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codeName="ThisWorkbook"/>
  <mc:AlternateContent xmlns:mc="http://schemas.openxmlformats.org/markup-compatibility/2006">
    <mc:Choice Requires="x15">
      <x15ac:absPath xmlns:x15ac="http://schemas.microsoft.com/office/spreadsheetml/2010/11/ac" url="\\Dstfs02\01170_市町村課$\01_所属全体フォルダ\5財政班\05fy\050_地方公会計\11 令和３年度財政状況資料集の作成について（ストック情報）\06_HP公表\"/>
    </mc:Choice>
  </mc:AlternateContent>
  <xr:revisionPtr revIDLastSave="0" documentId="13_ncr:1_{AE6C1D17-342A-473D-B8AC-0AAC323FF1CF}" xr6:coauthVersionLast="47" xr6:coauthVersionMax="47" xr10:uidLastSave="{00000000-0000-0000-0000-000000000000}"/>
  <bookViews>
    <workbookView xWindow="-108" yWindow="-108" windowWidth="23256" windowHeight="12456"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35"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W34" i="10" l="1"/>
  <c r="BW35" i="10" s="1"/>
  <c r="BW36" i="10" s="1"/>
  <c r="BW37" i="10" s="1"/>
  <c r="BW38" i="10" s="1"/>
  <c r="BW39" i="10" s="1"/>
  <c r="BW40" i="10" s="1"/>
  <c r="BW41" i="10" s="1"/>
  <c r="BW42" i="10" s="1"/>
  <c r="BW43" i="10" s="1"/>
  <c r="BE34" i="10"/>
  <c r="CO34" i="10" s="1"/>
</calcChain>
</file>

<file path=xl/sharedStrings.xml><?xml version="1.0" encoding="utf-8"?>
<sst xmlns="http://schemas.openxmlformats.org/spreadsheetml/2006/main" count="1086" uniqueCount="611">
  <si>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</si>
  <si>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</si>
  <si>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</si>
  <si>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</si>
  <si>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</si>
  <si>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</si>
  <si>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</si>
  <si>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</si>
  <si>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</si>
  <si>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</si>
  <si>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</si>
  <si>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</si>
  <si>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</si>
  <si>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</si>
  <si>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</si>
  <si>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</si>
  <si>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</si>
  <si>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</si>
  <si>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</si>
  <si>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</si>
  <si>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</si>
  <si>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</si>
  <si>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</si>
  <si>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</si>
  <si>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</si>
  <si>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</si>
  <si>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</si>
  <si>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</si>
  <si>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</si>
  <si>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</si>
  <si>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</si>
  <si>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</si>
  <si>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</si>
  <si>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</si>
  <si>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</si>
  <si>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</si>
  <si>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</si>
  <si>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</si>
  <si>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</si>
  <si>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</si>
  <si>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</si>
  <si>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</si>
  <si>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</si>
  <si>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</si>
  <si>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</si>
  <si>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</si>
  <si>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</si>
  <si>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</si>
  <si>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</si>
  <si>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</si>
  <si>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</si>
  <si>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</si>
  <si>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</si>
  <si>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</si>
  <si>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</si>
  <si>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</si>
  <si>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</si>
  <si>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</si>
  <si>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</si>
  <si>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</si>
  <si>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</si>
  <si>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</si>
  <si>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</si>
  <si>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</si>
  <si>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</si>
  <si>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</si>
  <si>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</si>
  <si>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</si>
  <si>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</si>
  <si>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</si>
  <si>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</si>
  <si>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</si>
  <si>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</si>
  <si>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</si>
  <si>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</si>
  <si>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</si>
  <si>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</si>
  <si>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</si>
  <si>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</si>
  <si>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</si>
  <si>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</si>
  <si>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</si>
  <si>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</si>
  <si>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</si>
  <si>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Ⅲ－３</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</si>
  <si>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</si>
  <si>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</si>
  <si>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</si>
  <si>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</si>
  <si>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</si>
  <si>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</si>
  <si>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</si>
  <si>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</si>
  <si>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</si>
  <si>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</si>
  <si>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</si>
  <si>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</si>
  <si>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木更津市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</si>
  <si>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</si>
  <si>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</si>
  <si>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</si>
  <si>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</si>
  <si>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</si>
  <si>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</si>
  <si>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</si>
  <si>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</si>
  <si>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</si>
  <si>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</si>
  <si>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</si>
  <si>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</si>
  <si>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</si>
  <si>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</si>
  <si>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</si>
  <si>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</si>
  <si>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</si>
  <si>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</si>
  <si>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</si>
  <si>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</si>
  <si>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</si>
  <si>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</si>
  <si>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</si>
  <si>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</si>
  <si>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</si>
  <si>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</si>
  <si>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</si>
  <si>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</si>
  <si>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</si>
  <si>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</si>
  <si>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</si>
  <si>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</si>
  <si>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</si>
  <si>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</si>
  <si>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</si>
  <si>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</si>
  <si>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</si>
  <si>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</si>
  <si>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</si>
  <si>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</si>
  <si>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</si>
  <si>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</si>
  <si>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</si>
  <si>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</si>
  <si>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</si>
  <si>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</si>
  <si>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</si>
  <si>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</si>
  <si>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</si>
  <si>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</si>
  <si>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</si>
  <si>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</si>
  <si>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25"/>
  </si>
  <si>
    <t>うち日本人(％)</t>
    <phoneticPr fontId="5"/>
  </si>
  <si>
    <t>0.1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</si>
  <si>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</si>
  <si>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</si>
  <si>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</si>
  <si>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</si>
  <si>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</si>
  <si>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</si>
  <si>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</si>
  <si>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</si>
  <si>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</si>
  <si>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</si>
  <si>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</si>
  <si>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</si>
  <si>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</si>
  <si>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</si>
  <si>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</si>
  <si>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</si>
  <si>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</si>
  <si>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</si>
  <si>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</si>
  <si>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</si>
  <si>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</si>
  <si>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</si>
  <si>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</si>
  <si>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</si>
  <si>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</si>
  <si>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</si>
  <si>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</si>
  <si>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</si>
  <si>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</si>
  <si>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</si>
  <si>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</si>
  <si>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</si>
  <si>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</si>
  <si>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</si>
  <si>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</si>
  <si>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</si>
  <si>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</si>
  <si>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</si>
  <si>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</si>
  <si>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</si>
  <si>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</si>
  <si>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</si>
  <si>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</si>
  <si>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</si>
  <si>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</si>
  <si>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</si>
  <si>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</si>
  <si>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</si>
  <si>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</si>
  <si>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</si>
  <si>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</si>
  <si>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</si>
  <si>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</si>
  <si>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</si>
  <si>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</si>
  <si>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</si>
  <si>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</si>
  <si>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</si>
  <si>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</si>
  <si>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</si>
  <si>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千葉県木更津市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</si>
  <si>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</si>
  <si>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</si>
  <si>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</si>
  <si>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</si>
  <si>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</si>
  <si>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</si>
  <si>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</si>
  <si>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</si>
  <si>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</si>
  <si>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</si>
  <si>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</si>
  <si>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</si>
  <si>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</si>
  <si>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</si>
  <si>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</si>
  <si>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</si>
  <si>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</si>
  <si>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</si>
  <si>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</si>
  <si>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</si>
  <si>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</si>
  <si>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</si>
  <si>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</si>
  <si>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</si>
  <si>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</si>
  <si>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</si>
  <si>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</si>
  <si>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</si>
  <si>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</si>
  <si>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</si>
  <si>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</si>
  <si>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</si>
  <si>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</si>
  <si>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</si>
  <si>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</si>
  <si>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</si>
  <si>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</si>
  <si>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</si>
  <si>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</si>
  <si>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</si>
  <si>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</si>
  <si>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</si>
  <si>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</si>
  <si>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</si>
  <si>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</si>
  <si>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</si>
  <si>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</si>
  <si>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</si>
  <si>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</si>
  <si>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</si>
  <si>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</si>
  <si>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</si>
  <si>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</si>
  <si>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</si>
  <si>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</si>
  <si>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</si>
  <si>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</si>
  <si>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</si>
  <si>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</si>
  <si>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</si>
  <si>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</si>
  <si>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</si>
  <si>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</si>
  <si>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</si>
  <si>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</si>
  <si>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</si>
  <si>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</si>
  <si>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</si>
  <si>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</si>
  <si>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</si>
  <si>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</si>
  <si>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</si>
  <si>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</si>
  <si>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</si>
  <si>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</si>
  <si>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</si>
  <si>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</si>
  <si>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</si>
  <si>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</si>
  <si>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</si>
  <si>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</si>
  <si>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</si>
  <si>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</si>
  <si>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</si>
  <si>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</si>
  <si>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</si>
  <si>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</si>
  <si>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</si>
  <si>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</si>
  <si>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</si>
  <si>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</si>
  <si>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</si>
  <si>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</si>
  <si>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</si>
  <si>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</si>
  <si>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</si>
  <si>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</si>
  <si>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</si>
  <si>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</si>
  <si>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</si>
  <si>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</si>
  <si>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</si>
  <si>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</si>
  <si>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</si>
  <si>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</si>
  <si>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</si>
  <si>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</si>
  <si>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</si>
  <si>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</si>
  <si>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</si>
  <si>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</si>
  <si>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</si>
  <si>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</si>
  <si>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</si>
  <si>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</si>
  <si>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</si>
  <si>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</si>
  <si>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</si>
  <si>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</si>
  <si>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</si>
  <si>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病院</t>
    <phoneticPr fontId="5"/>
  </si>
  <si>
    <t>加入世帯数(世帯)</t>
  </si>
  <si>
    <t>　繰出金</t>
    <phoneticPr fontId="5"/>
  </si>
  <si>
    <t>諸収入</t>
  </si>
  <si>
    <t>上水道</t>
    <phoneticPr fontId="5"/>
  </si>
  <si>
    <t>被保険者数(人)</t>
  </si>
  <si>
    <t>　積立金</t>
    <phoneticPr fontId="5"/>
  </si>
  <si>
    <t>地方債</t>
  </si>
  <si>
    <t>市場</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</si>
  <si>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</si>
  <si>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</si>
  <si>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</si>
  <si>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</si>
  <si>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</si>
  <si>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</si>
  <si>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</si>
  <si>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</si>
  <si>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</si>
  <si>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</si>
  <si>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</si>
  <si>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</si>
  <si>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</si>
  <si>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</si>
  <si>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</si>
  <si>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</si>
  <si>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</si>
  <si>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</si>
  <si>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</si>
  <si>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</si>
  <si>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</si>
  <si>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</si>
  <si>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</si>
  <si>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</si>
  <si>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</si>
  <si>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千葉県木更津市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</si>
  <si>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</si>
  <si>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</si>
  <si>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</si>
  <si>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</si>
  <si>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</si>
  <si>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</si>
  <si>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</si>
  <si>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</si>
  <si>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</si>
  <si>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</si>
  <si>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</si>
  <si>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</si>
  <si>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</si>
  <si>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</si>
  <si>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</si>
  <si>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</si>
  <si>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</si>
  <si>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</si>
  <si>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</si>
  <si>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</si>
  <si>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</si>
  <si>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</si>
  <si>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</si>
  <si>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</si>
  <si>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</si>
  <si>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</si>
  <si>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</si>
  <si>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</si>
  <si>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</si>
  <si>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</si>
  <si>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</si>
  <si>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</si>
  <si>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</si>
  <si>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</si>
  <si>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</si>
  <si>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</si>
  <si>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</si>
  <si>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下水道事業会計</t>
    <phoneticPr fontId="5"/>
  </si>
  <si>
    <t>法適用企業</t>
    <phoneticPr fontId="5"/>
  </si>
  <si>
    <t>公設地方卸売市場特別会計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</si>
  <si>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</si>
  <si>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</si>
  <si>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</si>
  <si>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</si>
  <si>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</si>
  <si>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</si>
  <si>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</si>
  <si>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</si>
  <si>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</si>
  <si>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</si>
  <si>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</si>
  <si>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</si>
  <si>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</si>
  <si>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</si>
  <si>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</si>
  <si>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</si>
  <si>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</si>
  <si>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</si>
  <si>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</si>
  <si>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</si>
  <si>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</si>
  <si>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</si>
  <si>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</si>
  <si>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</si>
  <si>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</si>
  <si>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</si>
  <si>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</si>
  <si>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</si>
  <si>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</si>
  <si>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</si>
  <si>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</si>
  <si>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</si>
  <si>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</si>
  <si>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</si>
  <si>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</si>
  <si>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</si>
  <si>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</si>
  <si>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</si>
  <si>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</si>
  <si>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</si>
  <si>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</si>
  <si>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</si>
  <si>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</si>
  <si>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</si>
  <si>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</si>
  <si>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</si>
  <si>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</si>
  <si>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</si>
  <si>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</si>
  <si>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</si>
  <si>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</si>
  <si>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</si>
  <si>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</si>
  <si>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</si>
  <si>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</si>
  <si>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</si>
  <si>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</si>
  <si>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</si>
  <si>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</si>
  <si>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</si>
  <si>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</si>
  <si>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</si>
  <si>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</si>
  <si>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</si>
  <si>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</si>
  <si>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公設地方卸売市場特別会計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</si>
  <si>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</si>
  <si>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</si>
  <si>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</si>
  <si>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</si>
  <si>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</si>
  <si>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</si>
  <si>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</si>
  <si>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</si>
  <si>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</si>
  <si>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</si>
  <si>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</si>
  <si>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</si>
  <si>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</si>
  <si>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</si>
  <si>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</si>
  <si>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</si>
  <si>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</si>
  <si>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</si>
  <si>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</si>
  <si>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</si>
  <si>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</si>
  <si>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</si>
  <si>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</si>
  <si>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</si>
  <si>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</si>
  <si>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</si>
  <si>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</si>
  <si>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</si>
  <si>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</si>
  <si>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</si>
  <si>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</si>
  <si>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</si>
  <si>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</si>
  <si>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</si>
  <si>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</si>
  <si>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</si>
  <si>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</si>
  <si>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</si>
  <si>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</si>
  <si>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</si>
  <si>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</si>
  <si>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</si>
  <si>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</si>
  <si>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</si>
  <si>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</si>
  <si>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</si>
  <si>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</si>
  <si>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</si>
  <si>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</si>
  <si>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</si>
  <si>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</si>
  <si>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</si>
  <si>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</si>
  <si>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</si>
  <si>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</si>
  <si>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</si>
  <si>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</si>
  <si>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</si>
  <si>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</si>
  <si>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</si>
  <si>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</si>
  <si>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</si>
  <si>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</si>
  <si>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</si>
  <si>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</si>
  <si>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</si>
  <si>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</si>
  <si>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</si>
  <si>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</si>
  <si>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</si>
  <si>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</si>
  <si>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</si>
  <si>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</si>
  <si>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</si>
  <si>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</si>
  <si>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</si>
  <si>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</si>
  <si>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</si>
  <si>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</si>
  <si>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</si>
  <si>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</si>
  <si>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</si>
  <si>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</si>
  <si>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</si>
  <si>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</si>
  <si>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6.44</t>
  </si>
  <si>
    <t>▲ 8.00</t>
  </si>
  <si>
    <t>▲ 2.36</t>
  </si>
  <si>
    <t>▲ 6.41</t>
  </si>
  <si>
    <t>一般会計</t>
  </si>
  <si>
    <t>介護保険特別会計</t>
  </si>
  <si>
    <t>国民健康保険特別会計</t>
  </si>
  <si>
    <t>下水道事業会計</t>
  </si>
  <si>
    <t>後期高齢者医療特別会計</t>
  </si>
  <si>
    <t>公設地方卸売市場特別会計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</si>
  <si>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</si>
  <si>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</si>
  <si>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</si>
  <si>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</si>
  <si>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</si>
  <si>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</si>
  <si>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</si>
  <si>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</si>
  <si>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</si>
  <si>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千葉県市町村総合事務組合（一般会計）</t>
    <rPh sb="0" eb="3">
      <t>チバケン</t>
    </rPh>
    <rPh sb="3" eb="6">
      <t>シチョウソン</t>
    </rPh>
    <rPh sb="6" eb="8">
      <t>ソウゴウ</t>
    </rPh>
    <rPh sb="8" eb="10">
      <t>ジム</t>
    </rPh>
    <rPh sb="10" eb="12">
      <t>クミアイ</t>
    </rPh>
    <rPh sb="13" eb="15">
      <t>イッパン</t>
    </rPh>
    <rPh sb="15" eb="17">
      <t>カイケイ</t>
    </rPh>
    <phoneticPr fontId="2"/>
  </si>
  <si>
    <t>千葉県市町村総合事務組合（千葉県自治会館管理運営特別会計）</t>
    <rPh sb="0" eb="3">
      <t>チバケン</t>
    </rPh>
    <rPh sb="3" eb="6">
      <t>シチョウソン</t>
    </rPh>
    <rPh sb="6" eb="8">
      <t>ソウゴウ</t>
    </rPh>
    <rPh sb="8" eb="10">
      <t>ジム</t>
    </rPh>
    <rPh sb="10" eb="12">
      <t>クミアイ</t>
    </rPh>
    <rPh sb="13" eb="16">
      <t>チバケン</t>
    </rPh>
    <rPh sb="16" eb="18">
      <t>ジチ</t>
    </rPh>
    <rPh sb="18" eb="20">
      <t>カイカン</t>
    </rPh>
    <rPh sb="20" eb="22">
      <t>カンリ</t>
    </rPh>
    <rPh sb="22" eb="24">
      <t>ウンエイ</t>
    </rPh>
    <rPh sb="24" eb="26">
      <t>トクベツ</t>
    </rPh>
    <rPh sb="26" eb="28">
      <t>カイケイ</t>
    </rPh>
    <phoneticPr fontId="2"/>
  </si>
  <si>
    <t>千葉県市町村総合事務組合（千葉県自治研修センター特別会計）</t>
    <rPh sb="0" eb="3">
      <t>チバケン</t>
    </rPh>
    <rPh sb="3" eb="6">
      <t>シチョウソン</t>
    </rPh>
    <rPh sb="6" eb="8">
      <t>ソウゴウ</t>
    </rPh>
    <rPh sb="8" eb="10">
      <t>ジム</t>
    </rPh>
    <rPh sb="10" eb="12">
      <t>クミアイ</t>
    </rPh>
    <rPh sb="13" eb="16">
      <t>チバケン</t>
    </rPh>
    <rPh sb="16" eb="18">
      <t>ジチ</t>
    </rPh>
    <rPh sb="18" eb="20">
      <t>ケンシュウ</t>
    </rPh>
    <rPh sb="24" eb="26">
      <t>トクベツ</t>
    </rPh>
    <rPh sb="26" eb="28">
      <t>カイケイ</t>
    </rPh>
    <phoneticPr fontId="2"/>
  </si>
  <si>
    <t>千葉県市町村総合事務組合（千葉県市町村交通災害共済特別会計）</t>
    <rPh sb="0" eb="3">
      <t>チバケン</t>
    </rPh>
    <rPh sb="3" eb="6">
      <t>シチョウソン</t>
    </rPh>
    <rPh sb="6" eb="8">
      <t>ソウゴウ</t>
    </rPh>
    <rPh sb="8" eb="10">
      <t>ジム</t>
    </rPh>
    <rPh sb="10" eb="12">
      <t>クミアイ</t>
    </rPh>
    <rPh sb="13" eb="16">
      <t>チバケン</t>
    </rPh>
    <rPh sb="16" eb="19">
      <t>シチョウソン</t>
    </rPh>
    <rPh sb="19" eb="21">
      <t>コウツウ</t>
    </rPh>
    <rPh sb="21" eb="23">
      <t>サイガイ</t>
    </rPh>
    <rPh sb="23" eb="25">
      <t>キョウサイ</t>
    </rPh>
    <rPh sb="25" eb="27">
      <t>トクベツ</t>
    </rPh>
    <rPh sb="27" eb="29">
      <t>カイケイ</t>
    </rPh>
    <phoneticPr fontId="2"/>
  </si>
  <si>
    <t>君津郡市広域市町村圏事務組合</t>
    <rPh sb="0" eb="2">
      <t>キミツ</t>
    </rPh>
    <rPh sb="2" eb="4">
      <t>グンシ</t>
    </rPh>
    <rPh sb="4" eb="6">
      <t>コウイキ</t>
    </rPh>
    <rPh sb="6" eb="9">
      <t>シチョウソン</t>
    </rPh>
    <rPh sb="9" eb="10">
      <t>ケン</t>
    </rPh>
    <rPh sb="10" eb="12">
      <t>ジム</t>
    </rPh>
    <rPh sb="12" eb="14">
      <t>クミアイ</t>
    </rPh>
    <phoneticPr fontId="2"/>
  </si>
  <si>
    <t>君津中央病院企業団（病院事業会計）</t>
    <rPh sb="0" eb="2">
      <t>キミツ</t>
    </rPh>
    <rPh sb="2" eb="4">
      <t>チュウオウ</t>
    </rPh>
    <rPh sb="4" eb="6">
      <t>ビョウイン</t>
    </rPh>
    <rPh sb="6" eb="8">
      <t>キギョウ</t>
    </rPh>
    <rPh sb="8" eb="9">
      <t>ダン</t>
    </rPh>
    <rPh sb="10" eb="12">
      <t>ビョウイン</t>
    </rPh>
    <rPh sb="12" eb="14">
      <t>ジギョウ</t>
    </rPh>
    <rPh sb="14" eb="16">
      <t>カイケイ</t>
    </rPh>
    <phoneticPr fontId="2"/>
  </si>
  <si>
    <t>かずさ水道広域連合企業団</t>
    <rPh sb="3" eb="5">
      <t>スイドウ</t>
    </rPh>
    <rPh sb="5" eb="7">
      <t>コウイキ</t>
    </rPh>
    <rPh sb="7" eb="9">
      <t>レンゴウ</t>
    </rPh>
    <rPh sb="9" eb="11">
      <t>キギョウ</t>
    </rPh>
    <rPh sb="11" eb="12">
      <t>ダン</t>
    </rPh>
    <phoneticPr fontId="2"/>
  </si>
  <si>
    <t>かずさ水道広域連合企業団（用水供給事業）</t>
    <rPh sb="3" eb="5">
      <t>スイドウ</t>
    </rPh>
    <rPh sb="5" eb="7">
      <t>コウイキ</t>
    </rPh>
    <rPh sb="7" eb="9">
      <t>レンゴウ</t>
    </rPh>
    <rPh sb="9" eb="11">
      <t>キギョウ</t>
    </rPh>
    <rPh sb="11" eb="12">
      <t>ダン</t>
    </rPh>
    <rPh sb="13" eb="15">
      <t>ヨウスイ</t>
    </rPh>
    <rPh sb="15" eb="17">
      <t>キョウキュウ</t>
    </rPh>
    <rPh sb="17" eb="19">
      <t>ジギョウ</t>
    </rPh>
    <phoneticPr fontId="2"/>
  </si>
  <si>
    <t>千葉県後期高齢者医療広域連合（一般会計）</t>
    <rPh sb="0" eb="3">
      <t>チバケン</t>
    </rPh>
    <rPh sb="3" eb="5">
      <t>コウキ</t>
    </rPh>
    <rPh sb="5" eb="8">
      <t>コウレイシャ</t>
    </rPh>
    <rPh sb="8" eb="10">
      <t>イリョウ</t>
    </rPh>
    <rPh sb="10" eb="12">
      <t>コウイキ</t>
    </rPh>
    <rPh sb="12" eb="14">
      <t>レンゴウ</t>
    </rPh>
    <rPh sb="15" eb="17">
      <t>イッパン</t>
    </rPh>
    <rPh sb="17" eb="19">
      <t>カイケイ</t>
    </rPh>
    <phoneticPr fontId="2"/>
  </si>
  <si>
    <t>千葉県後期高齢者医療広域連合（後期高齢者医療特別会計）</t>
    <rPh sb="0" eb="3">
      <t>チバケン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</si>
  <si>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木更津市土地開発公社</t>
    <rPh sb="0" eb="4">
      <t>キサラヅシ</t>
    </rPh>
    <rPh sb="4" eb="6">
      <t>トチ</t>
    </rPh>
    <rPh sb="6" eb="8">
      <t>カイハツ</t>
    </rPh>
    <rPh sb="8" eb="10">
      <t>コウシャ</t>
    </rPh>
    <phoneticPr fontId="2"/>
  </si>
  <si>
    <t>公共施設整備基金</t>
    <phoneticPr fontId="5"/>
  </si>
  <si>
    <t>霊園基金</t>
    <phoneticPr fontId="5"/>
  </si>
  <si>
    <t>特定防衛施設周辺整備調整交付金事業基金</t>
    <phoneticPr fontId="5"/>
  </si>
  <si>
    <t>産業振興基金</t>
    <phoneticPr fontId="5"/>
  </si>
  <si>
    <t>木更津市庁舎建設基金</t>
    <rPh sb="0" eb="4">
      <t>キサラヅシ</t>
    </rPh>
    <phoneticPr fontId="5"/>
  </si>
  <si>
    <t>-</t>
    <phoneticPr fontId="2"/>
  </si>
  <si>
    <t>-</t>
    <phoneticPr fontId="2"/>
  </si>
  <si>
    <t>-</t>
    <phoneticPr fontId="2"/>
  </si>
  <si>
    <t>-</t>
    <phoneticPr fontId="2"/>
  </si>
  <si>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</si>
  <si>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</si>
  <si>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</si>
  <si>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当該年度の歳入で歳出を賄えたことにより、臨時財政対策債の借り入れ額を抑制したことで、地方債現在高が減少したことに加え、一般会計財政調整基金からの取り崩しをせず、充当可能基金が増加したことから、将来負担比率が減少し、有形固定資産減価償却率は類型団体よりも高い傾向にある。要因の一つとして、公営住宅の老朽化が挙げられる。公営住宅の約８割は昭和３０年から４０年代に建設されたもので、いずれも築後４０年を経過し、有形固定資産減価償却率は９７％を超えている。そのほか老朽化が進んでいる施設についても、公共施設総合管理計画に基づき、今後老朽化対策に積極的に取り組んで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</si>
  <si>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</si>
  <si>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</si>
  <si>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</si>
  <si>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</si>
  <si>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</si>
  <si>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</si>
  <si>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は類似団体と比較して低い水準にあるが、近年上昇傾向が続いており、要因としては、平成23年度から減少傾向であった元利償還金額が平成27年度で下げ止まりし、以降、学校施設の耐震化事業等による地方債の活用や毎年度における臨時財政対策債の活用から上昇が続いていることが挙げられる。将来負担比率については当該年度の歳入で歳出を賄えたことにより、臨時財政対策債の借り入れ額を抑制したことで、地方債現在高が減少したことに加え、一般会計財政調整基金からの取り崩しをせず、充当可能基金が増加したことが減少の要因であ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</si>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</sst>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4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54" xfId="11" applyFont="1" applyBorder="1">
      <alignment vertical="center"/>
    </xf>
    <xf numFmtId="0" fontId="20" fillId="0" borderId="0" xfId="11" applyFont="1" applyAlignment="1">
      <alignment horizontal="center" vertical="center" wrapText="1"/>
    </xf>
    <xf numFmtId="0" fontId="20" fillId="0" borderId="54" xfId="11" applyFont="1" applyBorder="1" applyAlignment="1">
      <alignment horizontal="center" vertical="center" wrapText="1"/>
    </xf>
    <xf numFmtId="0" fontId="24" fillId="0" borderId="0" xfId="11"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lignment vertical="center"/>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4"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48"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48"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181" fontId="20" fillId="0" borderId="64"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4"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6" fillId="6" borderId="0" xfId="6" applyFill="1" applyAlignment="1">
      <alignment vertical="center"/>
    </xf>
    <xf numFmtId="0" fontId="1" fillId="0" borderId="41" xfId="16" applyFont="1" applyBorder="1">
      <alignment vertical="center"/>
    </xf>
    <xf numFmtId="189" fontId="1" fillId="0" borderId="12" xfId="16" applyNumberFormat="1" applyFont="1" applyBorder="1">
      <alignment vertical="center"/>
    </xf>
    <xf numFmtId="0" fontId="1" fillId="0" borderId="3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C82E849A-0E52-46FE-9CF9-B8C5B14DC714}"/>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42651</c:v>
                </c:pt>
                <c:pt idx="1">
                  <c:v>43226</c:v>
                </c:pt>
                <c:pt idx="2">
                  <c:v>42836</c:v>
                </c:pt>
                <c:pt idx="3">
                  <c:v>44161</c:v>
                </c:pt>
                <c:pt idx="4">
                  <c:v>43955</c:v>
                </c:pt>
              </c:numCache>
            </c:numRef>
          </c:val>
          <c:smooth val="0"/>
          <c:extLst>
            <c:ext xmlns:c16="http://schemas.microsoft.com/office/drawing/2014/chart" uri="{C3380CC4-5D6E-409C-BE32-E72D297353CC}">
              <c16:uniqueId val="{00000000-5C37-41B0-AD9D-2293CFC58D9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31103</c:v>
                </c:pt>
                <c:pt idx="1">
                  <c:v>38271</c:v>
                </c:pt>
                <c:pt idx="2">
                  <c:v>45284</c:v>
                </c:pt>
                <c:pt idx="3">
                  <c:v>35790</c:v>
                </c:pt>
                <c:pt idx="4">
                  <c:v>28564</c:v>
                </c:pt>
              </c:numCache>
            </c:numRef>
          </c:val>
          <c:smooth val="0"/>
          <c:extLst>
            <c:ext xmlns:c16="http://schemas.microsoft.com/office/drawing/2014/chart" uri="{C3380CC4-5D6E-409C-BE32-E72D297353CC}">
              <c16:uniqueId val="{00000001-5C37-41B0-AD9D-2293CFC58D9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7.17</c:v>
                </c:pt>
                <c:pt idx="1">
                  <c:v>3.09</c:v>
                </c:pt>
                <c:pt idx="2">
                  <c:v>5.87</c:v>
                </c:pt>
                <c:pt idx="3">
                  <c:v>5.05</c:v>
                </c:pt>
                <c:pt idx="4">
                  <c:v>5.75</c:v>
                </c:pt>
              </c:numCache>
            </c:numRef>
          </c:val>
          <c:extLst>
            <c:ext xmlns:c16="http://schemas.microsoft.com/office/drawing/2014/chart" uri="{C3380CC4-5D6E-409C-BE32-E72D297353CC}">
              <c16:uniqueId val="{00000000-3AEB-4BB4-8D25-F56D4BF9BA8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15.79</c:v>
                </c:pt>
                <c:pt idx="1">
                  <c:v>17.18</c:v>
                </c:pt>
                <c:pt idx="2">
                  <c:v>13.79</c:v>
                </c:pt>
                <c:pt idx="3">
                  <c:v>12.3</c:v>
                </c:pt>
                <c:pt idx="4">
                  <c:v>15.27</c:v>
                </c:pt>
              </c:numCache>
            </c:numRef>
          </c:val>
          <c:extLst>
            <c:ext xmlns:c16="http://schemas.microsoft.com/office/drawing/2014/chart" uri="{C3380CC4-5D6E-409C-BE32-E72D297353CC}">
              <c16:uniqueId val="{00000001-3AEB-4BB4-8D25-F56D4BF9BA8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-6.44</c:v>
                </c:pt>
                <c:pt idx="1">
                  <c:v>-8</c:v>
                </c:pt>
                <c:pt idx="2">
                  <c:v>-2.36</c:v>
                </c:pt>
                <c:pt idx="3">
                  <c:v>-6.41</c:v>
                </c:pt>
                <c:pt idx="4">
                  <c:v>1.01</c:v>
                </c:pt>
              </c:numCache>
            </c:numRef>
          </c:val>
          <c:smooth val="0"/>
          <c:extLst>
            <c:ext xmlns:c16="http://schemas.microsoft.com/office/drawing/2014/chart" uri="{C3380CC4-5D6E-409C-BE32-E72D297353CC}">
              <c16:uniqueId val="{00000002-3AEB-4BB4-8D25-F56D4BF9BA8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8.26</c:v>
                </c:pt>
                <c:pt idx="2">
                  <c:v>#N/A</c:v>
                </c:pt>
                <c:pt idx="3">
                  <c:v>8.73</c:v>
                </c:pt>
                <c:pt idx="4">
                  <c:v>0</c:v>
                </c:pt>
                <c:pt idx="5">
                  <c:v>0</c:v>
                </c:pt>
                <c:pt idx="6">
                  <c:v>0</c:v>
                </c:pt>
                <c:pt idx="7">
                  <c:v>0</c:v>
                </c:pt>
                <c:pt idx="8">
                  <c:v>0</c:v>
                </c:pt>
                <c:pt idx="9">
                  <c:v>0</c:v>
                </c:pt>
              </c:numCache>
            </c:numRef>
          </c:val>
          <c:extLst>
            <c:ext xmlns:c16="http://schemas.microsoft.com/office/drawing/2014/chart" uri="{C3380CC4-5D6E-409C-BE32-E72D297353CC}">
              <c16:uniqueId val="{00000000-1C1E-4F64-9EDA-8D494B90A65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C1E-4F64-9EDA-8D494B90A65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1C1E-4F64-9EDA-8D494B90A65F}"/>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1C1E-4F64-9EDA-8D494B90A65F}"/>
            </c:ext>
          </c:extLst>
        </c:ser>
        <c:ser>
          <c:idx val="4"/>
          <c:order val="4"/>
          <c:tx>
            <c:strRef>
              <c:f>データシート!$A$31</c:f>
              <c:strCache>
                <c:ptCount val="1"/>
                <c:pt idx="0">
                  <c:v>公設地方卸売市場特別会計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1C1E-4F64-9EDA-8D494B90A65F}"/>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0.01</c:v>
                </c:pt>
                <c:pt idx="2">
                  <c:v>#N/A</c:v>
                </c:pt>
                <c:pt idx="3">
                  <c:v>0.1</c:v>
                </c:pt>
                <c:pt idx="4">
                  <c:v>#N/A</c:v>
                </c:pt>
                <c:pt idx="5">
                  <c:v>0</c:v>
                </c:pt>
                <c:pt idx="6">
                  <c:v>#N/A</c:v>
                </c:pt>
                <c:pt idx="7">
                  <c:v>0</c:v>
                </c:pt>
                <c:pt idx="8">
                  <c:v>#N/A</c:v>
                </c:pt>
                <c:pt idx="9">
                  <c:v>0</c:v>
                </c:pt>
              </c:numCache>
            </c:numRef>
          </c:val>
          <c:extLst>
            <c:ext xmlns:c16="http://schemas.microsoft.com/office/drawing/2014/chart" uri="{C3380CC4-5D6E-409C-BE32-E72D297353CC}">
              <c16:uniqueId val="{00000005-1C1E-4F64-9EDA-8D494B90A65F}"/>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c:v>
                </c:pt>
                <c:pt idx="2">
                  <c:v>#N/A</c:v>
                </c:pt>
                <c:pt idx="3">
                  <c:v>0</c:v>
                </c:pt>
                <c:pt idx="4">
                  <c:v>#N/A</c:v>
                </c:pt>
                <c:pt idx="5">
                  <c:v>1.27</c:v>
                </c:pt>
                <c:pt idx="6">
                  <c:v>#N/A</c:v>
                </c:pt>
                <c:pt idx="7">
                  <c:v>0.09</c:v>
                </c:pt>
                <c:pt idx="8">
                  <c:v>#N/A</c:v>
                </c:pt>
                <c:pt idx="9">
                  <c:v>0.08</c:v>
                </c:pt>
              </c:numCache>
            </c:numRef>
          </c:val>
          <c:extLst>
            <c:ext xmlns:c16="http://schemas.microsoft.com/office/drawing/2014/chart" uri="{C3380CC4-5D6E-409C-BE32-E72D297353CC}">
              <c16:uniqueId val="{00000006-1C1E-4F64-9EDA-8D494B90A65F}"/>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0.79</c:v>
                </c:pt>
                <c:pt idx="2">
                  <c:v>#N/A</c:v>
                </c:pt>
                <c:pt idx="3">
                  <c:v>0.4</c:v>
                </c:pt>
                <c:pt idx="4">
                  <c:v>#N/A</c:v>
                </c:pt>
                <c:pt idx="5">
                  <c:v>0.41</c:v>
                </c:pt>
                <c:pt idx="6">
                  <c:v>#N/A</c:v>
                </c:pt>
                <c:pt idx="7">
                  <c:v>0.78</c:v>
                </c:pt>
                <c:pt idx="8">
                  <c:v>#N/A</c:v>
                </c:pt>
                <c:pt idx="9">
                  <c:v>0.68</c:v>
                </c:pt>
              </c:numCache>
            </c:numRef>
          </c:val>
          <c:extLst>
            <c:ext xmlns:c16="http://schemas.microsoft.com/office/drawing/2014/chart" uri="{C3380CC4-5D6E-409C-BE32-E72D297353CC}">
              <c16:uniqueId val="{00000007-1C1E-4F64-9EDA-8D494B90A65F}"/>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0.27</c:v>
                </c:pt>
                <c:pt idx="2">
                  <c:v>#N/A</c:v>
                </c:pt>
                <c:pt idx="3">
                  <c:v>0.94</c:v>
                </c:pt>
                <c:pt idx="4">
                  <c:v>#N/A</c:v>
                </c:pt>
                <c:pt idx="5">
                  <c:v>0.56000000000000005</c:v>
                </c:pt>
                <c:pt idx="6">
                  <c:v>#N/A</c:v>
                </c:pt>
                <c:pt idx="7">
                  <c:v>0.67</c:v>
                </c:pt>
                <c:pt idx="8">
                  <c:v>#N/A</c:v>
                </c:pt>
                <c:pt idx="9">
                  <c:v>0.78</c:v>
                </c:pt>
              </c:numCache>
            </c:numRef>
          </c:val>
          <c:extLst>
            <c:ext xmlns:c16="http://schemas.microsoft.com/office/drawing/2014/chart" uri="{C3380CC4-5D6E-409C-BE32-E72D297353CC}">
              <c16:uniqueId val="{00000008-1C1E-4F64-9EDA-8D494B90A65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7.17</c:v>
                </c:pt>
                <c:pt idx="2">
                  <c:v>#N/A</c:v>
                </c:pt>
                <c:pt idx="3">
                  <c:v>3.08</c:v>
                </c:pt>
                <c:pt idx="4">
                  <c:v>#N/A</c:v>
                </c:pt>
                <c:pt idx="5">
                  <c:v>5.87</c:v>
                </c:pt>
                <c:pt idx="6">
                  <c:v>#N/A</c:v>
                </c:pt>
                <c:pt idx="7">
                  <c:v>5.05</c:v>
                </c:pt>
                <c:pt idx="8">
                  <c:v>#N/A</c:v>
                </c:pt>
                <c:pt idx="9">
                  <c:v>5.75</c:v>
                </c:pt>
              </c:numCache>
            </c:numRef>
          </c:val>
          <c:extLst>
            <c:ext xmlns:c16="http://schemas.microsoft.com/office/drawing/2014/chart" uri="{C3380CC4-5D6E-409C-BE32-E72D297353CC}">
              <c16:uniqueId val="{00000009-1C1E-4F64-9EDA-8D494B90A65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3839</c:v>
                </c:pt>
                <c:pt idx="5">
                  <c:v>4025</c:v>
                </c:pt>
                <c:pt idx="8">
                  <c:v>4110</c:v>
                </c:pt>
                <c:pt idx="11">
                  <c:v>4030</c:v>
                </c:pt>
                <c:pt idx="14">
                  <c:v>4075</c:v>
                </c:pt>
              </c:numCache>
            </c:numRef>
          </c:val>
          <c:extLst>
            <c:ext xmlns:c16="http://schemas.microsoft.com/office/drawing/2014/chart" uri="{C3380CC4-5D6E-409C-BE32-E72D297353CC}">
              <c16:uniqueId val="{00000000-97B0-46AA-883E-A53848568C2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7B0-46AA-883E-A53848568C2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426</c:v>
                </c:pt>
                <c:pt idx="3">
                  <c:v>288</c:v>
                </c:pt>
                <c:pt idx="6">
                  <c:v>274</c:v>
                </c:pt>
                <c:pt idx="9">
                  <c:v>302</c:v>
                </c:pt>
                <c:pt idx="12">
                  <c:v>288</c:v>
                </c:pt>
              </c:numCache>
            </c:numRef>
          </c:val>
          <c:extLst>
            <c:ext xmlns:c16="http://schemas.microsoft.com/office/drawing/2014/chart" uri="{C3380CC4-5D6E-409C-BE32-E72D297353CC}">
              <c16:uniqueId val="{00000002-97B0-46AA-883E-A53848568C2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372</c:v>
                </c:pt>
                <c:pt idx="3">
                  <c:v>355</c:v>
                </c:pt>
                <c:pt idx="6">
                  <c:v>419</c:v>
                </c:pt>
                <c:pt idx="9">
                  <c:v>443</c:v>
                </c:pt>
                <c:pt idx="12">
                  <c:v>446</c:v>
                </c:pt>
              </c:numCache>
            </c:numRef>
          </c:val>
          <c:extLst>
            <c:ext xmlns:c16="http://schemas.microsoft.com/office/drawing/2014/chart" uri="{C3380CC4-5D6E-409C-BE32-E72D297353CC}">
              <c16:uniqueId val="{00000003-97B0-46AA-883E-A53848568C2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957</c:v>
                </c:pt>
                <c:pt idx="3">
                  <c:v>974</c:v>
                </c:pt>
                <c:pt idx="6">
                  <c:v>1063</c:v>
                </c:pt>
                <c:pt idx="9">
                  <c:v>984</c:v>
                </c:pt>
                <c:pt idx="12">
                  <c:v>894</c:v>
                </c:pt>
              </c:numCache>
            </c:numRef>
          </c:val>
          <c:extLst>
            <c:ext xmlns:c16="http://schemas.microsoft.com/office/drawing/2014/chart" uri="{C3380CC4-5D6E-409C-BE32-E72D297353CC}">
              <c16:uniqueId val="{00000004-97B0-46AA-883E-A53848568C2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7B0-46AA-883E-A53848568C2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7B0-46AA-883E-A53848568C2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3049</c:v>
                </c:pt>
                <c:pt idx="3">
                  <c:v>3085</c:v>
                </c:pt>
                <c:pt idx="6">
                  <c:v>3119</c:v>
                </c:pt>
                <c:pt idx="9">
                  <c:v>3322</c:v>
                </c:pt>
                <c:pt idx="12">
                  <c:v>3459</c:v>
                </c:pt>
              </c:numCache>
            </c:numRef>
          </c:val>
          <c:extLst>
            <c:ext xmlns:c16="http://schemas.microsoft.com/office/drawing/2014/chart" uri="{C3380CC4-5D6E-409C-BE32-E72D297353CC}">
              <c16:uniqueId val="{00000007-97B0-46AA-883E-A53848568C2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965</c:v>
                </c:pt>
                <c:pt idx="2">
                  <c:v>#N/A</c:v>
                </c:pt>
                <c:pt idx="3">
                  <c:v>#N/A</c:v>
                </c:pt>
                <c:pt idx="4">
                  <c:v>677</c:v>
                </c:pt>
                <c:pt idx="5">
                  <c:v>#N/A</c:v>
                </c:pt>
                <c:pt idx="6">
                  <c:v>#N/A</c:v>
                </c:pt>
                <c:pt idx="7">
                  <c:v>765</c:v>
                </c:pt>
                <c:pt idx="8">
                  <c:v>#N/A</c:v>
                </c:pt>
                <c:pt idx="9">
                  <c:v>#N/A</c:v>
                </c:pt>
                <c:pt idx="10">
                  <c:v>1021</c:v>
                </c:pt>
                <c:pt idx="11">
                  <c:v>#N/A</c:v>
                </c:pt>
                <c:pt idx="12">
                  <c:v>#N/A</c:v>
                </c:pt>
                <c:pt idx="13">
                  <c:v>1012</c:v>
                </c:pt>
                <c:pt idx="14">
                  <c:v>#N/A</c:v>
                </c:pt>
              </c:numCache>
            </c:numRef>
          </c:val>
          <c:smooth val="0"/>
          <c:extLst>
            <c:ext xmlns:c16="http://schemas.microsoft.com/office/drawing/2014/chart" uri="{C3380CC4-5D6E-409C-BE32-E72D297353CC}">
              <c16:uniqueId val="{00000008-97B0-46AA-883E-A53848568C2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38754</c:v>
                </c:pt>
                <c:pt idx="5">
                  <c:v>38811</c:v>
                </c:pt>
                <c:pt idx="8">
                  <c:v>38137</c:v>
                </c:pt>
                <c:pt idx="11">
                  <c:v>37770</c:v>
                </c:pt>
                <c:pt idx="14">
                  <c:v>37054</c:v>
                </c:pt>
              </c:numCache>
            </c:numRef>
          </c:val>
          <c:extLst>
            <c:ext xmlns:c16="http://schemas.microsoft.com/office/drawing/2014/chart" uri="{C3380CC4-5D6E-409C-BE32-E72D297353CC}">
              <c16:uniqueId val="{00000000-A4DC-4D5F-8FA6-9C75B94EBDF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11588</c:v>
                </c:pt>
                <c:pt idx="5">
                  <c:v>11953</c:v>
                </c:pt>
                <c:pt idx="8">
                  <c:v>12016</c:v>
                </c:pt>
                <c:pt idx="11">
                  <c:v>11406</c:v>
                </c:pt>
                <c:pt idx="14">
                  <c:v>10518</c:v>
                </c:pt>
              </c:numCache>
            </c:numRef>
          </c:val>
          <c:extLst>
            <c:ext xmlns:c16="http://schemas.microsoft.com/office/drawing/2014/chart" uri="{C3380CC4-5D6E-409C-BE32-E72D297353CC}">
              <c16:uniqueId val="{00000001-A4DC-4D5F-8FA6-9C75B94EBDF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8505</c:v>
                </c:pt>
                <c:pt idx="5">
                  <c:v>9116</c:v>
                </c:pt>
                <c:pt idx="8">
                  <c:v>8999</c:v>
                </c:pt>
                <c:pt idx="11">
                  <c:v>9122</c:v>
                </c:pt>
                <c:pt idx="14">
                  <c:v>10574</c:v>
                </c:pt>
              </c:numCache>
            </c:numRef>
          </c:val>
          <c:extLst>
            <c:ext xmlns:c16="http://schemas.microsoft.com/office/drawing/2014/chart" uri="{C3380CC4-5D6E-409C-BE32-E72D297353CC}">
              <c16:uniqueId val="{00000002-A4DC-4D5F-8FA6-9C75B94EBDF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4DC-4D5F-8FA6-9C75B94EBDF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4DC-4D5F-8FA6-9C75B94EBDF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9</c:v>
                </c:pt>
                <c:pt idx="9">
                  <c:v>0</c:v>
                </c:pt>
                <c:pt idx="12">
                  <c:v>10</c:v>
                </c:pt>
              </c:numCache>
            </c:numRef>
          </c:val>
          <c:extLst>
            <c:ext xmlns:c16="http://schemas.microsoft.com/office/drawing/2014/chart" uri="{C3380CC4-5D6E-409C-BE32-E72D297353CC}">
              <c16:uniqueId val="{00000005-A4DC-4D5F-8FA6-9C75B94EBDF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8327</c:v>
                </c:pt>
                <c:pt idx="3">
                  <c:v>7509</c:v>
                </c:pt>
                <c:pt idx="6">
                  <c:v>7427</c:v>
                </c:pt>
                <c:pt idx="9">
                  <c:v>6829</c:v>
                </c:pt>
                <c:pt idx="12">
                  <c:v>6529</c:v>
                </c:pt>
              </c:numCache>
            </c:numRef>
          </c:val>
          <c:extLst>
            <c:ext xmlns:c16="http://schemas.microsoft.com/office/drawing/2014/chart" uri="{C3380CC4-5D6E-409C-BE32-E72D297353CC}">
              <c16:uniqueId val="{00000006-A4DC-4D5F-8FA6-9C75B94EBDF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4475</c:v>
                </c:pt>
                <c:pt idx="3">
                  <c:v>4124</c:v>
                </c:pt>
                <c:pt idx="6">
                  <c:v>4258</c:v>
                </c:pt>
                <c:pt idx="9">
                  <c:v>3731</c:v>
                </c:pt>
                <c:pt idx="12">
                  <c:v>3519</c:v>
                </c:pt>
              </c:numCache>
            </c:numRef>
          </c:val>
          <c:extLst>
            <c:ext xmlns:c16="http://schemas.microsoft.com/office/drawing/2014/chart" uri="{C3380CC4-5D6E-409C-BE32-E72D297353CC}">
              <c16:uniqueId val="{00000007-A4DC-4D5F-8FA6-9C75B94EBDF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14883</c:v>
                </c:pt>
                <c:pt idx="3">
                  <c:v>14918</c:v>
                </c:pt>
                <c:pt idx="6">
                  <c:v>12241</c:v>
                </c:pt>
                <c:pt idx="9">
                  <c:v>13265</c:v>
                </c:pt>
                <c:pt idx="12">
                  <c:v>12275</c:v>
                </c:pt>
              </c:numCache>
            </c:numRef>
          </c:val>
          <c:extLst>
            <c:ext xmlns:c16="http://schemas.microsoft.com/office/drawing/2014/chart" uri="{C3380CC4-5D6E-409C-BE32-E72D297353CC}">
              <c16:uniqueId val="{00000008-A4DC-4D5F-8FA6-9C75B94EBDF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2872</c:v>
                </c:pt>
                <c:pt idx="3">
                  <c:v>2625</c:v>
                </c:pt>
                <c:pt idx="6">
                  <c:v>4127</c:v>
                </c:pt>
                <c:pt idx="9">
                  <c:v>3813</c:v>
                </c:pt>
                <c:pt idx="12">
                  <c:v>3570</c:v>
                </c:pt>
              </c:numCache>
            </c:numRef>
          </c:val>
          <c:extLst>
            <c:ext xmlns:c16="http://schemas.microsoft.com/office/drawing/2014/chart" uri="{C3380CC4-5D6E-409C-BE32-E72D297353CC}">
              <c16:uniqueId val="{00000009-A4DC-4D5F-8FA6-9C75B94EBDF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32558</c:v>
                </c:pt>
                <c:pt idx="3">
                  <c:v>32686</c:v>
                </c:pt>
                <c:pt idx="6">
                  <c:v>33586</c:v>
                </c:pt>
                <c:pt idx="9">
                  <c:v>33380</c:v>
                </c:pt>
                <c:pt idx="12">
                  <c:v>32328</c:v>
                </c:pt>
              </c:numCache>
            </c:numRef>
          </c:val>
          <c:extLst>
            <c:ext xmlns:c16="http://schemas.microsoft.com/office/drawing/2014/chart" uri="{C3380CC4-5D6E-409C-BE32-E72D297353CC}">
              <c16:uniqueId val="{0000000A-A4DC-4D5F-8FA6-9C75B94EBDF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4267</c:v>
                </c:pt>
                <c:pt idx="2">
                  <c:v>#N/A</c:v>
                </c:pt>
                <c:pt idx="3">
                  <c:v>#N/A</c:v>
                </c:pt>
                <c:pt idx="4">
                  <c:v>1981</c:v>
                </c:pt>
                <c:pt idx="5">
                  <c:v>#N/A</c:v>
                </c:pt>
                <c:pt idx="6">
                  <c:v>#N/A</c:v>
                </c:pt>
                <c:pt idx="7">
                  <c:v>2497</c:v>
                </c:pt>
                <c:pt idx="8">
                  <c:v>#N/A</c:v>
                </c:pt>
                <c:pt idx="9">
                  <c:v>#N/A</c:v>
                </c:pt>
                <c:pt idx="10">
                  <c:v>2719</c:v>
                </c:pt>
                <c:pt idx="11">
                  <c:v>#N/A</c:v>
                </c:pt>
                <c:pt idx="12">
                  <c:v>#N/A</c:v>
                </c:pt>
                <c:pt idx="13">
                  <c:v>84</c:v>
                </c:pt>
                <c:pt idx="14">
                  <c:v>#N/A</c:v>
                </c:pt>
              </c:numCache>
            </c:numRef>
          </c:val>
          <c:smooth val="0"/>
          <c:extLst>
            <c:ext xmlns:c16="http://schemas.microsoft.com/office/drawing/2014/chart" uri="{C3380CC4-5D6E-409C-BE32-E72D297353CC}">
              <c16:uniqueId val="{0000000B-A4DC-4D5F-8FA6-9C75B94EBDF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3592</c:v>
                </c:pt>
                <c:pt idx="1">
                  <c:v>3286</c:v>
                </c:pt>
                <c:pt idx="2">
                  <c:v>4339</c:v>
                </c:pt>
              </c:numCache>
            </c:numRef>
          </c:val>
          <c:extLst>
            <c:ext xmlns:c16="http://schemas.microsoft.com/office/drawing/2014/chart" uri="{C3380CC4-5D6E-409C-BE32-E72D297353CC}">
              <c16:uniqueId val="{00000000-B4F9-45E5-926E-B1E798AA068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494</c:v>
                </c:pt>
                <c:pt idx="1">
                  <c:v>494</c:v>
                </c:pt>
                <c:pt idx="2">
                  <c:v>495</c:v>
                </c:pt>
              </c:numCache>
            </c:numRef>
          </c:val>
          <c:extLst>
            <c:ext xmlns:c16="http://schemas.microsoft.com/office/drawing/2014/chart" uri="{C3380CC4-5D6E-409C-BE32-E72D297353CC}">
              <c16:uniqueId val="{00000001-B4F9-45E5-926E-B1E798AA068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3990</c:v>
                </c:pt>
                <c:pt idx="1">
                  <c:v>4200</c:v>
                </c:pt>
                <c:pt idx="2">
                  <c:v>4325</c:v>
                </c:pt>
              </c:numCache>
            </c:numRef>
          </c:val>
          <c:extLst>
            <c:ext xmlns:c16="http://schemas.microsoft.com/office/drawing/2014/chart" uri="{C3380CC4-5D6E-409C-BE32-E72D297353CC}">
              <c16:uniqueId val="{00000002-B4F9-45E5-926E-B1E798AA068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{AE49EBA8-5D37-425E-80B8-AF76493C2307}</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1E45-49D3-9F35-D646C60961C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{AF16028D-9CCF-4725-8377-3057B68C224F}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E45-49D3-9F35-D646C60961C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{C477A84F-5FB5-4A42-BABE-893238054B73}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E45-49D3-9F35-D646C60961C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{ACEE82E2-4307-4410-B051-B7FD58676F07}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E45-49D3-9F35-D646C60961C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{5DE77997-2824-4C30-9D80-08C0683D67B6}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E45-49D3-9F35-D646C60961C5}"/>
                </c:ext>
              </c:extLst>
            </c:dLbl>
            <c:dLbl>
              <c:idx val="8"/>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{5DFBC799-728F-47CB-8596-920FD244118F}</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1E45-49D3-9F35-D646C60961C5}"/>
                </c:ext>
              </c:extLst>
            </c:dLbl>
            <c:dLbl>
              <c:idx val="16"/>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{15069913-149C-4A06-B8E7-4A02436DDB1D}</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1E45-49D3-9F35-D646C60961C5}"/>
                </c:ext>
              </c:extLst>
            </c:dLbl>
            <c:dLbl>
              <c:idx val="24"/>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{8FB7A982-997E-4B55-8137-1BAD222EF094}</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1E45-49D3-9F35-D646C60961C5}"/>
                </c:ext>
              </c:extLst>
            </c:dLbl>
            <c:dLbl>
              <c:idx val="32"/>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{A4013D17-F5E6-49C9-8448-7EF2CF6864EB}</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1E45-49D3-9F35-D646C60961C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71.099999999999994</c:v>
                </c:pt>
                <c:pt idx="8">
                  <c:v>71.3</c:v>
                </c:pt>
                <c:pt idx="16">
                  <c:v>70.2</c:v>
                </c:pt>
                <c:pt idx="24">
                  <c:v>70.900000000000006</c:v>
                </c:pt>
                <c:pt idx="32">
                  <c:v>72.099999999999994</c:v>
                </c:pt>
              </c:numCache>
            </c:numRef>
          </c:xVal>
          <c:yVal>
            <c:numRef>
              <c:f>公会計指標分析・財政指標組合せ分析表!$BP$51:$DC$51</c:f>
              <c:numCache>
                <c:formatCode>#,##0.0;"▲ "#,##0.0</c:formatCode>
                <c:ptCount val="40"/>
                <c:pt idx="0">
                  <c:v>19.100000000000001</c:v>
                </c:pt>
                <c:pt idx="8">
                  <c:v>8.6</c:v>
                </c:pt>
                <c:pt idx="16">
                  <c:v>10.8</c:v>
                </c:pt>
                <c:pt idx="24">
                  <c:v>11.5</c:v>
                </c:pt>
                <c:pt idx="32">
                  <c:v>0.3</c:v>
                </c:pt>
              </c:numCache>
            </c:numRef>
          </c:yVal>
          <c:smooth val="0"/>
          <c:extLst>
            <c:ext xmlns:c16="http://schemas.microsoft.com/office/drawing/2014/chart" uri="{C3380CC4-5D6E-409C-BE32-E72D297353CC}">
              <c16:uniqueId val="{00000009-1E45-49D3-9F35-D646C60961C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{E232DEEB-3BFE-4C56-98C0-DCCB56ED190B}</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1E45-49D3-9F35-D646C60961C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{17359E43-490E-415B-B313-2BF456550278}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E45-49D3-9F35-D646C60961C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{2373B736-1E72-4D61-9C5E-E6C17F83B202}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E45-49D3-9F35-D646C60961C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{E7C0C9BC-345E-439C-8A46-85EBB7E3229D}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E45-49D3-9F35-D646C60961C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{A88DCCB9-C2C3-4372-9277-641118E4D02A}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E45-49D3-9F35-D646C60961C5}"/>
                </c:ext>
              </c:extLst>
            </c:dLbl>
            <c:dLbl>
              <c:idx val="8"/>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{55444526-FBBD-4C2B-BB51-5E4DC29B2F77}</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1E45-49D3-9F35-D646C60961C5}"/>
                </c:ext>
              </c:extLst>
            </c:dLbl>
            <c:dLbl>
              <c:idx val="16"/>
              <c:layout>
                <c:manualLayout>
                  <c:x val="0"/>
                  <c:y val="5.007688971255077E-3"/>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{A803FC4A-E09F-48F4-AE63-AEE52EDCB759}</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1E45-49D3-9F35-D646C60961C5}"/>
                </c:ext>
              </c:extLst>
            </c:dLbl>
            <c:dLbl>
              <c:idx val="24"/>
              <c:layout>
                <c:manualLayout>
                  <c:x val="0"/>
                  <c:y val="-5.007688971255077E-3"/>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{0B3273E7-4F1A-4580-A5F0-EB6691D3D702}</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1E45-49D3-9F35-D646C60961C5}"/>
                </c:ext>
              </c:extLst>
            </c:dLbl>
            <c:dLbl>
              <c:idx val="32"/>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{5FD76EBE-A301-45F4-ABFA-B6899F460830}</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1E45-49D3-9F35-D646C60961C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61.2</c:v>
                </c:pt>
                <c:pt idx="8">
                  <c:v>61.6</c:v>
                </c:pt>
                <c:pt idx="16">
                  <c:v>62.5</c:v>
                </c:pt>
                <c:pt idx="24">
                  <c:v>63.1</c:v>
                </c:pt>
                <c:pt idx="32">
                  <c:v>63</c:v>
                </c:pt>
              </c:numCache>
            </c:numRef>
          </c:xVal>
          <c:yVal>
            <c:numRef>
              <c:f>公会計指標分析・財政指標組合せ分析表!$BP$55:$DC$55</c:f>
              <c:numCache>
                <c:formatCode>#,##0.0;"▲ "#,##0.0</c:formatCode>
                <c:ptCount val="40"/>
                <c:pt idx="0">
                  <c:v>12.2</c:v>
                </c:pt>
                <c:pt idx="8">
                  <c:v>5</c:v>
                </c:pt>
                <c:pt idx="16">
                  <c:v>5.4</c:v>
                </c:pt>
                <c:pt idx="24">
                  <c:v>3.9</c:v>
                </c:pt>
                <c:pt idx="32">
                  <c:v>0</c:v>
                </c:pt>
              </c:numCache>
            </c:numRef>
          </c:yVal>
          <c:smooth val="0"/>
          <c:extLst>
            <c:ext xmlns:c16="http://schemas.microsoft.com/office/drawing/2014/chart" uri="{C3380CC4-5D6E-409C-BE32-E72D297353CC}">
              <c16:uniqueId val="{00000013-1E45-49D3-9F35-D646C60961C5}"/>
            </c:ext>
          </c:extLst>
        </c:ser>
        <c:dLbls>
          <c:showLegendKey val="0"/>
          <c:showVal val="1"/>
          <c:showCatName val="0"/>
          <c:showSerName val="0"/>
          <c:showPercent val="0"/>
          <c:showBubbleSize val="0"/>
        </c:dLbls>
        <c:axId val="46179840"/>
        <c:axId val="46181760"/>
      </c:scatterChart>
      <c:valAx>
        <c:axId val="46179840"/>
        <c:scaling>
          <c:orientation val="maxMin"/>
          <c:max val="80"/>
          <c:min val="6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{312D2B07-EBBB-4542-A92B-EA12295B71F1}</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CBA0-4D32-BF86-7AAC6C52C59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{D86E5E71-F2FE-4B02-92D4-245045E6C299}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BA0-4D32-BF86-7AAC6C52C59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{E26EC514-24C6-4523-B7E8-24B07CC1D1E0}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BA0-4D32-BF86-7AAC6C52C59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{9EB0E584-1F75-44BF-874C-03D9CDD8B7B1}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BA0-4D32-BF86-7AAC6C52C59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{89C45D31-BC89-4D76-A2D2-53D5F1A0A8A9}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BA0-4D32-BF86-7AAC6C52C590}"/>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{3C4F93C5-BF45-425B-A022-A70A6C90F994}</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CBA0-4D32-BF86-7AAC6C52C590}"/>
                </c:ext>
              </c:extLst>
            </c:dLbl>
            <c:dLbl>
              <c:idx val="16"/>
              <c:layout>
                <c:manualLayout>
                  <c:x val="-4.4905057365901106E-2"/>
                  <c:y val="-7.4519986547088274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{2CDFAA63-74D6-41C0-9E21-F40BA1A397E3}</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CBA0-4D32-BF86-7AAC6C52C590}"/>
                </c:ext>
              </c:extLst>
            </c:dLbl>
            <c:dLbl>
              <c:idx val="24"/>
              <c:layout>
                <c:manualLayout>
                  <c:x val="-1.8235628084250059E-2"/>
                  <c:y val="-5.0313307628499705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{0E437BDC-56CF-4362-85D0-76DD87B726B6}</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CBA0-4D32-BF86-7AAC6C52C590}"/>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{957DFB9D-09C4-4414-9078-DCC9FF91824F}</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CBA0-4D32-BF86-7AAC6C52C59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2.9</c:v>
                </c:pt>
                <c:pt idx="8">
                  <c:v>3.3</c:v>
                </c:pt>
                <c:pt idx="16">
                  <c:v>3.5</c:v>
                </c:pt>
                <c:pt idx="24">
                  <c:v>3.5</c:v>
                </c:pt>
                <c:pt idx="32">
                  <c:v>3.8</c:v>
                </c:pt>
              </c:numCache>
            </c:numRef>
          </c:xVal>
          <c:yVal>
            <c:numRef>
              <c:f>公会計指標分析・財政指標組合せ分析表!$BP$73:$DC$73</c:f>
              <c:numCache>
                <c:formatCode>#,##0.0;"▲ "#,##0.0</c:formatCode>
                <c:ptCount val="40"/>
                <c:pt idx="0">
                  <c:v>19.100000000000001</c:v>
                </c:pt>
                <c:pt idx="8">
                  <c:v>8.6</c:v>
                </c:pt>
                <c:pt idx="16">
                  <c:v>10.8</c:v>
                </c:pt>
                <c:pt idx="24">
                  <c:v>11.5</c:v>
                </c:pt>
                <c:pt idx="32">
                  <c:v>0.3</c:v>
                </c:pt>
              </c:numCache>
            </c:numRef>
          </c:yVal>
          <c:smooth val="0"/>
          <c:extLst>
            <c:ext xmlns:c16="http://schemas.microsoft.com/office/drawing/2014/chart" uri="{C3380CC4-5D6E-409C-BE32-E72D297353CC}">
              <c16:uniqueId val="{00000009-CBA0-4D32-BF86-7AAC6C52C59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{15C77906-EF75-4076-BFC8-AC6623BDF68C}</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CBA0-4D32-BF86-7AAC6C52C59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{D88B6B6C-6CCD-4E81-B397-B8F4F4BC250D}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BA0-4D32-BF86-7AAC6C52C59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{EBC10A13-E6BA-4149-968C-66BDE475BB40}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BA0-4D32-BF86-7AAC6C52C59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{22B2AB2B-02D3-449A-9FE8-BA7F1D7CE9FC}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BA0-4D32-BF86-7AAC6C52C59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{59F412C9-31A1-430D-84E9-CD19D57075FB}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BA0-4D32-BF86-7AAC6C52C590}"/>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{E88DDB11-BFD5-4C65-B8D9-099587CCA019}</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CBA0-4D32-BF86-7AAC6C52C590}"/>
                </c:ext>
              </c:extLst>
            </c:dLbl>
            <c:dLbl>
              <c:idx val="16"/>
              <c:layout>
                <c:manualLayout>
                  <c:x val="-4.4905057365901176E-2"/>
                  <c:y val="-5.8104728588875866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{DFE22B0D-F2FC-41C0-977A-FE6D4E2B6A93}</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CBA0-4D32-BF86-7AAC6C52C590}"/>
                </c:ext>
              </c:extLst>
            </c:dLbl>
            <c:dLbl>
              <c:idx val="24"/>
              <c:layout>
                <c:manualLayout>
                  <c:x val="-1.8235628084250059E-2"/>
                  <c:y val="-6.672856558671203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{C85CFF86-EF0F-4782-ACCC-1D3931FF8B0B}</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CBA0-4D32-BF86-7AAC6C52C590}"/>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{539665AB-BB45-4F28-B369-7808A743CA7D}</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CBA0-4D32-BF86-7AAC6C52C59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4.8</c:v>
                </c:pt>
                <c:pt idx="8">
                  <c:v>4.5</c:v>
                </c:pt>
                <c:pt idx="16">
                  <c:v>4.2</c:v>
                </c:pt>
                <c:pt idx="24">
                  <c:v>4.2</c:v>
                </c:pt>
                <c:pt idx="32">
                  <c:v>4.5</c:v>
                </c:pt>
              </c:numCache>
            </c:numRef>
          </c:xVal>
          <c:yVal>
            <c:numRef>
              <c:f>公会計指標分析・財政指標組合せ分析表!$BP$77:$DC$77</c:f>
              <c:numCache>
                <c:formatCode>#,##0.0;"▲ "#,##0.0</c:formatCode>
                <c:ptCount val="40"/>
                <c:pt idx="0">
                  <c:v>12.2</c:v>
                </c:pt>
                <c:pt idx="8">
                  <c:v>5</c:v>
                </c:pt>
                <c:pt idx="16">
                  <c:v>5.4</c:v>
                </c:pt>
                <c:pt idx="24">
                  <c:v>3.9</c:v>
                </c:pt>
                <c:pt idx="32">
                  <c:v>0</c:v>
                </c:pt>
              </c:numCache>
            </c:numRef>
          </c:yVal>
          <c:smooth val="0"/>
          <c:extLst>
            <c:ext xmlns:c16="http://schemas.microsoft.com/office/drawing/2014/chart" uri="{C3380CC4-5D6E-409C-BE32-E72D297353CC}">
              <c16:uniqueId val="{00000013-CBA0-4D32-BF86-7AAC6C52C590}"/>
            </c:ext>
          </c:extLst>
        </c:ser>
        <c:dLbls>
          <c:showLegendKey val="0"/>
          <c:showVal val="1"/>
          <c:showCatName val="0"/>
          <c:showSerName val="0"/>
          <c:showPercent val="0"/>
          <c:showBubbleSize val="0"/>
        </c:dLbls>
        <c:axId val="84219776"/>
        <c:axId val="84234240"/>
      </c:scatterChart>
      <c:valAx>
        <c:axId val="84219776"/>
        <c:scaling>
          <c:orientation val="maxMin"/>
          <c:max val="5"/>
          <c:min val="2"/>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634B7F98-2F2C-482B-A0DD-6FCEBF0644B7}"/>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52236CA3-D6DC-4FD4-85AD-89C876ED137F}"/>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千葉県木更津市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〇元利償還金</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近年、集中的に実施した小・中学校の耐震化事業や人口増に伴う新たな小学校建設事業に地方債を活用したこと、臨時財政対策債を毎年度活用していることなどにより、元利償還金は増加傾向にある。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〇実質公債費比率の分子</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土地開発公社に係る土地の買戻し額が令和２年度と比較して減少したことや</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下水道事業会計に要する経費の財源とする地方債の償還の財源に充てたと認められる繰入金の額が減少したことにより、実質公債費率の分子は</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〇今後の方針</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早期健全化基準未満であるが、今後も市債発行の抑制を基調として、比率の改善に努める。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満期一括償還地方債については、平成１９年度に借入れを行った以降は利用していない。</a:t>
          </a:r>
          <a:endParaRPr kumimoji="0"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千葉県木更津市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○退職手当負担見込額</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職員数に大きな変動はなかったものの、定年退職者が多かったことにより、退職手当見込額が減となった。</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○将来負担比率の分子</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令和３年度においては、</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当該年度の歳入で歳出を賄えたことにより、臨時財政対策債の借り入れ額を抑制したことで、地方債現在高が減少したことに加え、一般会計財政調整基金からの取り崩しをせず、充当可能基金が増加したことにより</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将来負担比率の分子は大幅な減となった。</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○今後の対応</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早期健全化基準未満で推移しているが、土地開発公社に係る土地の買戻しを引き続き計画的に実施するとともに、一般会計等に係る地方債の現在高を中期財政計画に基づいて、今後４年間の市債発行可能額を年平均２８億円以内に抑えることで、プライマリーバランスの黒字化を図っていくことにより、比率の更なる改善に努める。</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千葉県木更津市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令和３年度においては、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当該年度の歳入で歳出を賄えたことにより、</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を取り崩しをしなかったこと、救助工作車の維持、更新費を目的として特定防衛施設周辺整備基金を約３千５百万円積み立てたことなどにより、基金全体の残高としては約１１億７千８百万円の増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は、喫緊に対応が必要な事業が数多くあり、また、災害等への備えや社会経済情勢の変動に対応するため、中期財政計画で示す４年後の基金残高３０億円が確保できるよう努めるとともに、各特定目的基金については、基金の運用益やふるさと納税制度を活用した寄附金の受入れにより基金残高の増を図りながら、各目的に沿った事業に係る財源として積極的な活用を図っ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公共施設整備基金：既存の公共施設やインフラの建替えや大規模改修などの更新への対応</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産業振興基金　　：商業、工業、漁業などの発展に資する施策の推進</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霊園基金　　　　：霊園用地の取得並びに施設の維持補修等を図る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特定防衛施設周辺整備基金：救助工作車の維持費用や妊産婦及び乳幼児検査事業のための積立てを行ったことなどにより、約３千５百万     </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円の増となった。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公共施設整備基金　　　　：今後見込まれる公共施設やインフラの更新整備に係る財源として約４千６百万円の増となった。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公共施設整備基金　　：毎年度の公共施設の更新整備費用の平準化を図るため、公共施設等総合管理計画から推計した公共施設の整備費   </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用にかかる一般財源所要額の年平均額（７億３千万円）と、毎年度の公共施設の更新整備費用を比較して、その </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差額を積み立てる又は取り崩すこととしている。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木更津市庁舎建設基金：市役所本庁舎において、建替えではなく賃借の方向で確定したため、令和５年度より庁舎建設基金を廃止し、新</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たに庁舎整備基金を設置し活用していく。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令和３年度においては、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当該年度の歳入で歳出を賄えたことにより、財政調整基金からの取り崩しをしなかったため、</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財政調整基金の残高は約１０億５千３百万円の増となった。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現在、喫緊の課題を数多く抱えているため、財政調整基金を活用した予算編成を行う必要がある一方で、災害等の備えや社会経済情勢の変動に備える必要があるため、中期財政計画で示す４年後の基金残高３０億円が確保できるよう努め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基金の運用益を約１９万８千円受け入れたことにより、残高は増となった。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令和５年度まで地方債の元利償還額が増加する見込みであるため、活用にあたっては、今後の社会情勢を注視しながら検討していくとともに、運用益による積立てを継続して行っていく予定である。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A25BB6F0-EFB0-415F-9D53-0F6B7FAB9B8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C0E614E-8578-454C-9A85-21B68AADF6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77C40E17-62BD-4BF1-8D11-7C1F496FEBB6}"/>
            </a:ext>
          </a:extLst>
        </xdr:cNvPr>
        <xdr:cNvSpPr/>
      </xdr:nvSpPr>
      <xdr:spPr>
        <a:xfrm>
          <a:off x="359410" y="59690"/>
          <a:ext cx="11391265" cy="638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F5C06228-AF3D-4114-80EA-4B7373EE489E}"/>
            </a:ext>
          </a:extLst>
        </xdr:cNvPr>
        <xdr:cNvSpPr/>
      </xdr:nvSpPr>
      <xdr:spPr>
        <a:xfrm>
          <a:off x="15346680" y="190500"/>
          <a:ext cx="3551555" cy="56261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E6926B8F-6AAB-4026-A5BB-6679D3F21CAA}"/>
            </a:ext>
          </a:extLst>
        </xdr:cNvPr>
        <xdr:cNvSpPr/>
      </xdr:nvSpPr>
      <xdr:spPr>
        <a:xfrm>
          <a:off x="15351125" y="212090"/>
          <a:ext cx="3524250" cy="5099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14E769E5-2190-41BF-BB8C-820825C94278}"/>
            </a:ext>
          </a:extLst>
        </xdr:cNvPr>
        <xdr:cNvSpPr/>
      </xdr:nvSpPr>
      <xdr:spPr>
        <a:xfrm>
          <a:off x="15372715" y="245110"/>
          <a:ext cx="3470910" cy="4387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千葉県木更津市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3712AF-C5C1-4F23-A501-29989CCB42C3}"/>
            </a:ext>
          </a:extLst>
        </xdr:cNvPr>
        <xdr:cNvSpPr/>
      </xdr:nvSpPr>
      <xdr:spPr>
        <a:xfrm>
          <a:off x="12817475" y="190500"/>
          <a:ext cx="2392045" cy="56261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B344738F-8A06-4571-9A85-45406CDBD936}"/>
            </a:ext>
          </a:extLst>
        </xdr:cNvPr>
        <xdr:cNvSpPr/>
      </xdr:nvSpPr>
      <xdr:spPr>
        <a:xfrm>
          <a:off x="12839065" y="212090"/>
          <a:ext cx="2355215" cy="5099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4599682A-CFB7-483C-B3E2-125F1396B0B4}"/>
            </a:ext>
          </a:extLst>
        </xdr:cNvPr>
        <xdr:cNvSpPr/>
      </xdr:nvSpPr>
      <xdr:spPr>
        <a:xfrm>
          <a:off x="12870180" y="245110"/>
          <a:ext cx="2313305" cy="45339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CCD28503-8190-4B18-B1CB-81C022076909}"/>
            </a:ext>
          </a:extLst>
        </xdr:cNvPr>
        <xdr:cNvSpPr/>
      </xdr:nvSpPr>
      <xdr:spPr>
        <a:xfrm>
          <a:off x="440690" y="885190"/>
          <a:ext cx="9081135" cy="177990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D5438496-73A9-43A0-B39F-1343B9B46180}"/>
            </a:ext>
          </a:extLst>
        </xdr:cNvPr>
        <xdr:cNvSpPr/>
      </xdr:nvSpPr>
      <xdr:spPr>
        <a:xfrm>
          <a:off x="563880" y="924560"/>
          <a:ext cx="1242695" cy="17106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C79342FC-5944-4125-8AFD-9A637F85BBCD}"/>
            </a:ext>
          </a:extLst>
        </xdr:cNvPr>
        <xdr:cNvSpPr/>
      </xdr:nvSpPr>
      <xdr:spPr>
        <a:xfrm>
          <a:off x="1764030" y="924560"/>
          <a:ext cx="1200150" cy="17106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136,047
133,426
138.90
52,770,820
50,279,879
1,635,338
28,419,702
32,327,985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FB9809B8-61DB-4D87-B825-473F6AD15B5D}"/>
            </a:ext>
          </a:extLst>
        </xdr:cNvPr>
        <xdr:cNvSpPr/>
      </xdr:nvSpPr>
      <xdr:spPr>
        <a:xfrm>
          <a:off x="2964180" y="924560"/>
          <a:ext cx="1371600" cy="17106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C90B427C-41FB-43A4-9F67-0A629519014D}"/>
            </a:ext>
          </a:extLst>
        </xdr:cNvPr>
        <xdr:cNvSpPr/>
      </xdr:nvSpPr>
      <xdr:spPr>
        <a:xfrm>
          <a:off x="4335780" y="939800"/>
          <a:ext cx="181673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61E87F36-2FAB-4E2B-BE90-6344FAF78C77}"/>
            </a:ext>
          </a:extLst>
        </xdr:cNvPr>
        <xdr:cNvSpPr/>
      </xdr:nvSpPr>
      <xdr:spPr>
        <a:xfrm>
          <a:off x="6152515" y="939800"/>
          <a:ext cx="114046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B65FADB2-74A1-41F0-A84F-8968CE09735B}"/>
            </a:ext>
          </a:extLst>
        </xdr:cNvPr>
        <xdr:cNvSpPr/>
      </xdr:nvSpPr>
      <xdr:spPr>
        <a:xfrm>
          <a:off x="7352665" y="954405"/>
          <a:ext cx="583565"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CA4DAEE3-4EE0-4244-9E0F-C3220952111E}"/>
            </a:ext>
          </a:extLst>
        </xdr:cNvPr>
        <xdr:cNvSpPr/>
      </xdr:nvSpPr>
      <xdr:spPr>
        <a:xfrm>
          <a:off x="4335780" y="1716405"/>
          <a:ext cx="181673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8A58E910-805F-4E2D-A8C0-715EB5EAE3CA}"/>
            </a:ext>
          </a:extLst>
        </xdr:cNvPr>
        <xdr:cNvSpPr/>
      </xdr:nvSpPr>
      <xdr:spPr>
        <a:xfrm>
          <a:off x="6221730" y="1716405"/>
          <a:ext cx="330009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BAD0D6B7-0E7A-440B-BFD8-75BD9E477CA8}"/>
            </a:ext>
          </a:extLst>
        </xdr:cNvPr>
        <xdr:cNvSpPr/>
      </xdr:nvSpPr>
      <xdr:spPr>
        <a:xfrm>
          <a:off x="9979025" y="885190"/>
          <a:ext cx="1371600" cy="127381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8223E88C-BEFE-4968-A6E9-3F4C7509FEEF}"/>
            </a:ext>
          </a:extLst>
        </xdr:cNvPr>
        <xdr:cNvSpPr/>
      </xdr:nvSpPr>
      <xdr:spPr>
        <a:xfrm>
          <a:off x="10208895" y="954405"/>
          <a:ext cx="120015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31ABC4A1-8AE7-4910-8CF3-33D2C8E493B0}"/>
            </a:ext>
          </a:extLst>
        </xdr:cNvPr>
        <xdr:cNvSpPr/>
      </xdr:nvSpPr>
      <xdr:spPr>
        <a:xfrm>
          <a:off x="10208895" y="1217295"/>
          <a:ext cx="1200150" cy="5226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956ADB87-5A18-4669-9F68-6E20D1B79213}"/>
            </a:ext>
          </a:extLst>
        </xdr:cNvPr>
        <xdr:cNvSpPr/>
      </xdr:nvSpPr>
      <xdr:spPr>
        <a:xfrm>
          <a:off x="10208895" y="1560195"/>
          <a:ext cx="1319530" cy="6515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C7438CEF-1C10-4D87-B715-24B2B5D61176}"/>
            </a:ext>
          </a:extLst>
        </xdr:cNvPr>
        <xdr:cNvCxnSpPr/>
      </xdr:nvCxnSpPr>
      <xdr:spPr>
        <a:xfrm flipH="1">
          <a:off x="10042525" y="103759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8DC4312F-EDF4-4FC4-A069-4018CB8BBD07}"/>
            </a:ext>
          </a:extLst>
        </xdr:cNvPr>
        <xdr:cNvSpPr/>
      </xdr:nvSpPr>
      <xdr:spPr>
        <a:xfrm>
          <a:off x="10092690" y="999490"/>
          <a:ext cx="107315"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3413CFE7-F0D2-4A1E-9F86-50F4E47360D2}"/>
            </a:ext>
          </a:extLst>
        </xdr:cNvPr>
        <xdr:cNvSpPr/>
      </xdr:nvSpPr>
      <xdr:spPr>
        <a:xfrm>
          <a:off x="10092690" y="1308100"/>
          <a:ext cx="10731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F2BBFC43-F154-4ECC-A405-8A754FC5BBE6}"/>
            </a:ext>
          </a:extLst>
        </xdr:cNvPr>
        <xdr:cNvCxnSpPr/>
      </xdr:nvCxnSpPr>
      <xdr:spPr>
        <a:xfrm>
          <a:off x="10137140" y="1560195"/>
          <a:ext cx="0" cy="14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E3B5B212-E129-4DCC-84A5-CC793D97AA62}"/>
            </a:ext>
          </a:extLst>
        </xdr:cNvPr>
        <xdr:cNvCxnSpPr/>
      </xdr:nvCxnSpPr>
      <xdr:spPr>
        <a:xfrm>
          <a:off x="10057765" y="1560195"/>
          <a:ext cx="15621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FE49BA0B-32AF-4D06-A691-9339D2F2B2FE}"/>
            </a:ext>
          </a:extLst>
        </xdr:cNvPr>
        <xdr:cNvCxnSpPr/>
      </xdr:nvCxnSpPr>
      <xdr:spPr>
        <a:xfrm flipV="1">
          <a:off x="10137140" y="179641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DD7EF70-D8E1-4DA7-BA13-3E22FDE8C410}"/>
            </a:ext>
          </a:extLst>
        </xdr:cNvPr>
        <xdr:cNvCxnSpPr/>
      </xdr:nvCxnSpPr>
      <xdr:spPr>
        <a:xfrm>
          <a:off x="10057765" y="1941195"/>
          <a:ext cx="15621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4BCA6517-D951-4F16-B307-04C556FF0DE8}"/>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DC6EA2E7-EEDF-48D1-91E9-A464F48337A0}"/>
            </a:ext>
          </a:extLst>
        </xdr:cNvPr>
        <xdr:cNvSpPr txBox="1"/>
      </xdr:nvSpPr>
      <xdr:spPr>
        <a:xfrm>
          <a:off x="419100" y="300799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9914D617-0825-49B6-86E2-35DCA929BE71}"/>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A24CD0D2-55E5-4310-8EE0-9025F8CCA2BB}"/>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DBE12637-12E0-43EC-A769-3CF9D249A6CE}"/>
            </a:ext>
          </a:extLst>
        </xdr:cNvPr>
        <xdr:cNvSpPr txBox="1"/>
      </xdr:nvSpPr>
      <xdr:spPr>
        <a:xfrm>
          <a:off x="419100" y="373189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6C4779AD-4751-4F84-9C61-6DDB88869EEE}"/>
            </a:ext>
          </a:extLst>
        </xdr:cNvPr>
        <xdr:cNvSpPr/>
      </xdr:nvSpPr>
      <xdr:spPr>
        <a:xfrm>
          <a:off x="1142365" y="4254500"/>
          <a:ext cx="3826510" cy="2965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245E674E-8032-4D95-8C74-732332BA01C4}"/>
            </a:ext>
          </a:extLst>
        </xdr:cNvPr>
        <xdr:cNvSpPr/>
      </xdr:nvSpPr>
      <xdr:spPr>
        <a:xfrm>
          <a:off x="1808974" y="4607497"/>
          <a:ext cx="1550316" cy="27762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392F27C8-CF5D-41A5-9757-C0C30700CCAE}"/>
            </a:ext>
          </a:extLst>
        </xdr:cNvPr>
        <xdr:cNvSpPr/>
      </xdr:nvSpPr>
      <xdr:spPr>
        <a:xfrm>
          <a:off x="3451854" y="4585111"/>
          <a:ext cx="765186" cy="31096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[ 72.1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8F787C00-2D69-4B88-8569-57911F516268}"/>
            </a:ext>
          </a:extLst>
        </xdr:cNvPr>
        <xdr:cNvSpPr/>
      </xdr:nvSpPr>
      <xdr:spPr>
        <a:xfrm>
          <a:off x="491426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E7B6DA25-4D63-4D02-B1C1-8FC37C589EED}"/>
            </a:ext>
          </a:extLst>
        </xdr:cNvPr>
        <xdr:cNvSpPr/>
      </xdr:nvSpPr>
      <xdr:spPr>
        <a:xfrm>
          <a:off x="491426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3FA00E9F-2EE6-4B25-B6FB-38B59BCB8784}"/>
            </a:ext>
          </a:extLst>
        </xdr:cNvPr>
        <xdr:cNvSpPr/>
      </xdr:nvSpPr>
      <xdr:spPr>
        <a:xfrm>
          <a:off x="628586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53B2E256-0513-4D07-96B9-A0C44E37DC9B}"/>
            </a:ext>
          </a:extLst>
        </xdr:cNvPr>
        <xdr:cNvSpPr/>
      </xdr:nvSpPr>
      <xdr:spPr>
        <a:xfrm>
          <a:off x="628586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965B10DB-3DC7-45CA-A113-FE471977B9F9}"/>
            </a:ext>
          </a:extLst>
        </xdr:cNvPr>
        <xdr:cNvSpPr/>
      </xdr:nvSpPr>
      <xdr:spPr>
        <a:xfrm>
          <a:off x="778827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A2C1D79D-E01E-4DCC-A07C-6D7A45F1694F}"/>
            </a:ext>
          </a:extLst>
        </xdr:cNvPr>
        <xdr:cNvSpPr/>
      </xdr:nvSpPr>
      <xdr:spPr>
        <a:xfrm>
          <a:off x="778827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977F05C4-83B3-40F2-BD39-B7BB32E05B81}"/>
            </a:ext>
          </a:extLst>
        </xdr:cNvPr>
        <xdr:cNvSpPr/>
      </xdr:nvSpPr>
      <xdr:spPr>
        <a:xfrm>
          <a:off x="1142365" y="4932045"/>
          <a:ext cx="3826510" cy="216471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DE698629-8DB0-4998-AAD5-0808B23E9DA9}"/>
            </a:ext>
          </a:extLst>
        </xdr:cNvPr>
        <xdr:cNvSpPr/>
      </xdr:nvSpPr>
      <xdr:spPr>
        <a:xfrm>
          <a:off x="5216525" y="4932045"/>
          <a:ext cx="4286250" cy="21647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C0838DD7-6F96-4E5F-B033-251D06D89CF1}"/>
            </a:ext>
          </a:extLst>
        </xdr:cNvPr>
        <xdr:cNvSpPr/>
      </xdr:nvSpPr>
      <xdr:spPr>
        <a:xfrm>
          <a:off x="5216525" y="5001260"/>
          <a:ext cx="41148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D0AEE742-824F-4518-8131-652E51FEE32C}"/>
            </a:ext>
          </a:extLst>
        </xdr:cNvPr>
        <xdr:cNvSpPr txBox="1"/>
      </xdr:nvSpPr>
      <xdr:spPr>
        <a:xfrm>
          <a:off x="5273675" y="5229860"/>
          <a:ext cx="4098290" cy="17741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有形固定資産減価償却率は昨年度から１．２ポイント増加し、類似団体より高い水準にあるが、平成２８年度に公共施設等総合管理計画を策定済みであり、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今後３０年間に延床面積ベースで保有総量を２３％削減することを目標に掲げ、老朽化した施設の集約化・複合化、除却、更新を進めていき、</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減価償却費率の減少に取り組んでいく。</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18DEDE4F-C88C-46AF-AE79-539CB8261AA3}"/>
            </a:ext>
          </a:extLst>
        </xdr:cNvPr>
        <xdr:cNvSpPr txBox="1"/>
      </xdr:nvSpPr>
      <xdr:spPr>
        <a:xfrm>
          <a:off x="1123315" y="474535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609C303F-AC68-4B3D-ADC5-AADE9A83037A}"/>
            </a:ext>
          </a:extLst>
        </xdr:cNvPr>
        <xdr:cNvCxnSpPr/>
      </xdr:nvCxnSpPr>
      <xdr:spPr>
        <a:xfrm>
          <a:off x="1142365" y="7096760"/>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9F0107EE-E5F0-42ED-9427-EA35507E9078}"/>
            </a:ext>
          </a:extLst>
        </xdr:cNvPr>
        <xdr:cNvSpPr txBox="1"/>
      </xdr:nvSpPr>
      <xdr:spPr>
        <a:xfrm>
          <a:off x="731041" y="699914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F003993E-554E-48CD-B3F1-18581079E2F3}"/>
            </a:ext>
          </a:extLst>
        </xdr:cNvPr>
        <xdr:cNvCxnSpPr/>
      </xdr:nvCxnSpPr>
      <xdr:spPr>
        <a:xfrm>
          <a:off x="1142365" y="6661150"/>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3" name="テキスト ボックス 52">
          <a:extLst>
            <a:ext uri="{FF2B5EF4-FFF2-40B4-BE49-F238E27FC236}">
              <a16:creationId xmlns:a16="http://schemas.microsoft.com/office/drawing/2014/main" id="{042D2983-5925-4EC4-A32E-CC44368A8469}"/>
            </a:ext>
          </a:extLst>
        </xdr:cNvPr>
        <xdr:cNvSpPr txBox="1"/>
      </xdr:nvSpPr>
      <xdr:spPr>
        <a:xfrm>
          <a:off x="731041" y="656925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C24CDD3C-2EAA-41D4-B645-08FC76A01F75}"/>
            </a:ext>
          </a:extLst>
        </xdr:cNvPr>
        <xdr:cNvCxnSpPr/>
      </xdr:nvCxnSpPr>
      <xdr:spPr>
        <a:xfrm>
          <a:off x="1142365" y="6231255"/>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id="{23A67F29-BBC2-47FA-A404-9DAD86EC4A8C}"/>
            </a:ext>
          </a:extLst>
        </xdr:cNvPr>
        <xdr:cNvSpPr txBox="1"/>
      </xdr:nvSpPr>
      <xdr:spPr>
        <a:xfrm>
          <a:off x="784241" y="61336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4B047149-EAB4-48C1-8E56-0715A85E7D5E}"/>
            </a:ext>
          </a:extLst>
        </xdr:cNvPr>
        <xdr:cNvCxnSpPr/>
      </xdr:nvCxnSpPr>
      <xdr:spPr>
        <a:xfrm>
          <a:off x="1142365" y="5797550"/>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id="{43279077-DA43-4399-BFEF-0EB0D0DB36D5}"/>
            </a:ext>
          </a:extLst>
        </xdr:cNvPr>
        <xdr:cNvSpPr txBox="1"/>
      </xdr:nvSpPr>
      <xdr:spPr>
        <a:xfrm>
          <a:off x="784241" y="57037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B60479E8-5387-4D1B-AE63-68AD2C98D60C}"/>
            </a:ext>
          </a:extLst>
        </xdr:cNvPr>
        <xdr:cNvCxnSpPr/>
      </xdr:nvCxnSpPr>
      <xdr:spPr>
        <a:xfrm>
          <a:off x="1142365" y="5365750"/>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id="{3A35FB7E-98CC-4B1A-B887-4D2997284D6B}"/>
            </a:ext>
          </a:extLst>
        </xdr:cNvPr>
        <xdr:cNvSpPr txBox="1"/>
      </xdr:nvSpPr>
      <xdr:spPr>
        <a:xfrm>
          <a:off x="784241" y="526813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02126499-9652-4F04-8BA1-EBC1BB147B9B}"/>
            </a:ext>
          </a:extLst>
        </xdr:cNvPr>
        <xdr:cNvCxnSpPr/>
      </xdr:nvCxnSpPr>
      <xdr:spPr>
        <a:xfrm>
          <a:off x="1142365" y="4932045"/>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a:extLst>
            <a:ext uri="{FF2B5EF4-FFF2-40B4-BE49-F238E27FC236}">
              <a16:creationId xmlns:a16="http://schemas.microsoft.com/office/drawing/2014/main" id="{CEC57978-2532-4DB4-B27D-B3A807D43481}"/>
            </a:ext>
          </a:extLst>
        </xdr:cNvPr>
        <xdr:cNvSpPr txBox="1"/>
      </xdr:nvSpPr>
      <xdr:spPr>
        <a:xfrm>
          <a:off x="784241" y="48382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308015C7-69DB-427D-900C-FAD7CB821395}"/>
            </a:ext>
          </a:extLst>
        </xdr:cNvPr>
        <xdr:cNvSpPr/>
      </xdr:nvSpPr>
      <xdr:spPr>
        <a:xfrm>
          <a:off x="1142365" y="4932045"/>
          <a:ext cx="3826510" cy="216471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123190</xdr:rowOff>
    </xdr:from>
    <xdr:to>
      <xdr:col>23</xdr:col>
      <xdr:colOff>85090</xdr:colOff>
      <xdr:row>33</xdr:row>
      <xdr:rowOff>151511</xdr:rowOff>
    </xdr:to>
    <xdr:cxnSp macro="">
      <xdr:nvCxnSpPr>
        <xdr:cNvPr id="63" name="直線コネクタ 62">
          <a:extLst>
            <a:ext uri="{FF2B5EF4-FFF2-40B4-BE49-F238E27FC236}">
              <a16:creationId xmlns:a16="http://schemas.microsoft.com/office/drawing/2014/main" id="{0EB0A9D5-CB9D-4FF8-AA57-CBEA0AD3E7D7}"/>
            </a:ext>
          </a:extLst>
        </xdr:cNvPr>
        <xdr:cNvCxnSpPr/>
      </xdr:nvCxnSpPr>
      <xdr:spPr>
        <a:xfrm flipV="1">
          <a:off x="4295775" y="5335270"/>
          <a:ext cx="1270" cy="1226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155338</xdr:rowOff>
    </xdr:from>
    <xdr:ext cx="405111" cy="259045"/>
    <xdr:sp macro="" textlink="">
      <xdr:nvSpPr>
        <xdr:cNvPr id="64" name="有形固定資産減価償却率最小値テキスト">
          <a:extLst>
            <a:ext uri="{FF2B5EF4-FFF2-40B4-BE49-F238E27FC236}">
              <a16:creationId xmlns:a16="http://schemas.microsoft.com/office/drawing/2014/main" id="{1739FBC4-DC93-425C-90DB-87DF60FFEE01}"/>
            </a:ext>
          </a:extLst>
        </xdr:cNvPr>
        <xdr:cNvSpPr txBox="1"/>
      </xdr:nvSpPr>
      <xdr:spPr>
        <a:xfrm>
          <a:off x="4342765" y="6565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151511</xdr:rowOff>
    </xdr:from>
    <xdr:to>
      <xdr:col>23</xdr:col>
      <xdr:colOff>174625</xdr:colOff>
      <xdr:row>33</xdr:row>
      <xdr:rowOff>151511</xdr:rowOff>
    </xdr:to>
    <xdr:cxnSp macro="">
      <xdr:nvCxnSpPr>
        <xdr:cNvPr id="65" name="直線コネクタ 64">
          <a:extLst>
            <a:ext uri="{FF2B5EF4-FFF2-40B4-BE49-F238E27FC236}">
              <a16:creationId xmlns:a16="http://schemas.microsoft.com/office/drawing/2014/main" id="{D15D6B03-74CF-416C-A692-1FAE2A6AD89C}"/>
            </a:ext>
          </a:extLst>
        </xdr:cNvPr>
        <xdr:cNvCxnSpPr/>
      </xdr:nvCxnSpPr>
      <xdr:spPr>
        <a:xfrm>
          <a:off x="4206875" y="6561836"/>
          <a:ext cx="17399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69867</xdr:rowOff>
    </xdr:from>
    <xdr:ext cx="405111" cy="259045"/>
    <xdr:sp macro="" textlink="">
      <xdr:nvSpPr>
        <xdr:cNvPr id="66" name="有形固定資産減価償却率最大値テキスト">
          <a:extLst>
            <a:ext uri="{FF2B5EF4-FFF2-40B4-BE49-F238E27FC236}">
              <a16:creationId xmlns:a16="http://schemas.microsoft.com/office/drawing/2014/main" id="{A1C47323-B9B8-4C3B-8220-B1F39DE3B995}"/>
            </a:ext>
          </a:extLst>
        </xdr:cNvPr>
        <xdr:cNvSpPr txBox="1"/>
      </xdr:nvSpPr>
      <xdr:spPr>
        <a:xfrm>
          <a:off x="4342765" y="5106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123190</xdr:rowOff>
    </xdr:from>
    <xdr:to>
      <xdr:col>23</xdr:col>
      <xdr:colOff>174625</xdr:colOff>
      <xdr:row>26</xdr:row>
      <xdr:rowOff>123190</xdr:rowOff>
    </xdr:to>
    <xdr:cxnSp macro="">
      <xdr:nvCxnSpPr>
        <xdr:cNvPr id="67" name="直線コネクタ 66">
          <a:extLst>
            <a:ext uri="{FF2B5EF4-FFF2-40B4-BE49-F238E27FC236}">
              <a16:creationId xmlns:a16="http://schemas.microsoft.com/office/drawing/2014/main" id="{13568CB9-4208-4631-951D-63B1ED522E9B}"/>
            </a:ext>
          </a:extLst>
        </xdr:cNvPr>
        <xdr:cNvCxnSpPr/>
      </xdr:nvCxnSpPr>
      <xdr:spPr>
        <a:xfrm>
          <a:off x="4206875" y="5335270"/>
          <a:ext cx="17399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109872</xdr:rowOff>
    </xdr:from>
    <xdr:ext cx="405111" cy="259045"/>
    <xdr:sp macro="" textlink="">
      <xdr:nvSpPr>
        <xdr:cNvPr id="68" name="有形固定資産減価償却率平均値テキスト">
          <a:extLst>
            <a:ext uri="{FF2B5EF4-FFF2-40B4-BE49-F238E27FC236}">
              <a16:creationId xmlns:a16="http://schemas.microsoft.com/office/drawing/2014/main" id="{8C99D23B-3754-43C1-B3E0-3D0C62E9EC45}"/>
            </a:ext>
          </a:extLst>
        </xdr:cNvPr>
        <xdr:cNvSpPr txBox="1"/>
      </xdr:nvSpPr>
      <xdr:spPr>
        <a:xfrm>
          <a:off x="4342765" y="56610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69" name="フローチャート: 判断 68">
          <a:extLst>
            <a:ext uri="{FF2B5EF4-FFF2-40B4-BE49-F238E27FC236}">
              <a16:creationId xmlns:a16="http://schemas.microsoft.com/office/drawing/2014/main" id="{638B7069-F498-4D05-BEC0-8C79E142ED15}"/>
            </a:ext>
          </a:extLst>
        </xdr:cNvPr>
        <xdr:cNvSpPr/>
      </xdr:nvSpPr>
      <xdr:spPr>
        <a:xfrm>
          <a:off x="4244975" y="581342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89154</xdr:rowOff>
    </xdr:from>
    <xdr:to>
      <xdr:col>19</xdr:col>
      <xdr:colOff>187325</xdr:colOff>
      <xdr:row>30</xdr:row>
      <xdr:rowOff>19304</xdr:rowOff>
    </xdr:to>
    <xdr:sp macro="" textlink="">
      <xdr:nvSpPr>
        <xdr:cNvPr id="70" name="フローチャート: 判断 69">
          <a:extLst>
            <a:ext uri="{FF2B5EF4-FFF2-40B4-BE49-F238E27FC236}">
              <a16:creationId xmlns:a16="http://schemas.microsoft.com/office/drawing/2014/main" id="{E75E5717-6290-4D98-8E36-897636FE9E94}"/>
            </a:ext>
          </a:extLst>
        </xdr:cNvPr>
        <xdr:cNvSpPr/>
      </xdr:nvSpPr>
      <xdr:spPr>
        <a:xfrm>
          <a:off x="3611880" y="5817489"/>
          <a:ext cx="80645"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76200</xdr:rowOff>
    </xdr:from>
    <xdr:to>
      <xdr:col>15</xdr:col>
      <xdr:colOff>187325</xdr:colOff>
      <xdr:row>30</xdr:row>
      <xdr:rowOff>6350</xdr:rowOff>
    </xdr:to>
    <xdr:sp macro="" textlink="">
      <xdr:nvSpPr>
        <xdr:cNvPr id="71" name="フローチャート: 判断 70">
          <a:extLst>
            <a:ext uri="{FF2B5EF4-FFF2-40B4-BE49-F238E27FC236}">
              <a16:creationId xmlns:a16="http://schemas.microsoft.com/office/drawing/2014/main" id="{7D3FF553-942B-4B49-9341-75BE6423FEDA}"/>
            </a:ext>
          </a:extLst>
        </xdr:cNvPr>
        <xdr:cNvSpPr/>
      </xdr:nvSpPr>
      <xdr:spPr>
        <a:xfrm>
          <a:off x="2926080" y="5800725"/>
          <a:ext cx="8064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56769</xdr:rowOff>
    </xdr:from>
    <xdr:to>
      <xdr:col>11</xdr:col>
      <xdr:colOff>187325</xdr:colOff>
      <xdr:row>29</xdr:row>
      <xdr:rowOff>158369</xdr:rowOff>
    </xdr:to>
    <xdr:sp macro="" textlink="">
      <xdr:nvSpPr>
        <xdr:cNvPr id="72" name="フローチャート: 判断 71">
          <a:extLst>
            <a:ext uri="{FF2B5EF4-FFF2-40B4-BE49-F238E27FC236}">
              <a16:creationId xmlns:a16="http://schemas.microsoft.com/office/drawing/2014/main" id="{A38CDE5C-1878-45FF-BA72-673C7EBF50C9}"/>
            </a:ext>
          </a:extLst>
        </xdr:cNvPr>
        <xdr:cNvSpPr/>
      </xdr:nvSpPr>
      <xdr:spPr>
        <a:xfrm>
          <a:off x="2240280" y="5785104"/>
          <a:ext cx="8064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48133</xdr:rowOff>
    </xdr:from>
    <xdr:to>
      <xdr:col>7</xdr:col>
      <xdr:colOff>187325</xdr:colOff>
      <xdr:row>29</xdr:row>
      <xdr:rowOff>149733</xdr:rowOff>
    </xdr:to>
    <xdr:sp macro="" textlink="">
      <xdr:nvSpPr>
        <xdr:cNvPr id="73" name="フローチャート: 判断 72">
          <a:extLst>
            <a:ext uri="{FF2B5EF4-FFF2-40B4-BE49-F238E27FC236}">
              <a16:creationId xmlns:a16="http://schemas.microsoft.com/office/drawing/2014/main" id="{C51C64AC-8423-465C-82AC-FE587E3AB874}"/>
            </a:ext>
          </a:extLst>
        </xdr:cNvPr>
        <xdr:cNvSpPr/>
      </xdr:nvSpPr>
      <xdr:spPr>
        <a:xfrm>
          <a:off x="1554480" y="5774563"/>
          <a:ext cx="8064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60AE0E60-D44F-4653-9BAB-9F41F8E1A7E6}"/>
            </a:ext>
          </a:extLst>
        </xdr:cNvPr>
        <xdr:cNvSpPr txBox="1"/>
      </xdr:nvSpPr>
      <xdr:spPr>
        <a:xfrm>
          <a:off x="413321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06B955EE-5C9A-4750-98A9-3BFD81939BE9}"/>
            </a:ext>
          </a:extLst>
        </xdr:cNvPr>
        <xdr:cNvSpPr txBox="1"/>
      </xdr:nvSpPr>
      <xdr:spPr>
        <a:xfrm>
          <a:off x="35020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7EF24CFF-CABE-40A8-BFE5-909301374703}"/>
            </a:ext>
          </a:extLst>
        </xdr:cNvPr>
        <xdr:cNvSpPr txBox="1"/>
      </xdr:nvSpPr>
      <xdr:spPr>
        <a:xfrm>
          <a:off x="28162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65237A03-E96E-4713-9806-0DA45436DBD1}"/>
            </a:ext>
          </a:extLst>
        </xdr:cNvPr>
        <xdr:cNvSpPr txBox="1"/>
      </xdr:nvSpPr>
      <xdr:spPr>
        <a:xfrm>
          <a:off x="21304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588FE64E-0F40-4B9C-98C1-D4B321955674}"/>
            </a:ext>
          </a:extLst>
        </xdr:cNvPr>
        <xdr:cNvSpPr txBox="1"/>
      </xdr:nvSpPr>
      <xdr:spPr>
        <a:xfrm>
          <a:off x="14446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112014</xdr:rowOff>
    </xdr:from>
    <xdr:to>
      <xdr:col>23</xdr:col>
      <xdr:colOff>136525</xdr:colOff>
      <xdr:row>31</xdr:row>
      <xdr:rowOff>42164</xdr:rowOff>
    </xdr:to>
    <xdr:sp macro="" textlink="">
      <xdr:nvSpPr>
        <xdr:cNvPr id="79" name="楕円 78">
          <a:extLst>
            <a:ext uri="{FF2B5EF4-FFF2-40B4-BE49-F238E27FC236}">
              <a16:creationId xmlns:a16="http://schemas.microsoft.com/office/drawing/2014/main" id="{4FB18DC5-EADB-4054-AE4B-54DA1E4A888D}"/>
            </a:ext>
          </a:extLst>
        </xdr:cNvPr>
        <xdr:cNvSpPr/>
      </xdr:nvSpPr>
      <xdr:spPr>
        <a:xfrm>
          <a:off x="4244975" y="6007989"/>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90441</xdr:rowOff>
    </xdr:from>
    <xdr:ext cx="405111" cy="259045"/>
    <xdr:sp macro="" textlink="">
      <xdr:nvSpPr>
        <xdr:cNvPr id="80" name="有形固定資産減価償却率該当値テキスト">
          <a:extLst>
            <a:ext uri="{FF2B5EF4-FFF2-40B4-BE49-F238E27FC236}">
              <a16:creationId xmlns:a16="http://schemas.microsoft.com/office/drawing/2014/main" id="{2AD7E193-9D5B-4885-9F2D-ACEEBBD4B95E}"/>
            </a:ext>
          </a:extLst>
        </xdr:cNvPr>
        <xdr:cNvSpPr txBox="1"/>
      </xdr:nvSpPr>
      <xdr:spPr>
        <a:xfrm>
          <a:off x="4342765" y="5990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86106</xdr:rowOff>
    </xdr:from>
    <xdr:to>
      <xdr:col>19</xdr:col>
      <xdr:colOff>187325</xdr:colOff>
      <xdr:row>31</xdr:row>
      <xdr:rowOff>16256</xdr:rowOff>
    </xdr:to>
    <xdr:sp macro="" textlink="">
      <xdr:nvSpPr>
        <xdr:cNvPr id="81" name="楕円 80">
          <a:extLst>
            <a:ext uri="{FF2B5EF4-FFF2-40B4-BE49-F238E27FC236}">
              <a16:creationId xmlns:a16="http://schemas.microsoft.com/office/drawing/2014/main" id="{A9DECBAB-A7F5-4ED9-8CEB-F0EB10E466C5}"/>
            </a:ext>
          </a:extLst>
        </xdr:cNvPr>
        <xdr:cNvSpPr/>
      </xdr:nvSpPr>
      <xdr:spPr>
        <a:xfrm>
          <a:off x="3611880" y="5983986"/>
          <a:ext cx="8064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136906</xdr:rowOff>
    </xdr:from>
    <xdr:to>
      <xdr:col>23</xdr:col>
      <xdr:colOff>85725</xdr:colOff>
      <xdr:row>30</xdr:row>
      <xdr:rowOff>162814</xdr:rowOff>
    </xdr:to>
    <xdr:cxnSp macro="">
      <xdr:nvCxnSpPr>
        <xdr:cNvPr id="82" name="直線コネクタ 81">
          <a:extLst>
            <a:ext uri="{FF2B5EF4-FFF2-40B4-BE49-F238E27FC236}">
              <a16:creationId xmlns:a16="http://schemas.microsoft.com/office/drawing/2014/main" id="{28C2AF52-1551-43C8-A727-CE15D201D54C}"/>
            </a:ext>
          </a:extLst>
        </xdr:cNvPr>
        <xdr:cNvCxnSpPr/>
      </xdr:nvCxnSpPr>
      <xdr:spPr>
        <a:xfrm>
          <a:off x="3656965" y="6029071"/>
          <a:ext cx="640715" cy="3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70993</xdr:rowOff>
    </xdr:from>
    <xdr:to>
      <xdr:col>15</xdr:col>
      <xdr:colOff>187325</xdr:colOff>
      <xdr:row>31</xdr:row>
      <xdr:rowOff>1143</xdr:rowOff>
    </xdr:to>
    <xdr:sp macro="" textlink="">
      <xdr:nvSpPr>
        <xdr:cNvPr id="83" name="楕円 82">
          <a:extLst>
            <a:ext uri="{FF2B5EF4-FFF2-40B4-BE49-F238E27FC236}">
              <a16:creationId xmlns:a16="http://schemas.microsoft.com/office/drawing/2014/main" id="{E5C5DFFC-18BD-45E9-8F05-C0F96092F454}"/>
            </a:ext>
          </a:extLst>
        </xdr:cNvPr>
        <xdr:cNvSpPr/>
      </xdr:nvSpPr>
      <xdr:spPr>
        <a:xfrm>
          <a:off x="2926080" y="5965063"/>
          <a:ext cx="8064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121793</xdr:rowOff>
    </xdr:from>
    <xdr:to>
      <xdr:col>19</xdr:col>
      <xdr:colOff>136525</xdr:colOff>
      <xdr:row>30</xdr:row>
      <xdr:rowOff>136906</xdr:rowOff>
    </xdr:to>
    <xdr:cxnSp macro="">
      <xdr:nvCxnSpPr>
        <xdr:cNvPr id="84" name="直線コネクタ 83">
          <a:extLst>
            <a:ext uri="{FF2B5EF4-FFF2-40B4-BE49-F238E27FC236}">
              <a16:creationId xmlns:a16="http://schemas.microsoft.com/office/drawing/2014/main" id="{8C6337DA-FACE-4ABE-9973-460AA778293C}"/>
            </a:ext>
          </a:extLst>
        </xdr:cNvPr>
        <xdr:cNvCxnSpPr/>
      </xdr:nvCxnSpPr>
      <xdr:spPr>
        <a:xfrm>
          <a:off x="2971165" y="6019673"/>
          <a:ext cx="685800" cy="9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94742</xdr:rowOff>
    </xdr:from>
    <xdr:to>
      <xdr:col>11</xdr:col>
      <xdr:colOff>187325</xdr:colOff>
      <xdr:row>31</xdr:row>
      <xdr:rowOff>24892</xdr:rowOff>
    </xdr:to>
    <xdr:sp macro="" textlink="">
      <xdr:nvSpPr>
        <xdr:cNvPr id="85" name="楕円 84">
          <a:extLst>
            <a:ext uri="{FF2B5EF4-FFF2-40B4-BE49-F238E27FC236}">
              <a16:creationId xmlns:a16="http://schemas.microsoft.com/office/drawing/2014/main" id="{14EDA14E-D5AB-420E-B0B4-0D9C18AAC812}"/>
            </a:ext>
          </a:extLst>
        </xdr:cNvPr>
        <xdr:cNvSpPr/>
      </xdr:nvSpPr>
      <xdr:spPr>
        <a:xfrm>
          <a:off x="2240280" y="5994527"/>
          <a:ext cx="80645"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121793</xdr:rowOff>
    </xdr:from>
    <xdr:to>
      <xdr:col>15</xdr:col>
      <xdr:colOff>136525</xdr:colOff>
      <xdr:row>30</xdr:row>
      <xdr:rowOff>145542</xdr:rowOff>
    </xdr:to>
    <xdr:cxnSp macro="">
      <xdr:nvCxnSpPr>
        <xdr:cNvPr id="86" name="直線コネクタ 85">
          <a:extLst>
            <a:ext uri="{FF2B5EF4-FFF2-40B4-BE49-F238E27FC236}">
              <a16:creationId xmlns:a16="http://schemas.microsoft.com/office/drawing/2014/main" id="{865C8263-9269-450D-A185-9C6E1D8A726C}"/>
            </a:ext>
          </a:extLst>
        </xdr:cNvPr>
        <xdr:cNvCxnSpPr/>
      </xdr:nvCxnSpPr>
      <xdr:spPr>
        <a:xfrm flipV="1">
          <a:off x="2285365" y="6019673"/>
          <a:ext cx="685800" cy="19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90424</xdr:rowOff>
    </xdr:from>
    <xdr:to>
      <xdr:col>7</xdr:col>
      <xdr:colOff>187325</xdr:colOff>
      <xdr:row>31</xdr:row>
      <xdr:rowOff>20574</xdr:rowOff>
    </xdr:to>
    <xdr:sp macro="" textlink="">
      <xdr:nvSpPr>
        <xdr:cNvPr id="87" name="楕円 86">
          <a:extLst>
            <a:ext uri="{FF2B5EF4-FFF2-40B4-BE49-F238E27FC236}">
              <a16:creationId xmlns:a16="http://schemas.microsoft.com/office/drawing/2014/main" id="{F233F122-25BC-48E2-8AAD-25552CAB4FC7}"/>
            </a:ext>
          </a:extLst>
        </xdr:cNvPr>
        <xdr:cNvSpPr/>
      </xdr:nvSpPr>
      <xdr:spPr>
        <a:xfrm>
          <a:off x="1554480" y="5990209"/>
          <a:ext cx="80645"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141224</xdr:rowOff>
    </xdr:from>
    <xdr:to>
      <xdr:col>11</xdr:col>
      <xdr:colOff>136525</xdr:colOff>
      <xdr:row>30</xdr:row>
      <xdr:rowOff>145542</xdr:rowOff>
    </xdr:to>
    <xdr:cxnSp macro="">
      <xdr:nvCxnSpPr>
        <xdr:cNvPr id="88" name="直線コネクタ 87">
          <a:extLst>
            <a:ext uri="{FF2B5EF4-FFF2-40B4-BE49-F238E27FC236}">
              <a16:creationId xmlns:a16="http://schemas.microsoft.com/office/drawing/2014/main" id="{29EC317B-64A7-450C-B487-CF1F64F904CD}"/>
            </a:ext>
          </a:extLst>
        </xdr:cNvPr>
        <xdr:cNvCxnSpPr/>
      </xdr:nvCxnSpPr>
      <xdr:spPr>
        <a:xfrm>
          <a:off x="1599565" y="6035294"/>
          <a:ext cx="685800" cy="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35831</xdr:rowOff>
    </xdr:from>
    <xdr:ext cx="405111" cy="259045"/>
    <xdr:sp macro="" textlink="">
      <xdr:nvSpPr>
        <xdr:cNvPr id="89" name="n_1aveValue有形固定資産減価償却率">
          <a:extLst>
            <a:ext uri="{FF2B5EF4-FFF2-40B4-BE49-F238E27FC236}">
              <a16:creationId xmlns:a16="http://schemas.microsoft.com/office/drawing/2014/main" id="{1E58F0A2-21E5-4987-994F-83AAD21589D9}"/>
            </a:ext>
          </a:extLst>
        </xdr:cNvPr>
        <xdr:cNvSpPr txBox="1"/>
      </xdr:nvSpPr>
      <xdr:spPr>
        <a:xfrm>
          <a:off x="3464569" y="5588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22877</xdr:rowOff>
    </xdr:from>
    <xdr:ext cx="405111" cy="259045"/>
    <xdr:sp macro="" textlink="">
      <xdr:nvSpPr>
        <xdr:cNvPr id="90" name="n_2aveValue有形固定資産減価償却率">
          <a:extLst>
            <a:ext uri="{FF2B5EF4-FFF2-40B4-BE49-F238E27FC236}">
              <a16:creationId xmlns:a16="http://schemas.microsoft.com/office/drawing/2014/main" id="{90CAACCE-FE20-4785-A5E0-A8796F32D100}"/>
            </a:ext>
          </a:extLst>
        </xdr:cNvPr>
        <xdr:cNvSpPr txBox="1"/>
      </xdr:nvSpPr>
      <xdr:spPr>
        <a:xfrm>
          <a:off x="2793374" y="5572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3446</xdr:rowOff>
    </xdr:from>
    <xdr:ext cx="405111" cy="259045"/>
    <xdr:sp macro="" textlink="">
      <xdr:nvSpPr>
        <xdr:cNvPr id="91" name="n_3aveValue有形固定資産減価償却率">
          <a:extLst>
            <a:ext uri="{FF2B5EF4-FFF2-40B4-BE49-F238E27FC236}">
              <a16:creationId xmlns:a16="http://schemas.microsoft.com/office/drawing/2014/main" id="{D132F05C-C0D4-4B4B-AE44-63F57CAE53ED}"/>
            </a:ext>
          </a:extLst>
        </xdr:cNvPr>
        <xdr:cNvSpPr txBox="1"/>
      </xdr:nvSpPr>
      <xdr:spPr>
        <a:xfrm>
          <a:off x="2107574" y="5556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166260</xdr:rowOff>
    </xdr:from>
    <xdr:ext cx="405111" cy="259045"/>
    <xdr:sp macro="" textlink="">
      <xdr:nvSpPr>
        <xdr:cNvPr id="92" name="n_4aveValue有形固定資産減価償却率">
          <a:extLst>
            <a:ext uri="{FF2B5EF4-FFF2-40B4-BE49-F238E27FC236}">
              <a16:creationId xmlns:a16="http://schemas.microsoft.com/office/drawing/2014/main" id="{BCFC1E3D-181B-4920-92F1-0D948D6AA63A}"/>
            </a:ext>
          </a:extLst>
        </xdr:cNvPr>
        <xdr:cNvSpPr txBox="1"/>
      </xdr:nvSpPr>
      <xdr:spPr>
        <a:xfrm>
          <a:off x="1421774" y="5551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7383</xdr:rowOff>
    </xdr:from>
    <xdr:ext cx="405111" cy="259045"/>
    <xdr:sp macro="" textlink="">
      <xdr:nvSpPr>
        <xdr:cNvPr id="93" name="n_1mainValue有形固定資産減価償却率">
          <a:extLst>
            <a:ext uri="{FF2B5EF4-FFF2-40B4-BE49-F238E27FC236}">
              <a16:creationId xmlns:a16="http://schemas.microsoft.com/office/drawing/2014/main" id="{EB69C6B5-F171-4AA9-9C08-77340F4E7E59}"/>
            </a:ext>
          </a:extLst>
        </xdr:cNvPr>
        <xdr:cNvSpPr txBox="1"/>
      </xdr:nvSpPr>
      <xdr:spPr>
        <a:xfrm>
          <a:off x="3464569" y="6076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163720</xdr:rowOff>
    </xdr:from>
    <xdr:ext cx="405111" cy="259045"/>
    <xdr:sp macro="" textlink="">
      <xdr:nvSpPr>
        <xdr:cNvPr id="94" name="n_2mainValue有形固定資産減価償却率">
          <a:extLst>
            <a:ext uri="{FF2B5EF4-FFF2-40B4-BE49-F238E27FC236}">
              <a16:creationId xmlns:a16="http://schemas.microsoft.com/office/drawing/2014/main" id="{D94155DC-E979-4EE2-8C41-7979D3EE2CA5}"/>
            </a:ext>
          </a:extLst>
        </xdr:cNvPr>
        <xdr:cNvSpPr txBox="1"/>
      </xdr:nvSpPr>
      <xdr:spPr>
        <a:xfrm>
          <a:off x="2793374" y="6061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16019</xdr:rowOff>
    </xdr:from>
    <xdr:ext cx="405111" cy="259045"/>
    <xdr:sp macro="" textlink="">
      <xdr:nvSpPr>
        <xdr:cNvPr id="95" name="n_3mainValue有形固定資産減価償却率">
          <a:extLst>
            <a:ext uri="{FF2B5EF4-FFF2-40B4-BE49-F238E27FC236}">
              <a16:creationId xmlns:a16="http://schemas.microsoft.com/office/drawing/2014/main" id="{DB217247-1D05-40CE-82AA-152B8F778CAE}"/>
            </a:ext>
          </a:extLst>
        </xdr:cNvPr>
        <xdr:cNvSpPr txBox="1"/>
      </xdr:nvSpPr>
      <xdr:spPr>
        <a:xfrm>
          <a:off x="2107574" y="6087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11701</xdr:rowOff>
    </xdr:from>
    <xdr:ext cx="405111" cy="259045"/>
    <xdr:sp macro="" textlink="">
      <xdr:nvSpPr>
        <xdr:cNvPr id="96" name="n_4mainValue有形固定資産減価償却率">
          <a:extLst>
            <a:ext uri="{FF2B5EF4-FFF2-40B4-BE49-F238E27FC236}">
              <a16:creationId xmlns:a16="http://schemas.microsoft.com/office/drawing/2014/main" id="{5605089C-B4B1-40D3-8E65-A05513F8929F}"/>
            </a:ext>
          </a:extLst>
        </xdr:cNvPr>
        <xdr:cNvSpPr txBox="1"/>
      </xdr:nvSpPr>
      <xdr:spPr>
        <a:xfrm>
          <a:off x="1421774" y="60829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a:extLst>
            <a:ext uri="{FF2B5EF4-FFF2-40B4-BE49-F238E27FC236}">
              <a16:creationId xmlns:a16="http://schemas.microsoft.com/office/drawing/2014/main" id="{5255EC71-3046-412A-83EA-3375E8D05D53}"/>
            </a:ext>
          </a:extLst>
        </xdr:cNvPr>
        <xdr:cNvSpPr/>
      </xdr:nvSpPr>
      <xdr:spPr>
        <a:xfrm>
          <a:off x="10188575" y="4254500"/>
          <a:ext cx="3805555" cy="2965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a:extLst>
            <a:ext uri="{FF2B5EF4-FFF2-40B4-BE49-F238E27FC236}">
              <a16:creationId xmlns:a16="http://schemas.microsoft.com/office/drawing/2014/main" id="{6E45D75E-539C-497B-96EF-BE8F36BCAB59}"/>
            </a:ext>
          </a:extLst>
        </xdr:cNvPr>
        <xdr:cNvSpPr/>
      </xdr:nvSpPr>
      <xdr:spPr>
        <a:xfrm>
          <a:off x="11144518" y="4607497"/>
          <a:ext cx="941169" cy="27762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a:extLst>
            <a:ext uri="{FF2B5EF4-FFF2-40B4-BE49-F238E27FC236}">
              <a16:creationId xmlns:a16="http://schemas.microsoft.com/office/drawing/2014/main" id="{5CFD6321-5322-4386-9E35-C9F20BE96326}"/>
            </a:ext>
          </a:extLst>
        </xdr:cNvPr>
        <xdr:cNvSpPr/>
      </xdr:nvSpPr>
      <xdr:spPr>
        <a:xfrm>
          <a:off x="12437015" y="4585111"/>
          <a:ext cx="858709" cy="31096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[ 405.2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a:extLst>
            <a:ext uri="{FF2B5EF4-FFF2-40B4-BE49-F238E27FC236}">
              <a16:creationId xmlns:a16="http://schemas.microsoft.com/office/drawing/2014/main" id="{D83FA837-9A3D-43E5-B371-587FD6CE8916}"/>
            </a:ext>
          </a:extLst>
        </xdr:cNvPr>
        <xdr:cNvSpPr/>
      </xdr:nvSpPr>
      <xdr:spPr>
        <a:xfrm>
          <a:off x="1396047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a:extLst>
            <a:ext uri="{FF2B5EF4-FFF2-40B4-BE49-F238E27FC236}">
              <a16:creationId xmlns:a16="http://schemas.microsoft.com/office/drawing/2014/main" id="{E4769317-B43D-4C2C-99D7-04013AB1F067}"/>
            </a:ext>
          </a:extLst>
        </xdr:cNvPr>
        <xdr:cNvSpPr/>
      </xdr:nvSpPr>
      <xdr:spPr>
        <a:xfrm>
          <a:off x="1396047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a:extLst>
            <a:ext uri="{FF2B5EF4-FFF2-40B4-BE49-F238E27FC236}">
              <a16:creationId xmlns:a16="http://schemas.microsoft.com/office/drawing/2014/main" id="{06CB128D-219D-4C51-A82C-A59F7C06EF6F}"/>
            </a:ext>
          </a:extLst>
        </xdr:cNvPr>
        <xdr:cNvSpPr/>
      </xdr:nvSpPr>
      <xdr:spPr>
        <a:xfrm>
          <a:off x="1533207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a:extLst>
            <a:ext uri="{FF2B5EF4-FFF2-40B4-BE49-F238E27FC236}">
              <a16:creationId xmlns:a16="http://schemas.microsoft.com/office/drawing/2014/main" id="{4E81DCB3-2384-4A59-B160-DB1D1CE82137}"/>
            </a:ext>
          </a:extLst>
        </xdr:cNvPr>
        <xdr:cNvSpPr/>
      </xdr:nvSpPr>
      <xdr:spPr>
        <a:xfrm>
          <a:off x="1533207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a:extLst>
            <a:ext uri="{FF2B5EF4-FFF2-40B4-BE49-F238E27FC236}">
              <a16:creationId xmlns:a16="http://schemas.microsoft.com/office/drawing/2014/main" id="{059CA9B9-3621-4E5B-8CBD-170AE599F950}"/>
            </a:ext>
          </a:extLst>
        </xdr:cNvPr>
        <xdr:cNvSpPr/>
      </xdr:nvSpPr>
      <xdr:spPr>
        <a:xfrm>
          <a:off x="16813530"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a:extLst>
            <a:ext uri="{FF2B5EF4-FFF2-40B4-BE49-F238E27FC236}">
              <a16:creationId xmlns:a16="http://schemas.microsoft.com/office/drawing/2014/main" id="{6DE3557F-E8AC-4E85-B8CA-7FC7FDA5B5AE}"/>
            </a:ext>
          </a:extLst>
        </xdr:cNvPr>
        <xdr:cNvSpPr/>
      </xdr:nvSpPr>
      <xdr:spPr>
        <a:xfrm>
          <a:off x="16813530"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a:extLst>
            <a:ext uri="{FF2B5EF4-FFF2-40B4-BE49-F238E27FC236}">
              <a16:creationId xmlns:a16="http://schemas.microsoft.com/office/drawing/2014/main" id="{AE77978A-06A4-4C1E-9180-E75E9AE2CCE7}"/>
            </a:ext>
          </a:extLst>
        </xdr:cNvPr>
        <xdr:cNvSpPr/>
      </xdr:nvSpPr>
      <xdr:spPr>
        <a:xfrm>
          <a:off x="10188575" y="4932045"/>
          <a:ext cx="3805555" cy="216471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a:extLst>
            <a:ext uri="{FF2B5EF4-FFF2-40B4-BE49-F238E27FC236}">
              <a16:creationId xmlns:a16="http://schemas.microsoft.com/office/drawing/2014/main" id="{E0A81E80-ED43-470C-BE4A-CE12032566D9}"/>
            </a:ext>
          </a:extLst>
        </xdr:cNvPr>
        <xdr:cNvSpPr/>
      </xdr:nvSpPr>
      <xdr:spPr>
        <a:xfrm>
          <a:off x="14241780" y="4932045"/>
          <a:ext cx="4286250" cy="21647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a:extLst>
            <a:ext uri="{FF2B5EF4-FFF2-40B4-BE49-F238E27FC236}">
              <a16:creationId xmlns:a16="http://schemas.microsoft.com/office/drawing/2014/main" id="{1A4573A8-9C88-4734-ACE8-838417DA6832}"/>
            </a:ext>
          </a:extLst>
        </xdr:cNvPr>
        <xdr:cNvSpPr/>
      </xdr:nvSpPr>
      <xdr:spPr>
        <a:xfrm>
          <a:off x="14241780" y="5001260"/>
          <a:ext cx="41148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a:extLst>
            <a:ext uri="{FF2B5EF4-FFF2-40B4-BE49-F238E27FC236}">
              <a16:creationId xmlns:a16="http://schemas.microsoft.com/office/drawing/2014/main" id="{F9283383-4526-41ED-93BE-421C6C81229C}"/>
            </a:ext>
          </a:extLst>
        </xdr:cNvPr>
        <xdr:cNvSpPr txBox="1"/>
      </xdr:nvSpPr>
      <xdr:spPr>
        <a:xfrm>
          <a:off x="14317980" y="5229860"/>
          <a:ext cx="4100195" cy="17741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将来負担額に係る地方債の現在高及び債務負担行為に基づく支出予定額は減少傾向にあり、債務償還比率は減少し、類似団体平均と比較すると令和３年度は低い水準となった。今後については、市債発行額を特殊要因を除き４か年平均２８億円としている中期財政計画に則り、安易な借り入れを行わず、債務償還費率の減少に取り組んでいく。</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a:extLst>
            <a:ext uri="{FF2B5EF4-FFF2-40B4-BE49-F238E27FC236}">
              <a16:creationId xmlns:a16="http://schemas.microsoft.com/office/drawing/2014/main" id="{C79BC5DE-32FB-44DD-BF43-AD6D88D98C19}"/>
            </a:ext>
          </a:extLst>
        </xdr:cNvPr>
        <xdr:cNvSpPr txBox="1"/>
      </xdr:nvSpPr>
      <xdr:spPr>
        <a:xfrm>
          <a:off x="10150475" y="474535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a:extLst>
            <a:ext uri="{FF2B5EF4-FFF2-40B4-BE49-F238E27FC236}">
              <a16:creationId xmlns:a16="http://schemas.microsoft.com/office/drawing/2014/main" id="{8829B525-653B-42FF-B49F-E9144BD65130}"/>
            </a:ext>
          </a:extLst>
        </xdr:cNvPr>
        <xdr:cNvCxnSpPr/>
      </xdr:nvCxnSpPr>
      <xdr:spPr>
        <a:xfrm>
          <a:off x="10188575" y="7096760"/>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a:extLst>
            <a:ext uri="{FF2B5EF4-FFF2-40B4-BE49-F238E27FC236}">
              <a16:creationId xmlns:a16="http://schemas.microsoft.com/office/drawing/2014/main" id="{FEE328DF-A7F8-4573-B399-291388A99551}"/>
            </a:ext>
          </a:extLst>
        </xdr:cNvPr>
        <xdr:cNvSpPr txBox="1"/>
      </xdr:nvSpPr>
      <xdr:spPr>
        <a:xfrm>
          <a:off x="9695591" y="699914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a:extLst>
            <a:ext uri="{FF2B5EF4-FFF2-40B4-BE49-F238E27FC236}">
              <a16:creationId xmlns:a16="http://schemas.microsoft.com/office/drawing/2014/main" id="{06C4E756-3C47-4017-86F7-99CCDDD5656F}"/>
            </a:ext>
          </a:extLst>
        </xdr:cNvPr>
        <xdr:cNvCxnSpPr/>
      </xdr:nvCxnSpPr>
      <xdr:spPr>
        <a:xfrm>
          <a:off x="10188575" y="6782617"/>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a:extLst>
            <a:ext uri="{FF2B5EF4-FFF2-40B4-BE49-F238E27FC236}">
              <a16:creationId xmlns:a16="http://schemas.microsoft.com/office/drawing/2014/main" id="{471E19BF-1600-47D8-B1C9-776603D41340}"/>
            </a:ext>
          </a:extLst>
        </xdr:cNvPr>
        <xdr:cNvSpPr txBox="1"/>
      </xdr:nvSpPr>
      <xdr:spPr>
        <a:xfrm>
          <a:off x="9695591" y="668881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a:extLst>
            <a:ext uri="{FF2B5EF4-FFF2-40B4-BE49-F238E27FC236}">
              <a16:creationId xmlns:a16="http://schemas.microsoft.com/office/drawing/2014/main" id="{EAAFC30D-E1A9-4311-9581-38EDB5E9CECF}"/>
            </a:ext>
          </a:extLst>
        </xdr:cNvPr>
        <xdr:cNvCxnSpPr/>
      </xdr:nvCxnSpPr>
      <xdr:spPr>
        <a:xfrm>
          <a:off x="10188575" y="6474188"/>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6" name="テキスト ボックス 115">
          <a:extLst>
            <a:ext uri="{FF2B5EF4-FFF2-40B4-BE49-F238E27FC236}">
              <a16:creationId xmlns:a16="http://schemas.microsoft.com/office/drawing/2014/main" id="{C0675258-02E9-4F2B-AC8B-39CA14170EBD}"/>
            </a:ext>
          </a:extLst>
        </xdr:cNvPr>
        <xdr:cNvSpPr txBox="1"/>
      </xdr:nvSpPr>
      <xdr:spPr>
        <a:xfrm>
          <a:off x="9756296" y="638038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a:extLst>
            <a:ext uri="{FF2B5EF4-FFF2-40B4-BE49-F238E27FC236}">
              <a16:creationId xmlns:a16="http://schemas.microsoft.com/office/drawing/2014/main" id="{A25E4A3E-0A4E-4FB4-99C2-7F2CC54F06F7}"/>
            </a:ext>
          </a:extLst>
        </xdr:cNvPr>
        <xdr:cNvCxnSpPr/>
      </xdr:nvCxnSpPr>
      <xdr:spPr>
        <a:xfrm>
          <a:off x="10188575" y="6163854"/>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a:extLst>
            <a:ext uri="{FF2B5EF4-FFF2-40B4-BE49-F238E27FC236}">
              <a16:creationId xmlns:a16="http://schemas.microsoft.com/office/drawing/2014/main" id="{0C3CA498-79BE-4653-A25A-46F1C604E127}"/>
            </a:ext>
          </a:extLst>
        </xdr:cNvPr>
        <xdr:cNvSpPr txBox="1"/>
      </xdr:nvSpPr>
      <xdr:spPr>
        <a:xfrm>
          <a:off x="9756296" y="607576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a:extLst>
            <a:ext uri="{FF2B5EF4-FFF2-40B4-BE49-F238E27FC236}">
              <a16:creationId xmlns:a16="http://schemas.microsoft.com/office/drawing/2014/main" id="{4F3F800A-528A-445C-8FDD-90C3B7E96ECC}"/>
            </a:ext>
          </a:extLst>
        </xdr:cNvPr>
        <xdr:cNvCxnSpPr/>
      </xdr:nvCxnSpPr>
      <xdr:spPr>
        <a:xfrm>
          <a:off x="10188575" y="5855426"/>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a:extLst>
            <a:ext uri="{FF2B5EF4-FFF2-40B4-BE49-F238E27FC236}">
              <a16:creationId xmlns:a16="http://schemas.microsoft.com/office/drawing/2014/main" id="{8A83B45F-4B05-4322-8D54-D62E323F4B93}"/>
            </a:ext>
          </a:extLst>
        </xdr:cNvPr>
        <xdr:cNvSpPr txBox="1"/>
      </xdr:nvSpPr>
      <xdr:spPr>
        <a:xfrm>
          <a:off x="9756296" y="576543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a:extLst>
            <a:ext uri="{FF2B5EF4-FFF2-40B4-BE49-F238E27FC236}">
              <a16:creationId xmlns:a16="http://schemas.microsoft.com/office/drawing/2014/main" id="{55CE2F84-D316-404A-B0D6-5E414E869A20}"/>
            </a:ext>
          </a:extLst>
        </xdr:cNvPr>
        <xdr:cNvCxnSpPr/>
      </xdr:nvCxnSpPr>
      <xdr:spPr>
        <a:xfrm>
          <a:off x="10188575" y="5554617"/>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a:extLst>
            <a:ext uri="{FF2B5EF4-FFF2-40B4-BE49-F238E27FC236}">
              <a16:creationId xmlns:a16="http://schemas.microsoft.com/office/drawing/2014/main" id="{0D6A2325-FC4E-40E4-B4DC-FAE497B6C686}"/>
            </a:ext>
          </a:extLst>
        </xdr:cNvPr>
        <xdr:cNvSpPr txBox="1"/>
      </xdr:nvSpPr>
      <xdr:spPr>
        <a:xfrm>
          <a:off x="9756296" y="545700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a:extLst>
            <a:ext uri="{FF2B5EF4-FFF2-40B4-BE49-F238E27FC236}">
              <a16:creationId xmlns:a16="http://schemas.microsoft.com/office/drawing/2014/main" id="{BEDCA336-D07D-4CC9-B564-4A229CB4AA16}"/>
            </a:ext>
          </a:extLst>
        </xdr:cNvPr>
        <xdr:cNvCxnSpPr/>
      </xdr:nvCxnSpPr>
      <xdr:spPr>
        <a:xfrm>
          <a:off x="10188575" y="5240473"/>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a:extLst>
            <a:ext uri="{FF2B5EF4-FFF2-40B4-BE49-F238E27FC236}">
              <a16:creationId xmlns:a16="http://schemas.microsoft.com/office/drawing/2014/main" id="{A7F1830C-7785-492D-BEC6-37B903F5967E}"/>
            </a:ext>
          </a:extLst>
        </xdr:cNvPr>
        <xdr:cNvSpPr txBox="1"/>
      </xdr:nvSpPr>
      <xdr:spPr>
        <a:xfrm>
          <a:off x="9856983" y="514667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2A73EBE4-91FA-4B8D-B9FE-BC21278FB346}"/>
            </a:ext>
          </a:extLst>
        </xdr:cNvPr>
        <xdr:cNvCxnSpPr/>
      </xdr:nvCxnSpPr>
      <xdr:spPr>
        <a:xfrm>
          <a:off x="10188575" y="4932045"/>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B8D16802-2455-4023-96F4-7023C494AA62}"/>
            </a:ext>
          </a:extLst>
        </xdr:cNvPr>
        <xdr:cNvSpPr/>
      </xdr:nvSpPr>
      <xdr:spPr>
        <a:xfrm>
          <a:off x="10188575" y="4932045"/>
          <a:ext cx="3805555" cy="216471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45139</xdr:rowOff>
    </xdr:to>
    <xdr:cxnSp macro="">
      <xdr:nvCxnSpPr>
        <xdr:cNvPr id="127" name="直線コネクタ 126">
          <a:extLst>
            <a:ext uri="{FF2B5EF4-FFF2-40B4-BE49-F238E27FC236}">
              <a16:creationId xmlns:a16="http://schemas.microsoft.com/office/drawing/2014/main" id="{D97F22D9-2000-456C-ACA5-97EB675D3248}"/>
            </a:ext>
          </a:extLst>
        </xdr:cNvPr>
        <xdr:cNvCxnSpPr/>
      </xdr:nvCxnSpPr>
      <xdr:spPr>
        <a:xfrm flipV="1">
          <a:off x="13313410" y="5240473"/>
          <a:ext cx="1269" cy="1388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48966</xdr:rowOff>
    </xdr:from>
    <xdr:ext cx="469744" cy="259045"/>
    <xdr:sp macro="" textlink="">
      <xdr:nvSpPr>
        <xdr:cNvPr id="128" name="債務償還比率最小値テキスト">
          <a:extLst>
            <a:ext uri="{FF2B5EF4-FFF2-40B4-BE49-F238E27FC236}">
              <a16:creationId xmlns:a16="http://schemas.microsoft.com/office/drawing/2014/main" id="{D932BD57-DE85-40B4-AD65-163658CA17D2}"/>
            </a:ext>
          </a:extLst>
        </xdr:cNvPr>
        <xdr:cNvSpPr txBox="1"/>
      </xdr:nvSpPr>
      <xdr:spPr>
        <a:xfrm>
          <a:off x="13369925" y="6632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45139</xdr:rowOff>
    </xdr:from>
    <xdr:to>
      <xdr:col>76</xdr:col>
      <xdr:colOff>111125</xdr:colOff>
      <xdr:row>34</xdr:row>
      <xdr:rowOff>45139</xdr:rowOff>
    </xdr:to>
    <xdr:cxnSp macro="">
      <xdr:nvCxnSpPr>
        <xdr:cNvPr id="129" name="直線コネクタ 128">
          <a:extLst>
            <a:ext uri="{FF2B5EF4-FFF2-40B4-BE49-F238E27FC236}">
              <a16:creationId xmlns:a16="http://schemas.microsoft.com/office/drawing/2014/main" id="{E9C0410B-34A0-41E1-A7D3-42F0D1B9E0CE}"/>
            </a:ext>
          </a:extLst>
        </xdr:cNvPr>
        <xdr:cNvCxnSpPr/>
      </xdr:nvCxnSpPr>
      <xdr:spPr>
        <a:xfrm>
          <a:off x="13251180" y="6628819"/>
          <a:ext cx="15684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0" name="債務償還比率最大値テキスト">
          <a:extLst>
            <a:ext uri="{FF2B5EF4-FFF2-40B4-BE49-F238E27FC236}">
              <a16:creationId xmlns:a16="http://schemas.microsoft.com/office/drawing/2014/main" id="{60969039-D168-48F2-84E8-8C24F993AA7C}"/>
            </a:ext>
          </a:extLst>
        </xdr:cNvPr>
        <xdr:cNvSpPr txBox="1"/>
      </xdr:nvSpPr>
      <xdr:spPr>
        <a:xfrm>
          <a:off x="13369925" y="50176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1" name="直線コネクタ 130">
          <a:extLst>
            <a:ext uri="{FF2B5EF4-FFF2-40B4-BE49-F238E27FC236}">
              <a16:creationId xmlns:a16="http://schemas.microsoft.com/office/drawing/2014/main" id="{9B60B78C-4985-47B6-AD8F-471F5B878D49}"/>
            </a:ext>
          </a:extLst>
        </xdr:cNvPr>
        <xdr:cNvCxnSpPr/>
      </xdr:nvCxnSpPr>
      <xdr:spPr>
        <a:xfrm>
          <a:off x="13251180" y="5240473"/>
          <a:ext cx="15684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107214</xdr:rowOff>
    </xdr:from>
    <xdr:ext cx="469744" cy="259045"/>
    <xdr:sp macro="" textlink="">
      <xdr:nvSpPr>
        <xdr:cNvPr id="132" name="債務償還比率平均値テキスト">
          <a:extLst>
            <a:ext uri="{FF2B5EF4-FFF2-40B4-BE49-F238E27FC236}">
              <a16:creationId xmlns:a16="http://schemas.microsoft.com/office/drawing/2014/main" id="{3CF68B45-8F6D-4993-A6D6-04CBFC94A0E0}"/>
            </a:ext>
          </a:extLst>
        </xdr:cNvPr>
        <xdr:cNvSpPr txBox="1"/>
      </xdr:nvSpPr>
      <xdr:spPr>
        <a:xfrm>
          <a:off x="13369925" y="58298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128787</xdr:rowOff>
    </xdr:from>
    <xdr:to>
      <xdr:col>76</xdr:col>
      <xdr:colOff>73025</xdr:colOff>
      <xdr:row>30</xdr:row>
      <xdr:rowOff>58937</xdr:rowOff>
    </xdr:to>
    <xdr:sp macro="" textlink="">
      <xdr:nvSpPr>
        <xdr:cNvPr id="133" name="フローチャート: 判断 132">
          <a:extLst>
            <a:ext uri="{FF2B5EF4-FFF2-40B4-BE49-F238E27FC236}">
              <a16:creationId xmlns:a16="http://schemas.microsoft.com/office/drawing/2014/main" id="{82F2F9D8-DD74-4F27-8E09-D61882F04174}"/>
            </a:ext>
          </a:extLst>
        </xdr:cNvPr>
        <xdr:cNvSpPr/>
      </xdr:nvSpPr>
      <xdr:spPr>
        <a:xfrm>
          <a:off x="13289280" y="5857122"/>
          <a:ext cx="80645"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28466</xdr:rowOff>
    </xdr:from>
    <xdr:to>
      <xdr:col>72</xdr:col>
      <xdr:colOff>123825</xdr:colOff>
      <xdr:row>31</xdr:row>
      <xdr:rowOff>130066</xdr:rowOff>
    </xdr:to>
    <xdr:sp macro="" textlink="">
      <xdr:nvSpPr>
        <xdr:cNvPr id="134" name="フローチャート: 判断 133">
          <a:extLst>
            <a:ext uri="{FF2B5EF4-FFF2-40B4-BE49-F238E27FC236}">
              <a16:creationId xmlns:a16="http://schemas.microsoft.com/office/drawing/2014/main" id="{4801A19D-8BB4-4AED-BBBC-E4B4248EF706}"/>
            </a:ext>
          </a:extLst>
        </xdr:cNvPr>
        <xdr:cNvSpPr/>
      </xdr:nvSpPr>
      <xdr:spPr>
        <a:xfrm>
          <a:off x="12629515" y="6093986"/>
          <a:ext cx="10731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57613</xdr:rowOff>
    </xdr:from>
    <xdr:to>
      <xdr:col>68</xdr:col>
      <xdr:colOff>123825</xdr:colOff>
      <xdr:row>31</xdr:row>
      <xdr:rowOff>159213</xdr:rowOff>
    </xdr:to>
    <xdr:sp macro="" textlink="">
      <xdr:nvSpPr>
        <xdr:cNvPr id="135" name="フローチャート: 判断 134">
          <a:extLst>
            <a:ext uri="{FF2B5EF4-FFF2-40B4-BE49-F238E27FC236}">
              <a16:creationId xmlns:a16="http://schemas.microsoft.com/office/drawing/2014/main" id="{B328F68A-6519-4B2A-8BB9-28CECE68B926}"/>
            </a:ext>
          </a:extLst>
        </xdr:cNvPr>
        <xdr:cNvSpPr/>
      </xdr:nvSpPr>
      <xdr:spPr>
        <a:xfrm>
          <a:off x="11943715" y="6121228"/>
          <a:ext cx="10731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38644</xdr:rowOff>
    </xdr:from>
    <xdr:to>
      <xdr:col>64</xdr:col>
      <xdr:colOff>123825</xdr:colOff>
      <xdr:row>31</xdr:row>
      <xdr:rowOff>140244</xdr:rowOff>
    </xdr:to>
    <xdr:sp macro="" textlink="">
      <xdr:nvSpPr>
        <xdr:cNvPr id="136" name="フローチャート: 判断 135">
          <a:extLst>
            <a:ext uri="{FF2B5EF4-FFF2-40B4-BE49-F238E27FC236}">
              <a16:creationId xmlns:a16="http://schemas.microsoft.com/office/drawing/2014/main" id="{6BFEBB8E-6D49-4599-9C22-A09E89C1503C}"/>
            </a:ext>
          </a:extLst>
        </xdr:cNvPr>
        <xdr:cNvSpPr/>
      </xdr:nvSpPr>
      <xdr:spPr>
        <a:xfrm>
          <a:off x="11257915" y="6106069"/>
          <a:ext cx="10731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67020</xdr:rowOff>
    </xdr:from>
    <xdr:to>
      <xdr:col>60</xdr:col>
      <xdr:colOff>123825</xdr:colOff>
      <xdr:row>31</xdr:row>
      <xdr:rowOff>168620</xdr:rowOff>
    </xdr:to>
    <xdr:sp macro="" textlink="">
      <xdr:nvSpPr>
        <xdr:cNvPr id="137" name="フローチャート: 判断 136">
          <a:extLst>
            <a:ext uri="{FF2B5EF4-FFF2-40B4-BE49-F238E27FC236}">
              <a16:creationId xmlns:a16="http://schemas.microsoft.com/office/drawing/2014/main" id="{98555FDE-25D2-439E-8E6B-E5D6FCF7E7CA}"/>
            </a:ext>
          </a:extLst>
        </xdr:cNvPr>
        <xdr:cNvSpPr/>
      </xdr:nvSpPr>
      <xdr:spPr>
        <a:xfrm>
          <a:off x="10572115" y="6132540"/>
          <a:ext cx="10731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A0EF56F9-21EF-4F6F-9DFD-A6EA5FF701E9}"/>
            </a:ext>
          </a:extLst>
        </xdr:cNvPr>
        <xdr:cNvSpPr txBox="1"/>
      </xdr:nvSpPr>
      <xdr:spPr>
        <a:xfrm>
          <a:off x="1316037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10F59008-6600-4DA6-A1C1-EC64B0ACDACF}"/>
            </a:ext>
          </a:extLst>
        </xdr:cNvPr>
        <xdr:cNvSpPr txBox="1"/>
      </xdr:nvSpPr>
      <xdr:spPr>
        <a:xfrm>
          <a:off x="125272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D04BDF75-88C6-4256-A5E8-6BAA1FCCE7DE}"/>
            </a:ext>
          </a:extLst>
        </xdr:cNvPr>
        <xdr:cNvSpPr txBox="1"/>
      </xdr:nvSpPr>
      <xdr:spPr>
        <a:xfrm>
          <a:off x="118414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EDA3769A-A2B3-4AB7-BD00-D0F52093DB41}"/>
            </a:ext>
          </a:extLst>
        </xdr:cNvPr>
        <xdr:cNvSpPr txBox="1"/>
      </xdr:nvSpPr>
      <xdr:spPr>
        <a:xfrm>
          <a:off x="111556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8DB6F9ED-CDFF-48A0-96FA-599C73FAC3DA}"/>
            </a:ext>
          </a:extLst>
        </xdr:cNvPr>
        <xdr:cNvSpPr txBox="1"/>
      </xdr:nvSpPr>
      <xdr:spPr>
        <a:xfrm>
          <a:off x="104698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91930</xdr:rowOff>
    </xdr:from>
    <xdr:to>
      <xdr:col>76</xdr:col>
      <xdr:colOff>73025</xdr:colOff>
      <xdr:row>30</xdr:row>
      <xdr:rowOff>22080</xdr:rowOff>
    </xdr:to>
    <xdr:sp macro="" textlink="">
      <xdr:nvSpPr>
        <xdr:cNvPr id="143" name="楕円 142">
          <a:extLst>
            <a:ext uri="{FF2B5EF4-FFF2-40B4-BE49-F238E27FC236}">
              <a16:creationId xmlns:a16="http://schemas.microsoft.com/office/drawing/2014/main" id="{6D635671-F1E0-4745-A59F-07359561F15E}"/>
            </a:ext>
          </a:extLst>
        </xdr:cNvPr>
        <xdr:cNvSpPr/>
      </xdr:nvSpPr>
      <xdr:spPr>
        <a:xfrm>
          <a:off x="13289280" y="5820265"/>
          <a:ext cx="80645"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114807</xdr:rowOff>
    </xdr:from>
    <xdr:ext cx="469744" cy="259045"/>
    <xdr:sp macro="" textlink="">
      <xdr:nvSpPr>
        <xdr:cNvPr id="144" name="債務償還比率該当値テキスト">
          <a:extLst>
            <a:ext uri="{FF2B5EF4-FFF2-40B4-BE49-F238E27FC236}">
              <a16:creationId xmlns:a16="http://schemas.microsoft.com/office/drawing/2014/main" id="{C8F9C5C4-1ED0-4CD2-B41C-6CAF5D19CA53}"/>
            </a:ext>
          </a:extLst>
        </xdr:cNvPr>
        <xdr:cNvSpPr txBox="1"/>
      </xdr:nvSpPr>
      <xdr:spPr>
        <a:xfrm>
          <a:off x="13369925" y="5667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51753</xdr:rowOff>
    </xdr:from>
    <xdr:to>
      <xdr:col>72</xdr:col>
      <xdr:colOff>123825</xdr:colOff>
      <xdr:row>31</xdr:row>
      <xdr:rowOff>153353</xdr:rowOff>
    </xdr:to>
    <xdr:sp macro="" textlink="">
      <xdr:nvSpPr>
        <xdr:cNvPr id="145" name="楕円 144">
          <a:extLst>
            <a:ext uri="{FF2B5EF4-FFF2-40B4-BE49-F238E27FC236}">
              <a16:creationId xmlns:a16="http://schemas.microsoft.com/office/drawing/2014/main" id="{7621B78E-7A72-475C-B01D-07BEF0174770}"/>
            </a:ext>
          </a:extLst>
        </xdr:cNvPr>
        <xdr:cNvSpPr/>
      </xdr:nvSpPr>
      <xdr:spPr>
        <a:xfrm>
          <a:off x="12629515" y="6122988"/>
          <a:ext cx="10731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142730</xdr:rowOff>
    </xdr:from>
    <xdr:to>
      <xdr:col>76</xdr:col>
      <xdr:colOff>22225</xdr:colOff>
      <xdr:row>31</xdr:row>
      <xdr:rowOff>102553</xdr:rowOff>
    </xdr:to>
    <xdr:cxnSp macro="">
      <xdr:nvCxnSpPr>
        <xdr:cNvPr id="146" name="直線コネクタ 145">
          <a:extLst>
            <a:ext uri="{FF2B5EF4-FFF2-40B4-BE49-F238E27FC236}">
              <a16:creationId xmlns:a16="http://schemas.microsoft.com/office/drawing/2014/main" id="{CA6197ED-D865-4311-A413-1A3B63F44F8C}"/>
            </a:ext>
          </a:extLst>
        </xdr:cNvPr>
        <xdr:cNvCxnSpPr/>
      </xdr:nvCxnSpPr>
      <xdr:spPr>
        <a:xfrm flipV="1">
          <a:off x="12684125" y="5865350"/>
          <a:ext cx="631190" cy="300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128705</xdr:rowOff>
    </xdr:from>
    <xdr:to>
      <xdr:col>68</xdr:col>
      <xdr:colOff>123825</xdr:colOff>
      <xdr:row>32</xdr:row>
      <xdr:rowOff>58855</xdr:rowOff>
    </xdr:to>
    <xdr:sp macro="" textlink="">
      <xdr:nvSpPr>
        <xdr:cNvPr id="147" name="楕円 146">
          <a:extLst>
            <a:ext uri="{FF2B5EF4-FFF2-40B4-BE49-F238E27FC236}">
              <a16:creationId xmlns:a16="http://schemas.microsoft.com/office/drawing/2014/main" id="{34811F92-5F20-4803-9379-7DDEE81C0367}"/>
            </a:ext>
          </a:extLst>
        </xdr:cNvPr>
        <xdr:cNvSpPr/>
      </xdr:nvSpPr>
      <xdr:spPr>
        <a:xfrm>
          <a:off x="11943715" y="6199940"/>
          <a:ext cx="107315"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102553</xdr:rowOff>
    </xdr:from>
    <xdr:to>
      <xdr:col>72</xdr:col>
      <xdr:colOff>73025</xdr:colOff>
      <xdr:row>32</xdr:row>
      <xdr:rowOff>8055</xdr:rowOff>
    </xdr:to>
    <xdr:cxnSp macro="">
      <xdr:nvCxnSpPr>
        <xdr:cNvPr id="148" name="直線コネクタ 147">
          <a:extLst>
            <a:ext uri="{FF2B5EF4-FFF2-40B4-BE49-F238E27FC236}">
              <a16:creationId xmlns:a16="http://schemas.microsoft.com/office/drawing/2014/main" id="{64772D79-D8E5-4C30-B4BA-B3462160E376}"/>
            </a:ext>
          </a:extLst>
        </xdr:cNvPr>
        <xdr:cNvCxnSpPr/>
      </xdr:nvCxnSpPr>
      <xdr:spPr>
        <a:xfrm flipV="1">
          <a:off x="11998325" y="6166168"/>
          <a:ext cx="685800" cy="8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131944</xdr:rowOff>
    </xdr:from>
    <xdr:to>
      <xdr:col>64</xdr:col>
      <xdr:colOff>123825</xdr:colOff>
      <xdr:row>32</xdr:row>
      <xdr:rowOff>62094</xdr:rowOff>
    </xdr:to>
    <xdr:sp macro="" textlink="">
      <xdr:nvSpPr>
        <xdr:cNvPr id="149" name="楕円 148">
          <a:extLst>
            <a:ext uri="{FF2B5EF4-FFF2-40B4-BE49-F238E27FC236}">
              <a16:creationId xmlns:a16="http://schemas.microsoft.com/office/drawing/2014/main" id="{42EE2CBC-BD88-4C3E-8EBA-17D44184E404}"/>
            </a:ext>
          </a:extLst>
        </xdr:cNvPr>
        <xdr:cNvSpPr/>
      </xdr:nvSpPr>
      <xdr:spPr>
        <a:xfrm>
          <a:off x="11257915" y="6203179"/>
          <a:ext cx="107315"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8055</xdr:rowOff>
    </xdr:from>
    <xdr:to>
      <xdr:col>68</xdr:col>
      <xdr:colOff>73025</xdr:colOff>
      <xdr:row>32</xdr:row>
      <xdr:rowOff>11294</xdr:rowOff>
    </xdr:to>
    <xdr:cxnSp macro="">
      <xdr:nvCxnSpPr>
        <xdr:cNvPr id="150" name="直線コネクタ 149">
          <a:extLst>
            <a:ext uri="{FF2B5EF4-FFF2-40B4-BE49-F238E27FC236}">
              <a16:creationId xmlns:a16="http://schemas.microsoft.com/office/drawing/2014/main" id="{B3E9D433-F23D-4EDD-8947-4E7E0AD0539C}"/>
            </a:ext>
          </a:extLst>
        </xdr:cNvPr>
        <xdr:cNvCxnSpPr/>
      </xdr:nvCxnSpPr>
      <xdr:spPr>
        <a:xfrm flipV="1">
          <a:off x="11312525" y="6248835"/>
          <a:ext cx="685800" cy="3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48550</xdr:rowOff>
    </xdr:from>
    <xdr:to>
      <xdr:col>60</xdr:col>
      <xdr:colOff>123825</xdr:colOff>
      <xdr:row>32</xdr:row>
      <xdr:rowOff>150150</xdr:rowOff>
    </xdr:to>
    <xdr:sp macro="" textlink="">
      <xdr:nvSpPr>
        <xdr:cNvPr id="151" name="楕円 150">
          <a:extLst>
            <a:ext uri="{FF2B5EF4-FFF2-40B4-BE49-F238E27FC236}">
              <a16:creationId xmlns:a16="http://schemas.microsoft.com/office/drawing/2014/main" id="{6EE5FE0F-ACA3-4EB3-8426-5A1757E8DDB4}"/>
            </a:ext>
          </a:extLst>
        </xdr:cNvPr>
        <xdr:cNvSpPr/>
      </xdr:nvSpPr>
      <xdr:spPr>
        <a:xfrm>
          <a:off x="10572115" y="6289330"/>
          <a:ext cx="10731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11294</xdr:rowOff>
    </xdr:from>
    <xdr:to>
      <xdr:col>64</xdr:col>
      <xdr:colOff>73025</xdr:colOff>
      <xdr:row>32</xdr:row>
      <xdr:rowOff>99350</xdr:rowOff>
    </xdr:to>
    <xdr:cxnSp macro="">
      <xdr:nvCxnSpPr>
        <xdr:cNvPr id="152" name="直線コネクタ 151">
          <a:extLst>
            <a:ext uri="{FF2B5EF4-FFF2-40B4-BE49-F238E27FC236}">
              <a16:creationId xmlns:a16="http://schemas.microsoft.com/office/drawing/2014/main" id="{CE693D86-F086-4D38-B251-D3B8E0C831B5}"/>
            </a:ext>
          </a:extLst>
        </xdr:cNvPr>
        <xdr:cNvCxnSpPr/>
      </xdr:nvCxnSpPr>
      <xdr:spPr>
        <a:xfrm flipV="1">
          <a:off x="10626725" y="6252074"/>
          <a:ext cx="685800" cy="82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146593</xdr:rowOff>
    </xdr:from>
    <xdr:ext cx="469744" cy="259045"/>
    <xdr:sp macro="" textlink="">
      <xdr:nvSpPr>
        <xdr:cNvPr id="153" name="n_1aveValue債務償還比率">
          <a:extLst>
            <a:ext uri="{FF2B5EF4-FFF2-40B4-BE49-F238E27FC236}">
              <a16:creationId xmlns:a16="http://schemas.microsoft.com/office/drawing/2014/main" id="{6EABEF08-2766-41B2-B4D5-A3DBEE0A0F4F}"/>
            </a:ext>
          </a:extLst>
        </xdr:cNvPr>
        <xdr:cNvSpPr txBox="1"/>
      </xdr:nvSpPr>
      <xdr:spPr>
        <a:xfrm>
          <a:off x="12459412" y="5869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4290</xdr:rowOff>
    </xdr:from>
    <xdr:ext cx="469744" cy="259045"/>
    <xdr:sp macro="" textlink="">
      <xdr:nvSpPr>
        <xdr:cNvPr id="154" name="n_2aveValue債務償還比率">
          <a:extLst>
            <a:ext uri="{FF2B5EF4-FFF2-40B4-BE49-F238E27FC236}">
              <a16:creationId xmlns:a16="http://schemas.microsoft.com/office/drawing/2014/main" id="{6B501BBA-BBDF-457F-8DB3-40FDCF5666F6}"/>
            </a:ext>
          </a:extLst>
        </xdr:cNvPr>
        <xdr:cNvSpPr txBox="1"/>
      </xdr:nvSpPr>
      <xdr:spPr>
        <a:xfrm>
          <a:off x="11780597" y="5902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156771</xdr:rowOff>
    </xdr:from>
    <xdr:ext cx="469744" cy="259045"/>
    <xdr:sp macro="" textlink="">
      <xdr:nvSpPr>
        <xdr:cNvPr id="155" name="n_3aveValue債務償還比率">
          <a:extLst>
            <a:ext uri="{FF2B5EF4-FFF2-40B4-BE49-F238E27FC236}">
              <a16:creationId xmlns:a16="http://schemas.microsoft.com/office/drawing/2014/main" id="{AA731799-1F9F-4C62-A378-499680A85853}"/>
            </a:ext>
          </a:extLst>
        </xdr:cNvPr>
        <xdr:cNvSpPr txBox="1"/>
      </xdr:nvSpPr>
      <xdr:spPr>
        <a:xfrm>
          <a:off x="11094797" y="5883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13697</xdr:rowOff>
    </xdr:from>
    <xdr:ext cx="469744" cy="259045"/>
    <xdr:sp macro="" textlink="">
      <xdr:nvSpPr>
        <xdr:cNvPr id="156" name="n_4aveValue債務償還比率">
          <a:extLst>
            <a:ext uri="{FF2B5EF4-FFF2-40B4-BE49-F238E27FC236}">
              <a16:creationId xmlns:a16="http://schemas.microsoft.com/office/drawing/2014/main" id="{9AE47FAA-B508-4ACC-8247-EB5E6FE6E0CB}"/>
            </a:ext>
          </a:extLst>
        </xdr:cNvPr>
        <xdr:cNvSpPr txBox="1"/>
      </xdr:nvSpPr>
      <xdr:spPr>
        <a:xfrm>
          <a:off x="10408997" y="5913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144480</xdr:rowOff>
    </xdr:from>
    <xdr:ext cx="469744" cy="259045"/>
    <xdr:sp macro="" textlink="">
      <xdr:nvSpPr>
        <xdr:cNvPr id="157" name="n_1mainValue債務償還比率">
          <a:extLst>
            <a:ext uri="{FF2B5EF4-FFF2-40B4-BE49-F238E27FC236}">
              <a16:creationId xmlns:a16="http://schemas.microsoft.com/office/drawing/2014/main" id="{E6991240-8E41-4F7E-A2A1-99AABD6630BF}"/>
            </a:ext>
          </a:extLst>
        </xdr:cNvPr>
        <xdr:cNvSpPr txBox="1"/>
      </xdr:nvSpPr>
      <xdr:spPr>
        <a:xfrm>
          <a:off x="12459412" y="6210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49982</xdr:rowOff>
    </xdr:from>
    <xdr:ext cx="469744" cy="259045"/>
    <xdr:sp macro="" textlink="">
      <xdr:nvSpPr>
        <xdr:cNvPr id="158" name="n_2mainValue債務償還比率">
          <a:extLst>
            <a:ext uri="{FF2B5EF4-FFF2-40B4-BE49-F238E27FC236}">
              <a16:creationId xmlns:a16="http://schemas.microsoft.com/office/drawing/2014/main" id="{FC58A34E-EA9B-4E8A-90C8-FED3589BA750}"/>
            </a:ext>
          </a:extLst>
        </xdr:cNvPr>
        <xdr:cNvSpPr txBox="1"/>
      </xdr:nvSpPr>
      <xdr:spPr>
        <a:xfrm>
          <a:off x="11780597" y="6292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53221</xdr:rowOff>
    </xdr:from>
    <xdr:ext cx="469744" cy="259045"/>
    <xdr:sp macro="" textlink="">
      <xdr:nvSpPr>
        <xdr:cNvPr id="159" name="n_3mainValue債務償還比率">
          <a:extLst>
            <a:ext uri="{FF2B5EF4-FFF2-40B4-BE49-F238E27FC236}">
              <a16:creationId xmlns:a16="http://schemas.microsoft.com/office/drawing/2014/main" id="{338CCFB7-332A-4BD6-9186-821590AA517D}"/>
            </a:ext>
          </a:extLst>
        </xdr:cNvPr>
        <xdr:cNvSpPr txBox="1"/>
      </xdr:nvSpPr>
      <xdr:spPr>
        <a:xfrm>
          <a:off x="11094797" y="6295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141277</xdr:rowOff>
    </xdr:from>
    <xdr:ext cx="469744" cy="259045"/>
    <xdr:sp macro="" textlink="">
      <xdr:nvSpPr>
        <xdr:cNvPr id="160" name="n_4mainValue債務償還比率">
          <a:extLst>
            <a:ext uri="{FF2B5EF4-FFF2-40B4-BE49-F238E27FC236}">
              <a16:creationId xmlns:a16="http://schemas.microsoft.com/office/drawing/2014/main" id="{473E6119-30F8-4D3F-8E87-4F66D296FB06}"/>
            </a:ext>
          </a:extLst>
        </xdr:cNvPr>
        <xdr:cNvSpPr txBox="1"/>
      </xdr:nvSpPr>
      <xdr:spPr>
        <a:xfrm>
          <a:off x="10408997" y="6378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0F210EA0-AEC9-4FC5-B680-E0610358B09C}"/>
            </a:ext>
          </a:extLst>
        </xdr:cNvPr>
        <xdr:cNvSpPr/>
      </xdr:nvSpPr>
      <xdr:spPr>
        <a:xfrm>
          <a:off x="1142365" y="7972425"/>
          <a:ext cx="531495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A39AEB0F-C6CF-4475-BB9D-6FDFB3A6E6A0}"/>
            </a:ext>
          </a:extLst>
        </xdr:cNvPr>
        <xdr:cNvSpPr/>
      </xdr:nvSpPr>
      <xdr:spPr>
        <a:xfrm>
          <a:off x="1142365" y="11770995"/>
          <a:ext cx="531495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0F323C29-5FD0-4609-BF97-6AB550092867}"/>
            </a:ext>
          </a:extLst>
        </xdr:cNvPr>
        <xdr:cNvSpPr txBox="1"/>
      </xdr:nvSpPr>
      <xdr:spPr>
        <a:xfrm>
          <a:off x="830580" y="822261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BBE3DC0A-AA0A-47AE-B7FE-C228FD651433}"/>
            </a:ext>
          </a:extLst>
        </xdr:cNvPr>
        <xdr:cNvSpPr txBox="1"/>
      </xdr:nvSpPr>
      <xdr:spPr>
        <a:xfrm>
          <a:off x="6285865" y="1089533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06065FC1-4210-4C68-9D30-D11D5966AA8A}"/>
            </a:ext>
          </a:extLst>
        </xdr:cNvPr>
        <xdr:cNvSpPr txBox="1"/>
      </xdr:nvSpPr>
      <xdr:spPr>
        <a:xfrm>
          <a:off x="830580" y="119995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DE665CED-13F5-4E94-9601-6AC152529CC2}"/>
            </a:ext>
          </a:extLst>
        </xdr:cNvPr>
        <xdr:cNvSpPr txBox="1"/>
      </xdr:nvSpPr>
      <xdr:spPr>
        <a:xfrm>
          <a:off x="6285865" y="147574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C61EFC35-F4ED-4F7F-AF37-D4D88AB7510B}"/>
            </a:ext>
          </a:extLst>
        </xdr:cNvPr>
        <xdr:cNvSpPr/>
      </xdr:nvSpPr>
      <xdr:spPr>
        <a:xfrm>
          <a:off x="574040" y="130810"/>
          <a:ext cx="11427460" cy="631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DFFF6F41-5661-4D5B-A4E1-09BDBAB7D1AF}"/>
            </a:ext>
          </a:extLst>
        </xdr:cNvPr>
        <xdr:cNvSpPr/>
      </xdr:nvSpPr>
      <xdr:spPr>
        <a:xfrm>
          <a:off x="17145000" y="186690"/>
          <a:ext cx="3581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1FFAB531-E072-4037-8826-FC0E78F4C57B}"/>
            </a:ext>
          </a:extLst>
        </xdr:cNvPr>
        <xdr:cNvSpPr/>
      </xdr:nvSpPr>
      <xdr:spPr>
        <a:xfrm>
          <a:off x="17160240" y="217805"/>
          <a:ext cx="354457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A9A51208-78A0-4A8E-ADF5-E289047DABC4}"/>
            </a:ext>
          </a:extLst>
        </xdr:cNvPr>
        <xdr:cNvSpPr/>
      </xdr:nvSpPr>
      <xdr:spPr>
        <a:xfrm>
          <a:off x="17191355" y="239395"/>
          <a:ext cx="3474085" cy="4464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千葉県木更津市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A42D758-ECE5-47C3-B750-D85A93DE7E7D}"/>
            </a:ext>
          </a:extLst>
        </xdr:cNvPr>
        <xdr:cNvSpPr/>
      </xdr:nvSpPr>
      <xdr:spPr>
        <a:xfrm>
          <a:off x="14632940" y="186690"/>
          <a:ext cx="23939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CE98AC35-FF82-4B30-A0F1-668D3B608F64}"/>
            </a:ext>
          </a:extLst>
        </xdr:cNvPr>
        <xdr:cNvSpPr/>
      </xdr:nvSpPr>
      <xdr:spPr>
        <a:xfrm>
          <a:off x="14665960" y="217805"/>
          <a:ext cx="234569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9844B2E-E191-4C4B-9D06-B0B63C22E7B0}"/>
            </a:ext>
          </a:extLst>
        </xdr:cNvPr>
        <xdr:cNvSpPr/>
      </xdr:nvSpPr>
      <xdr:spPr>
        <a:xfrm>
          <a:off x="14687550" y="239395"/>
          <a:ext cx="2294255" cy="4629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91A72A5C-C3E4-4449-BE7E-EFF658019633}"/>
            </a:ext>
          </a:extLst>
        </xdr:cNvPr>
        <xdr:cNvSpPr/>
      </xdr:nvSpPr>
      <xdr:spPr>
        <a:xfrm>
          <a:off x="685800" y="887095"/>
          <a:ext cx="9086850" cy="177609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290A2E5C-C5E8-4D8E-8B64-362EAF5B4121}"/>
            </a:ext>
          </a:extLst>
        </xdr:cNvPr>
        <xdr:cNvSpPr/>
      </xdr:nvSpPr>
      <xdr:spPr>
        <a:xfrm>
          <a:off x="816610" y="916940"/>
          <a:ext cx="124079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3E65F722-89E6-4B12-AE07-83FA6F0B9B45}"/>
            </a:ext>
          </a:extLst>
        </xdr:cNvPr>
        <xdr:cNvSpPr/>
      </xdr:nvSpPr>
      <xdr:spPr>
        <a:xfrm>
          <a:off x="2016760" y="916940"/>
          <a:ext cx="120015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136,047
133,426
138.90
52,770,820
50,279,879
1,635,338
28,419,702
32,327,985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445570E-9CD0-4A09-9851-859C1C577BF0}"/>
            </a:ext>
          </a:extLst>
        </xdr:cNvPr>
        <xdr:cNvSpPr/>
      </xdr:nvSpPr>
      <xdr:spPr>
        <a:xfrm>
          <a:off x="3216910" y="916940"/>
          <a:ext cx="1371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8C438892-95B7-4180-BC6E-05299296C1B3}"/>
            </a:ext>
          </a:extLst>
        </xdr:cNvPr>
        <xdr:cNvSpPr/>
      </xdr:nvSpPr>
      <xdr:spPr>
        <a:xfrm>
          <a:off x="4588510" y="941705"/>
          <a:ext cx="181483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A68858CE-6317-4AEB-A5FC-F17E35596AA9}"/>
            </a:ext>
          </a:extLst>
        </xdr:cNvPr>
        <xdr:cNvSpPr/>
      </xdr:nvSpPr>
      <xdr:spPr>
        <a:xfrm>
          <a:off x="6403340" y="941705"/>
          <a:ext cx="114046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B708B241-6F7F-4787-8207-B647D14F7A81}"/>
            </a:ext>
          </a:extLst>
        </xdr:cNvPr>
        <xdr:cNvSpPr/>
      </xdr:nvSpPr>
      <xdr:spPr>
        <a:xfrm>
          <a:off x="7603490" y="948690"/>
          <a:ext cx="585470" cy="9455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A8A243D0-C55F-4C34-9482-FB086D6DC3A0}"/>
            </a:ext>
          </a:extLst>
        </xdr:cNvPr>
        <xdr:cNvSpPr/>
      </xdr:nvSpPr>
      <xdr:spPr>
        <a:xfrm>
          <a:off x="4588510" y="1714500"/>
          <a:ext cx="181483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5B0EA127-60E6-4CFE-A4AD-DEBB6FF99EE5}"/>
            </a:ext>
          </a:extLst>
        </xdr:cNvPr>
        <xdr:cNvSpPr/>
      </xdr:nvSpPr>
      <xdr:spPr>
        <a:xfrm>
          <a:off x="6474460" y="1714500"/>
          <a:ext cx="329819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D004B738-3AE9-4290-B4A0-06AA6B488808}"/>
            </a:ext>
          </a:extLst>
        </xdr:cNvPr>
        <xdr:cNvSpPr/>
      </xdr:nvSpPr>
      <xdr:spPr>
        <a:xfrm>
          <a:off x="9965690" y="887095"/>
          <a:ext cx="1371600" cy="126809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2B9D52D2-7AF7-4BE2-9F30-A56F295772A6}"/>
            </a:ext>
          </a:extLst>
        </xdr:cNvPr>
        <xdr:cNvSpPr/>
      </xdr:nvSpPr>
      <xdr:spPr>
        <a:xfrm>
          <a:off x="10206990" y="948690"/>
          <a:ext cx="1200150"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982FCD49-F582-4641-839D-6FA3A15736BD}"/>
            </a:ext>
          </a:extLst>
        </xdr:cNvPr>
        <xdr:cNvSpPr/>
      </xdr:nvSpPr>
      <xdr:spPr>
        <a:xfrm>
          <a:off x="10206990" y="1215390"/>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F2F8667A-09F5-4B8E-8E91-4D7B9EF35E81}"/>
            </a:ext>
          </a:extLst>
        </xdr:cNvPr>
        <xdr:cNvSpPr/>
      </xdr:nvSpPr>
      <xdr:spPr>
        <a:xfrm>
          <a:off x="10206990" y="1551305"/>
          <a:ext cx="131000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AA4A570A-0954-44EA-BC1D-B66B39EDCB9C}"/>
            </a:ext>
          </a:extLst>
        </xdr:cNvPr>
        <xdr:cNvCxnSpPr/>
      </xdr:nvCxnSpPr>
      <xdr:spPr>
        <a:xfrm flipH="1">
          <a:off x="10050145" y="1045210"/>
          <a:ext cx="19621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3911C2FD-59B4-406F-8AEA-B529A80A08E8}"/>
            </a:ext>
          </a:extLst>
        </xdr:cNvPr>
        <xdr:cNvSpPr/>
      </xdr:nvSpPr>
      <xdr:spPr>
        <a:xfrm>
          <a:off x="10107930" y="986790"/>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F3A8DF88-3537-49AE-AB49-B349568EFF34}"/>
            </a:ext>
          </a:extLst>
        </xdr:cNvPr>
        <xdr:cNvSpPr/>
      </xdr:nvSpPr>
      <xdr:spPr>
        <a:xfrm>
          <a:off x="10107930" y="1253490"/>
          <a:ext cx="8064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89F252A9-C787-4B50-8616-892929269524}"/>
            </a:ext>
          </a:extLst>
        </xdr:cNvPr>
        <xdr:cNvCxnSpPr/>
      </xdr:nvCxnSpPr>
      <xdr:spPr>
        <a:xfrm>
          <a:off x="10135235" y="152400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6C7E492C-4E63-485F-B17B-6E33624BC88A}"/>
            </a:ext>
          </a:extLst>
        </xdr:cNvPr>
        <xdr:cNvCxnSpPr/>
      </xdr:nvCxnSpPr>
      <xdr:spPr>
        <a:xfrm>
          <a:off x="10074910" y="152400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44E0C4EC-F1FA-4AC1-9159-F1A725DDE719}"/>
            </a:ext>
          </a:extLst>
        </xdr:cNvPr>
        <xdr:cNvCxnSpPr/>
      </xdr:nvCxnSpPr>
      <xdr:spPr>
        <a:xfrm flipV="1">
          <a:off x="10135235" y="176403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780B2565-692F-4B77-9C93-E2899BB29AE5}"/>
            </a:ext>
          </a:extLst>
        </xdr:cNvPr>
        <xdr:cNvCxnSpPr/>
      </xdr:nvCxnSpPr>
      <xdr:spPr>
        <a:xfrm>
          <a:off x="10074910" y="190119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C3859BC5-E56A-4930-8C63-8D774D1346FD}"/>
            </a:ext>
          </a:extLst>
        </xdr:cNvPr>
        <xdr:cNvSpPr txBox="1"/>
      </xdr:nvSpPr>
      <xdr:spPr>
        <a:xfrm>
          <a:off x="645160" y="279781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EB705352-BAB4-42DB-9448-E70EA28947B5}"/>
            </a:ext>
          </a:extLst>
        </xdr:cNvPr>
        <xdr:cNvSpPr txBox="1"/>
      </xdr:nvSpPr>
      <xdr:spPr>
        <a:xfrm>
          <a:off x="645160" y="310769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18FA4D60-3D64-4A62-982B-014FE4332937}"/>
            </a:ext>
          </a:extLst>
        </xdr:cNvPr>
        <xdr:cNvSpPr txBox="1"/>
      </xdr:nvSpPr>
      <xdr:spPr>
        <a:xfrm>
          <a:off x="64516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B018A436-D063-46F2-A6D4-AD9EF4AE0006}"/>
            </a:ext>
          </a:extLst>
        </xdr:cNvPr>
        <xdr:cNvSpPr txBox="1"/>
      </xdr:nvSpPr>
      <xdr:spPr>
        <a:xfrm>
          <a:off x="645160" y="374459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B1941D44-41D4-4B1F-AFFC-B9D3984DD4B7}"/>
            </a:ext>
          </a:extLst>
        </xdr:cNvPr>
        <xdr:cNvSpPr/>
      </xdr:nvSpPr>
      <xdr:spPr>
        <a:xfrm>
          <a:off x="6858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83A9D619-5602-42E3-8E2B-6574939CED03}"/>
            </a:ext>
          </a:extLst>
        </xdr:cNvPr>
        <xdr:cNvSpPr/>
      </xdr:nvSpPr>
      <xdr:spPr>
        <a:xfrm>
          <a:off x="8166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F7F3D689-B76E-4471-AE78-BE599E740231}"/>
            </a:ext>
          </a:extLst>
        </xdr:cNvPr>
        <xdr:cNvSpPr/>
      </xdr:nvSpPr>
      <xdr:spPr>
        <a:xfrm>
          <a:off x="8166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1F73C40A-3316-4210-89AE-1A5F037B33F9}"/>
            </a:ext>
          </a:extLst>
        </xdr:cNvPr>
        <xdr:cNvSpPr/>
      </xdr:nvSpPr>
      <xdr:spPr>
        <a:xfrm>
          <a:off x="17145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B81CE3A6-A636-4156-B013-7AAE3C8479CE}"/>
            </a:ext>
          </a:extLst>
        </xdr:cNvPr>
        <xdr:cNvSpPr/>
      </xdr:nvSpPr>
      <xdr:spPr>
        <a:xfrm>
          <a:off x="17145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E838C834-835A-4612-B8EA-CAB5701E1274}"/>
            </a:ext>
          </a:extLst>
        </xdr:cNvPr>
        <xdr:cNvSpPr/>
      </xdr:nvSpPr>
      <xdr:spPr>
        <a:xfrm>
          <a:off x="27432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408E9439-8DB6-4EE4-95B6-992753AE0D71}"/>
            </a:ext>
          </a:extLst>
        </xdr:cNvPr>
        <xdr:cNvSpPr/>
      </xdr:nvSpPr>
      <xdr:spPr>
        <a:xfrm>
          <a:off x="27432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11F58AC9-DA8C-4C15-AB28-57931416D98D}"/>
            </a:ext>
          </a:extLst>
        </xdr:cNvPr>
        <xdr:cNvSpPr/>
      </xdr:nvSpPr>
      <xdr:spPr>
        <a:xfrm>
          <a:off x="6858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90270BF0-F961-4EE3-9FD8-AA288FF47F83}"/>
            </a:ext>
          </a:extLst>
        </xdr:cNvPr>
        <xdr:cNvSpPr txBox="1"/>
      </xdr:nvSpPr>
      <xdr:spPr>
        <a:xfrm>
          <a:off x="66675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2C033E9D-0863-438F-B227-19D875E21747}"/>
            </a:ext>
          </a:extLst>
        </xdr:cNvPr>
        <xdr:cNvCxnSpPr/>
      </xdr:nvCxnSpPr>
      <xdr:spPr>
        <a:xfrm>
          <a:off x="6858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45B4E2D0-CC99-4E85-A4EF-34A69F947A6A}"/>
            </a:ext>
          </a:extLst>
        </xdr:cNvPr>
        <xdr:cNvSpPr txBox="1"/>
      </xdr:nvSpPr>
      <xdr:spPr>
        <a:xfrm>
          <a:off x="273866"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CE10E6B3-C5C7-44AA-A8FC-30E4C5FB7E36}"/>
            </a:ext>
          </a:extLst>
        </xdr:cNvPr>
        <xdr:cNvCxnSpPr/>
      </xdr:nvCxnSpPr>
      <xdr:spPr>
        <a:xfrm>
          <a:off x="685800" y="723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CF038F8-0DF2-4C4D-9E5F-2A69DD8633C4}"/>
            </a:ext>
          </a:extLst>
        </xdr:cNvPr>
        <xdr:cNvSpPr txBox="1"/>
      </xdr:nvSpPr>
      <xdr:spPr>
        <a:xfrm>
          <a:off x="273866" y="709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FFE8931A-E286-4DE5-9B27-71C23BC43B42}"/>
            </a:ext>
          </a:extLst>
        </xdr:cNvPr>
        <xdr:cNvCxnSpPr/>
      </xdr:nvCxnSpPr>
      <xdr:spPr>
        <a:xfrm>
          <a:off x="68580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97E03783-FA97-4968-96DA-546D4BF64DF7}"/>
            </a:ext>
          </a:extLst>
        </xdr:cNvPr>
        <xdr:cNvSpPr txBox="1"/>
      </xdr:nvSpPr>
      <xdr:spPr>
        <a:xfrm>
          <a:off x="343701" y="671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F1FDBE5C-F58D-425D-AD74-33196389D29B}"/>
            </a:ext>
          </a:extLst>
        </xdr:cNvPr>
        <xdr:cNvCxnSpPr/>
      </xdr:nvCxnSpPr>
      <xdr:spPr>
        <a:xfrm>
          <a:off x="685800" y="6473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27C58BDD-4F98-40B4-A9BF-62CF4842FD20}"/>
            </a:ext>
          </a:extLst>
        </xdr:cNvPr>
        <xdr:cNvSpPr txBox="1"/>
      </xdr:nvSpPr>
      <xdr:spPr>
        <a:xfrm>
          <a:off x="343701" y="6336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6A4797DF-78F7-4583-BFC1-407E2BF4F3E7}"/>
            </a:ext>
          </a:extLst>
        </xdr:cNvPr>
        <xdr:cNvCxnSpPr/>
      </xdr:nvCxnSpPr>
      <xdr:spPr>
        <a:xfrm>
          <a:off x="685800" y="609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3ED6CC61-F985-4D82-A7CB-A733923295FF}"/>
            </a:ext>
          </a:extLst>
        </xdr:cNvPr>
        <xdr:cNvSpPr txBox="1"/>
      </xdr:nvSpPr>
      <xdr:spPr>
        <a:xfrm>
          <a:off x="343701" y="5955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CDA9F6B4-D10A-442F-879C-F43152E60062}"/>
            </a:ext>
          </a:extLst>
        </xdr:cNvPr>
        <xdr:cNvCxnSpPr/>
      </xdr:nvCxnSpPr>
      <xdr:spPr>
        <a:xfrm>
          <a:off x="685800" y="571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27194CFE-6A12-4A6A-AA65-1C91D223E108}"/>
            </a:ext>
          </a:extLst>
        </xdr:cNvPr>
        <xdr:cNvSpPr txBox="1"/>
      </xdr:nvSpPr>
      <xdr:spPr>
        <a:xfrm>
          <a:off x="343701" y="557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47200C79-1FD3-4295-9EA8-5E99A73FDD20}"/>
            </a:ext>
          </a:extLst>
        </xdr:cNvPr>
        <xdr:cNvCxnSpPr/>
      </xdr:nvCxnSpPr>
      <xdr:spPr>
        <a:xfrm>
          <a:off x="6858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A77F3AF1-8588-4F6E-82EB-3CA4D3F85401}"/>
            </a:ext>
          </a:extLst>
        </xdr:cNvPr>
        <xdr:cNvSpPr txBox="1"/>
      </xdr:nvSpPr>
      <xdr:spPr>
        <a:xfrm>
          <a:off x="386866" y="519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97E11AF3-A0C6-49BB-BD7F-C81BC3AAF790}"/>
            </a:ext>
          </a:extLst>
        </xdr:cNvPr>
        <xdr:cNvSpPr/>
      </xdr:nvSpPr>
      <xdr:spPr>
        <a:xfrm>
          <a:off x="6858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121920</xdr:rowOff>
    </xdr:from>
    <xdr:to>
      <xdr:col>24</xdr:col>
      <xdr:colOff>62865</xdr:colOff>
      <xdr:row>41</xdr:row>
      <xdr:rowOff>133350</xdr:rowOff>
    </xdr:to>
    <xdr:cxnSp macro="">
      <xdr:nvCxnSpPr>
        <xdr:cNvPr id="57" name="直線コネクタ 56">
          <a:extLst>
            <a:ext uri="{FF2B5EF4-FFF2-40B4-BE49-F238E27FC236}">
              <a16:creationId xmlns:a16="http://schemas.microsoft.com/office/drawing/2014/main" id="{B6484BC3-036C-4CB8-A566-CC1593068127}"/>
            </a:ext>
          </a:extLst>
        </xdr:cNvPr>
        <xdr:cNvCxnSpPr/>
      </xdr:nvCxnSpPr>
      <xdr:spPr>
        <a:xfrm flipV="1">
          <a:off x="4173855" y="5953125"/>
          <a:ext cx="0" cy="1205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137177</xdr:rowOff>
    </xdr:from>
    <xdr:ext cx="405111" cy="259045"/>
    <xdr:sp macro="" textlink="">
      <xdr:nvSpPr>
        <xdr:cNvPr id="58" name="【道路】&#10;有形固定資産減価償却率最小値テキスト">
          <a:extLst>
            <a:ext uri="{FF2B5EF4-FFF2-40B4-BE49-F238E27FC236}">
              <a16:creationId xmlns:a16="http://schemas.microsoft.com/office/drawing/2014/main" id="{3C4C6C33-9726-4D7E-94B8-A4737D87F0D8}"/>
            </a:ext>
          </a:extLst>
        </xdr:cNvPr>
        <xdr:cNvSpPr txBox="1"/>
      </xdr:nvSpPr>
      <xdr:spPr>
        <a:xfrm>
          <a:off x="4212590" y="716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133350</xdr:rowOff>
    </xdr:from>
    <xdr:to>
      <xdr:col>24</xdr:col>
      <xdr:colOff>152400</xdr:colOff>
      <xdr:row>41</xdr:row>
      <xdr:rowOff>133350</xdr:rowOff>
    </xdr:to>
    <xdr:cxnSp macro="">
      <xdr:nvCxnSpPr>
        <xdr:cNvPr id="59" name="直線コネクタ 58">
          <a:extLst>
            <a:ext uri="{FF2B5EF4-FFF2-40B4-BE49-F238E27FC236}">
              <a16:creationId xmlns:a16="http://schemas.microsoft.com/office/drawing/2014/main" id="{C05A3BD4-38B8-4EB3-8019-9E28AAF041D3}"/>
            </a:ext>
          </a:extLst>
        </xdr:cNvPr>
        <xdr:cNvCxnSpPr/>
      </xdr:nvCxnSpPr>
      <xdr:spPr>
        <a:xfrm>
          <a:off x="4112260" y="71589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68597</xdr:rowOff>
    </xdr:from>
    <xdr:ext cx="405111" cy="259045"/>
    <xdr:sp macro="" textlink="">
      <xdr:nvSpPr>
        <xdr:cNvPr id="60" name="【道路】&#10;有形固定資産減価償却率最大値テキスト">
          <a:extLst>
            <a:ext uri="{FF2B5EF4-FFF2-40B4-BE49-F238E27FC236}">
              <a16:creationId xmlns:a16="http://schemas.microsoft.com/office/drawing/2014/main" id="{B8592147-85CC-4F0E-B121-3509ADBA79D4}"/>
            </a:ext>
          </a:extLst>
        </xdr:cNvPr>
        <xdr:cNvSpPr txBox="1"/>
      </xdr:nvSpPr>
      <xdr:spPr>
        <a:xfrm>
          <a:off x="4212590" y="5724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121920</xdr:rowOff>
    </xdr:from>
    <xdr:to>
      <xdr:col>24</xdr:col>
      <xdr:colOff>152400</xdr:colOff>
      <xdr:row>34</xdr:row>
      <xdr:rowOff>121920</xdr:rowOff>
    </xdr:to>
    <xdr:cxnSp macro="">
      <xdr:nvCxnSpPr>
        <xdr:cNvPr id="61" name="直線コネクタ 60">
          <a:extLst>
            <a:ext uri="{FF2B5EF4-FFF2-40B4-BE49-F238E27FC236}">
              <a16:creationId xmlns:a16="http://schemas.microsoft.com/office/drawing/2014/main" id="{51C60690-D10D-486D-B6BB-2C4873E2B62E}"/>
            </a:ext>
          </a:extLst>
        </xdr:cNvPr>
        <xdr:cNvCxnSpPr/>
      </xdr:nvCxnSpPr>
      <xdr:spPr>
        <a:xfrm>
          <a:off x="4112260" y="59531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53992</xdr:rowOff>
    </xdr:from>
    <xdr:ext cx="405111" cy="259045"/>
    <xdr:sp macro="" textlink="">
      <xdr:nvSpPr>
        <xdr:cNvPr id="62" name="【道路】&#10;有形固定資産減価償却率平均値テキスト">
          <a:extLst>
            <a:ext uri="{FF2B5EF4-FFF2-40B4-BE49-F238E27FC236}">
              <a16:creationId xmlns:a16="http://schemas.microsoft.com/office/drawing/2014/main" id="{8690FF7C-95D9-4F0D-82E9-A1B3C22282F8}"/>
            </a:ext>
          </a:extLst>
        </xdr:cNvPr>
        <xdr:cNvSpPr txBox="1"/>
      </xdr:nvSpPr>
      <xdr:spPr>
        <a:xfrm>
          <a:off x="4212590" y="64014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31115</xdr:rowOff>
    </xdr:from>
    <xdr:to>
      <xdr:col>24</xdr:col>
      <xdr:colOff>114300</xdr:colOff>
      <xdr:row>38</xdr:row>
      <xdr:rowOff>132715</xdr:rowOff>
    </xdr:to>
    <xdr:sp macro="" textlink="">
      <xdr:nvSpPr>
        <xdr:cNvPr id="63" name="フローチャート: 判断 62">
          <a:extLst>
            <a:ext uri="{FF2B5EF4-FFF2-40B4-BE49-F238E27FC236}">
              <a16:creationId xmlns:a16="http://schemas.microsoft.com/office/drawing/2014/main" id="{91D8F6D6-F7DD-4D00-9526-3A29A7EA6EB8}"/>
            </a:ext>
          </a:extLst>
        </xdr:cNvPr>
        <xdr:cNvSpPr/>
      </xdr:nvSpPr>
      <xdr:spPr>
        <a:xfrm>
          <a:off x="4131310" y="6544310"/>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19685</xdr:rowOff>
    </xdr:from>
    <xdr:to>
      <xdr:col>20</xdr:col>
      <xdr:colOff>38100</xdr:colOff>
      <xdr:row>38</xdr:row>
      <xdr:rowOff>121285</xdr:rowOff>
    </xdr:to>
    <xdr:sp macro="" textlink="">
      <xdr:nvSpPr>
        <xdr:cNvPr id="64" name="フローチャート: 判断 63">
          <a:extLst>
            <a:ext uri="{FF2B5EF4-FFF2-40B4-BE49-F238E27FC236}">
              <a16:creationId xmlns:a16="http://schemas.microsoft.com/office/drawing/2014/main" id="{F8F049C7-E0D4-4DE9-AB99-2DAE53861964}"/>
            </a:ext>
          </a:extLst>
        </xdr:cNvPr>
        <xdr:cNvSpPr/>
      </xdr:nvSpPr>
      <xdr:spPr>
        <a:xfrm>
          <a:off x="3388360" y="6530975"/>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8255</xdr:rowOff>
    </xdr:from>
    <xdr:to>
      <xdr:col>15</xdr:col>
      <xdr:colOff>101600</xdr:colOff>
      <xdr:row>38</xdr:row>
      <xdr:rowOff>109855</xdr:rowOff>
    </xdr:to>
    <xdr:sp macro="" textlink="">
      <xdr:nvSpPr>
        <xdr:cNvPr id="65" name="フローチャート: 判断 64">
          <a:extLst>
            <a:ext uri="{FF2B5EF4-FFF2-40B4-BE49-F238E27FC236}">
              <a16:creationId xmlns:a16="http://schemas.microsoft.com/office/drawing/2014/main" id="{F960F14D-A4C3-43AF-8A16-B2844AB05F85}"/>
            </a:ext>
          </a:extLst>
        </xdr:cNvPr>
        <xdr:cNvSpPr/>
      </xdr:nvSpPr>
      <xdr:spPr>
        <a:xfrm>
          <a:off x="2571750" y="652526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147320</xdr:rowOff>
    </xdr:from>
    <xdr:to>
      <xdr:col>10</xdr:col>
      <xdr:colOff>165100</xdr:colOff>
      <xdr:row>38</xdr:row>
      <xdr:rowOff>77470</xdr:rowOff>
    </xdr:to>
    <xdr:sp macro="" textlink="">
      <xdr:nvSpPr>
        <xdr:cNvPr id="66" name="フローチャート: 判断 65">
          <a:extLst>
            <a:ext uri="{FF2B5EF4-FFF2-40B4-BE49-F238E27FC236}">
              <a16:creationId xmlns:a16="http://schemas.microsoft.com/office/drawing/2014/main" id="{B48EFEDF-B812-4B96-9E0B-5894D0FB84E6}"/>
            </a:ext>
          </a:extLst>
        </xdr:cNvPr>
        <xdr:cNvSpPr/>
      </xdr:nvSpPr>
      <xdr:spPr>
        <a:xfrm>
          <a:off x="1774190" y="6489065"/>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128270</xdr:rowOff>
    </xdr:from>
    <xdr:to>
      <xdr:col>6</xdr:col>
      <xdr:colOff>38100</xdr:colOff>
      <xdr:row>38</xdr:row>
      <xdr:rowOff>58420</xdr:rowOff>
    </xdr:to>
    <xdr:sp macro="" textlink="">
      <xdr:nvSpPr>
        <xdr:cNvPr id="67" name="フローチャート: 判断 66">
          <a:extLst>
            <a:ext uri="{FF2B5EF4-FFF2-40B4-BE49-F238E27FC236}">
              <a16:creationId xmlns:a16="http://schemas.microsoft.com/office/drawing/2014/main" id="{B8D7D675-7AE8-4ADA-8CC7-7F376C744927}"/>
            </a:ext>
          </a:extLst>
        </xdr:cNvPr>
        <xdr:cNvSpPr/>
      </xdr:nvSpPr>
      <xdr:spPr>
        <a:xfrm>
          <a:off x="988060" y="6475730"/>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E27BE29B-27D0-4B9E-BE26-A8F38A22E7E7}"/>
            </a:ext>
          </a:extLst>
        </xdr:cNvPr>
        <xdr:cNvSpPr txBox="1"/>
      </xdr:nvSpPr>
      <xdr:spPr>
        <a:xfrm>
          <a:off x="40030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82C69277-7934-46C1-992F-35B94F0C8437}"/>
            </a:ext>
          </a:extLst>
        </xdr:cNvPr>
        <xdr:cNvSpPr txBox="1"/>
      </xdr:nvSpPr>
      <xdr:spPr>
        <a:xfrm>
          <a:off x="32600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57805D33-81AB-4690-9345-474C5C7B05CC}"/>
            </a:ext>
          </a:extLst>
        </xdr:cNvPr>
        <xdr:cNvSpPr txBox="1"/>
      </xdr:nvSpPr>
      <xdr:spPr>
        <a:xfrm>
          <a:off x="24549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4057912F-365E-4EEC-8AF1-6044EC7238A4}"/>
            </a:ext>
          </a:extLst>
        </xdr:cNvPr>
        <xdr:cNvSpPr txBox="1"/>
      </xdr:nvSpPr>
      <xdr:spPr>
        <a:xfrm>
          <a:off x="1657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1F86D8CD-038A-48C0-8518-8CC3A9C6499F}"/>
            </a:ext>
          </a:extLst>
        </xdr:cNvPr>
        <xdr:cNvSpPr txBox="1"/>
      </xdr:nvSpPr>
      <xdr:spPr>
        <a:xfrm>
          <a:off x="859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46355</xdr:rowOff>
    </xdr:from>
    <xdr:to>
      <xdr:col>24</xdr:col>
      <xdr:colOff>114300</xdr:colOff>
      <xdr:row>39</xdr:row>
      <xdr:rowOff>147955</xdr:rowOff>
    </xdr:to>
    <xdr:sp macro="" textlink="">
      <xdr:nvSpPr>
        <xdr:cNvPr id="73" name="楕円 72">
          <a:extLst>
            <a:ext uri="{FF2B5EF4-FFF2-40B4-BE49-F238E27FC236}">
              <a16:creationId xmlns:a16="http://schemas.microsoft.com/office/drawing/2014/main" id="{FA815DF6-4D06-49F4-9DD2-E9187BBFB912}"/>
            </a:ext>
          </a:extLst>
        </xdr:cNvPr>
        <xdr:cNvSpPr/>
      </xdr:nvSpPr>
      <xdr:spPr>
        <a:xfrm>
          <a:off x="4131310" y="673481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24782</xdr:rowOff>
    </xdr:from>
    <xdr:ext cx="405111" cy="259045"/>
    <xdr:sp macro="" textlink="">
      <xdr:nvSpPr>
        <xdr:cNvPr id="74" name="【道路】&#10;有形固定資産減価償却率該当値テキスト">
          <a:extLst>
            <a:ext uri="{FF2B5EF4-FFF2-40B4-BE49-F238E27FC236}">
              <a16:creationId xmlns:a16="http://schemas.microsoft.com/office/drawing/2014/main" id="{C5C04A68-0837-41C2-BD75-D5179DD635B4}"/>
            </a:ext>
          </a:extLst>
        </xdr:cNvPr>
        <xdr:cNvSpPr txBox="1"/>
      </xdr:nvSpPr>
      <xdr:spPr>
        <a:xfrm>
          <a:off x="4212590" y="670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27305</xdr:rowOff>
    </xdr:from>
    <xdr:to>
      <xdr:col>20</xdr:col>
      <xdr:colOff>38100</xdr:colOff>
      <xdr:row>39</xdr:row>
      <xdr:rowOff>128905</xdr:rowOff>
    </xdr:to>
    <xdr:sp macro="" textlink="">
      <xdr:nvSpPr>
        <xdr:cNvPr id="75" name="楕円 74">
          <a:extLst>
            <a:ext uri="{FF2B5EF4-FFF2-40B4-BE49-F238E27FC236}">
              <a16:creationId xmlns:a16="http://schemas.microsoft.com/office/drawing/2014/main" id="{570CA1CD-0335-4EE2-A049-A8E917D78820}"/>
            </a:ext>
          </a:extLst>
        </xdr:cNvPr>
        <xdr:cNvSpPr/>
      </xdr:nvSpPr>
      <xdr:spPr>
        <a:xfrm>
          <a:off x="3388360" y="6711950"/>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78105</xdr:rowOff>
    </xdr:from>
    <xdr:to>
      <xdr:col>24</xdr:col>
      <xdr:colOff>63500</xdr:colOff>
      <xdr:row>39</xdr:row>
      <xdr:rowOff>97155</xdr:rowOff>
    </xdr:to>
    <xdr:cxnSp macro="">
      <xdr:nvCxnSpPr>
        <xdr:cNvPr id="76" name="直線コネクタ 75">
          <a:extLst>
            <a:ext uri="{FF2B5EF4-FFF2-40B4-BE49-F238E27FC236}">
              <a16:creationId xmlns:a16="http://schemas.microsoft.com/office/drawing/2014/main" id="{B297A9BC-FB90-4049-9F25-06C45777B1A8}"/>
            </a:ext>
          </a:extLst>
        </xdr:cNvPr>
        <xdr:cNvCxnSpPr/>
      </xdr:nvCxnSpPr>
      <xdr:spPr>
        <a:xfrm>
          <a:off x="3431540" y="6764655"/>
          <a:ext cx="74295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139700</xdr:rowOff>
    </xdr:from>
    <xdr:to>
      <xdr:col>15</xdr:col>
      <xdr:colOff>101600</xdr:colOff>
      <xdr:row>39</xdr:row>
      <xdr:rowOff>69850</xdr:rowOff>
    </xdr:to>
    <xdr:sp macro="" textlink="">
      <xdr:nvSpPr>
        <xdr:cNvPr id="77" name="楕円 76">
          <a:extLst>
            <a:ext uri="{FF2B5EF4-FFF2-40B4-BE49-F238E27FC236}">
              <a16:creationId xmlns:a16="http://schemas.microsoft.com/office/drawing/2014/main" id="{890F38FF-3919-4320-A908-CA7B9439DDDE}"/>
            </a:ext>
          </a:extLst>
        </xdr:cNvPr>
        <xdr:cNvSpPr/>
      </xdr:nvSpPr>
      <xdr:spPr>
        <a:xfrm>
          <a:off x="2571750" y="665099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19050</xdr:rowOff>
    </xdr:from>
    <xdr:to>
      <xdr:col>19</xdr:col>
      <xdr:colOff>177800</xdr:colOff>
      <xdr:row>39</xdr:row>
      <xdr:rowOff>78105</xdr:rowOff>
    </xdr:to>
    <xdr:cxnSp macro="">
      <xdr:nvCxnSpPr>
        <xdr:cNvPr id="78" name="直線コネクタ 77">
          <a:extLst>
            <a:ext uri="{FF2B5EF4-FFF2-40B4-BE49-F238E27FC236}">
              <a16:creationId xmlns:a16="http://schemas.microsoft.com/office/drawing/2014/main" id="{25348CEB-07C9-4437-BD4E-84CAE51D12F4}"/>
            </a:ext>
          </a:extLst>
        </xdr:cNvPr>
        <xdr:cNvCxnSpPr/>
      </xdr:nvCxnSpPr>
      <xdr:spPr>
        <a:xfrm>
          <a:off x="2626360" y="6701790"/>
          <a:ext cx="80518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145415</xdr:rowOff>
    </xdr:from>
    <xdr:to>
      <xdr:col>10</xdr:col>
      <xdr:colOff>165100</xdr:colOff>
      <xdr:row>39</xdr:row>
      <xdr:rowOff>75565</xdr:rowOff>
    </xdr:to>
    <xdr:sp macro="" textlink="">
      <xdr:nvSpPr>
        <xdr:cNvPr id="79" name="楕円 78">
          <a:extLst>
            <a:ext uri="{FF2B5EF4-FFF2-40B4-BE49-F238E27FC236}">
              <a16:creationId xmlns:a16="http://schemas.microsoft.com/office/drawing/2014/main" id="{7E71601B-B748-4C04-9F7F-03DC8EE4E8AA}"/>
            </a:ext>
          </a:extLst>
        </xdr:cNvPr>
        <xdr:cNvSpPr/>
      </xdr:nvSpPr>
      <xdr:spPr>
        <a:xfrm>
          <a:off x="1774190" y="6658610"/>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19050</xdr:rowOff>
    </xdr:from>
    <xdr:to>
      <xdr:col>15</xdr:col>
      <xdr:colOff>50800</xdr:colOff>
      <xdr:row>39</xdr:row>
      <xdr:rowOff>24765</xdr:rowOff>
    </xdr:to>
    <xdr:cxnSp macro="">
      <xdr:nvCxnSpPr>
        <xdr:cNvPr id="80" name="直線コネクタ 79">
          <a:extLst>
            <a:ext uri="{FF2B5EF4-FFF2-40B4-BE49-F238E27FC236}">
              <a16:creationId xmlns:a16="http://schemas.microsoft.com/office/drawing/2014/main" id="{5E908A71-D7F9-4CA6-8C50-139B619A6BD6}"/>
            </a:ext>
          </a:extLst>
        </xdr:cNvPr>
        <xdr:cNvCxnSpPr/>
      </xdr:nvCxnSpPr>
      <xdr:spPr>
        <a:xfrm flipV="1">
          <a:off x="1828800" y="6701790"/>
          <a:ext cx="79756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141605</xdr:rowOff>
    </xdr:from>
    <xdr:to>
      <xdr:col>6</xdr:col>
      <xdr:colOff>38100</xdr:colOff>
      <xdr:row>39</xdr:row>
      <xdr:rowOff>71755</xdr:rowOff>
    </xdr:to>
    <xdr:sp macro="" textlink="">
      <xdr:nvSpPr>
        <xdr:cNvPr id="81" name="楕円 80">
          <a:extLst>
            <a:ext uri="{FF2B5EF4-FFF2-40B4-BE49-F238E27FC236}">
              <a16:creationId xmlns:a16="http://schemas.microsoft.com/office/drawing/2014/main" id="{53895DAD-DC5D-4172-A9B9-E7DF3C960641}"/>
            </a:ext>
          </a:extLst>
        </xdr:cNvPr>
        <xdr:cNvSpPr/>
      </xdr:nvSpPr>
      <xdr:spPr>
        <a:xfrm>
          <a:off x="988060" y="665480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20955</xdr:rowOff>
    </xdr:from>
    <xdr:to>
      <xdr:col>10</xdr:col>
      <xdr:colOff>114300</xdr:colOff>
      <xdr:row>39</xdr:row>
      <xdr:rowOff>24765</xdr:rowOff>
    </xdr:to>
    <xdr:cxnSp macro="">
      <xdr:nvCxnSpPr>
        <xdr:cNvPr id="82" name="直線コネクタ 81">
          <a:extLst>
            <a:ext uri="{FF2B5EF4-FFF2-40B4-BE49-F238E27FC236}">
              <a16:creationId xmlns:a16="http://schemas.microsoft.com/office/drawing/2014/main" id="{3462A695-2413-4E08-B614-3D132196B50B}"/>
            </a:ext>
          </a:extLst>
        </xdr:cNvPr>
        <xdr:cNvCxnSpPr/>
      </xdr:nvCxnSpPr>
      <xdr:spPr>
        <a:xfrm>
          <a:off x="1031240" y="6703695"/>
          <a:ext cx="79756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137812</xdr:rowOff>
    </xdr:from>
    <xdr:ext cx="405111" cy="259045"/>
    <xdr:sp macro="" textlink="">
      <xdr:nvSpPr>
        <xdr:cNvPr id="83" name="n_1aveValue【道路】&#10;有形固定資産減価償却率">
          <a:extLst>
            <a:ext uri="{FF2B5EF4-FFF2-40B4-BE49-F238E27FC236}">
              <a16:creationId xmlns:a16="http://schemas.microsoft.com/office/drawing/2014/main" id="{88ABE888-9299-4C46-BF94-79357C6E8A17}"/>
            </a:ext>
          </a:extLst>
        </xdr:cNvPr>
        <xdr:cNvSpPr txBox="1"/>
      </xdr:nvSpPr>
      <xdr:spPr>
        <a:xfrm>
          <a:off x="3239144" y="6306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126382</xdr:rowOff>
    </xdr:from>
    <xdr:ext cx="405111" cy="259045"/>
    <xdr:sp macro="" textlink="">
      <xdr:nvSpPr>
        <xdr:cNvPr id="84" name="n_2aveValue【道路】&#10;有形固定資産減価償却率">
          <a:extLst>
            <a:ext uri="{FF2B5EF4-FFF2-40B4-BE49-F238E27FC236}">
              <a16:creationId xmlns:a16="http://schemas.microsoft.com/office/drawing/2014/main" id="{23F70365-834E-40A8-A6D5-B28CB484CD40}"/>
            </a:ext>
          </a:extLst>
        </xdr:cNvPr>
        <xdr:cNvSpPr txBox="1"/>
      </xdr:nvSpPr>
      <xdr:spPr>
        <a:xfrm>
          <a:off x="2439044" y="6302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93997</xdr:rowOff>
    </xdr:from>
    <xdr:ext cx="405111" cy="259045"/>
    <xdr:sp macro="" textlink="">
      <xdr:nvSpPr>
        <xdr:cNvPr id="85" name="n_3aveValue【道路】&#10;有形固定資産減価償却率">
          <a:extLst>
            <a:ext uri="{FF2B5EF4-FFF2-40B4-BE49-F238E27FC236}">
              <a16:creationId xmlns:a16="http://schemas.microsoft.com/office/drawing/2014/main" id="{E0BC6FD8-3BC2-4DF1-9594-CFD5D40E640C}"/>
            </a:ext>
          </a:extLst>
        </xdr:cNvPr>
        <xdr:cNvSpPr txBox="1"/>
      </xdr:nvSpPr>
      <xdr:spPr>
        <a:xfrm>
          <a:off x="1641484" y="627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74947</xdr:rowOff>
    </xdr:from>
    <xdr:ext cx="405111" cy="259045"/>
    <xdr:sp macro="" textlink="">
      <xdr:nvSpPr>
        <xdr:cNvPr id="86" name="n_4aveValue【道路】&#10;有形固定資産減価償却率">
          <a:extLst>
            <a:ext uri="{FF2B5EF4-FFF2-40B4-BE49-F238E27FC236}">
              <a16:creationId xmlns:a16="http://schemas.microsoft.com/office/drawing/2014/main" id="{E4DACCC3-365D-4B8B-BB78-1B90789BE087}"/>
            </a:ext>
          </a:extLst>
        </xdr:cNvPr>
        <xdr:cNvSpPr txBox="1"/>
      </xdr:nvSpPr>
      <xdr:spPr>
        <a:xfrm>
          <a:off x="85535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120032</xdr:rowOff>
    </xdr:from>
    <xdr:ext cx="405111" cy="259045"/>
    <xdr:sp macro="" textlink="">
      <xdr:nvSpPr>
        <xdr:cNvPr id="87" name="n_1mainValue【道路】&#10;有形固定資産減価償却率">
          <a:extLst>
            <a:ext uri="{FF2B5EF4-FFF2-40B4-BE49-F238E27FC236}">
              <a16:creationId xmlns:a16="http://schemas.microsoft.com/office/drawing/2014/main" id="{E0BAACD0-3C81-42DA-9701-D7AA028017FE}"/>
            </a:ext>
          </a:extLst>
        </xdr:cNvPr>
        <xdr:cNvSpPr txBox="1"/>
      </xdr:nvSpPr>
      <xdr:spPr>
        <a:xfrm>
          <a:off x="3239144" y="6808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60977</xdr:rowOff>
    </xdr:from>
    <xdr:ext cx="405111" cy="259045"/>
    <xdr:sp macro="" textlink="">
      <xdr:nvSpPr>
        <xdr:cNvPr id="88" name="n_2mainValue【道路】&#10;有形固定資産減価償却率">
          <a:extLst>
            <a:ext uri="{FF2B5EF4-FFF2-40B4-BE49-F238E27FC236}">
              <a16:creationId xmlns:a16="http://schemas.microsoft.com/office/drawing/2014/main" id="{C2849E83-6DAE-4D35-8B28-A5F9A81DB088}"/>
            </a:ext>
          </a:extLst>
        </xdr:cNvPr>
        <xdr:cNvSpPr txBox="1"/>
      </xdr:nvSpPr>
      <xdr:spPr>
        <a:xfrm>
          <a:off x="2439044" y="6743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66692</xdr:rowOff>
    </xdr:from>
    <xdr:ext cx="405111" cy="259045"/>
    <xdr:sp macro="" textlink="">
      <xdr:nvSpPr>
        <xdr:cNvPr id="89" name="n_3mainValue【道路】&#10;有形固定資産減価償却率">
          <a:extLst>
            <a:ext uri="{FF2B5EF4-FFF2-40B4-BE49-F238E27FC236}">
              <a16:creationId xmlns:a16="http://schemas.microsoft.com/office/drawing/2014/main" id="{C05629C1-4815-47D3-BEAF-5398C5B111AF}"/>
            </a:ext>
          </a:extLst>
        </xdr:cNvPr>
        <xdr:cNvSpPr txBox="1"/>
      </xdr:nvSpPr>
      <xdr:spPr>
        <a:xfrm>
          <a:off x="1641484" y="6751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62882</xdr:rowOff>
    </xdr:from>
    <xdr:ext cx="405111" cy="259045"/>
    <xdr:sp macro="" textlink="">
      <xdr:nvSpPr>
        <xdr:cNvPr id="90" name="n_4mainValue【道路】&#10;有形固定資産減価償却率">
          <a:extLst>
            <a:ext uri="{FF2B5EF4-FFF2-40B4-BE49-F238E27FC236}">
              <a16:creationId xmlns:a16="http://schemas.microsoft.com/office/drawing/2014/main" id="{060EDD2E-B194-468E-A203-2BE4DD385888}"/>
            </a:ext>
          </a:extLst>
        </xdr:cNvPr>
        <xdr:cNvSpPr txBox="1"/>
      </xdr:nvSpPr>
      <xdr:spPr>
        <a:xfrm>
          <a:off x="855354" y="674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2ABA5F5C-A695-4CF7-9885-6D741CA8AD2A}"/>
            </a:ext>
          </a:extLst>
        </xdr:cNvPr>
        <xdr:cNvSpPr/>
      </xdr:nvSpPr>
      <xdr:spPr>
        <a:xfrm>
          <a:off x="596011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14E05743-1E57-4646-AD18-A6B9B118F93A}"/>
            </a:ext>
          </a:extLst>
        </xdr:cNvPr>
        <xdr:cNvSpPr/>
      </xdr:nvSpPr>
      <xdr:spPr>
        <a:xfrm>
          <a:off x="60604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2EE448C-B7A4-433C-ACFB-13BBC412D40A}"/>
            </a:ext>
          </a:extLst>
        </xdr:cNvPr>
        <xdr:cNvSpPr/>
      </xdr:nvSpPr>
      <xdr:spPr>
        <a:xfrm>
          <a:off x="60604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58E30E3C-0DA2-46A8-9083-5243CCE908E1}"/>
            </a:ext>
          </a:extLst>
        </xdr:cNvPr>
        <xdr:cNvSpPr/>
      </xdr:nvSpPr>
      <xdr:spPr>
        <a:xfrm>
          <a:off x="69888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D353A795-5BAD-482F-8544-26E4FFA3F4CA}"/>
            </a:ext>
          </a:extLst>
        </xdr:cNvPr>
        <xdr:cNvSpPr/>
      </xdr:nvSpPr>
      <xdr:spPr>
        <a:xfrm>
          <a:off x="69888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5E819839-65EC-4FC8-84F4-9FB195AB0277}"/>
            </a:ext>
          </a:extLst>
        </xdr:cNvPr>
        <xdr:cNvSpPr/>
      </xdr:nvSpPr>
      <xdr:spPr>
        <a:xfrm>
          <a:off x="80175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BD822798-CFEB-489F-B2BB-1D6E349D8AAB}"/>
            </a:ext>
          </a:extLst>
        </xdr:cNvPr>
        <xdr:cNvSpPr/>
      </xdr:nvSpPr>
      <xdr:spPr>
        <a:xfrm>
          <a:off x="80175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F4E76AA1-DE56-4C0B-A46F-642A8B424AE2}"/>
            </a:ext>
          </a:extLst>
        </xdr:cNvPr>
        <xdr:cNvSpPr/>
      </xdr:nvSpPr>
      <xdr:spPr>
        <a:xfrm>
          <a:off x="596011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181EDA9A-00BD-496B-AD3A-FCF55CA85B52}"/>
            </a:ext>
          </a:extLst>
        </xdr:cNvPr>
        <xdr:cNvSpPr txBox="1"/>
      </xdr:nvSpPr>
      <xdr:spPr>
        <a:xfrm>
          <a:off x="592201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E40A79C5-47BA-41E0-B39E-B29B9C8CF9D0}"/>
            </a:ext>
          </a:extLst>
        </xdr:cNvPr>
        <xdr:cNvCxnSpPr/>
      </xdr:nvCxnSpPr>
      <xdr:spPr>
        <a:xfrm>
          <a:off x="5960110" y="762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A1B0B514-4766-48D0-A926-D8F79EA26E0B}"/>
            </a:ext>
          </a:extLst>
        </xdr:cNvPr>
        <xdr:cNvCxnSpPr/>
      </xdr:nvCxnSpPr>
      <xdr:spPr>
        <a:xfrm>
          <a:off x="5960110" y="723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B6951C7D-A739-46CC-A104-2F263BB503F1}"/>
            </a:ext>
          </a:extLst>
        </xdr:cNvPr>
        <xdr:cNvSpPr txBox="1"/>
      </xdr:nvSpPr>
      <xdr:spPr>
        <a:xfrm>
          <a:off x="5527221" y="709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B5D0F344-68B7-4D1A-AC41-FE3649340638}"/>
            </a:ext>
          </a:extLst>
        </xdr:cNvPr>
        <xdr:cNvCxnSpPr/>
      </xdr:nvCxnSpPr>
      <xdr:spPr>
        <a:xfrm>
          <a:off x="5960110" y="685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4" name="テキスト ボックス 103">
          <a:extLst>
            <a:ext uri="{FF2B5EF4-FFF2-40B4-BE49-F238E27FC236}">
              <a16:creationId xmlns:a16="http://schemas.microsoft.com/office/drawing/2014/main" id="{6C1A3812-5D17-4BBF-B208-59080BF7B23C}"/>
            </a:ext>
          </a:extLst>
        </xdr:cNvPr>
        <xdr:cNvSpPr txBox="1"/>
      </xdr:nvSpPr>
      <xdr:spPr>
        <a:xfrm>
          <a:off x="5527221" y="671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ED400EB1-73A7-431F-A6FB-684AB2DC5A92}"/>
            </a:ext>
          </a:extLst>
        </xdr:cNvPr>
        <xdr:cNvCxnSpPr/>
      </xdr:nvCxnSpPr>
      <xdr:spPr>
        <a:xfrm>
          <a:off x="5960110" y="6473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203E5B45-D49F-474C-B7CF-35FC857ACFE9}"/>
            </a:ext>
          </a:extLst>
        </xdr:cNvPr>
        <xdr:cNvSpPr txBox="1"/>
      </xdr:nvSpPr>
      <xdr:spPr>
        <a:xfrm>
          <a:off x="5485961" y="63366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74404485-003F-4878-9AEB-3E1E2010D5E5}"/>
            </a:ext>
          </a:extLst>
        </xdr:cNvPr>
        <xdr:cNvCxnSpPr/>
      </xdr:nvCxnSpPr>
      <xdr:spPr>
        <a:xfrm>
          <a:off x="5960110" y="6092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8A5B1BE2-A784-4215-AE1F-7D7F0661CBB3}"/>
            </a:ext>
          </a:extLst>
        </xdr:cNvPr>
        <xdr:cNvSpPr txBox="1"/>
      </xdr:nvSpPr>
      <xdr:spPr>
        <a:xfrm>
          <a:off x="5485961" y="59556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49BEC5C5-5352-4C05-8E47-0F8741509F91}"/>
            </a:ext>
          </a:extLst>
        </xdr:cNvPr>
        <xdr:cNvCxnSpPr/>
      </xdr:nvCxnSpPr>
      <xdr:spPr>
        <a:xfrm>
          <a:off x="5960110" y="5711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7B798FED-4D56-461D-B917-9042969F0ACF}"/>
            </a:ext>
          </a:extLst>
        </xdr:cNvPr>
        <xdr:cNvSpPr txBox="1"/>
      </xdr:nvSpPr>
      <xdr:spPr>
        <a:xfrm>
          <a:off x="5485961" y="55746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EF2AFFEC-83B5-4FE0-8002-CEA28D950682}"/>
            </a:ext>
          </a:extLst>
        </xdr:cNvPr>
        <xdr:cNvCxnSpPr/>
      </xdr:nvCxnSpPr>
      <xdr:spPr>
        <a:xfrm>
          <a:off x="5960110" y="533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a:extLst>
            <a:ext uri="{FF2B5EF4-FFF2-40B4-BE49-F238E27FC236}">
              <a16:creationId xmlns:a16="http://schemas.microsoft.com/office/drawing/2014/main" id="{AD8FD3FC-FC59-4817-A84A-6D53E04B5AC5}"/>
            </a:ext>
          </a:extLst>
        </xdr:cNvPr>
        <xdr:cNvSpPr txBox="1"/>
      </xdr:nvSpPr>
      <xdr:spPr>
        <a:xfrm>
          <a:off x="5485961" y="51936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D46FDE1D-2D83-4214-A483-6BC95B68E952}"/>
            </a:ext>
          </a:extLst>
        </xdr:cNvPr>
        <xdr:cNvSpPr/>
      </xdr:nvSpPr>
      <xdr:spPr>
        <a:xfrm>
          <a:off x="596011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90678</xdr:rowOff>
    </xdr:from>
    <xdr:to>
      <xdr:col>54</xdr:col>
      <xdr:colOff>189865</xdr:colOff>
      <xdr:row>41</xdr:row>
      <xdr:rowOff>104242</xdr:rowOff>
    </xdr:to>
    <xdr:cxnSp macro="">
      <xdr:nvCxnSpPr>
        <xdr:cNvPr id="114" name="直線コネクタ 113">
          <a:extLst>
            <a:ext uri="{FF2B5EF4-FFF2-40B4-BE49-F238E27FC236}">
              <a16:creationId xmlns:a16="http://schemas.microsoft.com/office/drawing/2014/main" id="{B28FCB81-1886-4140-BAE9-8FA11CC67BB4}"/>
            </a:ext>
          </a:extLst>
        </xdr:cNvPr>
        <xdr:cNvCxnSpPr/>
      </xdr:nvCxnSpPr>
      <xdr:spPr>
        <a:xfrm flipV="1">
          <a:off x="9429115" y="5923788"/>
          <a:ext cx="0" cy="1207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108069</xdr:rowOff>
    </xdr:from>
    <xdr:ext cx="469744" cy="259045"/>
    <xdr:sp macro="" textlink="">
      <xdr:nvSpPr>
        <xdr:cNvPr id="115" name="【道路】&#10;一人当たり延長最小値テキスト">
          <a:extLst>
            <a:ext uri="{FF2B5EF4-FFF2-40B4-BE49-F238E27FC236}">
              <a16:creationId xmlns:a16="http://schemas.microsoft.com/office/drawing/2014/main" id="{C12ED15B-F363-44AA-B371-011445859657}"/>
            </a:ext>
          </a:extLst>
        </xdr:cNvPr>
        <xdr:cNvSpPr txBox="1"/>
      </xdr:nvSpPr>
      <xdr:spPr>
        <a:xfrm>
          <a:off x="9467850" y="7135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104242</xdr:rowOff>
    </xdr:from>
    <xdr:to>
      <xdr:col>55</xdr:col>
      <xdr:colOff>88900</xdr:colOff>
      <xdr:row>41</xdr:row>
      <xdr:rowOff>104242</xdr:rowOff>
    </xdr:to>
    <xdr:cxnSp macro="">
      <xdr:nvCxnSpPr>
        <xdr:cNvPr id="116" name="直線コネクタ 115">
          <a:extLst>
            <a:ext uri="{FF2B5EF4-FFF2-40B4-BE49-F238E27FC236}">
              <a16:creationId xmlns:a16="http://schemas.microsoft.com/office/drawing/2014/main" id="{EE1371D4-6DC9-496C-871B-39C8DCF5A0FB}"/>
            </a:ext>
          </a:extLst>
        </xdr:cNvPr>
        <xdr:cNvCxnSpPr/>
      </xdr:nvCxnSpPr>
      <xdr:spPr>
        <a:xfrm>
          <a:off x="9356090" y="7131787"/>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37355</xdr:rowOff>
    </xdr:from>
    <xdr:ext cx="534377" cy="259045"/>
    <xdr:sp macro="" textlink="">
      <xdr:nvSpPr>
        <xdr:cNvPr id="117" name="【道路】&#10;一人当たり延長最大値テキスト">
          <a:extLst>
            <a:ext uri="{FF2B5EF4-FFF2-40B4-BE49-F238E27FC236}">
              <a16:creationId xmlns:a16="http://schemas.microsoft.com/office/drawing/2014/main" id="{3F32AE17-53FE-493E-B695-AD5F665EB66B}"/>
            </a:ext>
          </a:extLst>
        </xdr:cNvPr>
        <xdr:cNvSpPr txBox="1"/>
      </xdr:nvSpPr>
      <xdr:spPr>
        <a:xfrm>
          <a:off x="9467850" y="569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90678</xdr:rowOff>
    </xdr:from>
    <xdr:to>
      <xdr:col>55</xdr:col>
      <xdr:colOff>88900</xdr:colOff>
      <xdr:row>34</xdr:row>
      <xdr:rowOff>90678</xdr:rowOff>
    </xdr:to>
    <xdr:cxnSp macro="">
      <xdr:nvCxnSpPr>
        <xdr:cNvPr id="118" name="直線コネクタ 117">
          <a:extLst>
            <a:ext uri="{FF2B5EF4-FFF2-40B4-BE49-F238E27FC236}">
              <a16:creationId xmlns:a16="http://schemas.microsoft.com/office/drawing/2014/main" id="{37883BCF-77BA-4B48-9204-80FDB9BF3059}"/>
            </a:ext>
          </a:extLst>
        </xdr:cNvPr>
        <xdr:cNvCxnSpPr/>
      </xdr:nvCxnSpPr>
      <xdr:spPr>
        <a:xfrm>
          <a:off x="9356090" y="5923788"/>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62577</xdr:rowOff>
    </xdr:from>
    <xdr:ext cx="469744" cy="259045"/>
    <xdr:sp macro="" textlink="">
      <xdr:nvSpPr>
        <xdr:cNvPr id="119" name="【道路】&#10;一人当たり延長平均値テキスト">
          <a:extLst>
            <a:ext uri="{FF2B5EF4-FFF2-40B4-BE49-F238E27FC236}">
              <a16:creationId xmlns:a16="http://schemas.microsoft.com/office/drawing/2014/main" id="{C3E95456-D697-4B1E-B09D-08B04B547E79}"/>
            </a:ext>
          </a:extLst>
        </xdr:cNvPr>
        <xdr:cNvSpPr txBox="1"/>
      </xdr:nvSpPr>
      <xdr:spPr>
        <a:xfrm>
          <a:off x="9467850" y="67453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84150</xdr:rowOff>
    </xdr:from>
    <xdr:to>
      <xdr:col>55</xdr:col>
      <xdr:colOff>50800</xdr:colOff>
      <xdr:row>40</xdr:row>
      <xdr:rowOff>14300</xdr:rowOff>
    </xdr:to>
    <xdr:sp macro="" textlink="">
      <xdr:nvSpPr>
        <xdr:cNvPr id="120" name="フローチャート: 判断 119">
          <a:extLst>
            <a:ext uri="{FF2B5EF4-FFF2-40B4-BE49-F238E27FC236}">
              <a16:creationId xmlns:a16="http://schemas.microsoft.com/office/drawing/2014/main" id="{B9EF45BC-EF0B-4184-82F3-6328C0308DDB}"/>
            </a:ext>
          </a:extLst>
        </xdr:cNvPr>
        <xdr:cNvSpPr/>
      </xdr:nvSpPr>
      <xdr:spPr>
        <a:xfrm>
          <a:off x="9394190" y="6772605"/>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67767</xdr:rowOff>
    </xdr:from>
    <xdr:to>
      <xdr:col>50</xdr:col>
      <xdr:colOff>165100</xdr:colOff>
      <xdr:row>39</xdr:row>
      <xdr:rowOff>169367</xdr:rowOff>
    </xdr:to>
    <xdr:sp macro="" textlink="">
      <xdr:nvSpPr>
        <xdr:cNvPr id="121" name="フローチャート: 判断 120">
          <a:extLst>
            <a:ext uri="{FF2B5EF4-FFF2-40B4-BE49-F238E27FC236}">
              <a16:creationId xmlns:a16="http://schemas.microsoft.com/office/drawing/2014/main" id="{08918601-ADA8-4486-8187-9419D7E24FC8}"/>
            </a:ext>
          </a:extLst>
        </xdr:cNvPr>
        <xdr:cNvSpPr/>
      </xdr:nvSpPr>
      <xdr:spPr>
        <a:xfrm>
          <a:off x="8632190" y="6752412"/>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89560</xdr:rowOff>
    </xdr:from>
    <xdr:to>
      <xdr:col>46</xdr:col>
      <xdr:colOff>38100</xdr:colOff>
      <xdr:row>40</xdr:row>
      <xdr:rowOff>19710</xdr:rowOff>
    </xdr:to>
    <xdr:sp macro="" textlink="">
      <xdr:nvSpPr>
        <xdr:cNvPr id="122" name="フローチャート: 判断 121">
          <a:extLst>
            <a:ext uri="{FF2B5EF4-FFF2-40B4-BE49-F238E27FC236}">
              <a16:creationId xmlns:a16="http://schemas.microsoft.com/office/drawing/2014/main" id="{9E7B5C9A-C9A6-46A9-BEF9-EC89AC1BC557}"/>
            </a:ext>
          </a:extLst>
        </xdr:cNvPr>
        <xdr:cNvSpPr/>
      </xdr:nvSpPr>
      <xdr:spPr>
        <a:xfrm>
          <a:off x="7846060" y="6779920"/>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85674</xdr:rowOff>
    </xdr:from>
    <xdr:to>
      <xdr:col>41</xdr:col>
      <xdr:colOff>101600</xdr:colOff>
      <xdr:row>40</xdr:row>
      <xdr:rowOff>15824</xdr:rowOff>
    </xdr:to>
    <xdr:sp macro="" textlink="">
      <xdr:nvSpPr>
        <xdr:cNvPr id="123" name="フローチャート: 判断 122">
          <a:extLst>
            <a:ext uri="{FF2B5EF4-FFF2-40B4-BE49-F238E27FC236}">
              <a16:creationId xmlns:a16="http://schemas.microsoft.com/office/drawing/2014/main" id="{D3B6C4F4-2419-402E-B8F5-FAF1F796725F}"/>
            </a:ext>
          </a:extLst>
        </xdr:cNvPr>
        <xdr:cNvSpPr/>
      </xdr:nvSpPr>
      <xdr:spPr>
        <a:xfrm>
          <a:off x="7029450" y="6774129"/>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85446</xdr:rowOff>
    </xdr:from>
    <xdr:to>
      <xdr:col>36</xdr:col>
      <xdr:colOff>165100</xdr:colOff>
      <xdr:row>40</xdr:row>
      <xdr:rowOff>15596</xdr:rowOff>
    </xdr:to>
    <xdr:sp macro="" textlink="">
      <xdr:nvSpPr>
        <xdr:cNvPr id="124" name="フローチャート: 判断 123">
          <a:extLst>
            <a:ext uri="{FF2B5EF4-FFF2-40B4-BE49-F238E27FC236}">
              <a16:creationId xmlns:a16="http://schemas.microsoft.com/office/drawing/2014/main" id="{F80C06B3-8FC9-42FB-AF87-BC0CB401F896}"/>
            </a:ext>
          </a:extLst>
        </xdr:cNvPr>
        <xdr:cNvSpPr/>
      </xdr:nvSpPr>
      <xdr:spPr>
        <a:xfrm>
          <a:off x="6231890" y="6773901"/>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28136216-9C2A-45B3-B590-00A2F218C0BB}"/>
            </a:ext>
          </a:extLst>
        </xdr:cNvPr>
        <xdr:cNvSpPr txBox="1"/>
      </xdr:nvSpPr>
      <xdr:spPr>
        <a:xfrm>
          <a:off x="92583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866E657B-3750-4CB3-9A92-D699141D4C88}"/>
            </a:ext>
          </a:extLst>
        </xdr:cNvPr>
        <xdr:cNvSpPr txBox="1"/>
      </xdr:nvSpPr>
      <xdr:spPr>
        <a:xfrm>
          <a:off x="8515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37DDBEFC-B29D-4FA4-94E3-C48C43A2D9CC}"/>
            </a:ext>
          </a:extLst>
        </xdr:cNvPr>
        <xdr:cNvSpPr txBox="1"/>
      </xdr:nvSpPr>
      <xdr:spPr>
        <a:xfrm>
          <a:off x="7717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3C4AFE6D-B8CA-4252-9FA0-D4101113D53A}"/>
            </a:ext>
          </a:extLst>
        </xdr:cNvPr>
        <xdr:cNvSpPr txBox="1"/>
      </xdr:nvSpPr>
      <xdr:spPr>
        <a:xfrm>
          <a:off x="691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DD35B86F-DB0F-4697-9EAA-B979C37B9D97}"/>
            </a:ext>
          </a:extLst>
        </xdr:cNvPr>
        <xdr:cNvSpPr txBox="1"/>
      </xdr:nvSpPr>
      <xdr:spPr>
        <a:xfrm>
          <a:off x="6115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161722</xdr:rowOff>
    </xdr:from>
    <xdr:to>
      <xdr:col>55</xdr:col>
      <xdr:colOff>50800</xdr:colOff>
      <xdr:row>39</xdr:row>
      <xdr:rowOff>91872</xdr:rowOff>
    </xdr:to>
    <xdr:sp macro="" textlink="">
      <xdr:nvSpPr>
        <xdr:cNvPr id="130" name="楕円 129">
          <a:extLst>
            <a:ext uri="{FF2B5EF4-FFF2-40B4-BE49-F238E27FC236}">
              <a16:creationId xmlns:a16="http://schemas.microsoft.com/office/drawing/2014/main" id="{2883E239-40AC-4C7E-87EC-0D5E5FB1639A}"/>
            </a:ext>
          </a:extLst>
        </xdr:cNvPr>
        <xdr:cNvSpPr/>
      </xdr:nvSpPr>
      <xdr:spPr>
        <a:xfrm>
          <a:off x="9394190" y="6678727"/>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13149</xdr:rowOff>
    </xdr:from>
    <xdr:ext cx="469744" cy="259045"/>
    <xdr:sp macro="" textlink="">
      <xdr:nvSpPr>
        <xdr:cNvPr id="131" name="【道路】&#10;一人当たり延長該当値テキスト">
          <a:extLst>
            <a:ext uri="{FF2B5EF4-FFF2-40B4-BE49-F238E27FC236}">
              <a16:creationId xmlns:a16="http://schemas.microsoft.com/office/drawing/2014/main" id="{4DD7E66D-DC04-4362-8670-3C60D0E3A923}"/>
            </a:ext>
          </a:extLst>
        </xdr:cNvPr>
        <xdr:cNvSpPr txBox="1"/>
      </xdr:nvSpPr>
      <xdr:spPr>
        <a:xfrm>
          <a:off x="9467850" y="6532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162103</xdr:rowOff>
    </xdr:from>
    <xdr:to>
      <xdr:col>50</xdr:col>
      <xdr:colOff>165100</xdr:colOff>
      <xdr:row>39</xdr:row>
      <xdr:rowOff>92253</xdr:rowOff>
    </xdr:to>
    <xdr:sp macro="" textlink="">
      <xdr:nvSpPr>
        <xdr:cNvPr id="132" name="楕円 131">
          <a:extLst>
            <a:ext uri="{FF2B5EF4-FFF2-40B4-BE49-F238E27FC236}">
              <a16:creationId xmlns:a16="http://schemas.microsoft.com/office/drawing/2014/main" id="{766F0510-E6BD-4464-9517-7A31CDF11BCF}"/>
            </a:ext>
          </a:extLst>
        </xdr:cNvPr>
        <xdr:cNvSpPr/>
      </xdr:nvSpPr>
      <xdr:spPr>
        <a:xfrm>
          <a:off x="8632190" y="6679108"/>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41072</xdr:rowOff>
    </xdr:from>
    <xdr:to>
      <xdr:col>55</xdr:col>
      <xdr:colOff>0</xdr:colOff>
      <xdr:row>39</xdr:row>
      <xdr:rowOff>41453</xdr:rowOff>
    </xdr:to>
    <xdr:cxnSp macro="">
      <xdr:nvCxnSpPr>
        <xdr:cNvPr id="133" name="直線コネクタ 132">
          <a:extLst>
            <a:ext uri="{FF2B5EF4-FFF2-40B4-BE49-F238E27FC236}">
              <a16:creationId xmlns:a16="http://schemas.microsoft.com/office/drawing/2014/main" id="{E1F99B5E-C22D-46B8-9913-66F82FB54C07}"/>
            </a:ext>
          </a:extLst>
        </xdr:cNvPr>
        <xdr:cNvCxnSpPr/>
      </xdr:nvCxnSpPr>
      <xdr:spPr>
        <a:xfrm flipV="1">
          <a:off x="8686800" y="6727622"/>
          <a:ext cx="74295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161112</xdr:rowOff>
    </xdr:from>
    <xdr:to>
      <xdr:col>46</xdr:col>
      <xdr:colOff>38100</xdr:colOff>
      <xdr:row>39</xdr:row>
      <xdr:rowOff>91262</xdr:rowOff>
    </xdr:to>
    <xdr:sp macro="" textlink="">
      <xdr:nvSpPr>
        <xdr:cNvPr id="134" name="楕円 133">
          <a:extLst>
            <a:ext uri="{FF2B5EF4-FFF2-40B4-BE49-F238E27FC236}">
              <a16:creationId xmlns:a16="http://schemas.microsoft.com/office/drawing/2014/main" id="{170EFD82-6B56-43EE-9C9A-0DBBD117D45F}"/>
            </a:ext>
          </a:extLst>
        </xdr:cNvPr>
        <xdr:cNvSpPr/>
      </xdr:nvSpPr>
      <xdr:spPr>
        <a:xfrm>
          <a:off x="7846060" y="6678117"/>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40462</xdr:rowOff>
    </xdr:from>
    <xdr:to>
      <xdr:col>50</xdr:col>
      <xdr:colOff>114300</xdr:colOff>
      <xdr:row>39</xdr:row>
      <xdr:rowOff>41453</xdr:rowOff>
    </xdr:to>
    <xdr:cxnSp macro="">
      <xdr:nvCxnSpPr>
        <xdr:cNvPr id="135" name="直線コネクタ 134">
          <a:extLst>
            <a:ext uri="{FF2B5EF4-FFF2-40B4-BE49-F238E27FC236}">
              <a16:creationId xmlns:a16="http://schemas.microsoft.com/office/drawing/2014/main" id="{C1C79BB4-8C95-487A-952B-7BE72ECFB059}"/>
            </a:ext>
          </a:extLst>
        </xdr:cNvPr>
        <xdr:cNvCxnSpPr/>
      </xdr:nvCxnSpPr>
      <xdr:spPr>
        <a:xfrm>
          <a:off x="7889240" y="6727012"/>
          <a:ext cx="79756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160655</xdr:rowOff>
    </xdr:from>
    <xdr:to>
      <xdr:col>41</xdr:col>
      <xdr:colOff>101600</xdr:colOff>
      <xdr:row>39</xdr:row>
      <xdr:rowOff>90805</xdr:rowOff>
    </xdr:to>
    <xdr:sp macro="" textlink="">
      <xdr:nvSpPr>
        <xdr:cNvPr id="136" name="楕円 135">
          <a:extLst>
            <a:ext uri="{FF2B5EF4-FFF2-40B4-BE49-F238E27FC236}">
              <a16:creationId xmlns:a16="http://schemas.microsoft.com/office/drawing/2014/main" id="{17200D1C-6B12-4877-AF3B-F69492683047}"/>
            </a:ext>
          </a:extLst>
        </xdr:cNvPr>
        <xdr:cNvSpPr/>
      </xdr:nvSpPr>
      <xdr:spPr>
        <a:xfrm>
          <a:off x="7029450" y="667766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40005</xdr:rowOff>
    </xdr:from>
    <xdr:to>
      <xdr:col>45</xdr:col>
      <xdr:colOff>177800</xdr:colOff>
      <xdr:row>39</xdr:row>
      <xdr:rowOff>40462</xdr:rowOff>
    </xdr:to>
    <xdr:cxnSp macro="">
      <xdr:nvCxnSpPr>
        <xdr:cNvPr id="137" name="直線コネクタ 136">
          <a:extLst>
            <a:ext uri="{FF2B5EF4-FFF2-40B4-BE49-F238E27FC236}">
              <a16:creationId xmlns:a16="http://schemas.microsoft.com/office/drawing/2014/main" id="{FB231BD1-1555-411F-B698-F51B118A162F}"/>
            </a:ext>
          </a:extLst>
        </xdr:cNvPr>
        <xdr:cNvCxnSpPr/>
      </xdr:nvCxnSpPr>
      <xdr:spPr>
        <a:xfrm>
          <a:off x="7084060" y="6726555"/>
          <a:ext cx="80518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162408</xdr:rowOff>
    </xdr:from>
    <xdr:to>
      <xdr:col>36</xdr:col>
      <xdr:colOff>165100</xdr:colOff>
      <xdr:row>39</xdr:row>
      <xdr:rowOff>92558</xdr:rowOff>
    </xdr:to>
    <xdr:sp macro="" textlink="">
      <xdr:nvSpPr>
        <xdr:cNvPr id="138" name="楕円 137">
          <a:extLst>
            <a:ext uri="{FF2B5EF4-FFF2-40B4-BE49-F238E27FC236}">
              <a16:creationId xmlns:a16="http://schemas.microsoft.com/office/drawing/2014/main" id="{6C5342C9-D6D2-431D-B181-BAC55EE2E83A}"/>
            </a:ext>
          </a:extLst>
        </xdr:cNvPr>
        <xdr:cNvSpPr/>
      </xdr:nvSpPr>
      <xdr:spPr>
        <a:xfrm>
          <a:off x="6231890" y="6679413"/>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40005</xdr:rowOff>
    </xdr:from>
    <xdr:to>
      <xdr:col>41</xdr:col>
      <xdr:colOff>50800</xdr:colOff>
      <xdr:row>39</xdr:row>
      <xdr:rowOff>41758</xdr:rowOff>
    </xdr:to>
    <xdr:cxnSp macro="">
      <xdr:nvCxnSpPr>
        <xdr:cNvPr id="139" name="直線コネクタ 138">
          <a:extLst>
            <a:ext uri="{FF2B5EF4-FFF2-40B4-BE49-F238E27FC236}">
              <a16:creationId xmlns:a16="http://schemas.microsoft.com/office/drawing/2014/main" id="{04EE66F1-2BD0-46AC-8EB1-95D3C0359010}"/>
            </a:ext>
          </a:extLst>
        </xdr:cNvPr>
        <xdr:cNvCxnSpPr/>
      </xdr:nvCxnSpPr>
      <xdr:spPr>
        <a:xfrm flipV="1">
          <a:off x="6286500" y="6726555"/>
          <a:ext cx="797560" cy="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160494</xdr:rowOff>
    </xdr:from>
    <xdr:ext cx="469744" cy="259045"/>
    <xdr:sp macro="" textlink="">
      <xdr:nvSpPr>
        <xdr:cNvPr id="140" name="n_1aveValue【道路】&#10;一人当たり延長">
          <a:extLst>
            <a:ext uri="{FF2B5EF4-FFF2-40B4-BE49-F238E27FC236}">
              <a16:creationId xmlns:a16="http://schemas.microsoft.com/office/drawing/2014/main" id="{67F500D6-7A39-4EA7-9E3A-F3A67333E3A3}"/>
            </a:ext>
          </a:extLst>
        </xdr:cNvPr>
        <xdr:cNvSpPr txBox="1"/>
      </xdr:nvSpPr>
      <xdr:spPr>
        <a:xfrm>
          <a:off x="8454467" y="6848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10837</xdr:rowOff>
    </xdr:from>
    <xdr:ext cx="469744" cy="259045"/>
    <xdr:sp macro="" textlink="">
      <xdr:nvSpPr>
        <xdr:cNvPr id="141" name="n_2aveValue【道路】&#10;一人当たり延長">
          <a:extLst>
            <a:ext uri="{FF2B5EF4-FFF2-40B4-BE49-F238E27FC236}">
              <a16:creationId xmlns:a16="http://schemas.microsoft.com/office/drawing/2014/main" id="{9382511A-C380-4060-86B7-73E0C3D52125}"/>
            </a:ext>
          </a:extLst>
        </xdr:cNvPr>
        <xdr:cNvSpPr txBox="1"/>
      </xdr:nvSpPr>
      <xdr:spPr>
        <a:xfrm>
          <a:off x="7673417" y="6870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6951</xdr:rowOff>
    </xdr:from>
    <xdr:ext cx="469744" cy="259045"/>
    <xdr:sp macro="" textlink="">
      <xdr:nvSpPr>
        <xdr:cNvPr id="142" name="n_3aveValue【道路】&#10;一人当たり延長">
          <a:extLst>
            <a:ext uri="{FF2B5EF4-FFF2-40B4-BE49-F238E27FC236}">
              <a16:creationId xmlns:a16="http://schemas.microsoft.com/office/drawing/2014/main" id="{12EBEEA3-2775-48FC-88D1-E38CF62BE2E6}"/>
            </a:ext>
          </a:extLst>
        </xdr:cNvPr>
        <xdr:cNvSpPr txBox="1"/>
      </xdr:nvSpPr>
      <xdr:spPr>
        <a:xfrm>
          <a:off x="6866332" y="6866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6723</xdr:rowOff>
    </xdr:from>
    <xdr:ext cx="469744" cy="259045"/>
    <xdr:sp macro="" textlink="">
      <xdr:nvSpPr>
        <xdr:cNvPr id="143" name="n_4aveValue【道路】&#10;一人当たり延長">
          <a:extLst>
            <a:ext uri="{FF2B5EF4-FFF2-40B4-BE49-F238E27FC236}">
              <a16:creationId xmlns:a16="http://schemas.microsoft.com/office/drawing/2014/main" id="{ABCA5E94-90A6-4661-A15A-9D4426E7715A}"/>
            </a:ext>
          </a:extLst>
        </xdr:cNvPr>
        <xdr:cNvSpPr txBox="1"/>
      </xdr:nvSpPr>
      <xdr:spPr>
        <a:xfrm>
          <a:off x="6068772" y="6866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108780</xdr:rowOff>
    </xdr:from>
    <xdr:ext cx="469744" cy="259045"/>
    <xdr:sp macro="" textlink="">
      <xdr:nvSpPr>
        <xdr:cNvPr id="144" name="n_1mainValue【道路】&#10;一人当たり延長">
          <a:extLst>
            <a:ext uri="{FF2B5EF4-FFF2-40B4-BE49-F238E27FC236}">
              <a16:creationId xmlns:a16="http://schemas.microsoft.com/office/drawing/2014/main" id="{28C693FA-8FC3-4498-8F0E-2F7C0262F693}"/>
            </a:ext>
          </a:extLst>
        </xdr:cNvPr>
        <xdr:cNvSpPr txBox="1"/>
      </xdr:nvSpPr>
      <xdr:spPr>
        <a:xfrm>
          <a:off x="8454467" y="6450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107789</xdr:rowOff>
    </xdr:from>
    <xdr:ext cx="469744" cy="259045"/>
    <xdr:sp macro="" textlink="">
      <xdr:nvSpPr>
        <xdr:cNvPr id="145" name="n_2mainValue【道路】&#10;一人当たり延長">
          <a:extLst>
            <a:ext uri="{FF2B5EF4-FFF2-40B4-BE49-F238E27FC236}">
              <a16:creationId xmlns:a16="http://schemas.microsoft.com/office/drawing/2014/main" id="{69F7BD93-78D8-49F1-B710-4549C9DF31C5}"/>
            </a:ext>
          </a:extLst>
        </xdr:cNvPr>
        <xdr:cNvSpPr txBox="1"/>
      </xdr:nvSpPr>
      <xdr:spPr>
        <a:xfrm>
          <a:off x="7673417" y="6449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107332</xdr:rowOff>
    </xdr:from>
    <xdr:ext cx="469744" cy="259045"/>
    <xdr:sp macro="" textlink="">
      <xdr:nvSpPr>
        <xdr:cNvPr id="146" name="n_3mainValue【道路】&#10;一人当たり延長">
          <a:extLst>
            <a:ext uri="{FF2B5EF4-FFF2-40B4-BE49-F238E27FC236}">
              <a16:creationId xmlns:a16="http://schemas.microsoft.com/office/drawing/2014/main" id="{52E006E3-2BF3-499C-8175-DF74CCF525CA}"/>
            </a:ext>
          </a:extLst>
        </xdr:cNvPr>
        <xdr:cNvSpPr txBox="1"/>
      </xdr:nvSpPr>
      <xdr:spPr>
        <a:xfrm>
          <a:off x="6866332" y="644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109085</xdr:rowOff>
    </xdr:from>
    <xdr:ext cx="469744" cy="259045"/>
    <xdr:sp macro="" textlink="">
      <xdr:nvSpPr>
        <xdr:cNvPr id="147" name="n_4mainValue【道路】&#10;一人当たり延長">
          <a:extLst>
            <a:ext uri="{FF2B5EF4-FFF2-40B4-BE49-F238E27FC236}">
              <a16:creationId xmlns:a16="http://schemas.microsoft.com/office/drawing/2014/main" id="{9661192C-295E-4362-A93B-BEE1C93EFC39}"/>
            </a:ext>
          </a:extLst>
        </xdr:cNvPr>
        <xdr:cNvSpPr txBox="1"/>
      </xdr:nvSpPr>
      <xdr:spPr>
        <a:xfrm>
          <a:off x="6068772" y="6450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8DB0F852-C9A3-4484-BC55-26F0D64C636F}"/>
            </a:ext>
          </a:extLst>
        </xdr:cNvPr>
        <xdr:cNvSpPr/>
      </xdr:nvSpPr>
      <xdr:spPr>
        <a:xfrm>
          <a:off x="6858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FF8CD46C-F355-41EF-9D66-D39A7DD43A2B}"/>
            </a:ext>
          </a:extLst>
        </xdr:cNvPr>
        <xdr:cNvSpPr/>
      </xdr:nvSpPr>
      <xdr:spPr>
        <a:xfrm>
          <a:off x="8166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0A9AD9F1-0602-4D12-AE14-2D5614012D59}"/>
            </a:ext>
          </a:extLst>
        </xdr:cNvPr>
        <xdr:cNvSpPr/>
      </xdr:nvSpPr>
      <xdr:spPr>
        <a:xfrm>
          <a:off x="8166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A29B89EF-387B-4C67-9485-437EAF68974C}"/>
            </a:ext>
          </a:extLst>
        </xdr:cNvPr>
        <xdr:cNvSpPr/>
      </xdr:nvSpPr>
      <xdr:spPr>
        <a:xfrm>
          <a:off x="17145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7394CF10-AF3F-4E59-89F2-2028BBD93C0F}"/>
            </a:ext>
          </a:extLst>
        </xdr:cNvPr>
        <xdr:cNvSpPr/>
      </xdr:nvSpPr>
      <xdr:spPr>
        <a:xfrm>
          <a:off x="17145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29B7AB6E-8CAA-485F-B78A-4E5F857F85D0}"/>
            </a:ext>
          </a:extLst>
        </xdr:cNvPr>
        <xdr:cNvSpPr/>
      </xdr:nvSpPr>
      <xdr:spPr>
        <a:xfrm>
          <a:off x="27432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E932E402-DFCE-495F-8A6A-FDD95E09EC70}"/>
            </a:ext>
          </a:extLst>
        </xdr:cNvPr>
        <xdr:cNvSpPr/>
      </xdr:nvSpPr>
      <xdr:spPr>
        <a:xfrm>
          <a:off x="27432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71815416-5E02-43A8-BD41-19B8E9951D01}"/>
            </a:ext>
          </a:extLst>
        </xdr:cNvPr>
        <xdr:cNvSpPr/>
      </xdr:nvSpPr>
      <xdr:spPr>
        <a:xfrm>
          <a:off x="6858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F5DB55D7-11CA-4E20-8F5A-98863E818139}"/>
            </a:ext>
          </a:extLst>
        </xdr:cNvPr>
        <xdr:cNvSpPr txBox="1"/>
      </xdr:nvSpPr>
      <xdr:spPr>
        <a:xfrm>
          <a:off x="66675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6C08BC55-668C-4795-9060-37362C5F7EF4}"/>
            </a:ext>
          </a:extLst>
        </xdr:cNvPr>
        <xdr:cNvCxnSpPr/>
      </xdr:nvCxnSpPr>
      <xdr:spPr>
        <a:xfrm>
          <a:off x="6858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EDFFFA01-CFCF-443E-B8D1-84DEB94794C0}"/>
            </a:ext>
          </a:extLst>
        </xdr:cNvPr>
        <xdr:cNvSpPr txBox="1"/>
      </xdr:nvSpPr>
      <xdr:spPr>
        <a:xfrm>
          <a:off x="273866"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a:extLst>
            <a:ext uri="{FF2B5EF4-FFF2-40B4-BE49-F238E27FC236}">
              <a16:creationId xmlns:a16="http://schemas.microsoft.com/office/drawing/2014/main" id="{3B37820E-7F30-4D71-A649-E4AA44E31FA4}"/>
            </a:ext>
          </a:extLst>
        </xdr:cNvPr>
        <xdr:cNvCxnSpPr/>
      </xdr:nvCxnSpPr>
      <xdr:spPr>
        <a:xfrm>
          <a:off x="685800" y="1104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a:extLst>
            <a:ext uri="{FF2B5EF4-FFF2-40B4-BE49-F238E27FC236}">
              <a16:creationId xmlns:a16="http://schemas.microsoft.com/office/drawing/2014/main" id="{3072643B-6403-45E6-9D72-280B5DC36C62}"/>
            </a:ext>
          </a:extLst>
        </xdr:cNvPr>
        <xdr:cNvSpPr txBox="1"/>
      </xdr:nvSpPr>
      <xdr:spPr>
        <a:xfrm>
          <a:off x="273866" y="1090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a:extLst>
            <a:ext uri="{FF2B5EF4-FFF2-40B4-BE49-F238E27FC236}">
              <a16:creationId xmlns:a16="http://schemas.microsoft.com/office/drawing/2014/main" id="{6A6B6A57-C04C-40F3-AEB6-6CC8CE7B68B2}"/>
            </a:ext>
          </a:extLst>
        </xdr:cNvPr>
        <xdr:cNvCxnSpPr/>
      </xdr:nvCxnSpPr>
      <xdr:spPr>
        <a:xfrm>
          <a:off x="685800" y="1066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a:extLst>
            <a:ext uri="{FF2B5EF4-FFF2-40B4-BE49-F238E27FC236}">
              <a16:creationId xmlns:a16="http://schemas.microsoft.com/office/drawing/2014/main" id="{27927EEB-801A-4E95-B237-BFF8DA3DD440}"/>
            </a:ext>
          </a:extLst>
        </xdr:cNvPr>
        <xdr:cNvSpPr txBox="1"/>
      </xdr:nvSpPr>
      <xdr:spPr>
        <a:xfrm>
          <a:off x="343701" y="1052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a:extLst>
            <a:ext uri="{FF2B5EF4-FFF2-40B4-BE49-F238E27FC236}">
              <a16:creationId xmlns:a16="http://schemas.microsoft.com/office/drawing/2014/main" id="{123A743A-AC31-4B26-9B9D-3173C3B64DC2}"/>
            </a:ext>
          </a:extLst>
        </xdr:cNvPr>
        <xdr:cNvCxnSpPr/>
      </xdr:nvCxnSpPr>
      <xdr:spPr>
        <a:xfrm>
          <a:off x="685800" y="1028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a:extLst>
            <a:ext uri="{FF2B5EF4-FFF2-40B4-BE49-F238E27FC236}">
              <a16:creationId xmlns:a16="http://schemas.microsoft.com/office/drawing/2014/main" id="{77EC2388-0A7A-4CB2-9C80-5F9DBA53D71F}"/>
            </a:ext>
          </a:extLst>
        </xdr:cNvPr>
        <xdr:cNvSpPr txBox="1"/>
      </xdr:nvSpPr>
      <xdr:spPr>
        <a:xfrm>
          <a:off x="343701" y="1014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a:extLst>
            <a:ext uri="{FF2B5EF4-FFF2-40B4-BE49-F238E27FC236}">
              <a16:creationId xmlns:a16="http://schemas.microsoft.com/office/drawing/2014/main" id="{3EBA1A70-80D0-48A7-847F-1112B6778363}"/>
            </a:ext>
          </a:extLst>
        </xdr:cNvPr>
        <xdr:cNvCxnSpPr/>
      </xdr:nvCxnSpPr>
      <xdr:spPr>
        <a:xfrm>
          <a:off x="685800" y="990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a:extLst>
            <a:ext uri="{FF2B5EF4-FFF2-40B4-BE49-F238E27FC236}">
              <a16:creationId xmlns:a16="http://schemas.microsoft.com/office/drawing/2014/main" id="{E897654E-24B4-450F-A51C-66AEDD0FB497}"/>
            </a:ext>
          </a:extLst>
        </xdr:cNvPr>
        <xdr:cNvSpPr txBox="1"/>
      </xdr:nvSpPr>
      <xdr:spPr>
        <a:xfrm>
          <a:off x="343701" y="9765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a:extLst>
            <a:ext uri="{FF2B5EF4-FFF2-40B4-BE49-F238E27FC236}">
              <a16:creationId xmlns:a16="http://schemas.microsoft.com/office/drawing/2014/main" id="{C9E25F43-B2F5-4A06-8469-1A212B5D4CF6}"/>
            </a:ext>
          </a:extLst>
        </xdr:cNvPr>
        <xdr:cNvCxnSpPr/>
      </xdr:nvCxnSpPr>
      <xdr:spPr>
        <a:xfrm>
          <a:off x="685800" y="952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a:extLst>
            <a:ext uri="{FF2B5EF4-FFF2-40B4-BE49-F238E27FC236}">
              <a16:creationId xmlns:a16="http://schemas.microsoft.com/office/drawing/2014/main" id="{7228AF67-E76F-443E-A11C-EDA479A775BB}"/>
            </a:ext>
          </a:extLst>
        </xdr:cNvPr>
        <xdr:cNvSpPr txBox="1"/>
      </xdr:nvSpPr>
      <xdr:spPr>
        <a:xfrm>
          <a:off x="343701" y="938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B46AA510-323B-4002-8856-F1D39396E7F4}"/>
            </a:ext>
          </a:extLst>
        </xdr:cNvPr>
        <xdr:cNvCxnSpPr/>
      </xdr:nvCxnSpPr>
      <xdr:spPr>
        <a:xfrm>
          <a:off x="6858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a:extLst>
            <a:ext uri="{FF2B5EF4-FFF2-40B4-BE49-F238E27FC236}">
              <a16:creationId xmlns:a16="http://schemas.microsoft.com/office/drawing/2014/main" id="{EFCF4932-2079-4861-AF10-B8F9371DA42D}"/>
            </a:ext>
          </a:extLst>
        </xdr:cNvPr>
        <xdr:cNvSpPr txBox="1"/>
      </xdr:nvSpPr>
      <xdr:spPr>
        <a:xfrm>
          <a:off x="386866" y="900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a:extLst>
            <a:ext uri="{FF2B5EF4-FFF2-40B4-BE49-F238E27FC236}">
              <a16:creationId xmlns:a16="http://schemas.microsoft.com/office/drawing/2014/main" id="{E283FF23-A3D1-4675-B465-689E263B4647}"/>
            </a:ext>
          </a:extLst>
        </xdr:cNvPr>
        <xdr:cNvSpPr/>
      </xdr:nvSpPr>
      <xdr:spPr>
        <a:xfrm>
          <a:off x="6858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51435</xdr:rowOff>
    </xdr:from>
    <xdr:to>
      <xdr:col>24</xdr:col>
      <xdr:colOff>62865</xdr:colOff>
      <xdr:row>64</xdr:row>
      <xdr:rowOff>26670</xdr:rowOff>
    </xdr:to>
    <xdr:cxnSp macro="">
      <xdr:nvCxnSpPr>
        <xdr:cNvPr id="172" name="直線コネクタ 171">
          <a:extLst>
            <a:ext uri="{FF2B5EF4-FFF2-40B4-BE49-F238E27FC236}">
              <a16:creationId xmlns:a16="http://schemas.microsoft.com/office/drawing/2014/main" id="{44BB1A19-F5D0-467D-9C8A-C8649CFD2EE0}"/>
            </a:ext>
          </a:extLst>
        </xdr:cNvPr>
        <xdr:cNvCxnSpPr/>
      </xdr:nvCxnSpPr>
      <xdr:spPr>
        <a:xfrm flipV="1">
          <a:off x="4173855" y="9656445"/>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30497</xdr:rowOff>
    </xdr:from>
    <xdr:ext cx="405111" cy="259045"/>
    <xdr:sp macro="" textlink="">
      <xdr:nvSpPr>
        <xdr:cNvPr id="173" name="【橋りょう・トンネル】&#10;有形固定資産減価償却率最小値テキスト">
          <a:extLst>
            <a:ext uri="{FF2B5EF4-FFF2-40B4-BE49-F238E27FC236}">
              <a16:creationId xmlns:a16="http://schemas.microsoft.com/office/drawing/2014/main" id="{92BF0AB3-DE60-470F-A29E-D59C74AC954B}"/>
            </a:ext>
          </a:extLst>
        </xdr:cNvPr>
        <xdr:cNvSpPr txBox="1"/>
      </xdr:nvSpPr>
      <xdr:spPr>
        <a:xfrm>
          <a:off x="4212590" y="1100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26670</xdr:rowOff>
    </xdr:from>
    <xdr:to>
      <xdr:col>24</xdr:col>
      <xdr:colOff>152400</xdr:colOff>
      <xdr:row>64</xdr:row>
      <xdr:rowOff>26670</xdr:rowOff>
    </xdr:to>
    <xdr:cxnSp macro="">
      <xdr:nvCxnSpPr>
        <xdr:cNvPr id="174" name="直線コネクタ 173">
          <a:extLst>
            <a:ext uri="{FF2B5EF4-FFF2-40B4-BE49-F238E27FC236}">
              <a16:creationId xmlns:a16="http://schemas.microsoft.com/office/drawing/2014/main" id="{BCC226AD-A5A5-4931-A171-E68D3366C8F1}"/>
            </a:ext>
          </a:extLst>
        </xdr:cNvPr>
        <xdr:cNvCxnSpPr/>
      </xdr:nvCxnSpPr>
      <xdr:spPr>
        <a:xfrm>
          <a:off x="4112260" y="109975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169562</xdr:rowOff>
    </xdr:from>
    <xdr:ext cx="405111" cy="259045"/>
    <xdr:sp macro="" textlink="">
      <xdr:nvSpPr>
        <xdr:cNvPr id="175" name="【橋りょう・トンネル】&#10;有形固定資産減価償却率最大値テキスト">
          <a:extLst>
            <a:ext uri="{FF2B5EF4-FFF2-40B4-BE49-F238E27FC236}">
              <a16:creationId xmlns:a16="http://schemas.microsoft.com/office/drawing/2014/main" id="{F19A1A1E-2B06-49C0-ACC3-3CB98AA824AE}"/>
            </a:ext>
          </a:extLst>
        </xdr:cNvPr>
        <xdr:cNvSpPr txBox="1"/>
      </xdr:nvSpPr>
      <xdr:spPr>
        <a:xfrm>
          <a:off x="4212590" y="9431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51435</xdr:rowOff>
    </xdr:from>
    <xdr:to>
      <xdr:col>24</xdr:col>
      <xdr:colOff>152400</xdr:colOff>
      <xdr:row>56</xdr:row>
      <xdr:rowOff>51435</xdr:rowOff>
    </xdr:to>
    <xdr:cxnSp macro="">
      <xdr:nvCxnSpPr>
        <xdr:cNvPr id="176" name="直線コネクタ 175">
          <a:extLst>
            <a:ext uri="{FF2B5EF4-FFF2-40B4-BE49-F238E27FC236}">
              <a16:creationId xmlns:a16="http://schemas.microsoft.com/office/drawing/2014/main" id="{5F4B5540-BFD7-4E03-98B2-59554FCB5AF4}"/>
            </a:ext>
          </a:extLst>
        </xdr:cNvPr>
        <xdr:cNvCxnSpPr/>
      </xdr:nvCxnSpPr>
      <xdr:spPr>
        <a:xfrm>
          <a:off x="4112260" y="96564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84472</xdr:rowOff>
    </xdr:from>
    <xdr:ext cx="405111" cy="259045"/>
    <xdr:sp macro="" textlink="">
      <xdr:nvSpPr>
        <xdr:cNvPr id="177" name="【橋りょう・トンネル】&#10;有形固定資産減価償却率平均値テキスト">
          <a:extLst>
            <a:ext uri="{FF2B5EF4-FFF2-40B4-BE49-F238E27FC236}">
              <a16:creationId xmlns:a16="http://schemas.microsoft.com/office/drawing/2014/main" id="{BE853D73-73C0-4745-9B00-CCE8FF36FAA1}"/>
            </a:ext>
          </a:extLst>
        </xdr:cNvPr>
        <xdr:cNvSpPr txBox="1"/>
      </xdr:nvSpPr>
      <xdr:spPr>
        <a:xfrm>
          <a:off x="4212590" y="10201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61595</xdr:rowOff>
    </xdr:from>
    <xdr:to>
      <xdr:col>24</xdr:col>
      <xdr:colOff>114300</xdr:colOff>
      <xdr:row>60</xdr:row>
      <xdr:rowOff>163195</xdr:rowOff>
    </xdr:to>
    <xdr:sp macro="" textlink="">
      <xdr:nvSpPr>
        <xdr:cNvPr id="178" name="フローチャート: 判断 177">
          <a:extLst>
            <a:ext uri="{FF2B5EF4-FFF2-40B4-BE49-F238E27FC236}">
              <a16:creationId xmlns:a16="http://schemas.microsoft.com/office/drawing/2014/main" id="{76556B9F-B276-43D4-8223-18BB24576CC3}"/>
            </a:ext>
          </a:extLst>
        </xdr:cNvPr>
        <xdr:cNvSpPr/>
      </xdr:nvSpPr>
      <xdr:spPr>
        <a:xfrm>
          <a:off x="4131310" y="10344785"/>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33020</xdr:rowOff>
    </xdr:from>
    <xdr:to>
      <xdr:col>20</xdr:col>
      <xdr:colOff>38100</xdr:colOff>
      <xdr:row>60</xdr:row>
      <xdr:rowOff>134620</xdr:rowOff>
    </xdr:to>
    <xdr:sp macro="" textlink="">
      <xdr:nvSpPr>
        <xdr:cNvPr id="179" name="フローチャート: 判断 178">
          <a:extLst>
            <a:ext uri="{FF2B5EF4-FFF2-40B4-BE49-F238E27FC236}">
              <a16:creationId xmlns:a16="http://schemas.microsoft.com/office/drawing/2014/main" id="{2C8C43FC-4A57-4B04-BF31-CA90AFE2E944}"/>
            </a:ext>
          </a:extLst>
        </xdr:cNvPr>
        <xdr:cNvSpPr/>
      </xdr:nvSpPr>
      <xdr:spPr>
        <a:xfrm>
          <a:off x="3388360" y="10318115"/>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25400</xdr:rowOff>
    </xdr:from>
    <xdr:to>
      <xdr:col>15</xdr:col>
      <xdr:colOff>101600</xdr:colOff>
      <xdr:row>60</xdr:row>
      <xdr:rowOff>127000</xdr:rowOff>
    </xdr:to>
    <xdr:sp macro="" textlink="">
      <xdr:nvSpPr>
        <xdr:cNvPr id="180" name="フローチャート: 判断 179">
          <a:extLst>
            <a:ext uri="{FF2B5EF4-FFF2-40B4-BE49-F238E27FC236}">
              <a16:creationId xmlns:a16="http://schemas.microsoft.com/office/drawing/2014/main" id="{144916CC-FFD3-46EF-97DF-CABA93CEBAC0}"/>
            </a:ext>
          </a:extLst>
        </xdr:cNvPr>
        <xdr:cNvSpPr/>
      </xdr:nvSpPr>
      <xdr:spPr>
        <a:xfrm>
          <a:off x="2571750" y="10308590"/>
          <a:ext cx="9779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158750</xdr:rowOff>
    </xdr:from>
    <xdr:to>
      <xdr:col>10</xdr:col>
      <xdr:colOff>165100</xdr:colOff>
      <xdr:row>60</xdr:row>
      <xdr:rowOff>88900</xdr:rowOff>
    </xdr:to>
    <xdr:sp macro="" textlink="">
      <xdr:nvSpPr>
        <xdr:cNvPr id="181" name="フローチャート: 判断 180">
          <a:extLst>
            <a:ext uri="{FF2B5EF4-FFF2-40B4-BE49-F238E27FC236}">
              <a16:creationId xmlns:a16="http://schemas.microsoft.com/office/drawing/2014/main" id="{8F35A9A7-CD8E-4597-A7E0-3AD31E7509E6}"/>
            </a:ext>
          </a:extLst>
        </xdr:cNvPr>
        <xdr:cNvSpPr/>
      </xdr:nvSpPr>
      <xdr:spPr>
        <a:xfrm>
          <a:off x="1774190" y="10276205"/>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154940</xdr:rowOff>
    </xdr:from>
    <xdr:to>
      <xdr:col>6</xdr:col>
      <xdr:colOff>38100</xdr:colOff>
      <xdr:row>60</xdr:row>
      <xdr:rowOff>85090</xdr:rowOff>
    </xdr:to>
    <xdr:sp macro="" textlink="">
      <xdr:nvSpPr>
        <xdr:cNvPr id="182" name="フローチャート: 判断 181">
          <a:extLst>
            <a:ext uri="{FF2B5EF4-FFF2-40B4-BE49-F238E27FC236}">
              <a16:creationId xmlns:a16="http://schemas.microsoft.com/office/drawing/2014/main" id="{B9EA23C7-CF4C-474D-9364-F02321B93333}"/>
            </a:ext>
          </a:extLst>
        </xdr:cNvPr>
        <xdr:cNvSpPr/>
      </xdr:nvSpPr>
      <xdr:spPr>
        <a:xfrm>
          <a:off x="988060" y="1027049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957CFF17-BF40-4B3F-9148-79739D574F52}"/>
            </a:ext>
          </a:extLst>
        </xdr:cNvPr>
        <xdr:cNvSpPr txBox="1"/>
      </xdr:nvSpPr>
      <xdr:spPr>
        <a:xfrm>
          <a:off x="40030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5F4F9ECB-1FA5-4F60-8365-F9BB3A151200}"/>
            </a:ext>
          </a:extLst>
        </xdr:cNvPr>
        <xdr:cNvSpPr txBox="1"/>
      </xdr:nvSpPr>
      <xdr:spPr>
        <a:xfrm>
          <a:off x="32600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927FC373-DE79-4527-9500-4FF4FC9F204A}"/>
            </a:ext>
          </a:extLst>
        </xdr:cNvPr>
        <xdr:cNvSpPr txBox="1"/>
      </xdr:nvSpPr>
      <xdr:spPr>
        <a:xfrm>
          <a:off x="24549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B4543E82-452F-4D5D-B18A-7773549C15FC}"/>
            </a:ext>
          </a:extLst>
        </xdr:cNvPr>
        <xdr:cNvSpPr txBox="1"/>
      </xdr:nvSpPr>
      <xdr:spPr>
        <a:xfrm>
          <a:off x="1657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8209EB94-486B-4769-826B-35B9E3B46AF6}"/>
            </a:ext>
          </a:extLst>
        </xdr:cNvPr>
        <xdr:cNvSpPr txBox="1"/>
      </xdr:nvSpPr>
      <xdr:spPr>
        <a:xfrm>
          <a:off x="859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145415</xdr:rowOff>
    </xdr:from>
    <xdr:to>
      <xdr:col>24</xdr:col>
      <xdr:colOff>114300</xdr:colOff>
      <xdr:row>62</xdr:row>
      <xdr:rowOff>75565</xdr:rowOff>
    </xdr:to>
    <xdr:sp macro="" textlink="">
      <xdr:nvSpPr>
        <xdr:cNvPr id="188" name="楕円 187">
          <a:extLst>
            <a:ext uri="{FF2B5EF4-FFF2-40B4-BE49-F238E27FC236}">
              <a16:creationId xmlns:a16="http://schemas.microsoft.com/office/drawing/2014/main" id="{4FB50635-2D49-40A9-9ABB-2817452A8BE6}"/>
            </a:ext>
          </a:extLst>
        </xdr:cNvPr>
        <xdr:cNvSpPr/>
      </xdr:nvSpPr>
      <xdr:spPr>
        <a:xfrm>
          <a:off x="4131310" y="1060196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123842</xdr:rowOff>
    </xdr:from>
    <xdr:ext cx="405111" cy="259045"/>
    <xdr:sp macro="" textlink="">
      <xdr:nvSpPr>
        <xdr:cNvPr id="189" name="【橋りょう・トンネル】&#10;有形固定資産減価償却率該当値テキスト">
          <a:extLst>
            <a:ext uri="{FF2B5EF4-FFF2-40B4-BE49-F238E27FC236}">
              <a16:creationId xmlns:a16="http://schemas.microsoft.com/office/drawing/2014/main" id="{EEE4809B-C13A-446F-81C9-B403C1586541}"/>
            </a:ext>
          </a:extLst>
        </xdr:cNvPr>
        <xdr:cNvSpPr txBox="1"/>
      </xdr:nvSpPr>
      <xdr:spPr>
        <a:xfrm>
          <a:off x="4212590" y="1058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132080</xdr:rowOff>
    </xdr:from>
    <xdr:to>
      <xdr:col>20</xdr:col>
      <xdr:colOff>38100</xdr:colOff>
      <xdr:row>62</xdr:row>
      <xdr:rowOff>62230</xdr:rowOff>
    </xdr:to>
    <xdr:sp macro="" textlink="">
      <xdr:nvSpPr>
        <xdr:cNvPr id="190" name="楕円 189">
          <a:extLst>
            <a:ext uri="{FF2B5EF4-FFF2-40B4-BE49-F238E27FC236}">
              <a16:creationId xmlns:a16="http://schemas.microsoft.com/office/drawing/2014/main" id="{DA2E0921-5E1C-4ADE-9339-49733CD33CC2}"/>
            </a:ext>
          </a:extLst>
        </xdr:cNvPr>
        <xdr:cNvSpPr/>
      </xdr:nvSpPr>
      <xdr:spPr>
        <a:xfrm>
          <a:off x="3388360" y="10594340"/>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11430</xdr:rowOff>
    </xdr:from>
    <xdr:to>
      <xdr:col>24</xdr:col>
      <xdr:colOff>63500</xdr:colOff>
      <xdr:row>62</xdr:row>
      <xdr:rowOff>24765</xdr:rowOff>
    </xdr:to>
    <xdr:cxnSp macro="">
      <xdr:nvCxnSpPr>
        <xdr:cNvPr id="191" name="直線コネクタ 190">
          <a:extLst>
            <a:ext uri="{FF2B5EF4-FFF2-40B4-BE49-F238E27FC236}">
              <a16:creationId xmlns:a16="http://schemas.microsoft.com/office/drawing/2014/main" id="{295CB41F-040A-45D7-B3A0-ABD4A2B74C8F}"/>
            </a:ext>
          </a:extLst>
        </xdr:cNvPr>
        <xdr:cNvCxnSpPr/>
      </xdr:nvCxnSpPr>
      <xdr:spPr>
        <a:xfrm>
          <a:off x="3431540" y="10645140"/>
          <a:ext cx="74295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109220</xdr:rowOff>
    </xdr:from>
    <xdr:to>
      <xdr:col>15</xdr:col>
      <xdr:colOff>101600</xdr:colOff>
      <xdr:row>62</xdr:row>
      <xdr:rowOff>39370</xdr:rowOff>
    </xdr:to>
    <xdr:sp macro="" textlink="">
      <xdr:nvSpPr>
        <xdr:cNvPr id="192" name="楕円 191">
          <a:extLst>
            <a:ext uri="{FF2B5EF4-FFF2-40B4-BE49-F238E27FC236}">
              <a16:creationId xmlns:a16="http://schemas.microsoft.com/office/drawing/2014/main" id="{28F21E53-FA1D-4EC6-9AC6-C26871532D95}"/>
            </a:ext>
          </a:extLst>
        </xdr:cNvPr>
        <xdr:cNvSpPr/>
      </xdr:nvSpPr>
      <xdr:spPr>
        <a:xfrm>
          <a:off x="2571750" y="1056576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160020</xdr:rowOff>
    </xdr:from>
    <xdr:to>
      <xdr:col>19</xdr:col>
      <xdr:colOff>177800</xdr:colOff>
      <xdr:row>62</xdr:row>
      <xdr:rowOff>11430</xdr:rowOff>
    </xdr:to>
    <xdr:cxnSp macro="">
      <xdr:nvCxnSpPr>
        <xdr:cNvPr id="193" name="直線コネクタ 192">
          <a:extLst>
            <a:ext uri="{FF2B5EF4-FFF2-40B4-BE49-F238E27FC236}">
              <a16:creationId xmlns:a16="http://schemas.microsoft.com/office/drawing/2014/main" id="{F23399C1-6F75-4E2F-BC01-63359141F231}"/>
            </a:ext>
          </a:extLst>
        </xdr:cNvPr>
        <xdr:cNvCxnSpPr/>
      </xdr:nvCxnSpPr>
      <xdr:spPr>
        <a:xfrm>
          <a:off x="2626360" y="10620375"/>
          <a:ext cx="80518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86360</xdr:rowOff>
    </xdr:from>
    <xdr:to>
      <xdr:col>10</xdr:col>
      <xdr:colOff>165100</xdr:colOff>
      <xdr:row>62</xdr:row>
      <xdr:rowOff>16510</xdr:rowOff>
    </xdr:to>
    <xdr:sp macro="" textlink="">
      <xdr:nvSpPr>
        <xdr:cNvPr id="194" name="楕円 193">
          <a:extLst>
            <a:ext uri="{FF2B5EF4-FFF2-40B4-BE49-F238E27FC236}">
              <a16:creationId xmlns:a16="http://schemas.microsoft.com/office/drawing/2014/main" id="{6FBB445A-B753-4534-890E-E311A5C7DA33}"/>
            </a:ext>
          </a:extLst>
        </xdr:cNvPr>
        <xdr:cNvSpPr/>
      </xdr:nvSpPr>
      <xdr:spPr>
        <a:xfrm>
          <a:off x="1774190" y="10546715"/>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137160</xdr:rowOff>
    </xdr:from>
    <xdr:to>
      <xdr:col>15</xdr:col>
      <xdr:colOff>50800</xdr:colOff>
      <xdr:row>61</xdr:row>
      <xdr:rowOff>160020</xdr:rowOff>
    </xdr:to>
    <xdr:cxnSp macro="">
      <xdr:nvCxnSpPr>
        <xdr:cNvPr id="195" name="直線コネクタ 194">
          <a:extLst>
            <a:ext uri="{FF2B5EF4-FFF2-40B4-BE49-F238E27FC236}">
              <a16:creationId xmlns:a16="http://schemas.microsoft.com/office/drawing/2014/main" id="{79DC444B-729E-40CB-824B-396659E50CEB}"/>
            </a:ext>
          </a:extLst>
        </xdr:cNvPr>
        <xdr:cNvCxnSpPr/>
      </xdr:nvCxnSpPr>
      <xdr:spPr>
        <a:xfrm>
          <a:off x="1828800" y="10591800"/>
          <a:ext cx="79756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63500</xdr:rowOff>
    </xdr:from>
    <xdr:to>
      <xdr:col>6</xdr:col>
      <xdr:colOff>38100</xdr:colOff>
      <xdr:row>61</xdr:row>
      <xdr:rowOff>165100</xdr:rowOff>
    </xdr:to>
    <xdr:sp macro="" textlink="">
      <xdr:nvSpPr>
        <xdr:cNvPr id="196" name="楕円 195">
          <a:extLst>
            <a:ext uri="{FF2B5EF4-FFF2-40B4-BE49-F238E27FC236}">
              <a16:creationId xmlns:a16="http://schemas.microsoft.com/office/drawing/2014/main" id="{E033165A-47CE-4BBD-8C76-C4C351EB07B7}"/>
            </a:ext>
          </a:extLst>
        </xdr:cNvPr>
        <xdr:cNvSpPr/>
      </xdr:nvSpPr>
      <xdr:spPr>
        <a:xfrm>
          <a:off x="988060" y="10518140"/>
          <a:ext cx="7874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114300</xdr:rowOff>
    </xdr:from>
    <xdr:to>
      <xdr:col>10</xdr:col>
      <xdr:colOff>114300</xdr:colOff>
      <xdr:row>61</xdr:row>
      <xdr:rowOff>137160</xdr:rowOff>
    </xdr:to>
    <xdr:cxnSp macro="">
      <xdr:nvCxnSpPr>
        <xdr:cNvPr id="197" name="直線コネクタ 196">
          <a:extLst>
            <a:ext uri="{FF2B5EF4-FFF2-40B4-BE49-F238E27FC236}">
              <a16:creationId xmlns:a16="http://schemas.microsoft.com/office/drawing/2014/main" id="{1F348F06-D9EA-42CE-A759-6AD34AF32435}"/>
            </a:ext>
          </a:extLst>
        </xdr:cNvPr>
        <xdr:cNvCxnSpPr/>
      </xdr:nvCxnSpPr>
      <xdr:spPr>
        <a:xfrm>
          <a:off x="1031240" y="10572750"/>
          <a:ext cx="79756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151147</xdr:rowOff>
    </xdr:from>
    <xdr:ext cx="405111" cy="259045"/>
    <xdr:sp macro="" textlink="">
      <xdr:nvSpPr>
        <xdr:cNvPr id="198" name="n_1aveValue【橋りょう・トンネル】&#10;有形固定資産減価償却率">
          <a:extLst>
            <a:ext uri="{FF2B5EF4-FFF2-40B4-BE49-F238E27FC236}">
              <a16:creationId xmlns:a16="http://schemas.microsoft.com/office/drawing/2014/main" id="{A7235A7A-DD6E-4C08-89C5-44DC4FBC8ABD}"/>
            </a:ext>
          </a:extLst>
        </xdr:cNvPr>
        <xdr:cNvSpPr txBox="1"/>
      </xdr:nvSpPr>
      <xdr:spPr>
        <a:xfrm>
          <a:off x="3239144" y="1009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143527</xdr:rowOff>
    </xdr:from>
    <xdr:ext cx="405111" cy="259045"/>
    <xdr:sp macro="" textlink="">
      <xdr:nvSpPr>
        <xdr:cNvPr id="199" name="n_2aveValue【橋りょう・トンネル】&#10;有形固定資産減価償却率">
          <a:extLst>
            <a:ext uri="{FF2B5EF4-FFF2-40B4-BE49-F238E27FC236}">
              <a16:creationId xmlns:a16="http://schemas.microsoft.com/office/drawing/2014/main" id="{D2C875A5-C09E-48C0-8B8E-F02B23893830}"/>
            </a:ext>
          </a:extLst>
        </xdr:cNvPr>
        <xdr:cNvSpPr txBox="1"/>
      </xdr:nvSpPr>
      <xdr:spPr>
        <a:xfrm>
          <a:off x="2439044" y="1008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105427</xdr:rowOff>
    </xdr:from>
    <xdr:ext cx="405111" cy="259045"/>
    <xdr:sp macro="" textlink="">
      <xdr:nvSpPr>
        <xdr:cNvPr id="200" name="n_3aveValue【橋りょう・トンネル】&#10;有形固定資産減価償却率">
          <a:extLst>
            <a:ext uri="{FF2B5EF4-FFF2-40B4-BE49-F238E27FC236}">
              <a16:creationId xmlns:a16="http://schemas.microsoft.com/office/drawing/2014/main" id="{61886DEF-498E-4607-B957-7316F5FB4C8F}"/>
            </a:ext>
          </a:extLst>
        </xdr:cNvPr>
        <xdr:cNvSpPr txBox="1"/>
      </xdr:nvSpPr>
      <xdr:spPr>
        <a:xfrm>
          <a:off x="1641484" y="1004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101617</xdr:rowOff>
    </xdr:from>
    <xdr:ext cx="405111" cy="259045"/>
    <xdr:sp macro="" textlink="">
      <xdr:nvSpPr>
        <xdr:cNvPr id="201" name="n_4aveValue【橋りょう・トンネル】&#10;有形固定資産減価償却率">
          <a:extLst>
            <a:ext uri="{FF2B5EF4-FFF2-40B4-BE49-F238E27FC236}">
              <a16:creationId xmlns:a16="http://schemas.microsoft.com/office/drawing/2014/main" id="{E6E77E3C-37D1-4446-9A58-8B6BA5F517C9}"/>
            </a:ext>
          </a:extLst>
        </xdr:cNvPr>
        <xdr:cNvSpPr txBox="1"/>
      </xdr:nvSpPr>
      <xdr:spPr>
        <a:xfrm>
          <a:off x="855354" y="1004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53357</xdr:rowOff>
    </xdr:from>
    <xdr:ext cx="405111" cy="259045"/>
    <xdr:sp macro="" textlink="">
      <xdr:nvSpPr>
        <xdr:cNvPr id="202" name="n_1mainValue【橋りょう・トンネル】&#10;有形固定資産減価償却率">
          <a:extLst>
            <a:ext uri="{FF2B5EF4-FFF2-40B4-BE49-F238E27FC236}">
              <a16:creationId xmlns:a16="http://schemas.microsoft.com/office/drawing/2014/main" id="{C4B48A05-39BD-4507-96D9-9D323C815AEF}"/>
            </a:ext>
          </a:extLst>
        </xdr:cNvPr>
        <xdr:cNvSpPr txBox="1"/>
      </xdr:nvSpPr>
      <xdr:spPr>
        <a:xfrm>
          <a:off x="3239144" y="1068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30497</xdr:rowOff>
    </xdr:from>
    <xdr:ext cx="405111" cy="259045"/>
    <xdr:sp macro="" textlink="">
      <xdr:nvSpPr>
        <xdr:cNvPr id="203" name="n_2mainValue【橋りょう・トンネル】&#10;有形固定資産減価償却率">
          <a:extLst>
            <a:ext uri="{FF2B5EF4-FFF2-40B4-BE49-F238E27FC236}">
              <a16:creationId xmlns:a16="http://schemas.microsoft.com/office/drawing/2014/main" id="{55F46CBF-4AF2-4D85-8ABA-EAEB97AEA893}"/>
            </a:ext>
          </a:extLst>
        </xdr:cNvPr>
        <xdr:cNvSpPr txBox="1"/>
      </xdr:nvSpPr>
      <xdr:spPr>
        <a:xfrm>
          <a:off x="2439044" y="10658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7637</xdr:rowOff>
    </xdr:from>
    <xdr:ext cx="405111" cy="259045"/>
    <xdr:sp macro="" textlink="">
      <xdr:nvSpPr>
        <xdr:cNvPr id="204" name="n_3mainValue【橋りょう・トンネル】&#10;有形固定資産減価償却率">
          <a:extLst>
            <a:ext uri="{FF2B5EF4-FFF2-40B4-BE49-F238E27FC236}">
              <a16:creationId xmlns:a16="http://schemas.microsoft.com/office/drawing/2014/main" id="{8FAE3CFE-3B08-4B7A-88AA-DAC1A3B79A8D}"/>
            </a:ext>
          </a:extLst>
        </xdr:cNvPr>
        <xdr:cNvSpPr txBox="1"/>
      </xdr:nvSpPr>
      <xdr:spPr>
        <a:xfrm>
          <a:off x="1641484" y="10639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156227</xdr:rowOff>
    </xdr:from>
    <xdr:ext cx="405111" cy="259045"/>
    <xdr:sp macro="" textlink="">
      <xdr:nvSpPr>
        <xdr:cNvPr id="205" name="n_4mainValue【橋りょう・トンネル】&#10;有形固定資産減価償却率">
          <a:extLst>
            <a:ext uri="{FF2B5EF4-FFF2-40B4-BE49-F238E27FC236}">
              <a16:creationId xmlns:a16="http://schemas.microsoft.com/office/drawing/2014/main" id="{CFDEB836-4C40-489D-8DAC-7FA32823F7B8}"/>
            </a:ext>
          </a:extLst>
        </xdr:cNvPr>
        <xdr:cNvSpPr txBox="1"/>
      </xdr:nvSpPr>
      <xdr:spPr>
        <a:xfrm>
          <a:off x="855354" y="10616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E22F92C9-556C-40EE-8176-FBC8B74D766F}"/>
            </a:ext>
          </a:extLst>
        </xdr:cNvPr>
        <xdr:cNvSpPr/>
      </xdr:nvSpPr>
      <xdr:spPr>
        <a:xfrm>
          <a:off x="596011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365C8A4A-3B92-40A4-85E2-E67382E003C9}"/>
            </a:ext>
          </a:extLst>
        </xdr:cNvPr>
        <xdr:cNvSpPr/>
      </xdr:nvSpPr>
      <xdr:spPr>
        <a:xfrm>
          <a:off x="60604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88E4E6FC-3956-4D42-985A-6653D8DBDDD5}"/>
            </a:ext>
          </a:extLst>
        </xdr:cNvPr>
        <xdr:cNvSpPr/>
      </xdr:nvSpPr>
      <xdr:spPr>
        <a:xfrm>
          <a:off x="60604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8A57D1BC-E1AE-4974-BB8F-1CBB6ACB18CE}"/>
            </a:ext>
          </a:extLst>
        </xdr:cNvPr>
        <xdr:cNvSpPr/>
      </xdr:nvSpPr>
      <xdr:spPr>
        <a:xfrm>
          <a:off x="69888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D3E1F090-35FC-4A94-A2B6-329AE5A497A3}"/>
            </a:ext>
          </a:extLst>
        </xdr:cNvPr>
        <xdr:cNvSpPr/>
      </xdr:nvSpPr>
      <xdr:spPr>
        <a:xfrm>
          <a:off x="69888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94EB9577-08A9-4ACE-BFC5-05C20245CDB3}"/>
            </a:ext>
          </a:extLst>
        </xdr:cNvPr>
        <xdr:cNvSpPr/>
      </xdr:nvSpPr>
      <xdr:spPr>
        <a:xfrm>
          <a:off x="80175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8AE2A418-1798-4146-9A0E-60A4EAC4488B}"/>
            </a:ext>
          </a:extLst>
        </xdr:cNvPr>
        <xdr:cNvSpPr/>
      </xdr:nvSpPr>
      <xdr:spPr>
        <a:xfrm>
          <a:off x="80175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0A776F90-7515-4B8C-BCAA-279F4B3C428B}"/>
            </a:ext>
          </a:extLst>
        </xdr:cNvPr>
        <xdr:cNvSpPr/>
      </xdr:nvSpPr>
      <xdr:spPr>
        <a:xfrm>
          <a:off x="596011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97F19847-306B-4197-ABF2-6ACC56DD6E5F}"/>
            </a:ext>
          </a:extLst>
        </xdr:cNvPr>
        <xdr:cNvSpPr txBox="1"/>
      </xdr:nvSpPr>
      <xdr:spPr>
        <a:xfrm>
          <a:off x="592201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B53B8A19-5F46-4226-A2BC-E57F8E3126E4}"/>
            </a:ext>
          </a:extLst>
        </xdr:cNvPr>
        <xdr:cNvCxnSpPr/>
      </xdr:nvCxnSpPr>
      <xdr:spPr>
        <a:xfrm>
          <a:off x="5960110" y="1143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6" name="直線コネクタ 215">
          <a:extLst>
            <a:ext uri="{FF2B5EF4-FFF2-40B4-BE49-F238E27FC236}">
              <a16:creationId xmlns:a16="http://schemas.microsoft.com/office/drawing/2014/main" id="{C90672FB-FDAE-4662-8302-3D76B89B3102}"/>
            </a:ext>
          </a:extLst>
        </xdr:cNvPr>
        <xdr:cNvCxnSpPr/>
      </xdr:nvCxnSpPr>
      <xdr:spPr>
        <a:xfrm>
          <a:off x="5960110" y="1110723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7" name="テキスト ボックス 216">
          <a:extLst>
            <a:ext uri="{FF2B5EF4-FFF2-40B4-BE49-F238E27FC236}">
              <a16:creationId xmlns:a16="http://schemas.microsoft.com/office/drawing/2014/main" id="{903BB424-8797-47B2-8DEF-565D00196EFE}"/>
            </a:ext>
          </a:extLst>
        </xdr:cNvPr>
        <xdr:cNvSpPr txBox="1"/>
      </xdr:nvSpPr>
      <xdr:spPr>
        <a:xfrm>
          <a:off x="5724659" y="10963110"/>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8" name="直線コネクタ 217">
          <a:extLst>
            <a:ext uri="{FF2B5EF4-FFF2-40B4-BE49-F238E27FC236}">
              <a16:creationId xmlns:a16="http://schemas.microsoft.com/office/drawing/2014/main" id="{921F3F62-5E8F-4D8A-94FA-C374EC6287C2}"/>
            </a:ext>
          </a:extLst>
        </xdr:cNvPr>
        <xdr:cNvCxnSpPr/>
      </xdr:nvCxnSpPr>
      <xdr:spPr>
        <a:xfrm>
          <a:off x="5960110" y="1077495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9" name="テキスト ボックス 218">
          <a:extLst>
            <a:ext uri="{FF2B5EF4-FFF2-40B4-BE49-F238E27FC236}">
              <a16:creationId xmlns:a16="http://schemas.microsoft.com/office/drawing/2014/main" id="{219A0BE1-69CB-4B99-8020-7E8AC8BFD387}"/>
            </a:ext>
          </a:extLst>
        </xdr:cNvPr>
        <xdr:cNvSpPr txBox="1"/>
      </xdr:nvSpPr>
      <xdr:spPr>
        <a:xfrm>
          <a:off x="5416126" y="1063653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0" name="直線コネクタ 219">
          <a:extLst>
            <a:ext uri="{FF2B5EF4-FFF2-40B4-BE49-F238E27FC236}">
              <a16:creationId xmlns:a16="http://schemas.microsoft.com/office/drawing/2014/main" id="{345D31C0-E5B3-4ABC-8FD9-AB2B8948DADA}"/>
            </a:ext>
          </a:extLst>
        </xdr:cNvPr>
        <xdr:cNvCxnSpPr/>
      </xdr:nvCxnSpPr>
      <xdr:spPr>
        <a:xfrm>
          <a:off x="5960110" y="10452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1" name="テキスト ボックス 220">
          <a:extLst>
            <a:ext uri="{FF2B5EF4-FFF2-40B4-BE49-F238E27FC236}">
              <a16:creationId xmlns:a16="http://schemas.microsoft.com/office/drawing/2014/main" id="{3146DE95-D6CD-41E1-BEB2-A2B6CD478380}"/>
            </a:ext>
          </a:extLst>
        </xdr:cNvPr>
        <xdr:cNvSpPr txBox="1"/>
      </xdr:nvSpPr>
      <xdr:spPr>
        <a:xfrm>
          <a:off x="5416126" y="103042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2" name="直線コネクタ 221">
          <a:extLst>
            <a:ext uri="{FF2B5EF4-FFF2-40B4-BE49-F238E27FC236}">
              <a16:creationId xmlns:a16="http://schemas.microsoft.com/office/drawing/2014/main" id="{EC779C79-EE23-422B-964A-27E592D6935D}"/>
            </a:ext>
          </a:extLst>
        </xdr:cNvPr>
        <xdr:cNvCxnSpPr/>
      </xdr:nvCxnSpPr>
      <xdr:spPr>
        <a:xfrm>
          <a:off x="5960110" y="1012562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3" name="テキスト ボックス 222">
          <a:extLst>
            <a:ext uri="{FF2B5EF4-FFF2-40B4-BE49-F238E27FC236}">
              <a16:creationId xmlns:a16="http://schemas.microsoft.com/office/drawing/2014/main" id="{87594634-0D5F-448B-A91D-99F23A924874}"/>
            </a:ext>
          </a:extLst>
        </xdr:cNvPr>
        <xdr:cNvSpPr txBox="1"/>
      </xdr:nvSpPr>
      <xdr:spPr>
        <a:xfrm>
          <a:off x="5416126"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4" name="直線コネクタ 223">
          <a:extLst>
            <a:ext uri="{FF2B5EF4-FFF2-40B4-BE49-F238E27FC236}">
              <a16:creationId xmlns:a16="http://schemas.microsoft.com/office/drawing/2014/main" id="{FAB62749-C869-4665-B544-BCA978AD8F17}"/>
            </a:ext>
          </a:extLst>
        </xdr:cNvPr>
        <xdr:cNvCxnSpPr/>
      </xdr:nvCxnSpPr>
      <xdr:spPr>
        <a:xfrm>
          <a:off x="5960110" y="979333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5" name="テキスト ボックス 224">
          <a:extLst>
            <a:ext uri="{FF2B5EF4-FFF2-40B4-BE49-F238E27FC236}">
              <a16:creationId xmlns:a16="http://schemas.microsoft.com/office/drawing/2014/main" id="{D021C2E2-54F9-47D4-8F9A-1DEB720BBDDC}"/>
            </a:ext>
          </a:extLst>
        </xdr:cNvPr>
        <xdr:cNvSpPr txBox="1"/>
      </xdr:nvSpPr>
      <xdr:spPr>
        <a:xfrm>
          <a:off x="5416126" y="965873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6" name="直線コネクタ 225">
          <a:extLst>
            <a:ext uri="{FF2B5EF4-FFF2-40B4-BE49-F238E27FC236}">
              <a16:creationId xmlns:a16="http://schemas.microsoft.com/office/drawing/2014/main" id="{198A3C60-FDC3-490D-8B5D-A7F0A93204F5}"/>
            </a:ext>
          </a:extLst>
        </xdr:cNvPr>
        <xdr:cNvCxnSpPr/>
      </xdr:nvCxnSpPr>
      <xdr:spPr>
        <a:xfrm>
          <a:off x="5960110" y="947057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70049</xdr:rowOff>
    </xdr:from>
    <xdr:ext cx="595419" cy="259045"/>
    <xdr:sp macro="" textlink="">
      <xdr:nvSpPr>
        <xdr:cNvPr id="227" name="テキスト ボックス 226">
          <a:extLst>
            <a:ext uri="{FF2B5EF4-FFF2-40B4-BE49-F238E27FC236}">
              <a16:creationId xmlns:a16="http://schemas.microsoft.com/office/drawing/2014/main" id="{7CACF8F4-9245-47B7-8C86-F90227472BD1}"/>
            </a:ext>
          </a:extLst>
        </xdr:cNvPr>
        <xdr:cNvSpPr txBox="1"/>
      </xdr:nvSpPr>
      <xdr:spPr>
        <a:xfrm>
          <a:off x="5416126" y="932644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A84BA45B-A1E8-4622-A672-F7B09C0FD5BA}"/>
            </a:ext>
          </a:extLst>
        </xdr:cNvPr>
        <xdr:cNvCxnSpPr/>
      </xdr:nvCxnSpPr>
      <xdr:spPr>
        <a:xfrm>
          <a:off x="5960110" y="914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9" name="テキスト ボックス 228">
          <a:extLst>
            <a:ext uri="{FF2B5EF4-FFF2-40B4-BE49-F238E27FC236}">
              <a16:creationId xmlns:a16="http://schemas.microsoft.com/office/drawing/2014/main" id="{4DD7E8A2-4D19-4064-B4E8-BADC128FB8D3}"/>
            </a:ext>
          </a:extLst>
        </xdr:cNvPr>
        <xdr:cNvSpPr txBox="1"/>
      </xdr:nvSpPr>
      <xdr:spPr>
        <a:xfrm>
          <a:off x="5416126" y="90036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a:extLst>
            <a:ext uri="{FF2B5EF4-FFF2-40B4-BE49-F238E27FC236}">
              <a16:creationId xmlns:a16="http://schemas.microsoft.com/office/drawing/2014/main" id="{A5684F2E-7488-456D-8E38-C5F79390C879}"/>
            </a:ext>
          </a:extLst>
        </xdr:cNvPr>
        <xdr:cNvSpPr/>
      </xdr:nvSpPr>
      <xdr:spPr>
        <a:xfrm>
          <a:off x="596011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87015</xdr:rowOff>
    </xdr:from>
    <xdr:to>
      <xdr:col>54</xdr:col>
      <xdr:colOff>189865</xdr:colOff>
      <xdr:row>64</xdr:row>
      <xdr:rowOff>119891</xdr:rowOff>
    </xdr:to>
    <xdr:cxnSp macro="">
      <xdr:nvCxnSpPr>
        <xdr:cNvPr id="231" name="直線コネクタ 230">
          <a:extLst>
            <a:ext uri="{FF2B5EF4-FFF2-40B4-BE49-F238E27FC236}">
              <a16:creationId xmlns:a16="http://schemas.microsoft.com/office/drawing/2014/main" id="{FFE229DF-9548-48C9-8CE2-2EA460C98CA5}"/>
            </a:ext>
          </a:extLst>
        </xdr:cNvPr>
        <xdr:cNvCxnSpPr/>
      </xdr:nvCxnSpPr>
      <xdr:spPr>
        <a:xfrm flipV="1">
          <a:off x="9429115" y="9690120"/>
          <a:ext cx="0" cy="1404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123718</xdr:rowOff>
    </xdr:from>
    <xdr:ext cx="469744" cy="259045"/>
    <xdr:sp macro="" textlink="">
      <xdr:nvSpPr>
        <xdr:cNvPr id="232" name="【橋りょう・トンネル】&#10;一人当たり有形固定資産（償却資産）額最小値テキスト">
          <a:extLst>
            <a:ext uri="{FF2B5EF4-FFF2-40B4-BE49-F238E27FC236}">
              <a16:creationId xmlns:a16="http://schemas.microsoft.com/office/drawing/2014/main" id="{DF592FF3-2625-4707-8223-5E10639112D4}"/>
            </a:ext>
          </a:extLst>
        </xdr:cNvPr>
        <xdr:cNvSpPr txBox="1"/>
      </xdr:nvSpPr>
      <xdr:spPr>
        <a:xfrm>
          <a:off x="9467850" y="1109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119891</xdr:rowOff>
    </xdr:from>
    <xdr:to>
      <xdr:col>55</xdr:col>
      <xdr:colOff>88900</xdr:colOff>
      <xdr:row>64</xdr:row>
      <xdr:rowOff>119891</xdr:rowOff>
    </xdr:to>
    <xdr:cxnSp macro="">
      <xdr:nvCxnSpPr>
        <xdr:cNvPr id="233" name="直線コネクタ 232">
          <a:extLst>
            <a:ext uri="{FF2B5EF4-FFF2-40B4-BE49-F238E27FC236}">
              <a16:creationId xmlns:a16="http://schemas.microsoft.com/office/drawing/2014/main" id="{31631B8A-F3E6-4A30-AE28-368EBE3EF37E}"/>
            </a:ext>
          </a:extLst>
        </xdr:cNvPr>
        <xdr:cNvCxnSpPr/>
      </xdr:nvCxnSpPr>
      <xdr:spPr>
        <a:xfrm>
          <a:off x="9356090" y="11094596"/>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33692</xdr:rowOff>
    </xdr:from>
    <xdr:ext cx="599010" cy="259045"/>
    <xdr:sp macro="" textlink="">
      <xdr:nvSpPr>
        <xdr:cNvPr id="234" name="【橋りょう・トンネル】&#10;一人当たり有形固定資産（償却資産）額最大値テキスト">
          <a:extLst>
            <a:ext uri="{FF2B5EF4-FFF2-40B4-BE49-F238E27FC236}">
              <a16:creationId xmlns:a16="http://schemas.microsoft.com/office/drawing/2014/main" id="{1DF94A51-D7C2-461B-9390-16FB3046352E}"/>
            </a:ext>
          </a:extLst>
        </xdr:cNvPr>
        <xdr:cNvSpPr txBox="1"/>
      </xdr:nvSpPr>
      <xdr:spPr>
        <a:xfrm>
          <a:off x="9467850" y="9461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87015</xdr:rowOff>
    </xdr:from>
    <xdr:to>
      <xdr:col>55</xdr:col>
      <xdr:colOff>88900</xdr:colOff>
      <xdr:row>56</xdr:row>
      <xdr:rowOff>87015</xdr:rowOff>
    </xdr:to>
    <xdr:cxnSp macro="">
      <xdr:nvCxnSpPr>
        <xdr:cNvPr id="235" name="直線コネクタ 234">
          <a:extLst>
            <a:ext uri="{FF2B5EF4-FFF2-40B4-BE49-F238E27FC236}">
              <a16:creationId xmlns:a16="http://schemas.microsoft.com/office/drawing/2014/main" id="{212580F5-787D-4CBA-9258-FB4D53FFDA8F}"/>
            </a:ext>
          </a:extLst>
        </xdr:cNvPr>
        <xdr:cNvCxnSpPr/>
      </xdr:nvCxnSpPr>
      <xdr:spPr>
        <a:xfrm>
          <a:off x="9356090" y="9690120"/>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125817</xdr:rowOff>
    </xdr:from>
    <xdr:ext cx="534377" cy="259045"/>
    <xdr:sp macro="" textlink="">
      <xdr:nvSpPr>
        <xdr:cNvPr id="236" name="【橋りょう・トンネル】&#10;一人当たり有形固定資産（償却資産）額平均値テキスト">
          <a:extLst>
            <a:ext uri="{FF2B5EF4-FFF2-40B4-BE49-F238E27FC236}">
              <a16:creationId xmlns:a16="http://schemas.microsoft.com/office/drawing/2014/main" id="{CBC5C089-C8F0-4567-8049-271848DC62D3}"/>
            </a:ext>
          </a:extLst>
        </xdr:cNvPr>
        <xdr:cNvSpPr txBox="1"/>
      </xdr:nvSpPr>
      <xdr:spPr>
        <a:xfrm>
          <a:off x="9467850" y="105880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102940</xdr:rowOff>
    </xdr:from>
    <xdr:to>
      <xdr:col>55</xdr:col>
      <xdr:colOff>50800</xdr:colOff>
      <xdr:row>63</xdr:row>
      <xdr:rowOff>33090</xdr:rowOff>
    </xdr:to>
    <xdr:sp macro="" textlink="">
      <xdr:nvSpPr>
        <xdr:cNvPr id="237" name="フローチャート: 判断 236">
          <a:extLst>
            <a:ext uri="{FF2B5EF4-FFF2-40B4-BE49-F238E27FC236}">
              <a16:creationId xmlns:a16="http://schemas.microsoft.com/office/drawing/2014/main" id="{C71E187B-F88D-4D03-9891-78F9144D5FC6}"/>
            </a:ext>
          </a:extLst>
        </xdr:cNvPr>
        <xdr:cNvSpPr/>
      </xdr:nvSpPr>
      <xdr:spPr>
        <a:xfrm>
          <a:off x="9394190" y="10730935"/>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110660</xdr:rowOff>
    </xdr:from>
    <xdr:to>
      <xdr:col>50</xdr:col>
      <xdr:colOff>165100</xdr:colOff>
      <xdr:row>63</xdr:row>
      <xdr:rowOff>40810</xdr:rowOff>
    </xdr:to>
    <xdr:sp macro="" textlink="">
      <xdr:nvSpPr>
        <xdr:cNvPr id="238" name="フローチャート: 判断 237">
          <a:extLst>
            <a:ext uri="{FF2B5EF4-FFF2-40B4-BE49-F238E27FC236}">
              <a16:creationId xmlns:a16="http://schemas.microsoft.com/office/drawing/2014/main" id="{FD0239DB-8914-4A46-90DF-637BB57081A8}"/>
            </a:ext>
          </a:extLst>
        </xdr:cNvPr>
        <xdr:cNvSpPr/>
      </xdr:nvSpPr>
      <xdr:spPr>
        <a:xfrm>
          <a:off x="8632190" y="10740560"/>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128064</xdr:rowOff>
    </xdr:from>
    <xdr:to>
      <xdr:col>46</xdr:col>
      <xdr:colOff>38100</xdr:colOff>
      <xdr:row>63</xdr:row>
      <xdr:rowOff>58214</xdr:rowOff>
    </xdr:to>
    <xdr:sp macro="" textlink="">
      <xdr:nvSpPr>
        <xdr:cNvPr id="239" name="フローチャート: 判断 238">
          <a:extLst>
            <a:ext uri="{FF2B5EF4-FFF2-40B4-BE49-F238E27FC236}">
              <a16:creationId xmlns:a16="http://schemas.microsoft.com/office/drawing/2014/main" id="{E20379E6-6543-415A-9BDB-53E6E48B9ACE}"/>
            </a:ext>
          </a:extLst>
        </xdr:cNvPr>
        <xdr:cNvSpPr/>
      </xdr:nvSpPr>
      <xdr:spPr>
        <a:xfrm>
          <a:off x="7846060" y="10761774"/>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135731</xdr:rowOff>
    </xdr:from>
    <xdr:to>
      <xdr:col>41</xdr:col>
      <xdr:colOff>101600</xdr:colOff>
      <xdr:row>63</xdr:row>
      <xdr:rowOff>65881</xdr:rowOff>
    </xdr:to>
    <xdr:sp macro="" textlink="">
      <xdr:nvSpPr>
        <xdr:cNvPr id="240" name="フローチャート: 判断 239">
          <a:extLst>
            <a:ext uri="{FF2B5EF4-FFF2-40B4-BE49-F238E27FC236}">
              <a16:creationId xmlns:a16="http://schemas.microsoft.com/office/drawing/2014/main" id="{920F3A78-0CB5-4782-B0AF-0E04DA9DD92B}"/>
            </a:ext>
          </a:extLst>
        </xdr:cNvPr>
        <xdr:cNvSpPr/>
      </xdr:nvSpPr>
      <xdr:spPr>
        <a:xfrm>
          <a:off x="7029450" y="10761821"/>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133328</xdr:rowOff>
    </xdr:from>
    <xdr:to>
      <xdr:col>36</xdr:col>
      <xdr:colOff>165100</xdr:colOff>
      <xdr:row>63</xdr:row>
      <xdr:rowOff>63478</xdr:rowOff>
    </xdr:to>
    <xdr:sp macro="" textlink="">
      <xdr:nvSpPr>
        <xdr:cNvPr id="241" name="フローチャート: 判断 240">
          <a:extLst>
            <a:ext uri="{FF2B5EF4-FFF2-40B4-BE49-F238E27FC236}">
              <a16:creationId xmlns:a16="http://schemas.microsoft.com/office/drawing/2014/main" id="{147D7AC6-31B7-4472-819D-149728F951DE}"/>
            </a:ext>
          </a:extLst>
        </xdr:cNvPr>
        <xdr:cNvSpPr/>
      </xdr:nvSpPr>
      <xdr:spPr>
        <a:xfrm>
          <a:off x="6231890" y="10767038"/>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18D41A34-E1D2-4BA2-BA85-B5518996C88D}"/>
            </a:ext>
          </a:extLst>
        </xdr:cNvPr>
        <xdr:cNvSpPr txBox="1"/>
      </xdr:nvSpPr>
      <xdr:spPr>
        <a:xfrm>
          <a:off x="92583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528891FC-CDD3-4719-9C6B-30C496B1406D}"/>
            </a:ext>
          </a:extLst>
        </xdr:cNvPr>
        <xdr:cNvSpPr txBox="1"/>
      </xdr:nvSpPr>
      <xdr:spPr>
        <a:xfrm>
          <a:off x="8515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FECABE7F-C15E-4F83-95A8-552B0E603C8D}"/>
            </a:ext>
          </a:extLst>
        </xdr:cNvPr>
        <xdr:cNvSpPr txBox="1"/>
      </xdr:nvSpPr>
      <xdr:spPr>
        <a:xfrm>
          <a:off x="7717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75E96205-8C35-4388-B7ED-686B67817317}"/>
            </a:ext>
          </a:extLst>
        </xdr:cNvPr>
        <xdr:cNvSpPr txBox="1"/>
      </xdr:nvSpPr>
      <xdr:spPr>
        <a:xfrm>
          <a:off x="691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B244F458-DAD3-4654-8AE9-05C37B22A6A4}"/>
            </a:ext>
          </a:extLst>
        </xdr:cNvPr>
        <xdr:cNvSpPr txBox="1"/>
      </xdr:nvSpPr>
      <xdr:spPr>
        <a:xfrm>
          <a:off x="6115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75760</xdr:rowOff>
    </xdr:from>
    <xdr:to>
      <xdr:col>55</xdr:col>
      <xdr:colOff>50800</xdr:colOff>
      <xdr:row>64</xdr:row>
      <xdr:rowOff>5910</xdr:rowOff>
    </xdr:to>
    <xdr:sp macro="" textlink="">
      <xdr:nvSpPr>
        <xdr:cNvPr id="247" name="楕円 246">
          <a:extLst>
            <a:ext uri="{FF2B5EF4-FFF2-40B4-BE49-F238E27FC236}">
              <a16:creationId xmlns:a16="http://schemas.microsoft.com/office/drawing/2014/main" id="{13A23260-01E7-45A0-88A0-75FBEDB540AC}"/>
            </a:ext>
          </a:extLst>
        </xdr:cNvPr>
        <xdr:cNvSpPr/>
      </xdr:nvSpPr>
      <xdr:spPr>
        <a:xfrm>
          <a:off x="9394190" y="10877110"/>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54187</xdr:rowOff>
    </xdr:from>
    <xdr:ext cx="534377" cy="259045"/>
    <xdr:sp macro="" textlink="">
      <xdr:nvSpPr>
        <xdr:cNvPr id="248" name="【橋りょう・トンネル】&#10;一人当たり有形固定資産（償却資産）額該当値テキスト">
          <a:extLst>
            <a:ext uri="{FF2B5EF4-FFF2-40B4-BE49-F238E27FC236}">
              <a16:creationId xmlns:a16="http://schemas.microsoft.com/office/drawing/2014/main" id="{07DD14AC-A6AE-4092-B380-6BED8A502F8E}"/>
            </a:ext>
          </a:extLst>
        </xdr:cNvPr>
        <xdr:cNvSpPr txBox="1"/>
      </xdr:nvSpPr>
      <xdr:spPr>
        <a:xfrm>
          <a:off x="9467850" y="10859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76929</xdr:rowOff>
    </xdr:from>
    <xdr:to>
      <xdr:col>50</xdr:col>
      <xdr:colOff>165100</xdr:colOff>
      <xdr:row>64</xdr:row>
      <xdr:rowOff>7079</xdr:rowOff>
    </xdr:to>
    <xdr:sp macro="" textlink="">
      <xdr:nvSpPr>
        <xdr:cNvPr id="249" name="楕円 248">
          <a:extLst>
            <a:ext uri="{FF2B5EF4-FFF2-40B4-BE49-F238E27FC236}">
              <a16:creationId xmlns:a16="http://schemas.microsoft.com/office/drawing/2014/main" id="{96FCFEB6-CBDF-451E-AC1F-A51389ADABA9}"/>
            </a:ext>
          </a:extLst>
        </xdr:cNvPr>
        <xdr:cNvSpPr/>
      </xdr:nvSpPr>
      <xdr:spPr>
        <a:xfrm>
          <a:off x="8632190" y="10878279"/>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126560</xdr:rowOff>
    </xdr:from>
    <xdr:to>
      <xdr:col>55</xdr:col>
      <xdr:colOff>0</xdr:colOff>
      <xdr:row>63</xdr:row>
      <xdr:rowOff>127729</xdr:rowOff>
    </xdr:to>
    <xdr:cxnSp macro="">
      <xdr:nvCxnSpPr>
        <xdr:cNvPr id="250" name="直線コネクタ 249">
          <a:extLst>
            <a:ext uri="{FF2B5EF4-FFF2-40B4-BE49-F238E27FC236}">
              <a16:creationId xmlns:a16="http://schemas.microsoft.com/office/drawing/2014/main" id="{B96550C1-AF36-4BBC-B5BF-7417849B485D}"/>
            </a:ext>
          </a:extLst>
        </xdr:cNvPr>
        <xdr:cNvCxnSpPr/>
      </xdr:nvCxnSpPr>
      <xdr:spPr>
        <a:xfrm flipV="1">
          <a:off x="8686800" y="10931720"/>
          <a:ext cx="742950" cy="1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76393</xdr:rowOff>
    </xdr:from>
    <xdr:to>
      <xdr:col>46</xdr:col>
      <xdr:colOff>38100</xdr:colOff>
      <xdr:row>64</xdr:row>
      <xdr:rowOff>6543</xdr:rowOff>
    </xdr:to>
    <xdr:sp macro="" textlink="">
      <xdr:nvSpPr>
        <xdr:cNvPr id="251" name="楕円 250">
          <a:extLst>
            <a:ext uri="{FF2B5EF4-FFF2-40B4-BE49-F238E27FC236}">
              <a16:creationId xmlns:a16="http://schemas.microsoft.com/office/drawing/2014/main" id="{970385D1-B6BB-4BB0-9D7E-23208B12BEEC}"/>
            </a:ext>
          </a:extLst>
        </xdr:cNvPr>
        <xdr:cNvSpPr/>
      </xdr:nvSpPr>
      <xdr:spPr>
        <a:xfrm>
          <a:off x="7846060" y="10877743"/>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127193</xdr:rowOff>
    </xdr:from>
    <xdr:to>
      <xdr:col>50</xdr:col>
      <xdr:colOff>114300</xdr:colOff>
      <xdr:row>63</xdr:row>
      <xdr:rowOff>127729</xdr:rowOff>
    </xdr:to>
    <xdr:cxnSp macro="">
      <xdr:nvCxnSpPr>
        <xdr:cNvPr id="252" name="直線コネクタ 251">
          <a:extLst>
            <a:ext uri="{FF2B5EF4-FFF2-40B4-BE49-F238E27FC236}">
              <a16:creationId xmlns:a16="http://schemas.microsoft.com/office/drawing/2014/main" id="{15A74298-73F1-40CB-A4EA-5C715731038D}"/>
            </a:ext>
          </a:extLst>
        </xdr:cNvPr>
        <xdr:cNvCxnSpPr/>
      </xdr:nvCxnSpPr>
      <xdr:spPr>
        <a:xfrm>
          <a:off x="7889240" y="10932353"/>
          <a:ext cx="797560" cy="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76008</xdr:rowOff>
    </xdr:from>
    <xdr:to>
      <xdr:col>41</xdr:col>
      <xdr:colOff>101600</xdr:colOff>
      <xdr:row>64</xdr:row>
      <xdr:rowOff>6158</xdr:rowOff>
    </xdr:to>
    <xdr:sp macro="" textlink="">
      <xdr:nvSpPr>
        <xdr:cNvPr id="253" name="楕円 252">
          <a:extLst>
            <a:ext uri="{FF2B5EF4-FFF2-40B4-BE49-F238E27FC236}">
              <a16:creationId xmlns:a16="http://schemas.microsoft.com/office/drawing/2014/main" id="{5E811620-4A2A-43E0-9C4E-6596BE0C102E}"/>
            </a:ext>
          </a:extLst>
        </xdr:cNvPr>
        <xdr:cNvSpPr/>
      </xdr:nvSpPr>
      <xdr:spPr>
        <a:xfrm>
          <a:off x="7029450" y="10877358"/>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126808</xdr:rowOff>
    </xdr:from>
    <xdr:to>
      <xdr:col>45</xdr:col>
      <xdr:colOff>177800</xdr:colOff>
      <xdr:row>63</xdr:row>
      <xdr:rowOff>127193</xdr:rowOff>
    </xdr:to>
    <xdr:cxnSp macro="">
      <xdr:nvCxnSpPr>
        <xdr:cNvPr id="254" name="直線コネクタ 253">
          <a:extLst>
            <a:ext uri="{FF2B5EF4-FFF2-40B4-BE49-F238E27FC236}">
              <a16:creationId xmlns:a16="http://schemas.microsoft.com/office/drawing/2014/main" id="{DF27D608-4A30-48F0-96AB-86E0619DB581}"/>
            </a:ext>
          </a:extLst>
        </xdr:cNvPr>
        <xdr:cNvCxnSpPr/>
      </xdr:nvCxnSpPr>
      <xdr:spPr>
        <a:xfrm>
          <a:off x="7084060" y="10931968"/>
          <a:ext cx="805180" cy="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75851</xdr:rowOff>
    </xdr:from>
    <xdr:to>
      <xdr:col>36</xdr:col>
      <xdr:colOff>165100</xdr:colOff>
      <xdr:row>64</xdr:row>
      <xdr:rowOff>6001</xdr:rowOff>
    </xdr:to>
    <xdr:sp macro="" textlink="">
      <xdr:nvSpPr>
        <xdr:cNvPr id="255" name="楕円 254">
          <a:extLst>
            <a:ext uri="{FF2B5EF4-FFF2-40B4-BE49-F238E27FC236}">
              <a16:creationId xmlns:a16="http://schemas.microsoft.com/office/drawing/2014/main" id="{87746F0D-0E87-43F4-A13D-721CE31C5F0F}"/>
            </a:ext>
          </a:extLst>
        </xdr:cNvPr>
        <xdr:cNvSpPr/>
      </xdr:nvSpPr>
      <xdr:spPr>
        <a:xfrm>
          <a:off x="6231890" y="10877201"/>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126651</xdr:rowOff>
    </xdr:from>
    <xdr:to>
      <xdr:col>41</xdr:col>
      <xdr:colOff>50800</xdr:colOff>
      <xdr:row>63</xdr:row>
      <xdr:rowOff>126808</xdr:rowOff>
    </xdr:to>
    <xdr:cxnSp macro="">
      <xdr:nvCxnSpPr>
        <xdr:cNvPr id="256" name="直線コネクタ 255">
          <a:extLst>
            <a:ext uri="{FF2B5EF4-FFF2-40B4-BE49-F238E27FC236}">
              <a16:creationId xmlns:a16="http://schemas.microsoft.com/office/drawing/2014/main" id="{42FC82B1-6265-4EB2-BE7D-EFB0595469BC}"/>
            </a:ext>
          </a:extLst>
        </xdr:cNvPr>
        <xdr:cNvCxnSpPr/>
      </xdr:nvCxnSpPr>
      <xdr:spPr>
        <a:xfrm>
          <a:off x="6286500" y="10931811"/>
          <a:ext cx="797560" cy="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61</xdr:row>
      <xdr:rowOff>57337</xdr:rowOff>
    </xdr:from>
    <xdr:ext cx="534377" cy="259045"/>
    <xdr:sp macro="" textlink="">
      <xdr:nvSpPr>
        <xdr:cNvPr id="257" name="n_1aveValue【橋りょう・トンネル】&#10;一人当たり有形固定資産（償却資産）額">
          <a:extLst>
            <a:ext uri="{FF2B5EF4-FFF2-40B4-BE49-F238E27FC236}">
              <a16:creationId xmlns:a16="http://schemas.microsoft.com/office/drawing/2014/main" id="{C63DACF6-8ABF-4C5E-9789-B5C026462B53}"/>
            </a:ext>
          </a:extLst>
        </xdr:cNvPr>
        <xdr:cNvSpPr txBox="1"/>
      </xdr:nvSpPr>
      <xdr:spPr>
        <a:xfrm>
          <a:off x="8422151" y="1051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61</xdr:row>
      <xdr:rowOff>74741</xdr:rowOff>
    </xdr:from>
    <xdr:ext cx="534377" cy="259045"/>
    <xdr:sp macro="" textlink="">
      <xdr:nvSpPr>
        <xdr:cNvPr id="258" name="n_2aveValue【橋りょう・トンネル】&#10;一人当たり有形固定資産（償却資産）額">
          <a:extLst>
            <a:ext uri="{FF2B5EF4-FFF2-40B4-BE49-F238E27FC236}">
              <a16:creationId xmlns:a16="http://schemas.microsoft.com/office/drawing/2014/main" id="{43A0E263-D03B-4F15-B78D-C23356F7F16D}"/>
            </a:ext>
          </a:extLst>
        </xdr:cNvPr>
        <xdr:cNvSpPr txBox="1"/>
      </xdr:nvSpPr>
      <xdr:spPr>
        <a:xfrm>
          <a:off x="7641101" y="10533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61</xdr:row>
      <xdr:rowOff>82408</xdr:rowOff>
    </xdr:from>
    <xdr:ext cx="534377" cy="259045"/>
    <xdr:sp macro="" textlink="">
      <xdr:nvSpPr>
        <xdr:cNvPr id="259" name="n_3aveValue【橋りょう・トンネル】&#10;一人当たり有形固定資産（償却資産）額">
          <a:extLst>
            <a:ext uri="{FF2B5EF4-FFF2-40B4-BE49-F238E27FC236}">
              <a16:creationId xmlns:a16="http://schemas.microsoft.com/office/drawing/2014/main" id="{F2BDC0C9-08D7-4019-B4C9-9BE58F5624C9}"/>
            </a:ext>
          </a:extLst>
        </xdr:cNvPr>
        <xdr:cNvSpPr txBox="1"/>
      </xdr:nvSpPr>
      <xdr:spPr>
        <a:xfrm>
          <a:off x="6854971" y="10542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61</xdr:row>
      <xdr:rowOff>80005</xdr:rowOff>
    </xdr:from>
    <xdr:ext cx="534377" cy="259045"/>
    <xdr:sp macro="" textlink="">
      <xdr:nvSpPr>
        <xdr:cNvPr id="260" name="n_4aveValue【橋りょう・トンネル】&#10;一人当たり有形固定資産（償却資産）額">
          <a:extLst>
            <a:ext uri="{FF2B5EF4-FFF2-40B4-BE49-F238E27FC236}">
              <a16:creationId xmlns:a16="http://schemas.microsoft.com/office/drawing/2014/main" id="{0CC09829-241B-4586-AD18-D8516E7AC379}"/>
            </a:ext>
          </a:extLst>
        </xdr:cNvPr>
        <xdr:cNvSpPr txBox="1"/>
      </xdr:nvSpPr>
      <xdr:spPr>
        <a:xfrm>
          <a:off x="6038361" y="10538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169656</xdr:rowOff>
    </xdr:from>
    <xdr:ext cx="534377" cy="259045"/>
    <xdr:sp macro="" textlink="">
      <xdr:nvSpPr>
        <xdr:cNvPr id="261" name="n_1mainValue【橋りょう・トンネル】&#10;一人当たり有形固定資産（償却資産）額">
          <a:extLst>
            <a:ext uri="{FF2B5EF4-FFF2-40B4-BE49-F238E27FC236}">
              <a16:creationId xmlns:a16="http://schemas.microsoft.com/office/drawing/2014/main" id="{9F09EADE-8708-4404-BCDC-DCFFCE776226}"/>
            </a:ext>
          </a:extLst>
        </xdr:cNvPr>
        <xdr:cNvSpPr txBox="1"/>
      </xdr:nvSpPr>
      <xdr:spPr>
        <a:xfrm>
          <a:off x="8422151" y="10974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169120</xdr:rowOff>
    </xdr:from>
    <xdr:ext cx="534377" cy="259045"/>
    <xdr:sp macro="" textlink="">
      <xdr:nvSpPr>
        <xdr:cNvPr id="262" name="n_2mainValue【橋りょう・トンネル】&#10;一人当たり有形固定資産（償却資産）額">
          <a:extLst>
            <a:ext uri="{FF2B5EF4-FFF2-40B4-BE49-F238E27FC236}">
              <a16:creationId xmlns:a16="http://schemas.microsoft.com/office/drawing/2014/main" id="{129113DB-E2E7-4BDE-9524-95A8895436C7}"/>
            </a:ext>
          </a:extLst>
        </xdr:cNvPr>
        <xdr:cNvSpPr txBox="1"/>
      </xdr:nvSpPr>
      <xdr:spPr>
        <a:xfrm>
          <a:off x="7641101" y="10974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168735</xdr:rowOff>
    </xdr:from>
    <xdr:ext cx="534377" cy="259045"/>
    <xdr:sp macro="" textlink="">
      <xdr:nvSpPr>
        <xdr:cNvPr id="263" name="n_3mainValue【橋りょう・トンネル】&#10;一人当たり有形固定資産（償却資産）額">
          <a:extLst>
            <a:ext uri="{FF2B5EF4-FFF2-40B4-BE49-F238E27FC236}">
              <a16:creationId xmlns:a16="http://schemas.microsoft.com/office/drawing/2014/main" id="{3882AF5B-95D6-4129-92FE-DADE021C6925}"/>
            </a:ext>
          </a:extLst>
        </xdr:cNvPr>
        <xdr:cNvSpPr txBox="1"/>
      </xdr:nvSpPr>
      <xdr:spPr>
        <a:xfrm>
          <a:off x="6854971" y="1097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63</xdr:row>
      <xdr:rowOff>168578</xdr:rowOff>
    </xdr:from>
    <xdr:ext cx="534377" cy="259045"/>
    <xdr:sp macro="" textlink="">
      <xdr:nvSpPr>
        <xdr:cNvPr id="264" name="n_4mainValue【橋りょう・トンネル】&#10;一人当たり有形固定資産（償却資産）額">
          <a:extLst>
            <a:ext uri="{FF2B5EF4-FFF2-40B4-BE49-F238E27FC236}">
              <a16:creationId xmlns:a16="http://schemas.microsoft.com/office/drawing/2014/main" id="{EA1B145D-8A05-4B59-905B-9BFE10E41742}"/>
            </a:ext>
          </a:extLst>
        </xdr:cNvPr>
        <xdr:cNvSpPr txBox="1"/>
      </xdr:nvSpPr>
      <xdr:spPr>
        <a:xfrm>
          <a:off x="6038361" y="10973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F896637A-03AB-4C98-B770-397B125D0660}"/>
            </a:ext>
          </a:extLst>
        </xdr:cNvPr>
        <xdr:cNvSpPr/>
      </xdr:nvSpPr>
      <xdr:spPr>
        <a:xfrm>
          <a:off x="6858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4009933D-F100-48A6-A64A-987B4E244FB3}"/>
            </a:ext>
          </a:extLst>
        </xdr:cNvPr>
        <xdr:cNvSpPr/>
      </xdr:nvSpPr>
      <xdr:spPr>
        <a:xfrm>
          <a:off x="8166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796787B4-8761-4F74-BA94-32D974980AB0}"/>
            </a:ext>
          </a:extLst>
        </xdr:cNvPr>
        <xdr:cNvSpPr/>
      </xdr:nvSpPr>
      <xdr:spPr>
        <a:xfrm>
          <a:off x="8166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7E9A989B-7114-4968-8788-562BB9057EA3}"/>
            </a:ext>
          </a:extLst>
        </xdr:cNvPr>
        <xdr:cNvSpPr/>
      </xdr:nvSpPr>
      <xdr:spPr>
        <a:xfrm>
          <a:off x="17145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F539D9B0-5D9A-4610-9AC7-62F702B8949B}"/>
            </a:ext>
          </a:extLst>
        </xdr:cNvPr>
        <xdr:cNvSpPr/>
      </xdr:nvSpPr>
      <xdr:spPr>
        <a:xfrm>
          <a:off x="17145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63D1D101-1FF7-4D6D-9CCE-B2F0BEAEB5BE}"/>
            </a:ext>
          </a:extLst>
        </xdr:cNvPr>
        <xdr:cNvSpPr/>
      </xdr:nvSpPr>
      <xdr:spPr>
        <a:xfrm>
          <a:off x="27432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9D0A1076-74B0-4CEB-940E-3626219CFA19}"/>
            </a:ext>
          </a:extLst>
        </xdr:cNvPr>
        <xdr:cNvSpPr/>
      </xdr:nvSpPr>
      <xdr:spPr>
        <a:xfrm>
          <a:off x="27432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F4650FFF-CC2D-4E78-95A9-9D0FC43AF7C5}"/>
            </a:ext>
          </a:extLst>
        </xdr:cNvPr>
        <xdr:cNvSpPr/>
      </xdr:nvSpPr>
      <xdr:spPr>
        <a:xfrm>
          <a:off x="6858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7CE77774-0D57-4A24-8096-8D0D834DDC88}"/>
            </a:ext>
          </a:extLst>
        </xdr:cNvPr>
        <xdr:cNvSpPr txBox="1"/>
      </xdr:nvSpPr>
      <xdr:spPr>
        <a:xfrm>
          <a:off x="66675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471D4F2F-07CD-4980-8364-DB32D4CEE487}"/>
            </a:ext>
          </a:extLst>
        </xdr:cNvPr>
        <xdr:cNvCxnSpPr/>
      </xdr:nvCxnSpPr>
      <xdr:spPr>
        <a:xfrm>
          <a:off x="6858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3FE7D503-5B58-4322-B57C-53A16523C100}"/>
            </a:ext>
          </a:extLst>
        </xdr:cNvPr>
        <xdr:cNvSpPr txBox="1"/>
      </xdr:nvSpPr>
      <xdr:spPr>
        <a:xfrm>
          <a:off x="273866" y="1509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a:extLst>
            <a:ext uri="{FF2B5EF4-FFF2-40B4-BE49-F238E27FC236}">
              <a16:creationId xmlns:a16="http://schemas.microsoft.com/office/drawing/2014/main" id="{848E0AD6-DB02-46C8-B5DB-8C4D95B6C02B}"/>
            </a:ext>
          </a:extLst>
        </xdr:cNvPr>
        <xdr:cNvCxnSpPr/>
      </xdr:nvCxnSpPr>
      <xdr:spPr>
        <a:xfrm>
          <a:off x="685800" y="1485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a:extLst>
            <a:ext uri="{FF2B5EF4-FFF2-40B4-BE49-F238E27FC236}">
              <a16:creationId xmlns:a16="http://schemas.microsoft.com/office/drawing/2014/main" id="{203B3016-2FCA-49E1-A84C-E6DD5F6ED9AA}"/>
            </a:ext>
          </a:extLst>
        </xdr:cNvPr>
        <xdr:cNvSpPr txBox="1"/>
      </xdr:nvSpPr>
      <xdr:spPr>
        <a:xfrm>
          <a:off x="273866" y="1471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a:extLst>
            <a:ext uri="{FF2B5EF4-FFF2-40B4-BE49-F238E27FC236}">
              <a16:creationId xmlns:a16="http://schemas.microsoft.com/office/drawing/2014/main" id="{827F2E50-9FD6-4F45-8944-9A97C9F8F38D}"/>
            </a:ext>
          </a:extLst>
        </xdr:cNvPr>
        <xdr:cNvCxnSpPr/>
      </xdr:nvCxnSpPr>
      <xdr:spPr>
        <a:xfrm>
          <a:off x="685800" y="1447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a:extLst>
            <a:ext uri="{FF2B5EF4-FFF2-40B4-BE49-F238E27FC236}">
              <a16:creationId xmlns:a16="http://schemas.microsoft.com/office/drawing/2014/main" id="{29A51357-5EBF-4458-9805-53E7C48FDAF5}"/>
            </a:ext>
          </a:extLst>
        </xdr:cNvPr>
        <xdr:cNvSpPr txBox="1"/>
      </xdr:nvSpPr>
      <xdr:spPr>
        <a:xfrm>
          <a:off x="343701" y="1433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a:extLst>
            <a:ext uri="{FF2B5EF4-FFF2-40B4-BE49-F238E27FC236}">
              <a16:creationId xmlns:a16="http://schemas.microsoft.com/office/drawing/2014/main" id="{68644322-465F-45A3-AF86-953B74D30710}"/>
            </a:ext>
          </a:extLst>
        </xdr:cNvPr>
        <xdr:cNvCxnSpPr/>
      </xdr:nvCxnSpPr>
      <xdr:spPr>
        <a:xfrm>
          <a:off x="685800" y="1409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a:extLst>
            <a:ext uri="{FF2B5EF4-FFF2-40B4-BE49-F238E27FC236}">
              <a16:creationId xmlns:a16="http://schemas.microsoft.com/office/drawing/2014/main" id="{A5C30020-B27A-4164-B1D3-09E4D0998D84}"/>
            </a:ext>
          </a:extLst>
        </xdr:cNvPr>
        <xdr:cNvSpPr txBox="1"/>
      </xdr:nvSpPr>
      <xdr:spPr>
        <a:xfrm>
          <a:off x="343701" y="1395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a:extLst>
            <a:ext uri="{FF2B5EF4-FFF2-40B4-BE49-F238E27FC236}">
              <a16:creationId xmlns:a16="http://schemas.microsoft.com/office/drawing/2014/main" id="{B212BCCD-8325-4115-9240-4801F67B33A6}"/>
            </a:ext>
          </a:extLst>
        </xdr:cNvPr>
        <xdr:cNvCxnSpPr/>
      </xdr:nvCxnSpPr>
      <xdr:spPr>
        <a:xfrm>
          <a:off x="685800" y="1371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a:extLst>
            <a:ext uri="{FF2B5EF4-FFF2-40B4-BE49-F238E27FC236}">
              <a16:creationId xmlns:a16="http://schemas.microsoft.com/office/drawing/2014/main" id="{D957D057-70F2-48B1-8992-6E7BB62520AA}"/>
            </a:ext>
          </a:extLst>
        </xdr:cNvPr>
        <xdr:cNvSpPr txBox="1"/>
      </xdr:nvSpPr>
      <xdr:spPr>
        <a:xfrm>
          <a:off x="343701" y="13571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a:extLst>
            <a:ext uri="{FF2B5EF4-FFF2-40B4-BE49-F238E27FC236}">
              <a16:creationId xmlns:a16="http://schemas.microsoft.com/office/drawing/2014/main" id="{B152DD54-A096-431F-A126-585ACB104F10}"/>
            </a:ext>
          </a:extLst>
        </xdr:cNvPr>
        <xdr:cNvCxnSpPr/>
      </xdr:nvCxnSpPr>
      <xdr:spPr>
        <a:xfrm>
          <a:off x="685800" y="1333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a:extLst>
            <a:ext uri="{FF2B5EF4-FFF2-40B4-BE49-F238E27FC236}">
              <a16:creationId xmlns:a16="http://schemas.microsoft.com/office/drawing/2014/main" id="{341B1969-6AFC-4E74-9FF4-47BF044BCD8F}"/>
            </a:ext>
          </a:extLst>
        </xdr:cNvPr>
        <xdr:cNvSpPr txBox="1"/>
      </xdr:nvSpPr>
      <xdr:spPr>
        <a:xfrm>
          <a:off x="343701" y="1319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A7663875-E7EB-41AD-8AA7-5B06E80CFAC5}"/>
            </a:ext>
          </a:extLst>
        </xdr:cNvPr>
        <xdr:cNvCxnSpPr/>
      </xdr:nvCxnSpPr>
      <xdr:spPr>
        <a:xfrm>
          <a:off x="6858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a:extLst>
            <a:ext uri="{FF2B5EF4-FFF2-40B4-BE49-F238E27FC236}">
              <a16:creationId xmlns:a16="http://schemas.microsoft.com/office/drawing/2014/main" id="{A6A237F0-682B-4E36-B063-0C9CFB22C2A7}"/>
            </a:ext>
          </a:extLst>
        </xdr:cNvPr>
        <xdr:cNvSpPr txBox="1"/>
      </xdr:nvSpPr>
      <xdr:spPr>
        <a:xfrm>
          <a:off x="386866" y="1281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a:extLst>
            <a:ext uri="{FF2B5EF4-FFF2-40B4-BE49-F238E27FC236}">
              <a16:creationId xmlns:a16="http://schemas.microsoft.com/office/drawing/2014/main" id="{055E0A07-2C33-43B7-8BDE-0137891DDA5E}"/>
            </a:ext>
          </a:extLst>
        </xdr:cNvPr>
        <xdr:cNvSpPr/>
      </xdr:nvSpPr>
      <xdr:spPr>
        <a:xfrm>
          <a:off x="6858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123825</xdr:rowOff>
    </xdr:from>
    <xdr:to>
      <xdr:col>24</xdr:col>
      <xdr:colOff>62865</xdr:colOff>
      <xdr:row>86</xdr:row>
      <xdr:rowOff>62864</xdr:rowOff>
    </xdr:to>
    <xdr:cxnSp macro="">
      <xdr:nvCxnSpPr>
        <xdr:cNvPr id="289" name="直線コネクタ 288">
          <a:extLst>
            <a:ext uri="{FF2B5EF4-FFF2-40B4-BE49-F238E27FC236}">
              <a16:creationId xmlns:a16="http://schemas.microsoft.com/office/drawing/2014/main" id="{75DA8675-E911-4B54-A1D4-52AC4F9BAC3A}"/>
            </a:ext>
          </a:extLst>
        </xdr:cNvPr>
        <xdr:cNvCxnSpPr/>
      </xdr:nvCxnSpPr>
      <xdr:spPr>
        <a:xfrm flipV="1">
          <a:off x="4173855" y="13498830"/>
          <a:ext cx="0" cy="1304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66691</xdr:rowOff>
    </xdr:from>
    <xdr:ext cx="405111" cy="259045"/>
    <xdr:sp macro="" textlink="">
      <xdr:nvSpPr>
        <xdr:cNvPr id="290" name="【公営住宅】&#10;有形固定資産減価償却率最小値テキスト">
          <a:extLst>
            <a:ext uri="{FF2B5EF4-FFF2-40B4-BE49-F238E27FC236}">
              <a16:creationId xmlns:a16="http://schemas.microsoft.com/office/drawing/2014/main" id="{35F2D410-3AD5-43CF-9E23-E2254DA1797E}"/>
            </a:ext>
          </a:extLst>
        </xdr:cNvPr>
        <xdr:cNvSpPr txBox="1"/>
      </xdr:nvSpPr>
      <xdr:spPr>
        <a:xfrm>
          <a:off x="4212590" y="14809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62864</xdr:rowOff>
    </xdr:from>
    <xdr:to>
      <xdr:col>24</xdr:col>
      <xdr:colOff>152400</xdr:colOff>
      <xdr:row>86</xdr:row>
      <xdr:rowOff>62864</xdr:rowOff>
    </xdr:to>
    <xdr:cxnSp macro="">
      <xdr:nvCxnSpPr>
        <xdr:cNvPr id="291" name="直線コネクタ 290">
          <a:extLst>
            <a:ext uri="{FF2B5EF4-FFF2-40B4-BE49-F238E27FC236}">
              <a16:creationId xmlns:a16="http://schemas.microsoft.com/office/drawing/2014/main" id="{860F2575-3D57-453F-9B58-2ACEF3A12B87}"/>
            </a:ext>
          </a:extLst>
        </xdr:cNvPr>
        <xdr:cNvCxnSpPr/>
      </xdr:nvCxnSpPr>
      <xdr:spPr>
        <a:xfrm>
          <a:off x="4112260" y="1480375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70502</xdr:rowOff>
    </xdr:from>
    <xdr:ext cx="405111" cy="259045"/>
    <xdr:sp macro="" textlink="">
      <xdr:nvSpPr>
        <xdr:cNvPr id="292" name="【公営住宅】&#10;有形固定資産減価償却率最大値テキスト">
          <a:extLst>
            <a:ext uri="{FF2B5EF4-FFF2-40B4-BE49-F238E27FC236}">
              <a16:creationId xmlns:a16="http://schemas.microsoft.com/office/drawing/2014/main" id="{3406D294-F3D4-42F7-BF86-280BB3B19DB0}"/>
            </a:ext>
          </a:extLst>
        </xdr:cNvPr>
        <xdr:cNvSpPr txBox="1"/>
      </xdr:nvSpPr>
      <xdr:spPr>
        <a:xfrm>
          <a:off x="4212590" y="13270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123825</xdr:rowOff>
    </xdr:from>
    <xdr:to>
      <xdr:col>24</xdr:col>
      <xdr:colOff>152400</xdr:colOff>
      <xdr:row>78</xdr:row>
      <xdr:rowOff>123825</xdr:rowOff>
    </xdr:to>
    <xdr:cxnSp macro="">
      <xdr:nvCxnSpPr>
        <xdr:cNvPr id="293" name="直線コネクタ 292">
          <a:extLst>
            <a:ext uri="{FF2B5EF4-FFF2-40B4-BE49-F238E27FC236}">
              <a16:creationId xmlns:a16="http://schemas.microsoft.com/office/drawing/2014/main" id="{87F4C18A-6BCC-449D-B874-E1BCA51B808E}"/>
            </a:ext>
          </a:extLst>
        </xdr:cNvPr>
        <xdr:cNvCxnSpPr/>
      </xdr:nvCxnSpPr>
      <xdr:spPr>
        <a:xfrm>
          <a:off x="4112260" y="134988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86377</xdr:rowOff>
    </xdr:from>
    <xdr:ext cx="405111" cy="259045"/>
    <xdr:sp macro="" textlink="">
      <xdr:nvSpPr>
        <xdr:cNvPr id="294" name="【公営住宅】&#10;有形固定資産減価償却率平均値テキスト">
          <a:extLst>
            <a:ext uri="{FF2B5EF4-FFF2-40B4-BE49-F238E27FC236}">
              <a16:creationId xmlns:a16="http://schemas.microsoft.com/office/drawing/2014/main" id="{34AFC2FD-77C6-4220-9CA8-A04914E7D54A}"/>
            </a:ext>
          </a:extLst>
        </xdr:cNvPr>
        <xdr:cNvSpPr txBox="1"/>
      </xdr:nvSpPr>
      <xdr:spPr>
        <a:xfrm>
          <a:off x="4212590" y="13975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63500</xdr:rowOff>
    </xdr:from>
    <xdr:to>
      <xdr:col>24</xdr:col>
      <xdr:colOff>114300</xdr:colOff>
      <xdr:row>82</xdr:row>
      <xdr:rowOff>165100</xdr:rowOff>
    </xdr:to>
    <xdr:sp macro="" textlink="">
      <xdr:nvSpPr>
        <xdr:cNvPr id="295" name="フローチャート: 判断 294">
          <a:extLst>
            <a:ext uri="{FF2B5EF4-FFF2-40B4-BE49-F238E27FC236}">
              <a16:creationId xmlns:a16="http://schemas.microsoft.com/office/drawing/2014/main" id="{3DD3F74F-52EB-417B-A459-42D55CB1380E}"/>
            </a:ext>
          </a:extLst>
        </xdr:cNvPr>
        <xdr:cNvSpPr/>
      </xdr:nvSpPr>
      <xdr:spPr>
        <a:xfrm>
          <a:off x="4131310" y="14118590"/>
          <a:ext cx="9779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122555</xdr:rowOff>
    </xdr:from>
    <xdr:to>
      <xdr:col>20</xdr:col>
      <xdr:colOff>38100</xdr:colOff>
      <xdr:row>83</xdr:row>
      <xdr:rowOff>52705</xdr:rowOff>
    </xdr:to>
    <xdr:sp macro="" textlink="">
      <xdr:nvSpPr>
        <xdr:cNvPr id="296" name="フローチャート: 判断 295">
          <a:extLst>
            <a:ext uri="{FF2B5EF4-FFF2-40B4-BE49-F238E27FC236}">
              <a16:creationId xmlns:a16="http://schemas.microsoft.com/office/drawing/2014/main" id="{0B3A1D45-8278-4323-9BC4-4BBAD6FD19F1}"/>
            </a:ext>
          </a:extLst>
        </xdr:cNvPr>
        <xdr:cNvSpPr/>
      </xdr:nvSpPr>
      <xdr:spPr>
        <a:xfrm>
          <a:off x="3388360" y="1418336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118745</xdr:rowOff>
    </xdr:from>
    <xdr:to>
      <xdr:col>15</xdr:col>
      <xdr:colOff>101600</xdr:colOff>
      <xdr:row>83</xdr:row>
      <xdr:rowOff>48895</xdr:rowOff>
    </xdr:to>
    <xdr:sp macro="" textlink="">
      <xdr:nvSpPr>
        <xdr:cNvPr id="297" name="フローチャート: 判断 296">
          <a:extLst>
            <a:ext uri="{FF2B5EF4-FFF2-40B4-BE49-F238E27FC236}">
              <a16:creationId xmlns:a16="http://schemas.microsoft.com/office/drawing/2014/main" id="{B583B13B-32EC-460D-944F-30189BCAE132}"/>
            </a:ext>
          </a:extLst>
        </xdr:cNvPr>
        <xdr:cNvSpPr/>
      </xdr:nvSpPr>
      <xdr:spPr>
        <a:xfrm>
          <a:off x="2571750" y="1417955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126364</xdr:rowOff>
    </xdr:from>
    <xdr:to>
      <xdr:col>10</xdr:col>
      <xdr:colOff>165100</xdr:colOff>
      <xdr:row>83</xdr:row>
      <xdr:rowOff>56514</xdr:rowOff>
    </xdr:to>
    <xdr:sp macro="" textlink="">
      <xdr:nvSpPr>
        <xdr:cNvPr id="298" name="フローチャート: 判断 297">
          <a:extLst>
            <a:ext uri="{FF2B5EF4-FFF2-40B4-BE49-F238E27FC236}">
              <a16:creationId xmlns:a16="http://schemas.microsoft.com/office/drawing/2014/main" id="{B687BE8F-9556-47C0-8264-422AD8C146B8}"/>
            </a:ext>
          </a:extLst>
        </xdr:cNvPr>
        <xdr:cNvSpPr/>
      </xdr:nvSpPr>
      <xdr:spPr>
        <a:xfrm>
          <a:off x="1774190" y="14189074"/>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101600</xdr:rowOff>
    </xdr:from>
    <xdr:to>
      <xdr:col>6</xdr:col>
      <xdr:colOff>38100</xdr:colOff>
      <xdr:row>83</xdr:row>
      <xdr:rowOff>31750</xdr:rowOff>
    </xdr:to>
    <xdr:sp macro="" textlink="">
      <xdr:nvSpPr>
        <xdr:cNvPr id="299" name="フローチャート: 判断 298">
          <a:extLst>
            <a:ext uri="{FF2B5EF4-FFF2-40B4-BE49-F238E27FC236}">
              <a16:creationId xmlns:a16="http://schemas.microsoft.com/office/drawing/2014/main" id="{98401355-6BFB-4C84-9164-EA5D7FAE96BF}"/>
            </a:ext>
          </a:extLst>
        </xdr:cNvPr>
        <xdr:cNvSpPr/>
      </xdr:nvSpPr>
      <xdr:spPr>
        <a:xfrm>
          <a:off x="988060" y="1415669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81905676-9911-4EB0-9326-6DA8FFAF4823}"/>
            </a:ext>
          </a:extLst>
        </xdr:cNvPr>
        <xdr:cNvSpPr txBox="1"/>
      </xdr:nvSpPr>
      <xdr:spPr>
        <a:xfrm>
          <a:off x="40030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8F3A6BF9-327C-4F4F-95B5-3D6944FF37D9}"/>
            </a:ext>
          </a:extLst>
        </xdr:cNvPr>
        <xdr:cNvSpPr txBox="1"/>
      </xdr:nvSpPr>
      <xdr:spPr>
        <a:xfrm>
          <a:off x="32600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1A2F5F59-3704-424D-A338-2024DA386EFF}"/>
            </a:ext>
          </a:extLst>
        </xdr:cNvPr>
        <xdr:cNvSpPr txBox="1"/>
      </xdr:nvSpPr>
      <xdr:spPr>
        <a:xfrm>
          <a:off x="24549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3E49DE60-F23E-4E73-B397-E6EB47711FDA}"/>
            </a:ext>
          </a:extLst>
        </xdr:cNvPr>
        <xdr:cNvSpPr txBox="1"/>
      </xdr:nvSpPr>
      <xdr:spPr>
        <a:xfrm>
          <a:off x="1657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4F5B616-007F-4E04-961F-6C2B13538CD1}"/>
            </a:ext>
          </a:extLst>
        </xdr:cNvPr>
        <xdr:cNvSpPr txBox="1"/>
      </xdr:nvSpPr>
      <xdr:spPr>
        <a:xfrm>
          <a:off x="859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12064</xdr:rowOff>
    </xdr:from>
    <xdr:to>
      <xdr:col>24</xdr:col>
      <xdr:colOff>114300</xdr:colOff>
      <xdr:row>86</xdr:row>
      <xdr:rowOff>113664</xdr:rowOff>
    </xdr:to>
    <xdr:sp macro="" textlink="">
      <xdr:nvSpPr>
        <xdr:cNvPr id="305" name="楕円 304">
          <a:extLst>
            <a:ext uri="{FF2B5EF4-FFF2-40B4-BE49-F238E27FC236}">
              <a16:creationId xmlns:a16="http://schemas.microsoft.com/office/drawing/2014/main" id="{7378FCB9-A400-4CA1-9509-7EE28AFE0AF5}"/>
            </a:ext>
          </a:extLst>
        </xdr:cNvPr>
        <xdr:cNvSpPr/>
      </xdr:nvSpPr>
      <xdr:spPr>
        <a:xfrm>
          <a:off x="4131310" y="14760574"/>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98441</xdr:rowOff>
    </xdr:from>
    <xdr:ext cx="405111" cy="259045"/>
    <xdr:sp macro="" textlink="">
      <xdr:nvSpPr>
        <xdr:cNvPr id="306" name="【公営住宅】&#10;有形固定資産減価償却率該当値テキスト">
          <a:extLst>
            <a:ext uri="{FF2B5EF4-FFF2-40B4-BE49-F238E27FC236}">
              <a16:creationId xmlns:a16="http://schemas.microsoft.com/office/drawing/2014/main" id="{B43D9748-E1EE-4041-AA64-69C75B81505F}"/>
            </a:ext>
          </a:extLst>
        </xdr:cNvPr>
        <xdr:cNvSpPr txBox="1"/>
      </xdr:nvSpPr>
      <xdr:spPr>
        <a:xfrm>
          <a:off x="4212590" y="14667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8255</xdr:rowOff>
    </xdr:from>
    <xdr:to>
      <xdr:col>20</xdr:col>
      <xdr:colOff>38100</xdr:colOff>
      <xdr:row>86</xdr:row>
      <xdr:rowOff>109855</xdr:rowOff>
    </xdr:to>
    <xdr:sp macro="" textlink="">
      <xdr:nvSpPr>
        <xdr:cNvPr id="307" name="楕円 306">
          <a:extLst>
            <a:ext uri="{FF2B5EF4-FFF2-40B4-BE49-F238E27FC236}">
              <a16:creationId xmlns:a16="http://schemas.microsoft.com/office/drawing/2014/main" id="{C4982345-DBE4-4F59-8474-838750E0F2F0}"/>
            </a:ext>
          </a:extLst>
        </xdr:cNvPr>
        <xdr:cNvSpPr/>
      </xdr:nvSpPr>
      <xdr:spPr>
        <a:xfrm>
          <a:off x="3388360" y="147548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59055</xdr:rowOff>
    </xdr:from>
    <xdr:to>
      <xdr:col>24</xdr:col>
      <xdr:colOff>63500</xdr:colOff>
      <xdr:row>86</xdr:row>
      <xdr:rowOff>62864</xdr:rowOff>
    </xdr:to>
    <xdr:cxnSp macro="">
      <xdr:nvCxnSpPr>
        <xdr:cNvPr id="308" name="直線コネクタ 307">
          <a:extLst>
            <a:ext uri="{FF2B5EF4-FFF2-40B4-BE49-F238E27FC236}">
              <a16:creationId xmlns:a16="http://schemas.microsoft.com/office/drawing/2014/main" id="{AB8578FF-0EC8-4F52-96A0-F2746DD7AF19}"/>
            </a:ext>
          </a:extLst>
        </xdr:cNvPr>
        <xdr:cNvCxnSpPr/>
      </xdr:nvCxnSpPr>
      <xdr:spPr>
        <a:xfrm>
          <a:off x="3431540" y="14799945"/>
          <a:ext cx="74295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19686</xdr:rowOff>
    </xdr:from>
    <xdr:to>
      <xdr:col>15</xdr:col>
      <xdr:colOff>101600</xdr:colOff>
      <xdr:row>86</xdr:row>
      <xdr:rowOff>121286</xdr:rowOff>
    </xdr:to>
    <xdr:sp macro="" textlink="">
      <xdr:nvSpPr>
        <xdr:cNvPr id="309" name="楕円 308">
          <a:extLst>
            <a:ext uri="{FF2B5EF4-FFF2-40B4-BE49-F238E27FC236}">
              <a16:creationId xmlns:a16="http://schemas.microsoft.com/office/drawing/2014/main" id="{D065883C-0B65-4FEA-896B-94F6751920D4}"/>
            </a:ext>
          </a:extLst>
        </xdr:cNvPr>
        <xdr:cNvSpPr/>
      </xdr:nvSpPr>
      <xdr:spPr>
        <a:xfrm>
          <a:off x="2571750" y="14760576"/>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59055</xdr:rowOff>
    </xdr:from>
    <xdr:to>
      <xdr:col>19</xdr:col>
      <xdr:colOff>177800</xdr:colOff>
      <xdr:row>86</xdr:row>
      <xdr:rowOff>70486</xdr:rowOff>
    </xdr:to>
    <xdr:cxnSp macro="">
      <xdr:nvCxnSpPr>
        <xdr:cNvPr id="310" name="直線コネクタ 309">
          <a:extLst>
            <a:ext uri="{FF2B5EF4-FFF2-40B4-BE49-F238E27FC236}">
              <a16:creationId xmlns:a16="http://schemas.microsoft.com/office/drawing/2014/main" id="{8CB15113-DEAE-4F06-9B8D-D060A54BD649}"/>
            </a:ext>
          </a:extLst>
        </xdr:cNvPr>
        <xdr:cNvCxnSpPr/>
      </xdr:nvCxnSpPr>
      <xdr:spPr>
        <a:xfrm flipV="1">
          <a:off x="2626360" y="14799945"/>
          <a:ext cx="80518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27305</xdr:rowOff>
    </xdr:from>
    <xdr:to>
      <xdr:col>10</xdr:col>
      <xdr:colOff>165100</xdr:colOff>
      <xdr:row>86</xdr:row>
      <xdr:rowOff>128905</xdr:rowOff>
    </xdr:to>
    <xdr:sp macro="" textlink="">
      <xdr:nvSpPr>
        <xdr:cNvPr id="311" name="楕円 310">
          <a:extLst>
            <a:ext uri="{FF2B5EF4-FFF2-40B4-BE49-F238E27FC236}">
              <a16:creationId xmlns:a16="http://schemas.microsoft.com/office/drawing/2014/main" id="{42CB0578-5761-4E17-9DE2-BB006C99BF2E}"/>
            </a:ext>
          </a:extLst>
        </xdr:cNvPr>
        <xdr:cNvSpPr/>
      </xdr:nvSpPr>
      <xdr:spPr>
        <a:xfrm>
          <a:off x="1774190" y="14770100"/>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70486</xdr:rowOff>
    </xdr:from>
    <xdr:to>
      <xdr:col>15</xdr:col>
      <xdr:colOff>50800</xdr:colOff>
      <xdr:row>86</xdr:row>
      <xdr:rowOff>78105</xdr:rowOff>
    </xdr:to>
    <xdr:cxnSp macro="">
      <xdr:nvCxnSpPr>
        <xdr:cNvPr id="312" name="直線コネクタ 311">
          <a:extLst>
            <a:ext uri="{FF2B5EF4-FFF2-40B4-BE49-F238E27FC236}">
              <a16:creationId xmlns:a16="http://schemas.microsoft.com/office/drawing/2014/main" id="{F925AEB2-4E3A-4692-87A2-986422E5E823}"/>
            </a:ext>
          </a:extLst>
        </xdr:cNvPr>
        <xdr:cNvCxnSpPr/>
      </xdr:nvCxnSpPr>
      <xdr:spPr>
        <a:xfrm flipV="1">
          <a:off x="1828800" y="14813281"/>
          <a:ext cx="797560" cy="9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86</xdr:row>
      <xdr:rowOff>29211</xdr:rowOff>
    </xdr:from>
    <xdr:to>
      <xdr:col>6</xdr:col>
      <xdr:colOff>38100</xdr:colOff>
      <xdr:row>86</xdr:row>
      <xdr:rowOff>130811</xdr:rowOff>
    </xdr:to>
    <xdr:sp macro="" textlink="">
      <xdr:nvSpPr>
        <xdr:cNvPr id="313" name="楕円 312">
          <a:extLst>
            <a:ext uri="{FF2B5EF4-FFF2-40B4-BE49-F238E27FC236}">
              <a16:creationId xmlns:a16="http://schemas.microsoft.com/office/drawing/2014/main" id="{6465179B-F487-4196-8205-F176F9B36A19}"/>
            </a:ext>
          </a:extLst>
        </xdr:cNvPr>
        <xdr:cNvSpPr/>
      </xdr:nvSpPr>
      <xdr:spPr>
        <a:xfrm>
          <a:off x="988060" y="14772006"/>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86</xdr:row>
      <xdr:rowOff>78105</xdr:rowOff>
    </xdr:from>
    <xdr:to>
      <xdr:col>10</xdr:col>
      <xdr:colOff>114300</xdr:colOff>
      <xdr:row>86</xdr:row>
      <xdr:rowOff>80011</xdr:rowOff>
    </xdr:to>
    <xdr:cxnSp macro="">
      <xdr:nvCxnSpPr>
        <xdr:cNvPr id="314" name="直線コネクタ 313">
          <a:extLst>
            <a:ext uri="{FF2B5EF4-FFF2-40B4-BE49-F238E27FC236}">
              <a16:creationId xmlns:a16="http://schemas.microsoft.com/office/drawing/2014/main" id="{3AEC2F56-8B7C-40C7-A523-4A8DEA5431AB}"/>
            </a:ext>
          </a:extLst>
        </xdr:cNvPr>
        <xdr:cNvCxnSpPr/>
      </xdr:nvCxnSpPr>
      <xdr:spPr>
        <a:xfrm flipV="1">
          <a:off x="1031240" y="14822805"/>
          <a:ext cx="79756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69232</xdr:rowOff>
    </xdr:from>
    <xdr:ext cx="405111" cy="259045"/>
    <xdr:sp macro="" textlink="">
      <xdr:nvSpPr>
        <xdr:cNvPr id="315" name="n_1aveValue【公営住宅】&#10;有形固定資産減価償却率">
          <a:extLst>
            <a:ext uri="{FF2B5EF4-FFF2-40B4-BE49-F238E27FC236}">
              <a16:creationId xmlns:a16="http://schemas.microsoft.com/office/drawing/2014/main" id="{CD661A58-6A81-4A4D-85D1-4D6CFFF36488}"/>
            </a:ext>
          </a:extLst>
        </xdr:cNvPr>
        <xdr:cNvSpPr txBox="1"/>
      </xdr:nvSpPr>
      <xdr:spPr>
        <a:xfrm>
          <a:off x="3239144" y="1395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65422</xdr:rowOff>
    </xdr:from>
    <xdr:ext cx="405111" cy="259045"/>
    <xdr:sp macro="" textlink="">
      <xdr:nvSpPr>
        <xdr:cNvPr id="316" name="n_2aveValue【公営住宅】&#10;有形固定資産減価償却率">
          <a:extLst>
            <a:ext uri="{FF2B5EF4-FFF2-40B4-BE49-F238E27FC236}">
              <a16:creationId xmlns:a16="http://schemas.microsoft.com/office/drawing/2014/main" id="{03657548-2B2F-4584-BC89-67704A47F92C}"/>
            </a:ext>
          </a:extLst>
        </xdr:cNvPr>
        <xdr:cNvSpPr txBox="1"/>
      </xdr:nvSpPr>
      <xdr:spPr>
        <a:xfrm>
          <a:off x="2439044" y="13950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73041</xdr:rowOff>
    </xdr:from>
    <xdr:ext cx="405111" cy="259045"/>
    <xdr:sp macro="" textlink="">
      <xdr:nvSpPr>
        <xdr:cNvPr id="317" name="n_3aveValue【公営住宅】&#10;有形固定資産減価償却率">
          <a:extLst>
            <a:ext uri="{FF2B5EF4-FFF2-40B4-BE49-F238E27FC236}">
              <a16:creationId xmlns:a16="http://schemas.microsoft.com/office/drawing/2014/main" id="{23BF94EB-BEC6-493F-9196-2E87D16F47F5}"/>
            </a:ext>
          </a:extLst>
        </xdr:cNvPr>
        <xdr:cNvSpPr txBox="1"/>
      </xdr:nvSpPr>
      <xdr:spPr>
        <a:xfrm>
          <a:off x="1641484" y="13960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48277</xdr:rowOff>
    </xdr:from>
    <xdr:ext cx="405111" cy="259045"/>
    <xdr:sp macro="" textlink="">
      <xdr:nvSpPr>
        <xdr:cNvPr id="318" name="n_4aveValue【公営住宅】&#10;有形固定資産減価償却率">
          <a:extLst>
            <a:ext uri="{FF2B5EF4-FFF2-40B4-BE49-F238E27FC236}">
              <a16:creationId xmlns:a16="http://schemas.microsoft.com/office/drawing/2014/main" id="{131B9AA8-D35B-4E72-B960-19DD0D0A6A9D}"/>
            </a:ext>
          </a:extLst>
        </xdr:cNvPr>
        <xdr:cNvSpPr txBox="1"/>
      </xdr:nvSpPr>
      <xdr:spPr>
        <a:xfrm>
          <a:off x="855354" y="1393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100982</xdr:rowOff>
    </xdr:from>
    <xdr:ext cx="405111" cy="259045"/>
    <xdr:sp macro="" textlink="">
      <xdr:nvSpPr>
        <xdr:cNvPr id="319" name="n_1mainValue【公営住宅】&#10;有形固定資産減価償却率">
          <a:extLst>
            <a:ext uri="{FF2B5EF4-FFF2-40B4-BE49-F238E27FC236}">
              <a16:creationId xmlns:a16="http://schemas.microsoft.com/office/drawing/2014/main" id="{9F3E01DD-6E30-4355-968F-D4E8025368C8}"/>
            </a:ext>
          </a:extLst>
        </xdr:cNvPr>
        <xdr:cNvSpPr txBox="1"/>
      </xdr:nvSpPr>
      <xdr:spPr>
        <a:xfrm>
          <a:off x="3239144" y="1484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112413</xdr:rowOff>
    </xdr:from>
    <xdr:ext cx="405111" cy="259045"/>
    <xdr:sp macro="" textlink="">
      <xdr:nvSpPr>
        <xdr:cNvPr id="320" name="n_2mainValue【公営住宅】&#10;有形固定資産減価償却率">
          <a:extLst>
            <a:ext uri="{FF2B5EF4-FFF2-40B4-BE49-F238E27FC236}">
              <a16:creationId xmlns:a16="http://schemas.microsoft.com/office/drawing/2014/main" id="{5C9CA682-6E4C-4B37-A927-421B5B011803}"/>
            </a:ext>
          </a:extLst>
        </xdr:cNvPr>
        <xdr:cNvSpPr txBox="1"/>
      </xdr:nvSpPr>
      <xdr:spPr>
        <a:xfrm>
          <a:off x="2439044"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120032</xdr:rowOff>
    </xdr:from>
    <xdr:ext cx="405111" cy="259045"/>
    <xdr:sp macro="" textlink="">
      <xdr:nvSpPr>
        <xdr:cNvPr id="321" name="n_3mainValue【公営住宅】&#10;有形固定資産減価償却率">
          <a:extLst>
            <a:ext uri="{FF2B5EF4-FFF2-40B4-BE49-F238E27FC236}">
              <a16:creationId xmlns:a16="http://schemas.microsoft.com/office/drawing/2014/main" id="{35C8206F-1CB7-43A1-9673-9D2EB3CC5BFF}"/>
            </a:ext>
          </a:extLst>
        </xdr:cNvPr>
        <xdr:cNvSpPr txBox="1"/>
      </xdr:nvSpPr>
      <xdr:spPr>
        <a:xfrm>
          <a:off x="1641484" y="1486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86</xdr:row>
      <xdr:rowOff>121938</xdr:rowOff>
    </xdr:from>
    <xdr:ext cx="405111" cy="259045"/>
    <xdr:sp macro="" textlink="">
      <xdr:nvSpPr>
        <xdr:cNvPr id="322" name="n_4mainValue【公営住宅】&#10;有形固定資産減価償却率">
          <a:extLst>
            <a:ext uri="{FF2B5EF4-FFF2-40B4-BE49-F238E27FC236}">
              <a16:creationId xmlns:a16="http://schemas.microsoft.com/office/drawing/2014/main" id="{BA7CC4FC-F4A2-48E7-B6E3-A45DE0A2DCCC}"/>
            </a:ext>
          </a:extLst>
        </xdr:cNvPr>
        <xdr:cNvSpPr txBox="1"/>
      </xdr:nvSpPr>
      <xdr:spPr>
        <a:xfrm>
          <a:off x="855354" y="14868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0D7E049F-BE89-49B2-AEDF-6059DABFD27D}"/>
            </a:ext>
          </a:extLst>
        </xdr:cNvPr>
        <xdr:cNvSpPr/>
      </xdr:nvSpPr>
      <xdr:spPr>
        <a:xfrm>
          <a:off x="596011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2E7F4078-0D30-44EC-B18B-CA520ACDD88E}"/>
            </a:ext>
          </a:extLst>
        </xdr:cNvPr>
        <xdr:cNvSpPr/>
      </xdr:nvSpPr>
      <xdr:spPr>
        <a:xfrm>
          <a:off x="60604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10745694-8DA7-46EF-9739-A1F21DB813E7}"/>
            </a:ext>
          </a:extLst>
        </xdr:cNvPr>
        <xdr:cNvSpPr/>
      </xdr:nvSpPr>
      <xdr:spPr>
        <a:xfrm>
          <a:off x="60604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649AFF88-EE13-4104-B97C-47DFDECD12A4}"/>
            </a:ext>
          </a:extLst>
        </xdr:cNvPr>
        <xdr:cNvSpPr/>
      </xdr:nvSpPr>
      <xdr:spPr>
        <a:xfrm>
          <a:off x="69888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A08F1682-17A5-4A93-BC2A-4E3912AC0DF2}"/>
            </a:ext>
          </a:extLst>
        </xdr:cNvPr>
        <xdr:cNvSpPr/>
      </xdr:nvSpPr>
      <xdr:spPr>
        <a:xfrm>
          <a:off x="69888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8F978AD7-65DD-4CED-B07A-926CEC721197}"/>
            </a:ext>
          </a:extLst>
        </xdr:cNvPr>
        <xdr:cNvSpPr/>
      </xdr:nvSpPr>
      <xdr:spPr>
        <a:xfrm>
          <a:off x="80175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998F0EB4-382F-4E11-9131-4572766F9D81}"/>
            </a:ext>
          </a:extLst>
        </xdr:cNvPr>
        <xdr:cNvSpPr/>
      </xdr:nvSpPr>
      <xdr:spPr>
        <a:xfrm>
          <a:off x="80175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E5C3CBAF-B28B-4919-910E-8232F9AC5494}"/>
            </a:ext>
          </a:extLst>
        </xdr:cNvPr>
        <xdr:cNvSpPr/>
      </xdr:nvSpPr>
      <xdr:spPr>
        <a:xfrm>
          <a:off x="596011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2E64F1DF-9ECF-417C-937C-C3C43E5C0956}"/>
            </a:ext>
          </a:extLst>
        </xdr:cNvPr>
        <xdr:cNvSpPr txBox="1"/>
      </xdr:nvSpPr>
      <xdr:spPr>
        <a:xfrm>
          <a:off x="592201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4444AEB6-2B90-43F1-9CC7-C9044C2B3395}"/>
            </a:ext>
          </a:extLst>
        </xdr:cNvPr>
        <xdr:cNvCxnSpPr/>
      </xdr:nvCxnSpPr>
      <xdr:spPr>
        <a:xfrm>
          <a:off x="5960110" y="1524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3" name="直線コネクタ 332">
          <a:extLst>
            <a:ext uri="{FF2B5EF4-FFF2-40B4-BE49-F238E27FC236}">
              <a16:creationId xmlns:a16="http://schemas.microsoft.com/office/drawing/2014/main" id="{7160C177-9F53-4603-9230-E30F2C70E87D}"/>
            </a:ext>
          </a:extLst>
        </xdr:cNvPr>
        <xdr:cNvCxnSpPr/>
      </xdr:nvCxnSpPr>
      <xdr:spPr>
        <a:xfrm>
          <a:off x="5960110" y="146646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4" name="テキスト ボックス 333">
          <a:extLst>
            <a:ext uri="{FF2B5EF4-FFF2-40B4-BE49-F238E27FC236}">
              <a16:creationId xmlns:a16="http://schemas.microsoft.com/office/drawing/2014/main" id="{21353232-B17C-4FF5-B30C-DCA4B17CC903}"/>
            </a:ext>
          </a:extLst>
        </xdr:cNvPr>
        <xdr:cNvSpPr txBox="1"/>
      </xdr:nvSpPr>
      <xdr:spPr>
        <a:xfrm>
          <a:off x="5527221" y="145281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a:extLst>
            <a:ext uri="{FF2B5EF4-FFF2-40B4-BE49-F238E27FC236}">
              <a16:creationId xmlns:a16="http://schemas.microsoft.com/office/drawing/2014/main" id="{CD346018-8ED8-4ED2-9D52-4EB3D0C7A1B9}"/>
            </a:ext>
          </a:extLst>
        </xdr:cNvPr>
        <xdr:cNvCxnSpPr/>
      </xdr:nvCxnSpPr>
      <xdr:spPr>
        <a:xfrm>
          <a:off x="5960110" y="1409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a:extLst>
            <a:ext uri="{FF2B5EF4-FFF2-40B4-BE49-F238E27FC236}">
              <a16:creationId xmlns:a16="http://schemas.microsoft.com/office/drawing/2014/main" id="{91D7ADE1-1178-4C44-A114-43675705D96F}"/>
            </a:ext>
          </a:extLst>
        </xdr:cNvPr>
        <xdr:cNvSpPr txBox="1"/>
      </xdr:nvSpPr>
      <xdr:spPr>
        <a:xfrm>
          <a:off x="5527221" y="1395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7" name="直線コネクタ 336">
          <a:extLst>
            <a:ext uri="{FF2B5EF4-FFF2-40B4-BE49-F238E27FC236}">
              <a16:creationId xmlns:a16="http://schemas.microsoft.com/office/drawing/2014/main" id="{72295E28-5E6F-4025-B351-720CC201A1D3}"/>
            </a:ext>
          </a:extLst>
        </xdr:cNvPr>
        <xdr:cNvCxnSpPr/>
      </xdr:nvCxnSpPr>
      <xdr:spPr>
        <a:xfrm>
          <a:off x="5960110" y="1352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8" name="テキスト ボックス 337">
          <a:extLst>
            <a:ext uri="{FF2B5EF4-FFF2-40B4-BE49-F238E27FC236}">
              <a16:creationId xmlns:a16="http://schemas.microsoft.com/office/drawing/2014/main" id="{55B3797B-6530-40A8-A837-FB91E622E28B}"/>
            </a:ext>
          </a:extLst>
        </xdr:cNvPr>
        <xdr:cNvSpPr txBox="1"/>
      </xdr:nvSpPr>
      <xdr:spPr>
        <a:xfrm>
          <a:off x="5527221" y="133851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a:extLst>
            <a:ext uri="{FF2B5EF4-FFF2-40B4-BE49-F238E27FC236}">
              <a16:creationId xmlns:a16="http://schemas.microsoft.com/office/drawing/2014/main" id="{790BE293-A2EF-41AD-9D96-18CE353AAC08}"/>
            </a:ext>
          </a:extLst>
        </xdr:cNvPr>
        <xdr:cNvCxnSpPr/>
      </xdr:nvCxnSpPr>
      <xdr:spPr>
        <a:xfrm>
          <a:off x="5960110" y="1295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0" name="テキスト ボックス 339">
          <a:extLst>
            <a:ext uri="{FF2B5EF4-FFF2-40B4-BE49-F238E27FC236}">
              <a16:creationId xmlns:a16="http://schemas.microsoft.com/office/drawing/2014/main" id="{7DEEF7E2-1F7A-483B-B1B5-88722966108B}"/>
            </a:ext>
          </a:extLst>
        </xdr:cNvPr>
        <xdr:cNvSpPr txBox="1"/>
      </xdr:nvSpPr>
      <xdr:spPr>
        <a:xfrm>
          <a:off x="5527221" y="1281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a:extLst>
            <a:ext uri="{FF2B5EF4-FFF2-40B4-BE49-F238E27FC236}">
              <a16:creationId xmlns:a16="http://schemas.microsoft.com/office/drawing/2014/main" id="{37F8528D-16C8-4CE2-8E2F-EE13105D1389}"/>
            </a:ext>
          </a:extLst>
        </xdr:cNvPr>
        <xdr:cNvSpPr/>
      </xdr:nvSpPr>
      <xdr:spPr>
        <a:xfrm>
          <a:off x="596011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22098</xdr:rowOff>
    </xdr:from>
    <xdr:to>
      <xdr:col>54</xdr:col>
      <xdr:colOff>189865</xdr:colOff>
      <xdr:row>85</xdr:row>
      <xdr:rowOff>89536</xdr:rowOff>
    </xdr:to>
    <xdr:cxnSp macro="">
      <xdr:nvCxnSpPr>
        <xdr:cNvPr id="342" name="直線コネクタ 341">
          <a:extLst>
            <a:ext uri="{FF2B5EF4-FFF2-40B4-BE49-F238E27FC236}">
              <a16:creationId xmlns:a16="http://schemas.microsoft.com/office/drawing/2014/main" id="{8958C9F2-A186-4057-A673-C6D6C95F2AD0}"/>
            </a:ext>
          </a:extLst>
        </xdr:cNvPr>
        <xdr:cNvCxnSpPr/>
      </xdr:nvCxnSpPr>
      <xdr:spPr>
        <a:xfrm flipV="1">
          <a:off x="9429115" y="13391388"/>
          <a:ext cx="0" cy="1275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93363</xdr:rowOff>
    </xdr:from>
    <xdr:ext cx="469744" cy="259045"/>
    <xdr:sp macro="" textlink="">
      <xdr:nvSpPr>
        <xdr:cNvPr id="343" name="【公営住宅】&#10;一人当たり面積最小値テキスト">
          <a:extLst>
            <a:ext uri="{FF2B5EF4-FFF2-40B4-BE49-F238E27FC236}">
              <a16:creationId xmlns:a16="http://schemas.microsoft.com/office/drawing/2014/main" id="{5134335A-46D2-477A-8C38-97EA4B1AD4A7}"/>
            </a:ext>
          </a:extLst>
        </xdr:cNvPr>
        <xdr:cNvSpPr txBox="1"/>
      </xdr:nvSpPr>
      <xdr:spPr>
        <a:xfrm>
          <a:off x="9467850" y="14670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89536</xdr:rowOff>
    </xdr:from>
    <xdr:to>
      <xdr:col>55</xdr:col>
      <xdr:colOff>88900</xdr:colOff>
      <xdr:row>85</xdr:row>
      <xdr:rowOff>89536</xdr:rowOff>
    </xdr:to>
    <xdr:cxnSp macro="">
      <xdr:nvCxnSpPr>
        <xdr:cNvPr id="344" name="直線コネクタ 343">
          <a:extLst>
            <a:ext uri="{FF2B5EF4-FFF2-40B4-BE49-F238E27FC236}">
              <a16:creationId xmlns:a16="http://schemas.microsoft.com/office/drawing/2014/main" id="{231F6C55-F3E0-42A2-9DB6-D385F61FC507}"/>
            </a:ext>
          </a:extLst>
        </xdr:cNvPr>
        <xdr:cNvCxnSpPr/>
      </xdr:nvCxnSpPr>
      <xdr:spPr>
        <a:xfrm>
          <a:off x="9356090" y="14666596"/>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140225</xdr:rowOff>
    </xdr:from>
    <xdr:ext cx="469744" cy="259045"/>
    <xdr:sp macro="" textlink="">
      <xdr:nvSpPr>
        <xdr:cNvPr id="345" name="【公営住宅】&#10;一人当たり面積最大値テキスト">
          <a:extLst>
            <a:ext uri="{FF2B5EF4-FFF2-40B4-BE49-F238E27FC236}">
              <a16:creationId xmlns:a16="http://schemas.microsoft.com/office/drawing/2014/main" id="{9CE1C802-E709-4F3D-A847-4350A9FE7BF4}"/>
            </a:ext>
          </a:extLst>
        </xdr:cNvPr>
        <xdr:cNvSpPr txBox="1"/>
      </xdr:nvSpPr>
      <xdr:spPr>
        <a:xfrm>
          <a:off x="9467850" y="13166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22098</xdr:rowOff>
    </xdr:from>
    <xdr:to>
      <xdr:col>55</xdr:col>
      <xdr:colOff>88900</xdr:colOff>
      <xdr:row>78</xdr:row>
      <xdr:rowOff>22098</xdr:rowOff>
    </xdr:to>
    <xdr:cxnSp macro="">
      <xdr:nvCxnSpPr>
        <xdr:cNvPr id="346" name="直線コネクタ 345">
          <a:extLst>
            <a:ext uri="{FF2B5EF4-FFF2-40B4-BE49-F238E27FC236}">
              <a16:creationId xmlns:a16="http://schemas.microsoft.com/office/drawing/2014/main" id="{B39DAB0F-FB2F-40A3-B69B-7998879A622C}"/>
            </a:ext>
          </a:extLst>
        </xdr:cNvPr>
        <xdr:cNvCxnSpPr/>
      </xdr:nvCxnSpPr>
      <xdr:spPr>
        <a:xfrm>
          <a:off x="9356090" y="13391388"/>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130763</xdr:rowOff>
    </xdr:from>
    <xdr:ext cx="469744" cy="259045"/>
    <xdr:sp macro="" textlink="">
      <xdr:nvSpPr>
        <xdr:cNvPr id="347" name="【公営住宅】&#10;一人当たり面積平均値テキスト">
          <a:extLst>
            <a:ext uri="{FF2B5EF4-FFF2-40B4-BE49-F238E27FC236}">
              <a16:creationId xmlns:a16="http://schemas.microsoft.com/office/drawing/2014/main" id="{E91D1A71-92DE-4798-A029-5800801CAE2D}"/>
            </a:ext>
          </a:extLst>
        </xdr:cNvPr>
        <xdr:cNvSpPr txBox="1"/>
      </xdr:nvSpPr>
      <xdr:spPr>
        <a:xfrm>
          <a:off x="9467850" y="141934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107886</xdr:rowOff>
    </xdr:from>
    <xdr:to>
      <xdr:col>55</xdr:col>
      <xdr:colOff>50800</xdr:colOff>
      <xdr:row>84</xdr:row>
      <xdr:rowOff>38036</xdr:rowOff>
    </xdr:to>
    <xdr:sp macro="" textlink="">
      <xdr:nvSpPr>
        <xdr:cNvPr id="348" name="フローチャート: 判断 347">
          <a:extLst>
            <a:ext uri="{FF2B5EF4-FFF2-40B4-BE49-F238E27FC236}">
              <a16:creationId xmlns:a16="http://schemas.microsoft.com/office/drawing/2014/main" id="{5A65E7DF-09B1-4431-A558-E8FCDAB85CE3}"/>
            </a:ext>
          </a:extLst>
        </xdr:cNvPr>
        <xdr:cNvSpPr/>
      </xdr:nvSpPr>
      <xdr:spPr>
        <a:xfrm>
          <a:off x="9394190" y="14336331"/>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130747</xdr:rowOff>
    </xdr:from>
    <xdr:to>
      <xdr:col>50</xdr:col>
      <xdr:colOff>165100</xdr:colOff>
      <xdr:row>84</xdr:row>
      <xdr:rowOff>60897</xdr:rowOff>
    </xdr:to>
    <xdr:sp macro="" textlink="">
      <xdr:nvSpPr>
        <xdr:cNvPr id="349" name="フローチャート: 判断 348">
          <a:extLst>
            <a:ext uri="{FF2B5EF4-FFF2-40B4-BE49-F238E27FC236}">
              <a16:creationId xmlns:a16="http://schemas.microsoft.com/office/drawing/2014/main" id="{D99588F7-B6D0-436C-859F-C90BFD880AD4}"/>
            </a:ext>
          </a:extLst>
        </xdr:cNvPr>
        <xdr:cNvSpPr/>
      </xdr:nvSpPr>
      <xdr:spPr>
        <a:xfrm>
          <a:off x="8632190" y="14364907"/>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152464</xdr:rowOff>
    </xdr:from>
    <xdr:to>
      <xdr:col>46</xdr:col>
      <xdr:colOff>38100</xdr:colOff>
      <xdr:row>84</xdr:row>
      <xdr:rowOff>82614</xdr:rowOff>
    </xdr:to>
    <xdr:sp macro="" textlink="">
      <xdr:nvSpPr>
        <xdr:cNvPr id="350" name="フローチャート: 判断 349">
          <a:extLst>
            <a:ext uri="{FF2B5EF4-FFF2-40B4-BE49-F238E27FC236}">
              <a16:creationId xmlns:a16="http://schemas.microsoft.com/office/drawing/2014/main" id="{DBB4E0AA-481D-4ABC-8908-F5B62CF62189}"/>
            </a:ext>
          </a:extLst>
        </xdr:cNvPr>
        <xdr:cNvSpPr/>
      </xdr:nvSpPr>
      <xdr:spPr>
        <a:xfrm>
          <a:off x="7846060" y="14382814"/>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157607</xdr:rowOff>
    </xdr:from>
    <xdr:to>
      <xdr:col>41</xdr:col>
      <xdr:colOff>101600</xdr:colOff>
      <xdr:row>84</xdr:row>
      <xdr:rowOff>87757</xdr:rowOff>
    </xdr:to>
    <xdr:sp macro="" textlink="">
      <xdr:nvSpPr>
        <xdr:cNvPr id="351" name="フローチャート: 判断 350">
          <a:extLst>
            <a:ext uri="{FF2B5EF4-FFF2-40B4-BE49-F238E27FC236}">
              <a16:creationId xmlns:a16="http://schemas.microsoft.com/office/drawing/2014/main" id="{870FE26C-6168-4D2F-8892-FE9A2F131FF0}"/>
            </a:ext>
          </a:extLst>
        </xdr:cNvPr>
        <xdr:cNvSpPr/>
      </xdr:nvSpPr>
      <xdr:spPr>
        <a:xfrm>
          <a:off x="7029450" y="14389862"/>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153036</xdr:rowOff>
    </xdr:from>
    <xdr:to>
      <xdr:col>36</xdr:col>
      <xdr:colOff>165100</xdr:colOff>
      <xdr:row>84</xdr:row>
      <xdr:rowOff>83186</xdr:rowOff>
    </xdr:to>
    <xdr:sp macro="" textlink="">
      <xdr:nvSpPr>
        <xdr:cNvPr id="352" name="フローチャート: 判断 351">
          <a:extLst>
            <a:ext uri="{FF2B5EF4-FFF2-40B4-BE49-F238E27FC236}">
              <a16:creationId xmlns:a16="http://schemas.microsoft.com/office/drawing/2014/main" id="{60136039-509A-4991-A1B8-141AB73A5F98}"/>
            </a:ext>
          </a:extLst>
        </xdr:cNvPr>
        <xdr:cNvSpPr/>
      </xdr:nvSpPr>
      <xdr:spPr>
        <a:xfrm>
          <a:off x="6231890" y="14383386"/>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2B2E42CB-A8CF-4DCC-B3F1-CB24AD70A7CF}"/>
            </a:ext>
          </a:extLst>
        </xdr:cNvPr>
        <xdr:cNvSpPr txBox="1"/>
      </xdr:nvSpPr>
      <xdr:spPr>
        <a:xfrm>
          <a:off x="92583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2989DA67-AE34-413F-B8C2-424C5E8AAD4F}"/>
            </a:ext>
          </a:extLst>
        </xdr:cNvPr>
        <xdr:cNvSpPr txBox="1"/>
      </xdr:nvSpPr>
      <xdr:spPr>
        <a:xfrm>
          <a:off x="8515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92E4DFFD-F782-4707-952E-7AB13F43DEC2}"/>
            </a:ext>
          </a:extLst>
        </xdr:cNvPr>
        <xdr:cNvSpPr txBox="1"/>
      </xdr:nvSpPr>
      <xdr:spPr>
        <a:xfrm>
          <a:off x="7717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C48BC188-63ED-4053-B41B-62DB4EC489D2}"/>
            </a:ext>
          </a:extLst>
        </xdr:cNvPr>
        <xdr:cNvSpPr txBox="1"/>
      </xdr:nvSpPr>
      <xdr:spPr>
        <a:xfrm>
          <a:off x="691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6C65FF9C-769D-409F-82B2-A66AE5CABB23}"/>
            </a:ext>
          </a:extLst>
        </xdr:cNvPr>
        <xdr:cNvSpPr txBox="1"/>
      </xdr:nvSpPr>
      <xdr:spPr>
        <a:xfrm>
          <a:off x="6115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140463</xdr:rowOff>
    </xdr:from>
    <xdr:to>
      <xdr:col>55</xdr:col>
      <xdr:colOff>50800</xdr:colOff>
      <xdr:row>85</xdr:row>
      <xdr:rowOff>70613</xdr:rowOff>
    </xdr:to>
    <xdr:sp macro="" textlink="">
      <xdr:nvSpPr>
        <xdr:cNvPr id="358" name="楕円 357">
          <a:extLst>
            <a:ext uri="{FF2B5EF4-FFF2-40B4-BE49-F238E27FC236}">
              <a16:creationId xmlns:a16="http://schemas.microsoft.com/office/drawing/2014/main" id="{998E0193-9267-47A9-81B5-2677229BDA69}"/>
            </a:ext>
          </a:extLst>
        </xdr:cNvPr>
        <xdr:cNvSpPr/>
      </xdr:nvSpPr>
      <xdr:spPr>
        <a:xfrm>
          <a:off x="9394190" y="14538453"/>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55390</xdr:rowOff>
    </xdr:from>
    <xdr:ext cx="469744" cy="259045"/>
    <xdr:sp macro="" textlink="">
      <xdr:nvSpPr>
        <xdr:cNvPr id="359" name="【公営住宅】&#10;一人当たり面積該当値テキスト">
          <a:extLst>
            <a:ext uri="{FF2B5EF4-FFF2-40B4-BE49-F238E27FC236}">
              <a16:creationId xmlns:a16="http://schemas.microsoft.com/office/drawing/2014/main" id="{F7BEDDBF-C112-47C7-9FF4-1D3C0FC166F7}"/>
            </a:ext>
          </a:extLst>
        </xdr:cNvPr>
        <xdr:cNvSpPr txBox="1"/>
      </xdr:nvSpPr>
      <xdr:spPr>
        <a:xfrm>
          <a:off x="9467850" y="14461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130175</xdr:rowOff>
    </xdr:from>
    <xdr:to>
      <xdr:col>50</xdr:col>
      <xdr:colOff>165100</xdr:colOff>
      <xdr:row>85</xdr:row>
      <xdr:rowOff>60325</xdr:rowOff>
    </xdr:to>
    <xdr:sp macro="" textlink="">
      <xdr:nvSpPr>
        <xdr:cNvPr id="360" name="楕円 359">
          <a:extLst>
            <a:ext uri="{FF2B5EF4-FFF2-40B4-BE49-F238E27FC236}">
              <a16:creationId xmlns:a16="http://schemas.microsoft.com/office/drawing/2014/main" id="{5C8B5F21-136E-4558-895C-36B952F7A51F}"/>
            </a:ext>
          </a:extLst>
        </xdr:cNvPr>
        <xdr:cNvSpPr/>
      </xdr:nvSpPr>
      <xdr:spPr>
        <a:xfrm>
          <a:off x="8632190" y="14535785"/>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9525</xdr:rowOff>
    </xdr:from>
    <xdr:to>
      <xdr:col>55</xdr:col>
      <xdr:colOff>0</xdr:colOff>
      <xdr:row>85</xdr:row>
      <xdr:rowOff>19813</xdr:rowOff>
    </xdr:to>
    <xdr:cxnSp macro="">
      <xdr:nvCxnSpPr>
        <xdr:cNvPr id="361" name="直線コネクタ 360">
          <a:extLst>
            <a:ext uri="{FF2B5EF4-FFF2-40B4-BE49-F238E27FC236}">
              <a16:creationId xmlns:a16="http://schemas.microsoft.com/office/drawing/2014/main" id="{C99A0F7F-CD6A-4AC6-963E-4DC534A4907E}"/>
            </a:ext>
          </a:extLst>
        </xdr:cNvPr>
        <xdr:cNvCxnSpPr/>
      </xdr:nvCxnSpPr>
      <xdr:spPr>
        <a:xfrm>
          <a:off x="8686800" y="14584680"/>
          <a:ext cx="742950" cy="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130175</xdr:rowOff>
    </xdr:from>
    <xdr:to>
      <xdr:col>46</xdr:col>
      <xdr:colOff>38100</xdr:colOff>
      <xdr:row>85</xdr:row>
      <xdr:rowOff>60325</xdr:rowOff>
    </xdr:to>
    <xdr:sp macro="" textlink="">
      <xdr:nvSpPr>
        <xdr:cNvPr id="362" name="楕円 361">
          <a:extLst>
            <a:ext uri="{FF2B5EF4-FFF2-40B4-BE49-F238E27FC236}">
              <a16:creationId xmlns:a16="http://schemas.microsoft.com/office/drawing/2014/main" id="{B678522C-E914-4ED1-93DC-A71173E0E3FA}"/>
            </a:ext>
          </a:extLst>
        </xdr:cNvPr>
        <xdr:cNvSpPr/>
      </xdr:nvSpPr>
      <xdr:spPr>
        <a:xfrm>
          <a:off x="7846060" y="14535785"/>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9525</xdr:rowOff>
    </xdr:from>
    <xdr:to>
      <xdr:col>50</xdr:col>
      <xdr:colOff>114300</xdr:colOff>
      <xdr:row>85</xdr:row>
      <xdr:rowOff>9525</xdr:rowOff>
    </xdr:to>
    <xdr:cxnSp macro="">
      <xdr:nvCxnSpPr>
        <xdr:cNvPr id="363" name="直線コネクタ 362">
          <a:extLst>
            <a:ext uri="{FF2B5EF4-FFF2-40B4-BE49-F238E27FC236}">
              <a16:creationId xmlns:a16="http://schemas.microsoft.com/office/drawing/2014/main" id="{91661AF6-1054-4C6C-ACB5-D875C3A45039}"/>
            </a:ext>
          </a:extLst>
        </xdr:cNvPr>
        <xdr:cNvCxnSpPr/>
      </xdr:nvCxnSpPr>
      <xdr:spPr>
        <a:xfrm>
          <a:off x="7889240" y="14584680"/>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129603</xdr:rowOff>
    </xdr:from>
    <xdr:to>
      <xdr:col>41</xdr:col>
      <xdr:colOff>101600</xdr:colOff>
      <xdr:row>85</xdr:row>
      <xdr:rowOff>59753</xdr:rowOff>
    </xdr:to>
    <xdr:sp macro="" textlink="">
      <xdr:nvSpPr>
        <xdr:cNvPr id="364" name="楕円 363">
          <a:extLst>
            <a:ext uri="{FF2B5EF4-FFF2-40B4-BE49-F238E27FC236}">
              <a16:creationId xmlns:a16="http://schemas.microsoft.com/office/drawing/2014/main" id="{2B83F9E8-7575-41AC-98A4-543ED83FE05F}"/>
            </a:ext>
          </a:extLst>
        </xdr:cNvPr>
        <xdr:cNvSpPr/>
      </xdr:nvSpPr>
      <xdr:spPr>
        <a:xfrm>
          <a:off x="7029450" y="14535213"/>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8953</xdr:rowOff>
    </xdr:from>
    <xdr:to>
      <xdr:col>45</xdr:col>
      <xdr:colOff>177800</xdr:colOff>
      <xdr:row>85</xdr:row>
      <xdr:rowOff>9525</xdr:rowOff>
    </xdr:to>
    <xdr:cxnSp macro="">
      <xdr:nvCxnSpPr>
        <xdr:cNvPr id="365" name="直線コネクタ 364">
          <a:extLst>
            <a:ext uri="{FF2B5EF4-FFF2-40B4-BE49-F238E27FC236}">
              <a16:creationId xmlns:a16="http://schemas.microsoft.com/office/drawing/2014/main" id="{0F913036-0DA4-40BD-9057-280B7AF43929}"/>
            </a:ext>
          </a:extLst>
        </xdr:cNvPr>
        <xdr:cNvCxnSpPr/>
      </xdr:nvCxnSpPr>
      <xdr:spPr>
        <a:xfrm>
          <a:off x="7084060" y="14584108"/>
          <a:ext cx="80518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129603</xdr:rowOff>
    </xdr:from>
    <xdr:to>
      <xdr:col>36</xdr:col>
      <xdr:colOff>165100</xdr:colOff>
      <xdr:row>85</xdr:row>
      <xdr:rowOff>59753</xdr:rowOff>
    </xdr:to>
    <xdr:sp macro="" textlink="">
      <xdr:nvSpPr>
        <xdr:cNvPr id="366" name="楕円 365">
          <a:extLst>
            <a:ext uri="{FF2B5EF4-FFF2-40B4-BE49-F238E27FC236}">
              <a16:creationId xmlns:a16="http://schemas.microsoft.com/office/drawing/2014/main" id="{F5346B0F-D6E8-4490-BF9B-DEC1FE17E583}"/>
            </a:ext>
          </a:extLst>
        </xdr:cNvPr>
        <xdr:cNvSpPr/>
      </xdr:nvSpPr>
      <xdr:spPr>
        <a:xfrm>
          <a:off x="6231890" y="14535213"/>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8953</xdr:rowOff>
    </xdr:from>
    <xdr:to>
      <xdr:col>41</xdr:col>
      <xdr:colOff>50800</xdr:colOff>
      <xdr:row>85</xdr:row>
      <xdr:rowOff>8953</xdr:rowOff>
    </xdr:to>
    <xdr:cxnSp macro="">
      <xdr:nvCxnSpPr>
        <xdr:cNvPr id="367" name="直線コネクタ 366">
          <a:extLst>
            <a:ext uri="{FF2B5EF4-FFF2-40B4-BE49-F238E27FC236}">
              <a16:creationId xmlns:a16="http://schemas.microsoft.com/office/drawing/2014/main" id="{45FB9EEC-C2C1-49BA-9763-21D5C2422026}"/>
            </a:ext>
          </a:extLst>
        </xdr:cNvPr>
        <xdr:cNvCxnSpPr/>
      </xdr:nvCxnSpPr>
      <xdr:spPr>
        <a:xfrm>
          <a:off x="6286500" y="14584108"/>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77424</xdr:rowOff>
    </xdr:from>
    <xdr:ext cx="469744" cy="259045"/>
    <xdr:sp macro="" textlink="">
      <xdr:nvSpPr>
        <xdr:cNvPr id="368" name="n_1aveValue【公営住宅】&#10;一人当たり面積">
          <a:extLst>
            <a:ext uri="{FF2B5EF4-FFF2-40B4-BE49-F238E27FC236}">
              <a16:creationId xmlns:a16="http://schemas.microsoft.com/office/drawing/2014/main" id="{593DEC15-9173-4768-84FE-7D77D4D42ED6}"/>
            </a:ext>
          </a:extLst>
        </xdr:cNvPr>
        <xdr:cNvSpPr txBox="1"/>
      </xdr:nvSpPr>
      <xdr:spPr>
        <a:xfrm>
          <a:off x="8454467" y="14136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99141</xdr:rowOff>
    </xdr:from>
    <xdr:ext cx="469744" cy="259045"/>
    <xdr:sp macro="" textlink="">
      <xdr:nvSpPr>
        <xdr:cNvPr id="369" name="n_2aveValue【公営住宅】&#10;一人当たり面積">
          <a:extLst>
            <a:ext uri="{FF2B5EF4-FFF2-40B4-BE49-F238E27FC236}">
              <a16:creationId xmlns:a16="http://schemas.microsoft.com/office/drawing/2014/main" id="{9D1082F5-F992-44F1-B1B8-3C3D4AA43A99}"/>
            </a:ext>
          </a:extLst>
        </xdr:cNvPr>
        <xdr:cNvSpPr txBox="1"/>
      </xdr:nvSpPr>
      <xdr:spPr>
        <a:xfrm>
          <a:off x="7673417" y="14154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104284</xdr:rowOff>
    </xdr:from>
    <xdr:ext cx="469744" cy="259045"/>
    <xdr:sp macro="" textlink="">
      <xdr:nvSpPr>
        <xdr:cNvPr id="370" name="n_3aveValue【公営住宅】&#10;一人当たり面積">
          <a:extLst>
            <a:ext uri="{FF2B5EF4-FFF2-40B4-BE49-F238E27FC236}">
              <a16:creationId xmlns:a16="http://schemas.microsoft.com/office/drawing/2014/main" id="{9310798F-F557-42F2-BAB5-028EB4032EB3}"/>
            </a:ext>
          </a:extLst>
        </xdr:cNvPr>
        <xdr:cNvSpPr txBox="1"/>
      </xdr:nvSpPr>
      <xdr:spPr>
        <a:xfrm>
          <a:off x="6866332" y="14161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99713</xdr:rowOff>
    </xdr:from>
    <xdr:ext cx="469744" cy="259045"/>
    <xdr:sp macro="" textlink="">
      <xdr:nvSpPr>
        <xdr:cNvPr id="371" name="n_4aveValue【公営住宅】&#10;一人当たり面積">
          <a:extLst>
            <a:ext uri="{FF2B5EF4-FFF2-40B4-BE49-F238E27FC236}">
              <a16:creationId xmlns:a16="http://schemas.microsoft.com/office/drawing/2014/main" id="{59CA3114-80AA-4E67-8FBF-072F73DE5760}"/>
            </a:ext>
          </a:extLst>
        </xdr:cNvPr>
        <xdr:cNvSpPr txBox="1"/>
      </xdr:nvSpPr>
      <xdr:spPr>
        <a:xfrm>
          <a:off x="6068772" y="14154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51452</xdr:rowOff>
    </xdr:from>
    <xdr:ext cx="469744" cy="259045"/>
    <xdr:sp macro="" textlink="">
      <xdr:nvSpPr>
        <xdr:cNvPr id="372" name="n_1mainValue【公営住宅】&#10;一人当たり面積">
          <a:extLst>
            <a:ext uri="{FF2B5EF4-FFF2-40B4-BE49-F238E27FC236}">
              <a16:creationId xmlns:a16="http://schemas.microsoft.com/office/drawing/2014/main" id="{4E38F6C3-FA5E-4F79-82B9-626B3B590F8A}"/>
            </a:ext>
          </a:extLst>
        </xdr:cNvPr>
        <xdr:cNvSpPr txBox="1"/>
      </xdr:nvSpPr>
      <xdr:spPr>
        <a:xfrm>
          <a:off x="8454467" y="14628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51452</xdr:rowOff>
    </xdr:from>
    <xdr:ext cx="469744" cy="259045"/>
    <xdr:sp macro="" textlink="">
      <xdr:nvSpPr>
        <xdr:cNvPr id="373" name="n_2mainValue【公営住宅】&#10;一人当たり面積">
          <a:extLst>
            <a:ext uri="{FF2B5EF4-FFF2-40B4-BE49-F238E27FC236}">
              <a16:creationId xmlns:a16="http://schemas.microsoft.com/office/drawing/2014/main" id="{46C6DB8E-42CC-48F6-B3FB-EA17B1EB744C}"/>
            </a:ext>
          </a:extLst>
        </xdr:cNvPr>
        <xdr:cNvSpPr txBox="1"/>
      </xdr:nvSpPr>
      <xdr:spPr>
        <a:xfrm>
          <a:off x="7673417" y="14628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50880</xdr:rowOff>
    </xdr:from>
    <xdr:ext cx="469744" cy="259045"/>
    <xdr:sp macro="" textlink="">
      <xdr:nvSpPr>
        <xdr:cNvPr id="374" name="n_3mainValue【公営住宅】&#10;一人当たり面積">
          <a:extLst>
            <a:ext uri="{FF2B5EF4-FFF2-40B4-BE49-F238E27FC236}">
              <a16:creationId xmlns:a16="http://schemas.microsoft.com/office/drawing/2014/main" id="{6051BA46-C44C-498C-8443-DC422634A017}"/>
            </a:ext>
          </a:extLst>
        </xdr:cNvPr>
        <xdr:cNvSpPr txBox="1"/>
      </xdr:nvSpPr>
      <xdr:spPr>
        <a:xfrm>
          <a:off x="6866332" y="1462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50880</xdr:rowOff>
    </xdr:from>
    <xdr:ext cx="469744" cy="259045"/>
    <xdr:sp macro="" textlink="">
      <xdr:nvSpPr>
        <xdr:cNvPr id="375" name="n_4mainValue【公営住宅】&#10;一人当たり面積">
          <a:extLst>
            <a:ext uri="{FF2B5EF4-FFF2-40B4-BE49-F238E27FC236}">
              <a16:creationId xmlns:a16="http://schemas.microsoft.com/office/drawing/2014/main" id="{9C9F8E9C-DF0E-4971-92BC-41680B7736DF}"/>
            </a:ext>
          </a:extLst>
        </xdr:cNvPr>
        <xdr:cNvSpPr txBox="1"/>
      </xdr:nvSpPr>
      <xdr:spPr>
        <a:xfrm>
          <a:off x="6068772" y="1462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a:extLst>
            <a:ext uri="{FF2B5EF4-FFF2-40B4-BE49-F238E27FC236}">
              <a16:creationId xmlns:a16="http://schemas.microsoft.com/office/drawing/2014/main" id="{D5A8848A-87DE-4F18-BF5A-2665438BE3C8}"/>
            </a:ext>
          </a:extLst>
        </xdr:cNvPr>
        <xdr:cNvSpPr/>
      </xdr:nvSpPr>
      <xdr:spPr>
        <a:xfrm>
          <a:off x="6858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a:extLst>
            <a:ext uri="{FF2B5EF4-FFF2-40B4-BE49-F238E27FC236}">
              <a16:creationId xmlns:a16="http://schemas.microsoft.com/office/drawing/2014/main" id="{ABCE0903-5771-4614-9FCF-56BCC11591F7}"/>
            </a:ext>
          </a:extLst>
        </xdr:cNvPr>
        <xdr:cNvSpPr/>
      </xdr:nvSpPr>
      <xdr:spPr>
        <a:xfrm>
          <a:off x="8166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a:extLst>
            <a:ext uri="{FF2B5EF4-FFF2-40B4-BE49-F238E27FC236}">
              <a16:creationId xmlns:a16="http://schemas.microsoft.com/office/drawing/2014/main" id="{838C3A1D-29CD-4660-828B-A9BB3C7E8C79}"/>
            </a:ext>
          </a:extLst>
        </xdr:cNvPr>
        <xdr:cNvSpPr/>
      </xdr:nvSpPr>
      <xdr:spPr>
        <a:xfrm>
          <a:off x="8166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a:extLst>
            <a:ext uri="{FF2B5EF4-FFF2-40B4-BE49-F238E27FC236}">
              <a16:creationId xmlns:a16="http://schemas.microsoft.com/office/drawing/2014/main" id="{5B21C119-5A40-442D-8D1A-862FC28C2020}"/>
            </a:ext>
          </a:extLst>
        </xdr:cNvPr>
        <xdr:cNvSpPr/>
      </xdr:nvSpPr>
      <xdr:spPr>
        <a:xfrm>
          <a:off x="17145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a:extLst>
            <a:ext uri="{FF2B5EF4-FFF2-40B4-BE49-F238E27FC236}">
              <a16:creationId xmlns:a16="http://schemas.microsoft.com/office/drawing/2014/main" id="{0DFCC88D-4A86-491E-85E4-A2B6958662DC}"/>
            </a:ext>
          </a:extLst>
        </xdr:cNvPr>
        <xdr:cNvSpPr/>
      </xdr:nvSpPr>
      <xdr:spPr>
        <a:xfrm>
          <a:off x="17145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a:extLst>
            <a:ext uri="{FF2B5EF4-FFF2-40B4-BE49-F238E27FC236}">
              <a16:creationId xmlns:a16="http://schemas.microsoft.com/office/drawing/2014/main" id="{FE1C00DF-521A-4272-83DE-CF1D008CAEE2}"/>
            </a:ext>
          </a:extLst>
        </xdr:cNvPr>
        <xdr:cNvSpPr/>
      </xdr:nvSpPr>
      <xdr:spPr>
        <a:xfrm>
          <a:off x="27432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a:extLst>
            <a:ext uri="{FF2B5EF4-FFF2-40B4-BE49-F238E27FC236}">
              <a16:creationId xmlns:a16="http://schemas.microsoft.com/office/drawing/2014/main" id="{EC785217-E0E1-49A8-83B1-49DEF67004CA}"/>
            </a:ext>
          </a:extLst>
        </xdr:cNvPr>
        <xdr:cNvSpPr/>
      </xdr:nvSpPr>
      <xdr:spPr>
        <a:xfrm>
          <a:off x="27432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a:extLst>
            <a:ext uri="{FF2B5EF4-FFF2-40B4-BE49-F238E27FC236}">
              <a16:creationId xmlns:a16="http://schemas.microsoft.com/office/drawing/2014/main" id="{5CBE5622-6DDC-4FC9-A09B-A26C62C2AE7B}"/>
            </a:ext>
          </a:extLst>
        </xdr:cNvPr>
        <xdr:cNvSpPr/>
      </xdr:nvSpPr>
      <xdr:spPr>
        <a:xfrm>
          <a:off x="685800" y="1676019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4" name="テキスト ボックス 383">
          <a:extLst>
            <a:ext uri="{FF2B5EF4-FFF2-40B4-BE49-F238E27FC236}">
              <a16:creationId xmlns:a16="http://schemas.microsoft.com/office/drawing/2014/main" id="{34D8BD86-4E9E-4620-BE3F-2587522FE011}"/>
            </a:ext>
          </a:extLst>
        </xdr:cNvPr>
        <xdr:cNvSpPr txBox="1"/>
      </xdr:nvSpPr>
      <xdr:spPr>
        <a:xfrm>
          <a:off x="66675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5" name="直線コネクタ 384">
          <a:extLst>
            <a:ext uri="{FF2B5EF4-FFF2-40B4-BE49-F238E27FC236}">
              <a16:creationId xmlns:a16="http://schemas.microsoft.com/office/drawing/2014/main" id="{B7954997-A3BC-4546-B0B4-7BD3CDA9037A}"/>
            </a:ext>
          </a:extLst>
        </xdr:cNvPr>
        <xdr:cNvCxnSpPr/>
      </xdr:nvCxnSpPr>
      <xdr:spPr>
        <a:xfrm>
          <a:off x="68580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6" name="テキスト ボックス 385">
          <a:extLst>
            <a:ext uri="{FF2B5EF4-FFF2-40B4-BE49-F238E27FC236}">
              <a16:creationId xmlns:a16="http://schemas.microsoft.com/office/drawing/2014/main" id="{7535768F-6F22-4669-91DB-9C46D41D8222}"/>
            </a:ext>
          </a:extLst>
        </xdr:cNvPr>
        <xdr:cNvSpPr txBox="1"/>
      </xdr:nvSpPr>
      <xdr:spPr>
        <a:xfrm>
          <a:off x="273866" y="1890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87" name="直線コネクタ 386">
          <a:extLst>
            <a:ext uri="{FF2B5EF4-FFF2-40B4-BE49-F238E27FC236}">
              <a16:creationId xmlns:a16="http://schemas.microsoft.com/office/drawing/2014/main" id="{A76C76FF-6176-4AC3-A542-0741126D8E3C}"/>
            </a:ext>
          </a:extLst>
        </xdr:cNvPr>
        <xdr:cNvCxnSpPr/>
      </xdr:nvCxnSpPr>
      <xdr:spPr>
        <a:xfrm>
          <a:off x="685800" y="18592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88" name="テキスト ボックス 387">
          <a:extLst>
            <a:ext uri="{FF2B5EF4-FFF2-40B4-BE49-F238E27FC236}">
              <a16:creationId xmlns:a16="http://schemas.microsoft.com/office/drawing/2014/main" id="{AD1D04F0-64FB-4D11-81A2-885D3443BB69}"/>
            </a:ext>
          </a:extLst>
        </xdr:cNvPr>
        <xdr:cNvSpPr txBox="1"/>
      </xdr:nvSpPr>
      <xdr:spPr>
        <a:xfrm>
          <a:off x="343701" y="184486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89" name="直線コネクタ 388">
          <a:extLst>
            <a:ext uri="{FF2B5EF4-FFF2-40B4-BE49-F238E27FC236}">
              <a16:creationId xmlns:a16="http://schemas.microsoft.com/office/drawing/2014/main" id="{7AAEB623-DA64-40B9-8F80-C7EB4FA66028}"/>
            </a:ext>
          </a:extLst>
        </xdr:cNvPr>
        <xdr:cNvCxnSpPr/>
      </xdr:nvCxnSpPr>
      <xdr:spPr>
        <a:xfrm>
          <a:off x="685800" y="18131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90" name="テキスト ボックス 389">
          <a:extLst>
            <a:ext uri="{FF2B5EF4-FFF2-40B4-BE49-F238E27FC236}">
              <a16:creationId xmlns:a16="http://schemas.microsoft.com/office/drawing/2014/main" id="{7882D013-48C8-4ABC-AC55-9C8ACB66F5B4}"/>
            </a:ext>
          </a:extLst>
        </xdr:cNvPr>
        <xdr:cNvSpPr txBox="1"/>
      </xdr:nvSpPr>
      <xdr:spPr>
        <a:xfrm>
          <a:off x="343701" y="179952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91" name="直線コネクタ 390">
          <a:extLst>
            <a:ext uri="{FF2B5EF4-FFF2-40B4-BE49-F238E27FC236}">
              <a16:creationId xmlns:a16="http://schemas.microsoft.com/office/drawing/2014/main" id="{3937B04A-EB8D-4B02-BA58-8DBBEEC8AB38}"/>
            </a:ext>
          </a:extLst>
        </xdr:cNvPr>
        <xdr:cNvCxnSpPr/>
      </xdr:nvCxnSpPr>
      <xdr:spPr>
        <a:xfrm>
          <a:off x="685800" y="176745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92" name="テキスト ボックス 391">
          <a:extLst>
            <a:ext uri="{FF2B5EF4-FFF2-40B4-BE49-F238E27FC236}">
              <a16:creationId xmlns:a16="http://schemas.microsoft.com/office/drawing/2014/main" id="{98565BE0-80AF-4842-80F6-D1E9ADC69D1A}"/>
            </a:ext>
          </a:extLst>
        </xdr:cNvPr>
        <xdr:cNvSpPr txBox="1"/>
      </xdr:nvSpPr>
      <xdr:spPr>
        <a:xfrm>
          <a:off x="343701" y="175380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93" name="直線コネクタ 392">
          <a:extLst>
            <a:ext uri="{FF2B5EF4-FFF2-40B4-BE49-F238E27FC236}">
              <a16:creationId xmlns:a16="http://schemas.microsoft.com/office/drawing/2014/main" id="{C88EE096-4A87-42F6-8BB9-9CFB33EBBDA0}"/>
            </a:ext>
          </a:extLst>
        </xdr:cNvPr>
        <xdr:cNvCxnSpPr/>
      </xdr:nvCxnSpPr>
      <xdr:spPr>
        <a:xfrm>
          <a:off x="685800" y="1722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94" name="テキスト ボックス 393">
          <a:extLst>
            <a:ext uri="{FF2B5EF4-FFF2-40B4-BE49-F238E27FC236}">
              <a16:creationId xmlns:a16="http://schemas.microsoft.com/office/drawing/2014/main" id="{C1D50CEE-99B5-45DC-95C2-57255BC158DF}"/>
            </a:ext>
          </a:extLst>
        </xdr:cNvPr>
        <xdr:cNvSpPr txBox="1"/>
      </xdr:nvSpPr>
      <xdr:spPr>
        <a:xfrm>
          <a:off x="343701" y="170770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5" name="直線コネクタ 394">
          <a:extLst>
            <a:ext uri="{FF2B5EF4-FFF2-40B4-BE49-F238E27FC236}">
              <a16:creationId xmlns:a16="http://schemas.microsoft.com/office/drawing/2014/main" id="{E3927E7F-803D-4353-A27E-77FFA0880D93}"/>
            </a:ext>
          </a:extLst>
        </xdr:cNvPr>
        <xdr:cNvCxnSpPr/>
      </xdr:nvCxnSpPr>
      <xdr:spPr>
        <a:xfrm>
          <a:off x="68580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6" name="テキスト ボックス 395">
          <a:extLst>
            <a:ext uri="{FF2B5EF4-FFF2-40B4-BE49-F238E27FC236}">
              <a16:creationId xmlns:a16="http://schemas.microsoft.com/office/drawing/2014/main" id="{6E0D9645-A12A-4FF2-9060-BD6677960FF5}"/>
            </a:ext>
          </a:extLst>
        </xdr:cNvPr>
        <xdr:cNvSpPr txBox="1"/>
      </xdr:nvSpPr>
      <xdr:spPr>
        <a:xfrm>
          <a:off x="386866" y="1662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7" name="【港湾・漁港】&#10;有形固定資産減価償却率グラフ枠">
          <a:extLst>
            <a:ext uri="{FF2B5EF4-FFF2-40B4-BE49-F238E27FC236}">
              <a16:creationId xmlns:a16="http://schemas.microsoft.com/office/drawing/2014/main" id="{FFBF052C-B774-49B5-8B6E-8EBE5233A87F}"/>
            </a:ext>
          </a:extLst>
        </xdr:cNvPr>
        <xdr:cNvSpPr/>
      </xdr:nvSpPr>
      <xdr:spPr>
        <a:xfrm>
          <a:off x="685800" y="1676019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35052</xdr:rowOff>
    </xdr:from>
    <xdr:to>
      <xdr:col>24</xdr:col>
      <xdr:colOff>62865</xdr:colOff>
      <xdr:row>108</xdr:row>
      <xdr:rowOff>46482</xdr:rowOff>
    </xdr:to>
    <xdr:cxnSp macro="">
      <xdr:nvCxnSpPr>
        <xdr:cNvPr id="398" name="直線コネクタ 397">
          <a:extLst>
            <a:ext uri="{FF2B5EF4-FFF2-40B4-BE49-F238E27FC236}">
              <a16:creationId xmlns:a16="http://schemas.microsoft.com/office/drawing/2014/main" id="{AF5EF6B9-E509-443D-B6D9-023841A1E32D}"/>
            </a:ext>
          </a:extLst>
        </xdr:cNvPr>
        <xdr:cNvCxnSpPr/>
      </xdr:nvCxnSpPr>
      <xdr:spPr>
        <a:xfrm flipV="1">
          <a:off x="4173855" y="17351502"/>
          <a:ext cx="0" cy="1213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50309</xdr:rowOff>
    </xdr:from>
    <xdr:ext cx="405111" cy="259045"/>
    <xdr:sp macro="" textlink="">
      <xdr:nvSpPr>
        <xdr:cNvPr id="399" name="【港湾・漁港】&#10;有形固定資産減価償却率最小値テキスト">
          <a:extLst>
            <a:ext uri="{FF2B5EF4-FFF2-40B4-BE49-F238E27FC236}">
              <a16:creationId xmlns:a16="http://schemas.microsoft.com/office/drawing/2014/main" id="{BC6D6D4D-EEC1-4F4A-9647-E1342D8AB057}"/>
            </a:ext>
          </a:extLst>
        </xdr:cNvPr>
        <xdr:cNvSpPr txBox="1"/>
      </xdr:nvSpPr>
      <xdr:spPr>
        <a:xfrm>
          <a:off x="4212590" y="18570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46482</xdr:rowOff>
    </xdr:from>
    <xdr:to>
      <xdr:col>24</xdr:col>
      <xdr:colOff>152400</xdr:colOff>
      <xdr:row>108</xdr:row>
      <xdr:rowOff>46482</xdr:rowOff>
    </xdr:to>
    <xdr:cxnSp macro="">
      <xdr:nvCxnSpPr>
        <xdr:cNvPr id="400" name="直線コネクタ 399">
          <a:extLst>
            <a:ext uri="{FF2B5EF4-FFF2-40B4-BE49-F238E27FC236}">
              <a16:creationId xmlns:a16="http://schemas.microsoft.com/office/drawing/2014/main" id="{89D7B8E8-CD80-490B-A09F-8AC8DBA28992}"/>
            </a:ext>
          </a:extLst>
        </xdr:cNvPr>
        <xdr:cNvCxnSpPr/>
      </xdr:nvCxnSpPr>
      <xdr:spPr>
        <a:xfrm>
          <a:off x="4112260" y="1856498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153179</xdr:rowOff>
    </xdr:from>
    <xdr:ext cx="405111" cy="259045"/>
    <xdr:sp macro="" textlink="">
      <xdr:nvSpPr>
        <xdr:cNvPr id="401" name="【港湾・漁港】&#10;有形固定資産減価償却率最大値テキスト">
          <a:extLst>
            <a:ext uri="{FF2B5EF4-FFF2-40B4-BE49-F238E27FC236}">
              <a16:creationId xmlns:a16="http://schemas.microsoft.com/office/drawing/2014/main" id="{80452BA8-A80F-4C7D-AEEC-BFDD9D1315ED}"/>
            </a:ext>
          </a:extLst>
        </xdr:cNvPr>
        <xdr:cNvSpPr txBox="1"/>
      </xdr:nvSpPr>
      <xdr:spPr>
        <a:xfrm>
          <a:off x="4212590" y="17126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35052</xdr:rowOff>
    </xdr:from>
    <xdr:to>
      <xdr:col>24</xdr:col>
      <xdr:colOff>152400</xdr:colOff>
      <xdr:row>101</xdr:row>
      <xdr:rowOff>35052</xdr:rowOff>
    </xdr:to>
    <xdr:cxnSp macro="">
      <xdr:nvCxnSpPr>
        <xdr:cNvPr id="402" name="直線コネクタ 401">
          <a:extLst>
            <a:ext uri="{FF2B5EF4-FFF2-40B4-BE49-F238E27FC236}">
              <a16:creationId xmlns:a16="http://schemas.microsoft.com/office/drawing/2014/main" id="{942719E8-D85B-4372-9560-0C301F1AF017}"/>
            </a:ext>
          </a:extLst>
        </xdr:cNvPr>
        <xdr:cNvCxnSpPr/>
      </xdr:nvCxnSpPr>
      <xdr:spPr>
        <a:xfrm>
          <a:off x="4112260" y="1735150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131842</xdr:rowOff>
    </xdr:from>
    <xdr:ext cx="405111" cy="259045"/>
    <xdr:sp macro="" textlink="">
      <xdr:nvSpPr>
        <xdr:cNvPr id="403" name="【港湾・漁港】&#10;有形固定資産減価償却率平均値テキスト">
          <a:extLst>
            <a:ext uri="{FF2B5EF4-FFF2-40B4-BE49-F238E27FC236}">
              <a16:creationId xmlns:a16="http://schemas.microsoft.com/office/drawing/2014/main" id="{4C11E8CB-25EA-4DCE-8041-CD9BFF6FFD50}"/>
            </a:ext>
          </a:extLst>
        </xdr:cNvPr>
        <xdr:cNvSpPr txBox="1"/>
      </xdr:nvSpPr>
      <xdr:spPr>
        <a:xfrm>
          <a:off x="4212590" y="181379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153415</xdr:rowOff>
    </xdr:from>
    <xdr:to>
      <xdr:col>24</xdr:col>
      <xdr:colOff>114300</xdr:colOff>
      <xdr:row>106</xdr:row>
      <xdr:rowOff>83565</xdr:rowOff>
    </xdr:to>
    <xdr:sp macro="" textlink="">
      <xdr:nvSpPr>
        <xdr:cNvPr id="404" name="フローチャート: 判断 403">
          <a:extLst>
            <a:ext uri="{FF2B5EF4-FFF2-40B4-BE49-F238E27FC236}">
              <a16:creationId xmlns:a16="http://schemas.microsoft.com/office/drawing/2014/main" id="{1B90FC1D-7C13-4AC4-9EDF-3870081C65D4}"/>
            </a:ext>
          </a:extLst>
        </xdr:cNvPr>
        <xdr:cNvSpPr/>
      </xdr:nvSpPr>
      <xdr:spPr>
        <a:xfrm>
          <a:off x="4131310" y="1815566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106</xdr:row>
      <xdr:rowOff>36830</xdr:rowOff>
    </xdr:from>
    <xdr:to>
      <xdr:col>20</xdr:col>
      <xdr:colOff>38100</xdr:colOff>
      <xdr:row>106</xdr:row>
      <xdr:rowOff>138430</xdr:rowOff>
    </xdr:to>
    <xdr:sp macro="" textlink="">
      <xdr:nvSpPr>
        <xdr:cNvPr id="405" name="フローチャート: 判断 404">
          <a:extLst>
            <a:ext uri="{FF2B5EF4-FFF2-40B4-BE49-F238E27FC236}">
              <a16:creationId xmlns:a16="http://schemas.microsoft.com/office/drawing/2014/main" id="{59D590EC-871E-468D-B042-0484F85DA951}"/>
            </a:ext>
          </a:extLst>
        </xdr:cNvPr>
        <xdr:cNvSpPr/>
      </xdr:nvSpPr>
      <xdr:spPr>
        <a:xfrm>
          <a:off x="3388360" y="182105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7113</xdr:rowOff>
    </xdr:from>
    <xdr:to>
      <xdr:col>15</xdr:col>
      <xdr:colOff>101600</xdr:colOff>
      <xdr:row>106</xdr:row>
      <xdr:rowOff>108713</xdr:rowOff>
    </xdr:to>
    <xdr:sp macro="" textlink="">
      <xdr:nvSpPr>
        <xdr:cNvPr id="406" name="フローチャート: 判断 405">
          <a:extLst>
            <a:ext uri="{FF2B5EF4-FFF2-40B4-BE49-F238E27FC236}">
              <a16:creationId xmlns:a16="http://schemas.microsoft.com/office/drawing/2014/main" id="{F33D2002-58AA-4498-AA62-32EDED8F676C}"/>
            </a:ext>
          </a:extLst>
        </xdr:cNvPr>
        <xdr:cNvSpPr/>
      </xdr:nvSpPr>
      <xdr:spPr>
        <a:xfrm>
          <a:off x="2571750" y="18182718"/>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106</xdr:row>
      <xdr:rowOff>25400</xdr:rowOff>
    </xdr:from>
    <xdr:to>
      <xdr:col>10</xdr:col>
      <xdr:colOff>165100</xdr:colOff>
      <xdr:row>106</xdr:row>
      <xdr:rowOff>127000</xdr:rowOff>
    </xdr:to>
    <xdr:sp macro="" textlink="">
      <xdr:nvSpPr>
        <xdr:cNvPr id="407" name="フローチャート: 判断 406">
          <a:extLst>
            <a:ext uri="{FF2B5EF4-FFF2-40B4-BE49-F238E27FC236}">
              <a16:creationId xmlns:a16="http://schemas.microsoft.com/office/drawing/2014/main" id="{04616438-1DB1-42F1-BEBE-C313EF5C95E6}"/>
            </a:ext>
          </a:extLst>
        </xdr:cNvPr>
        <xdr:cNvSpPr/>
      </xdr:nvSpPr>
      <xdr:spPr>
        <a:xfrm>
          <a:off x="1774190" y="18195290"/>
          <a:ext cx="10922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128270</xdr:rowOff>
    </xdr:from>
    <xdr:to>
      <xdr:col>6</xdr:col>
      <xdr:colOff>38100</xdr:colOff>
      <xdr:row>106</xdr:row>
      <xdr:rowOff>58420</xdr:rowOff>
    </xdr:to>
    <xdr:sp macro="" textlink="">
      <xdr:nvSpPr>
        <xdr:cNvPr id="408" name="フローチャート: 判断 407">
          <a:extLst>
            <a:ext uri="{FF2B5EF4-FFF2-40B4-BE49-F238E27FC236}">
              <a16:creationId xmlns:a16="http://schemas.microsoft.com/office/drawing/2014/main" id="{3144EF5F-063A-4438-AD5C-0BA09146880E}"/>
            </a:ext>
          </a:extLst>
        </xdr:cNvPr>
        <xdr:cNvSpPr/>
      </xdr:nvSpPr>
      <xdr:spPr>
        <a:xfrm>
          <a:off x="988060" y="18134330"/>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56B9E6F9-3D59-4D34-A0FF-69DBAA42E658}"/>
            </a:ext>
          </a:extLst>
        </xdr:cNvPr>
        <xdr:cNvSpPr txBox="1"/>
      </xdr:nvSpPr>
      <xdr:spPr>
        <a:xfrm>
          <a:off x="400304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0A32F86E-5905-4922-9328-E380F789A4AF}"/>
            </a:ext>
          </a:extLst>
        </xdr:cNvPr>
        <xdr:cNvSpPr txBox="1"/>
      </xdr:nvSpPr>
      <xdr:spPr>
        <a:xfrm>
          <a:off x="32600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56288916-7D9B-476F-BF1A-C3CEEEC3B9AC}"/>
            </a:ext>
          </a:extLst>
        </xdr:cNvPr>
        <xdr:cNvSpPr txBox="1"/>
      </xdr:nvSpPr>
      <xdr:spPr>
        <a:xfrm>
          <a:off x="24549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D647961B-B35B-4F16-9EFE-1E26C9DFD7F5}"/>
            </a:ext>
          </a:extLst>
        </xdr:cNvPr>
        <xdr:cNvSpPr txBox="1"/>
      </xdr:nvSpPr>
      <xdr:spPr>
        <a:xfrm>
          <a:off x="16573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353788F8-E16D-4B4E-B5C9-9B09D39ADC9C}"/>
            </a:ext>
          </a:extLst>
        </xdr:cNvPr>
        <xdr:cNvSpPr txBox="1"/>
      </xdr:nvSpPr>
      <xdr:spPr>
        <a:xfrm>
          <a:off x="8597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254</xdr:rowOff>
    </xdr:from>
    <xdr:to>
      <xdr:col>24</xdr:col>
      <xdr:colOff>114300</xdr:colOff>
      <xdr:row>104</xdr:row>
      <xdr:rowOff>101854</xdr:rowOff>
    </xdr:to>
    <xdr:sp macro="" textlink="">
      <xdr:nvSpPr>
        <xdr:cNvPr id="414" name="楕円 413">
          <a:extLst>
            <a:ext uri="{FF2B5EF4-FFF2-40B4-BE49-F238E27FC236}">
              <a16:creationId xmlns:a16="http://schemas.microsoft.com/office/drawing/2014/main" id="{23824589-DBF6-4B78-80F0-4E8E7E5D0C6E}"/>
            </a:ext>
          </a:extLst>
        </xdr:cNvPr>
        <xdr:cNvSpPr/>
      </xdr:nvSpPr>
      <xdr:spPr>
        <a:xfrm>
          <a:off x="4131310" y="17831054"/>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23131</xdr:rowOff>
    </xdr:from>
    <xdr:ext cx="405111" cy="259045"/>
    <xdr:sp macro="" textlink="">
      <xdr:nvSpPr>
        <xdr:cNvPr id="415" name="【港湾・漁港】&#10;有形固定資産減価償却率該当値テキスト">
          <a:extLst>
            <a:ext uri="{FF2B5EF4-FFF2-40B4-BE49-F238E27FC236}">
              <a16:creationId xmlns:a16="http://schemas.microsoft.com/office/drawing/2014/main" id="{DE42308F-390C-4292-B6AD-EB1338ADA872}"/>
            </a:ext>
          </a:extLst>
        </xdr:cNvPr>
        <xdr:cNvSpPr txBox="1"/>
      </xdr:nvSpPr>
      <xdr:spPr>
        <a:xfrm>
          <a:off x="4212590" y="17678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125985</xdr:rowOff>
    </xdr:from>
    <xdr:to>
      <xdr:col>20</xdr:col>
      <xdr:colOff>38100</xdr:colOff>
      <xdr:row>104</xdr:row>
      <xdr:rowOff>56135</xdr:rowOff>
    </xdr:to>
    <xdr:sp macro="" textlink="">
      <xdr:nvSpPr>
        <xdr:cNvPr id="416" name="楕円 415">
          <a:extLst>
            <a:ext uri="{FF2B5EF4-FFF2-40B4-BE49-F238E27FC236}">
              <a16:creationId xmlns:a16="http://schemas.microsoft.com/office/drawing/2014/main" id="{7690CA03-91B5-4994-9B17-C1650157E14B}"/>
            </a:ext>
          </a:extLst>
        </xdr:cNvPr>
        <xdr:cNvSpPr/>
      </xdr:nvSpPr>
      <xdr:spPr>
        <a:xfrm>
          <a:off x="3388360" y="1778914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5335</xdr:rowOff>
    </xdr:from>
    <xdr:to>
      <xdr:col>24</xdr:col>
      <xdr:colOff>63500</xdr:colOff>
      <xdr:row>104</xdr:row>
      <xdr:rowOff>51054</xdr:rowOff>
    </xdr:to>
    <xdr:cxnSp macro="">
      <xdr:nvCxnSpPr>
        <xdr:cNvPr id="417" name="直線コネクタ 416">
          <a:extLst>
            <a:ext uri="{FF2B5EF4-FFF2-40B4-BE49-F238E27FC236}">
              <a16:creationId xmlns:a16="http://schemas.microsoft.com/office/drawing/2014/main" id="{610685AE-18AE-4C7A-8FF7-95B5792CE1A7}"/>
            </a:ext>
          </a:extLst>
        </xdr:cNvPr>
        <xdr:cNvCxnSpPr/>
      </xdr:nvCxnSpPr>
      <xdr:spPr>
        <a:xfrm>
          <a:off x="3431540" y="17838040"/>
          <a:ext cx="742950" cy="47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73406</xdr:rowOff>
    </xdr:from>
    <xdr:to>
      <xdr:col>15</xdr:col>
      <xdr:colOff>101600</xdr:colOff>
      <xdr:row>104</xdr:row>
      <xdr:rowOff>3556</xdr:rowOff>
    </xdr:to>
    <xdr:sp macro="" textlink="">
      <xdr:nvSpPr>
        <xdr:cNvPr id="418" name="楕円 417">
          <a:extLst>
            <a:ext uri="{FF2B5EF4-FFF2-40B4-BE49-F238E27FC236}">
              <a16:creationId xmlns:a16="http://schemas.microsoft.com/office/drawing/2014/main" id="{4689DAEA-0DCC-48F1-8A59-D3D75DDC7595}"/>
            </a:ext>
          </a:extLst>
        </xdr:cNvPr>
        <xdr:cNvSpPr/>
      </xdr:nvSpPr>
      <xdr:spPr>
        <a:xfrm>
          <a:off x="2571750" y="17732756"/>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124206</xdr:rowOff>
    </xdr:from>
    <xdr:to>
      <xdr:col>19</xdr:col>
      <xdr:colOff>177800</xdr:colOff>
      <xdr:row>104</xdr:row>
      <xdr:rowOff>5335</xdr:rowOff>
    </xdr:to>
    <xdr:cxnSp macro="">
      <xdr:nvCxnSpPr>
        <xdr:cNvPr id="419" name="直線コネクタ 418">
          <a:extLst>
            <a:ext uri="{FF2B5EF4-FFF2-40B4-BE49-F238E27FC236}">
              <a16:creationId xmlns:a16="http://schemas.microsoft.com/office/drawing/2014/main" id="{BBA643E8-579E-452D-A18C-F4EE46CBE4E0}"/>
            </a:ext>
          </a:extLst>
        </xdr:cNvPr>
        <xdr:cNvCxnSpPr/>
      </xdr:nvCxnSpPr>
      <xdr:spPr>
        <a:xfrm>
          <a:off x="2626360" y="17785461"/>
          <a:ext cx="805180" cy="52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27687</xdr:rowOff>
    </xdr:from>
    <xdr:to>
      <xdr:col>10</xdr:col>
      <xdr:colOff>165100</xdr:colOff>
      <xdr:row>103</xdr:row>
      <xdr:rowOff>129287</xdr:rowOff>
    </xdr:to>
    <xdr:sp macro="" textlink="">
      <xdr:nvSpPr>
        <xdr:cNvPr id="420" name="楕円 419">
          <a:extLst>
            <a:ext uri="{FF2B5EF4-FFF2-40B4-BE49-F238E27FC236}">
              <a16:creationId xmlns:a16="http://schemas.microsoft.com/office/drawing/2014/main" id="{725F61EB-6599-4C52-A0AF-64E20215E458}"/>
            </a:ext>
          </a:extLst>
        </xdr:cNvPr>
        <xdr:cNvSpPr/>
      </xdr:nvSpPr>
      <xdr:spPr>
        <a:xfrm>
          <a:off x="1774190" y="17685132"/>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78487</xdr:rowOff>
    </xdr:from>
    <xdr:to>
      <xdr:col>15</xdr:col>
      <xdr:colOff>50800</xdr:colOff>
      <xdr:row>103</xdr:row>
      <xdr:rowOff>124206</xdr:rowOff>
    </xdr:to>
    <xdr:cxnSp macro="">
      <xdr:nvCxnSpPr>
        <xdr:cNvPr id="421" name="直線コネクタ 420">
          <a:extLst>
            <a:ext uri="{FF2B5EF4-FFF2-40B4-BE49-F238E27FC236}">
              <a16:creationId xmlns:a16="http://schemas.microsoft.com/office/drawing/2014/main" id="{092919B5-133A-4066-9F59-B8ADAFB897C7}"/>
            </a:ext>
          </a:extLst>
        </xdr:cNvPr>
        <xdr:cNvCxnSpPr/>
      </xdr:nvCxnSpPr>
      <xdr:spPr>
        <a:xfrm>
          <a:off x="1828800" y="17737837"/>
          <a:ext cx="797560" cy="47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160274</xdr:rowOff>
    </xdr:from>
    <xdr:to>
      <xdr:col>6</xdr:col>
      <xdr:colOff>38100</xdr:colOff>
      <xdr:row>103</xdr:row>
      <xdr:rowOff>90424</xdr:rowOff>
    </xdr:to>
    <xdr:sp macro="" textlink="">
      <xdr:nvSpPr>
        <xdr:cNvPr id="422" name="楕円 421">
          <a:extLst>
            <a:ext uri="{FF2B5EF4-FFF2-40B4-BE49-F238E27FC236}">
              <a16:creationId xmlns:a16="http://schemas.microsoft.com/office/drawing/2014/main" id="{0E4DF7E9-1297-4C21-A95B-1F8701A83819}"/>
            </a:ext>
          </a:extLst>
        </xdr:cNvPr>
        <xdr:cNvSpPr/>
      </xdr:nvSpPr>
      <xdr:spPr>
        <a:xfrm>
          <a:off x="988060" y="17650079"/>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39624</xdr:rowOff>
    </xdr:from>
    <xdr:to>
      <xdr:col>10</xdr:col>
      <xdr:colOff>114300</xdr:colOff>
      <xdr:row>103</xdr:row>
      <xdr:rowOff>78487</xdr:rowOff>
    </xdr:to>
    <xdr:cxnSp macro="">
      <xdr:nvCxnSpPr>
        <xdr:cNvPr id="423" name="直線コネクタ 422">
          <a:extLst>
            <a:ext uri="{FF2B5EF4-FFF2-40B4-BE49-F238E27FC236}">
              <a16:creationId xmlns:a16="http://schemas.microsoft.com/office/drawing/2014/main" id="{92E2EE4B-0C9A-43A8-B2F6-9CE53F0F8994}"/>
            </a:ext>
          </a:extLst>
        </xdr:cNvPr>
        <xdr:cNvCxnSpPr/>
      </xdr:nvCxnSpPr>
      <xdr:spPr>
        <a:xfrm>
          <a:off x="1031240" y="17698974"/>
          <a:ext cx="797560" cy="3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129557</xdr:rowOff>
    </xdr:from>
    <xdr:ext cx="405111" cy="259045"/>
    <xdr:sp macro="" textlink="">
      <xdr:nvSpPr>
        <xdr:cNvPr id="424" name="n_1aveValue【港湾・漁港】&#10;有形固定資産減価償却率">
          <a:extLst>
            <a:ext uri="{FF2B5EF4-FFF2-40B4-BE49-F238E27FC236}">
              <a16:creationId xmlns:a16="http://schemas.microsoft.com/office/drawing/2014/main" id="{DAE151EE-D1A5-41E5-9ACE-31947E02B870}"/>
            </a:ext>
          </a:extLst>
        </xdr:cNvPr>
        <xdr:cNvSpPr txBox="1"/>
      </xdr:nvSpPr>
      <xdr:spPr>
        <a:xfrm>
          <a:off x="3239144" y="1830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99840</xdr:rowOff>
    </xdr:from>
    <xdr:ext cx="405111" cy="259045"/>
    <xdr:sp macro="" textlink="">
      <xdr:nvSpPr>
        <xdr:cNvPr id="425" name="n_2aveValue【港湾・漁港】&#10;有形固定資産減価償却率">
          <a:extLst>
            <a:ext uri="{FF2B5EF4-FFF2-40B4-BE49-F238E27FC236}">
              <a16:creationId xmlns:a16="http://schemas.microsoft.com/office/drawing/2014/main" id="{7F6E51A3-18DA-4D7B-9CA4-61AC1FFA65E4}"/>
            </a:ext>
          </a:extLst>
        </xdr:cNvPr>
        <xdr:cNvSpPr txBox="1"/>
      </xdr:nvSpPr>
      <xdr:spPr>
        <a:xfrm>
          <a:off x="2439044" y="18269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118127</xdr:rowOff>
    </xdr:from>
    <xdr:ext cx="405111" cy="259045"/>
    <xdr:sp macro="" textlink="">
      <xdr:nvSpPr>
        <xdr:cNvPr id="426" name="n_3aveValue【港湾・漁港】&#10;有形固定資産減価償却率">
          <a:extLst>
            <a:ext uri="{FF2B5EF4-FFF2-40B4-BE49-F238E27FC236}">
              <a16:creationId xmlns:a16="http://schemas.microsoft.com/office/drawing/2014/main" id="{F1E11850-D2D4-4F7E-8D81-BFE40C9707D9}"/>
            </a:ext>
          </a:extLst>
        </xdr:cNvPr>
        <xdr:cNvSpPr txBox="1"/>
      </xdr:nvSpPr>
      <xdr:spPr>
        <a:xfrm>
          <a:off x="1641484" y="18293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49547</xdr:rowOff>
    </xdr:from>
    <xdr:ext cx="405111" cy="259045"/>
    <xdr:sp macro="" textlink="">
      <xdr:nvSpPr>
        <xdr:cNvPr id="427" name="n_4aveValue【港湾・漁港】&#10;有形固定資産減価償却率">
          <a:extLst>
            <a:ext uri="{FF2B5EF4-FFF2-40B4-BE49-F238E27FC236}">
              <a16:creationId xmlns:a16="http://schemas.microsoft.com/office/drawing/2014/main" id="{D4BE641C-0B9C-40BB-B146-65CD7529EE12}"/>
            </a:ext>
          </a:extLst>
        </xdr:cNvPr>
        <xdr:cNvSpPr txBox="1"/>
      </xdr:nvSpPr>
      <xdr:spPr>
        <a:xfrm>
          <a:off x="855354" y="1822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72662</xdr:rowOff>
    </xdr:from>
    <xdr:ext cx="405111" cy="259045"/>
    <xdr:sp macro="" textlink="">
      <xdr:nvSpPr>
        <xdr:cNvPr id="428" name="n_1mainValue【港湾・漁港】&#10;有形固定資産減価償却率">
          <a:extLst>
            <a:ext uri="{FF2B5EF4-FFF2-40B4-BE49-F238E27FC236}">
              <a16:creationId xmlns:a16="http://schemas.microsoft.com/office/drawing/2014/main" id="{36FB20CB-7832-4AE4-8A1B-B1DDAB795E0D}"/>
            </a:ext>
          </a:extLst>
        </xdr:cNvPr>
        <xdr:cNvSpPr txBox="1"/>
      </xdr:nvSpPr>
      <xdr:spPr>
        <a:xfrm>
          <a:off x="3239144" y="17560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20083</xdr:rowOff>
    </xdr:from>
    <xdr:ext cx="405111" cy="259045"/>
    <xdr:sp macro="" textlink="">
      <xdr:nvSpPr>
        <xdr:cNvPr id="429" name="n_2mainValue【港湾・漁港】&#10;有形固定資産減価償却率">
          <a:extLst>
            <a:ext uri="{FF2B5EF4-FFF2-40B4-BE49-F238E27FC236}">
              <a16:creationId xmlns:a16="http://schemas.microsoft.com/office/drawing/2014/main" id="{534950C4-7C4A-42BD-BC41-E748A5EC62D2}"/>
            </a:ext>
          </a:extLst>
        </xdr:cNvPr>
        <xdr:cNvSpPr txBox="1"/>
      </xdr:nvSpPr>
      <xdr:spPr>
        <a:xfrm>
          <a:off x="2439044" y="17504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145814</xdr:rowOff>
    </xdr:from>
    <xdr:ext cx="405111" cy="259045"/>
    <xdr:sp macro="" textlink="">
      <xdr:nvSpPr>
        <xdr:cNvPr id="430" name="n_3mainValue【港湾・漁港】&#10;有形固定資産減価償却率">
          <a:extLst>
            <a:ext uri="{FF2B5EF4-FFF2-40B4-BE49-F238E27FC236}">
              <a16:creationId xmlns:a16="http://schemas.microsoft.com/office/drawing/2014/main" id="{B06F18A4-C327-42DB-9735-86A687733B70}"/>
            </a:ext>
          </a:extLst>
        </xdr:cNvPr>
        <xdr:cNvSpPr txBox="1"/>
      </xdr:nvSpPr>
      <xdr:spPr>
        <a:xfrm>
          <a:off x="1641484" y="17460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106951</xdr:rowOff>
    </xdr:from>
    <xdr:ext cx="405111" cy="259045"/>
    <xdr:sp macro="" textlink="">
      <xdr:nvSpPr>
        <xdr:cNvPr id="431" name="n_4mainValue【港湾・漁港】&#10;有形固定資産減価償却率">
          <a:extLst>
            <a:ext uri="{FF2B5EF4-FFF2-40B4-BE49-F238E27FC236}">
              <a16:creationId xmlns:a16="http://schemas.microsoft.com/office/drawing/2014/main" id="{0460C10A-D1DC-4B0B-998F-D4B3EC61D13C}"/>
            </a:ext>
          </a:extLst>
        </xdr:cNvPr>
        <xdr:cNvSpPr txBox="1"/>
      </xdr:nvSpPr>
      <xdr:spPr>
        <a:xfrm>
          <a:off x="855354" y="17421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2" name="正方形/長方形 431">
          <a:extLst>
            <a:ext uri="{FF2B5EF4-FFF2-40B4-BE49-F238E27FC236}">
              <a16:creationId xmlns:a16="http://schemas.microsoft.com/office/drawing/2014/main" id="{B531A004-DAEF-4140-900C-2CA3D21D5AB2}"/>
            </a:ext>
          </a:extLst>
        </xdr:cNvPr>
        <xdr:cNvSpPr/>
      </xdr:nvSpPr>
      <xdr:spPr>
        <a:xfrm>
          <a:off x="596011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3" name="正方形/長方形 432">
          <a:extLst>
            <a:ext uri="{FF2B5EF4-FFF2-40B4-BE49-F238E27FC236}">
              <a16:creationId xmlns:a16="http://schemas.microsoft.com/office/drawing/2014/main" id="{D6940130-EDCE-4EFA-BC5C-CD7D56BA2865}"/>
            </a:ext>
          </a:extLst>
        </xdr:cNvPr>
        <xdr:cNvSpPr/>
      </xdr:nvSpPr>
      <xdr:spPr>
        <a:xfrm>
          <a:off x="60604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4" name="正方形/長方形 433">
          <a:extLst>
            <a:ext uri="{FF2B5EF4-FFF2-40B4-BE49-F238E27FC236}">
              <a16:creationId xmlns:a16="http://schemas.microsoft.com/office/drawing/2014/main" id="{C523EAB3-E3CA-4959-A482-95C870CFCFA2}"/>
            </a:ext>
          </a:extLst>
        </xdr:cNvPr>
        <xdr:cNvSpPr/>
      </xdr:nvSpPr>
      <xdr:spPr>
        <a:xfrm>
          <a:off x="60604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5" name="正方形/長方形 434">
          <a:extLst>
            <a:ext uri="{FF2B5EF4-FFF2-40B4-BE49-F238E27FC236}">
              <a16:creationId xmlns:a16="http://schemas.microsoft.com/office/drawing/2014/main" id="{104D4519-F249-438B-A3ED-4FE57800E19B}"/>
            </a:ext>
          </a:extLst>
        </xdr:cNvPr>
        <xdr:cNvSpPr/>
      </xdr:nvSpPr>
      <xdr:spPr>
        <a:xfrm>
          <a:off x="69888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6" name="正方形/長方形 435">
          <a:extLst>
            <a:ext uri="{FF2B5EF4-FFF2-40B4-BE49-F238E27FC236}">
              <a16:creationId xmlns:a16="http://schemas.microsoft.com/office/drawing/2014/main" id="{AA869CFF-E88A-4B37-9DF4-1E18E5E2B183}"/>
            </a:ext>
          </a:extLst>
        </xdr:cNvPr>
        <xdr:cNvSpPr/>
      </xdr:nvSpPr>
      <xdr:spPr>
        <a:xfrm>
          <a:off x="69888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7" name="正方形/長方形 436">
          <a:extLst>
            <a:ext uri="{FF2B5EF4-FFF2-40B4-BE49-F238E27FC236}">
              <a16:creationId xmlns:a16="http://schemas.microsoft.com/office/drawing/2014/main" id="{211F3921-99DC-495F-84FC-A04CD9115D90}"/>
            </a:ext>
          </a:extLst>
        </xdr:cNvPr>
        <xdr:cNvSpPr/>
      </xdr:nvSpPr>
      <xdr:spPr>
        <a:xfrm>
          <a:off x="80175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8" name="正方形/長方形 437">
          <a:extLst>
            <a:ext uri="{FF2B5EF4-FFF2-40B4-BE49-F238E27FC236}">
              <a16:creationId xmlns:a16="http://schemas.microsoft.com/office/drawing/2014/main" id="{428159D3-716F-4D57-8776-4B8B6D93A296}"/>
            </a:ext>
          </a:extLst>
        </xdr:cNvPr>
        <xdr:cNvSpPr/>
      </xdr:nvSpPr>
      <xdr:spPr>
        <a:xfrm>
          <a:off x="80175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9" name="正方形/長方形 438">
          <a:extLst>
            <a:ext uri="{FF2B5EF4-FFF2-40B4-BE49-F238E27FC236}">
              <a16:creationId xmlns:a16="http://schemas.microsoft.com/office/drawing/2014/main" id="{E606CF3A-DDA0-4113-865C-0E8327EF8BD0}"/>
            </a:ext>
          </a:extLst>
        </xdr:cNvPr>
        <xdr:cNvSpPr/>
      </xdr:nvSpPr>
      <xdr:spPr>
        <a:xfrm>
          <a:off x="5960110" y="1676019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0" name="テキスト ボックス 439">
          <a:extLst>
            <a:ext uri="{FF2B5EF4-FFF2-40B4-BE49-F238E27FC236}">
              <a16:creationId xmlns:a16="http://schemas.microsoft.com/office/drawing/2014/main" id="{50921334-061C-4E47-96CE-04BF3CC60D0E}"/>
            </a:ext>
          </a:extLst>
        </xdr:cNvPr>
        <xdr:cNvSpPr txBox="1"/>
      </xdr:nvSpPr>
      <xdr:spPr>
        <a:xfrm>
          <a:off x="592201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1" name="直線コネクタ 440">
          <a:extLst>
            <a:ext uri="{FF2B5EF4-FFF2-40B4-BE49-F238E27FC236}">
              <a16:creationId xmlns:a16="http://schemas.microsoft.com/office/drawing/2014/main" id="{515F1085-23AA-4392-B603-0352C5219D3B}"/>
            </a:ext>
          </a:extLst>
        </xdr:cNvPr>
        <xdr:cNvCxnSpPr/>
      </xdr:nvCxnSpPr>
      <xdr:spPr>
        <a:xfrm>
          <a:off x="5960110" y="19046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2" name="直線コネクタ 441">
          <a:extLst>
            <a:ext uri="{FF2B5EF4-FFF2-40B4-BE49-F238E27FC236}">
              <a16:creationId xmlns:a16="http://schemas.microsoft.com/office/drawing/2014/main" id="{AB424613-5ABB-4A29-9D7D-E55D8177C745}"/>
            </a:ext>
          </a:extLst>
        </xdr:cNvPr>
        <xdr:cNvCxnSpPr/>
      </xdr:nvCxnSpPr>
      <xdr:spPr>
        <a:xfrm>
          <a:off x="5960110" y="1872342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443" name="テキスト ボックス 442">
          <a:extLst>
            <a:ext uri="{FF2B5EF4-FFF2-40B4-BE49-F238E27FC236}">
              <a16:creationId xmlns:a16="http://schemas.microsoft.com/office/drawing/2014/main" id="{0A29DC4D-6568-414C-B546-E4D9F111FFDF}"/>
            </a:ext>
          </a:extLst>
        </xdr:cNvPr>
        <xdr:cNvSpPr txBox="1"/>
      </xdr:nvSpPr>
      <xdr:spPr>
        <a:xfrm>
          <a:off x="5724659" y="1857739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4" name="直線コネクタ 443">
          <a:extLst>
            <a:ext uri="{FF2B5EF4-FFF2-40B4-BE49-F238E27FC236}">
              <a16:creationId xmlns:a16="http://schemas.microsoft.com/office/drawing/2014/main" id="{4BB67258-072D-4B79-BB27-6739A96E13F3}"/>
            </a:ext>
          </a:extLst>
        </xdr:cNvPr>
        <xdr:cNvCxnSpPr/>
      </xdr:nvCxnSpPr>
      <xdr:spPr>
        <a:xfrm>
          <a:off x="5960110" y="1840066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106</xdr:row>
      <xdr:rowOff>80934</xdr:rowOff>
    </xdr:from>
    <xdr:ext cx="531299" cy="259045"/>
    <xdr:sp macro="" textlink="">
      <xdr:nvSpPr>
        <xdr:cNvPr id="445" name="テキスト ボックス 444">
          <a:extLst>
            <a:ext uri="{FF2B5EF4-FFF2-40B4-BE49-F238E27FC236}">
              <a16:creationId xmlns:a16="http://schemas.microsoft.com/office/drawing/2014/main" id="{8ABFD9BC-D0F4-49FB-A7FF-409036BAB578}"/>
            </a:ext>
          </a:extLst>
        </xdr:cNvPr>
        <xdr:cNvSpPr txBox="1"/>
      </xdr:nvSpPr>
      <xdr:spPr>
        <a:xfrm>
          <a:off x="5485961" y="1825653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46" name="直線コネクタ 445">
          <a:extLst>
            <a:ext uri="{FF2B5EF4-FFF2-40B4-BE49-F238E27FC236}">
              <a16:creationId xmlns:a16="http://schemas.microsoft.com/office/drawing/2014/main" id="{0DF1788D-7704-474B-9557-A5E3E70E0AFB}"/>
            </a:ext>
          </a:extLst>
        </xdr:cNvPr>
        <xdr:cNvCxnSpPr/>
      </xdr:nvCxnSpPr>
      <xdr:spPr>
        <a:xfrm>
          <a:off x="5960110" y="1806838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104</xdr:row>
      <xdr:rowOff>97263</xdr:rowOff>
    </xdr:from>
    <xdr:ext cx="531299" cy="259045"/>
    <xdr:sp macro="" textlink="">
      <xdr:nvSpPr>
        <xdr:cNvPr id="447" name="テキスト ボックス 446">
          <a:extLst>
            <a:ext uri="{FF2B5EF4-FFF2-40B4-BE49-F238E27FC236}">
              <a16:creationId xmlns:a16="http://schemas.microsoft.com/office/drawing/2014/main" id="{97A6EC7C-A53A-4326-8091-0F33960E72A7}"/>
            </a:ext>
          </a:extLst>
        </xdr:cNvPr>
        <xdr:cNvSpPr txBox="1"/>
      </xdr:nvSpPr>
      <xdr:spPr>
        <a:xfrm>
          <a:off x="5485961" y="1792425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48" name="直線コネクタ 447">
          <a:extLst>
            <a:ext uri="{FF2B5EF4-FFF2-40B4-BE49-F238E27FC236}">
              <a16:creationId xmlns:a16="http://schemas.microsoft.com/office/drawing/2014/main" id="{2AB85FE7-86D7-49EB-A059-7ECFB3604A4C}"/>
            </a:ext>
          </a:extLst>
        </xdr:cNvPr>
        <xdr:cNvCxnSpPr/>
      </xdr:nvCxnSpPr>
      <xdr:spPr>
        <a:xfrm>
          <a:off x="5960110" y="1774561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102</xdr:row>
      <xdr:rowOff>113591</xdr:rowOff>
    </xdr:from>
    <xdr:ext cx="531299" cy="259045"/>
    <xdr:sp macro="" textlink="">
      <xdr:nvSpPr>
        <xdr:cNvPr id="449" name="テキスト ボックス 448">
          <a:extLst>
            <a:ext uri="{FF2B5EF4-FFF2-40B4-BE49-F238E27FC236}">
              <a16:creationId xmlns:a16="http://schemas.microsoft.com/office/drawing/2014/main" id="{DDB1ED15-840F-4BBE-A984-1FCAE964D52E}"/>
            </a:ext>
          </a:extLst>
        </xdr:cNvPr>
        <xdr:cNvSpPr txBox="1"/>
      </xdr:nvSpPr>
      <xdr:spPr>
        <a:xfrm>
          <a:off x="5485961" y="1760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0" name="直線コネクタ 449">
          <a:extLst>
            <a:ext uri="{FF2B5EF4-FFF2-40B4-BE49-F238E27FC236}">
              <a16:creationId xmlns:a16="http://schemas.microsoft.com/office/drawing/2014/main" id="{B43CA886-8584-4173-B1E8-F782B8BA9DF6}"/>
            </a:ext>
          </a:extLst>
        </xdr:cNvPr>
        <xdr:cNvCxnSpPr/>
      </xdr:nvCxnSpPr>
      <xdr:spPr>
        <a:xfrm>
          <a:off x="5960110" y="1741333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100</xdr:row>
      <xdr:rowOff>129920</xdr:rowOff>
    </xdr:from>
    <xdr:ext cx="595419" cy="259045"/>
    <xdr:sp macro="" textlink="">
      <xdr:nvSpPr>
        <xdr:cNvPr id="451" name="テキスト ボックス 450">
          <a:extLst>
            <a:ext uri="{FF2B5EF4-FFF2-40B4-BE49-F238E27FC236}">
              <a16:creationId xmlns:a16="http://schemas.microsoft.com/office/drawing/2014/main" id="{9DBCC165-1ABB-4FB0-9D8A-EBC613F89564}"/>
            </a:ext>
          </a:extLst>
        </xdr:cNvPr>
        <xdr:cNvSpPr txBox="1"/>
      </xdr:nvSpPr>
      <xdr:spPr>
        <a:xfrm>
          <a:off x="5416126" y="1727873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2" name="直線コネクタ 451">
          <a:extLst>
            <a:ext uri="{FF2B5EF4-FFF2-40B4-BE49-F238E27FC236}">
              <a16:creationId xmlns:a16="http://schemas.microsoft.com/office/drawing/2014/main" id="{0B8579ED-F97E-4923-9EA9-9040C4DD57AF}"/>
            </a:ext>
          </a:extLst>
        </xdr:cNvPr>
        <xdr:cNvCxnSpPr/>
      </xdr:nvCxnSpPr>
      <xdr:spPr>
        <a:xfrm>
          <a:off x="5960110" y="1709057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98</xdr:row>
      <xdr:rowOff>146248</xdr:rowOff>
    </xdr:from>
    <xdr:ext cx="595419" cy="259045"/>
    <xdr:sp macro="" textlink="">
      <xdr:nvSpPr>
        <xdr:cNvPr id="453" name="テキスト ボックス 452">
          <a:extLst>
            <a:ext uri="{FF2B5EF4-FFF2-40B4-BE49-F238E27FC236}">
              <a16:creationId xmlns:a16="http://schemas.microsoft.com/office/drawing/2014/main" id="{F0FE6889-7C12-4593-A9B3-0731DCD8B9E2}"/>
            </a:ext>
          </a:extLst>
        </xdr:cNvPr>
        <xdr:cNvSpPr txBox="1"/>
      </xdr:nvSpPr>
      <xdr:spPr>
        <a:xfrm>
          <a:off x="5416126" y="1694644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4" name="直線コネクタ 453">
          <a:extLst>
            <a:ext uri="{FF2B5EF4-FFF2-40B4-BE49-F238E27FC236}">
              <a16:creationId xmlns:a16="http://schemas.microsoft.com/office/drawing/2014/main" id="{9AD0526A-6BFB-4254-905B-19DEFC78F7BE}"/>
            </a:ext>
          </a:extLst>
        </xdr:cNvPr>
        <xdr:cNvCxnSpPr/>
      </xdr:nvCxnSpPr>
      <xdr:spPr>
        <a:xfrm>
          <a:off x="5960110" y="1676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55" name="テキスト ボックス 454">
          <a:extLst>
            <a:ext uri="{FF2B5EF4-FFF2-40B4-BE49-F238E27FC236}">
              <a16:creationId xmlns:a16="http://schemas.microsoft.com/office/drawing/2014/main" id="{EF80C936-E728-4832-9D31-4EF20AE20985}"/>
            </a:ext>
          </a:extLst>
        </xdr:cNvPr>
        <xdr:cNvSpPr txBox="1"/>
      </xdr:nvSpPr>
      <xdr:spPr>
        <a:xfrm>
          <a:off x="5416126" y="166236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6" name="【港湾・漁港】&#10;一人当たり有形固定資産（償却資産）額グラフ枠">
          <a:extLst>
            <a:ext uri="{FF2B5EF4-FFF2-40B4-BE49-F238E27FC236}">
              <a16:creationId xmlns:a16="http://schemas.microsoft.com/office/drawing/2014/main" id="{15B300E6-BA72-45C3-8984-0AFFB50E3D39}"/>
            </a:ext>
          </a:extLst>
        </xdr:cNvPr>
        <xdr:cNvSpPr/>
      </xdr:nvSpPr>
      <xdr:spPr>
        <a:xfrm>
          <a:off x="5960110" y="1676019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51152</xdr:rowOff>
    </xdr:from>
    <xdr:to>
      <xdr:col>54</xdr:col>
      <xdr:colOff>189865</xdr:colOff>
      <xdr:row>108</xdr:row>
      <xdr:rowOff>161719</xdr:rowOff>
    </xdr:to>
    <xdr:cxnSp macro="">
      <xdr:nvCxnSpPr>
        <xdr:cNvPr id="457" name="直線コネクタ 456">
          <a:extLst>
            <a:ext uri="{FF2B5EF4-FFF2-40B4-BE49-F238E27FC236}">
              <a16:creationId xmlns:a16="http://schemas.microsoft.com/office/drawing/2014/main" id="{52250362-2E0C-400E-ADD0-59E0E53CAA54}"/>
            </a:ext>
          </a:extLst>
        </xdr:cNvPr>
        <xdr:cNvCxnSpPr/>
      </xdr:nvCxnSpPr>
      <xdr:spPr>
        <a:xfrm flipV="1">
          <a:off x="9429115" y="17199962"/>
          <a:ext cx="0" cy="1480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165546</xdr:rowOff>
    </xdr:from>
    <xdr:ext cx="469744" cy="259045"/>
    <xdr:sp macro="" textlink="">
      <xdr:nvSpPr>
        <xdr:cNvPr id="458" name="【港湾・漁港】&#10;一人当たり有形固定資産（償却資産）額最小値テキスト">
          <a:extLst>
            <a:ext uri="{FF2B5EF4-FFF2-40B4-BE49-F238E27FC236}">
              <a16:creationId xmlns:a16="http://schemas.microsoft.com/office/drawing/2014/main" id="{49AB26A2-3D7B-4DD8-9FE0-5E0C7EB4DB38}"/>
            </a:ext>
          </a:extLst>
        </xdr:cNvPr>
        <xdr:cNvSpPr txBox="1"/>
      </xdr:nvSpPr>
      <xdr:spPr>
        <a:xfrm>
          <a:off x="9467850" y="18685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161719</xdr:rowOff>
    </xdr:from>
    <xdr:to>
      <xdr:col>55</xdr:col>
      <xdr:colOff>88900</xdr:colOff>
      <xdr:row>108</xdr:row>
      <xdr:rowOff>161719</xdr:rowOff>
    </xdr:to>
    <xdr:cxnSp macro="">
      <xdr:nvCxnSpPr>
        <xdr:cNvPr id="459" name="直線コネクタ 458">
          <a:extLst>
            <a:ext uri="{FF2B5EF4-FFF2-40B4-BE49-F238E27FC236}">
              <a16:creationId xmlns:a16="http://schemas.microsoft.com/office/drawing/2014/main" id="{BFF97ACB-C78B-4EEA-A64A-CB5AEC8AAAAB}"/>
            </a:ext>
          </a:extLst>
        </xdr:cNvPr>
        <xdr:cNvCxnSpPr/>
      </xdr:nvCxnSpPr>
      <xdr:spPr>
        <a:xfrm>
          <a:off x="9356090" y="18680224"/>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169279</xdr:rowOff>
    </xdr:from>
    <xdr:ext cx="599010" cy="259045"/>
    <xdr:sp macro="" textlink="">
      <xdr:nvSpPr>
        <xdr:cNvPr id="460" name="【港湾・漁港】&#10;一人当たり有形固定資産（償却資産）額最大値テキスト">
          <a:extLst>
            <a:ext uri="{FF2B5EF4-FFF2-40B4-BE49-F238E27FC236}">
              <a16:creationId xmlns:a16="http://schemas.microsoft.com/office/drawing/2014/main" id="{5989478B-20D0-41CC-963F-BCB451201B1E}"/>
            </a:ext>
          </a:extLst>
        </xdr:cNvPr>
        <xdr:cNvSpPr txBox="1"/>
      </xdr:nvSpPr>
      <xdr:spPr>
        <a:xfrm>
          <a:off x="9467850" y="16975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51152</xdr:rowOff>
    </xdr:from>
    <xdr:to>
      <xdr:col>55</xdr:col>
      <xdr:colOff>88900</xdr:colOff>
      <xdr:row>100</xdr:row>
      <xdr:rowOff>51152</xdr:rowOff>
    </xdr:to>
    <xdr:cxnSp macro="">
      <xdr:nvCxnSpPr>
        <xdr:cNvPr id="461" name="直線コネクタ 460">
          <a:extLst>
            <a:ext uri="{FF2B5EF4-FFF2-40B4-BE49-F238E27FC236}">
              <a16:creationId xmlns:a16="http://schemas.microsoft.com/office/drawing/2014/main" id="{13E5977D-10A7-416A-A69B-0CA427231425}"/>
            </a:ext>
          </a:extLst>
        </xdr:cNvPr>
        <xdr:cNvCxnSpPr/>
      </xdr:nvCxnSpPr>
      <xdr:spPr>
        <a:xfrm>
          <a:off x="9356090" y="17199962"/>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157286</xdr:rowOff>
    </xdr:from>
    <xdr:ext cx="534377" cy="259045"/>
    <xdr:sp macro="" textlink="">
      <xdr:nvSpPr>
        <xdr:cNvPr id="462" name="【港湾・漁港】&#10;一人当たり有形固定資産（償却資産）額平均値テキスト">
          <a:extLst>
            <a:ext uri="{FF2B5EF4-FFF2-40B4-BE49-F238E27FC236}">
              <a16:creationId xmlns:a16="http://schemas.microsoft.com/office/drawing/2014/main" id="{97871E98-7C5A-47DE-9DC1-C7F5159FC209}"/>
            </a:ext>
          </a:extLst>
        </xdr:cNvPr>
        <xdr:cNvSpPr txBox="1"/>
      </xdr:nvSpPr>
      <xdr:spPr>
        <a:xfrm>
          <a:off x="9467850" y="179899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134409</xdr:rowOff>
    </xdr:from>
    <xdr:to>
      <xdr:col>55</xdr:col>
      <xdr:colOff>50800</xdr:colOff>
      <xdr:row>106</xdr:row>
      <xdr:rowOff>64559</xdr:rowOff>
    </xdr:to>
    <xdr:sp macro="" textlink="">
      <xdr:nvSpPr>
        <xdr:cNvPr id="463" name="フローチャート: 判断 462">
          <a:extLst>
            <a:ext uri="{FF2B5EF4-FFF2-40B4-BE49-F238E27FC236}">
              <a16:creationId xmlns:a16="http://schemas.microsoft.com/office/drawing/2014/main" id="{67C74510-095F-4F25-BC52-CFE1E2252FAC}"/>
            </a:ext>
          </a:extLst>
        </xdr:cNvPr>
        <xdr:cNvSpPr/>
      </xdr:nvSpPr>
      <xdr:spPr>
        <a:xfrm>
          <a:off x="9394190" y="18132849"/>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80732</xdr:rowOff>
    </xdr:from>
    <xdr:to>
      <xdr:col>50</xdr:col>
      <xdr:colOff>165100</xdr:colOff>
      <xdr:row>106</xdr:row>
      <xdr:rowOff>10882</xdr:rowOff>
    </xdr:to>
    <xdr:sp macro="" textlink="">
      <xdr:nvSpPr>
        <xdr:cNvPr id="464" name="フローチャート: 判断 463">
          <a:extLst>
            <a:ext uri="{FF2B5EF4-FFF2-40B4-BE49-F238E27FC236}">
              <a16:creationId xmlns:a16="http://schemas.microsoft.com/office/drawing/2014/main" id="{7053F842-D7C6-483D-8A7E-4C8133B7689F}"/>
            </a:ext>
          </a:extLst>
        </xdr:cNvPr>
        <xdr:cNvSpPr/>
      </xdr:nvSpPr>
      <xdr:spPr>
        <a:xfrm>
          <a:off x="8632190" y="18084887"/>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23833</xdr:rowOff>
    </xdr:from>
    <xdr:to>
      <xdr:col>46</xdr:col>
      <xdr:colOff>38100</xdr:colOff>
      <xdr:row>106</xdr:row>
      <xdr:rowOff>125433</xdr:rowOff>
    </xdr:to>
    <xdr:sp macro="" textlink="">
      <xdr:nvSpPr>
        <xdr:cNvPr id="465" name="フローチャート: 判断 464">
          <a:extLst>
            <a:ext uri="{FF2B5EF4-FFF2-40B4-BE49-F238E27FC236}">
              <a16:creationId xmlns:a16="http://schemas.microsoft.com/office/drawing/2014/main" id="{9CDF60FE-F342-442D-80DE-53A99285FA62}"/>
            </a:ext>
          </a:extLst>
        </xdr:cNvPr>
        <xdr:cNvSpPr/>
      </xdr:nvSpPr>
      <xdr:spPr>
        <a:xfrm>
          <a:off x="7846060" y="18193723"/>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145436</xdr:rowOff>
    </xdr:from>
    <xdr:to>
      <xdr:col>41</xdr:col>
      <xdr:colOff>101600</xdr:colOff>
      <xdr:row>106</xdr:row>
      <xdr:rowOff>75586</xdr:rowOff>
    </xdr:to>
    <xdr:sp macro="" textlink="">
      <xdr:nvSpPr>
        <xdr:cNvPr id="466" name="フローチャート: 判断 465">
          <a:extLst>
            <a:ext uri="{FF2B5EF4-FFF2-40B4-BE49-F238E27FC236}">
              <a16:creationId xmlns:a16="http://schemas.microsoft.com/office/drawing/2014/main" id="{BEE7B367-AC50-4959-B1D6-D3E6AACF3B44}"/>
            </a:ext>
          </a:extLst>
        </xdr:cNvPr>
        <xdr:cNvSpPr/>
      </xdr:nvSpPr>
      <xdr:spPr>
        <a:xfrm>
          <a:off x="7029450" y="18145781"/>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35883</xdr:rowOff>
    </xdr:from>
    <xdr:to>
      <xdr:col>36</xdr:col>
      <xdr:colOff>165100</xdr:colOff>
      <xdr:row>106</xdr:row>
      <xdr:rowOff>137483</xdr:rowOff>
    </xdr:to>
    <xdr:sp macro="" textlink="">
      <xdr:nvSpPr>
        <xdr:cNvPr id="467" name="フローチャート: 判断 466">
          <a:extLst>
            <a:ext uri="{FF2B5EF4-FFF2-40B4-BE49-F238E27FC236}">
              <a16:creationId xmlns:a16="http://schemas.microsoft.com/office/drawing/2014/main" id="{3F601509-FAC1-442F-971F-208075664332}"/>
            </a:ext>
          </a:extLst>
        </xdr:cNvPr>
        <xdr:cNvSpPr/>
      </xdr:nvSpPr>
      <xdr:spPr>
        <a:xfrm>
          <a:off x="6231890" y="18209583"/>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F1641E42-9B75-4E17-B8C2-51DF8BADA6F0}"/>
            </a:ext>
          </a:extLst>
        </xdr:cNvPr>
        <xdr:cNvSpPr txBox="1"/>
      </xdr:nvSpPr>
      <xdr:spPr>
        <a:xfrm>
          <a:off x="925830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0BDCAF0D-A583-4BE3-A2EA-D4BBB64718D2}"/>
            </a:ext>
          </a:extLst>
        </xdr:cNvPr>
        <xdr:cNvSpPr txBox="1"/>
      </xdr:nvSpPr>
      <xdr:spPr>
        <a:xfrm>
          <a:off x="85153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61B57FBC-0881-40FF-9160-8F5CA23CC94E}"/>
            </a:ext>
          </a:extLst>
        </xdr:cNvPr>
        <xdr:cNvSpPr txBox="1"/>
      </xdr:nvSpPr>
      <xdr:spPr>
        <a:xfrm>
          <a:off x="77177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CFA23FE7-7917-4C73-A944-6C68BB8E0FA6}"/>
            </a:ext>
          </a:extLst>
        </xdr:cNvPr>
        <xdr:cNvSpPr txBox="1"/>
      </xdr:nvSpPr>
      <xdr:spPr>
        <a:xfrm>
          <a:off x="6912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6BD9C9A2-6B3C-4587-91A4-9D6B702535B4}"/>
            </a:ext>
          </a:extLst>
        </xdr:cNvPr>
        <xdr:cNvSpPr txBox="1"/>
      </xdr:nvSpPr>
      <xdr:spPr>
        <a:xfrm>
          <a:off x="61150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55215</xdr:rowOff>
    </xdr:from>
    <xdr:to>
      <xdr:col>55</xdr:col>
      <xdr:colOff>50800</xdr:colOff>
      <xdr:row>106</xdr:row>
      <xdr:rowOff>156815</xdr:rowOff>
    </xdr:to>
    <xdr:sp macro="" textlink="">
      <xdr:nvSpPr>
        <xdr:cNvPr id="473" name="楕円 472">
          <a:extLst>
            <a:ext uri="{FF2B5EF4-FFF2-40B4-BE49-F238E27FC236}">
              <a16:creationId xmlns:a16="http://schemas.microsoft.com/office/drawing/2014/main" id="{33AE6EA6-E9F7-4FE8-B889-43CB1636084A}"/>
            </a:ext>
          </a:extLst>
        </xdr:cNvPr>
        <xdr:cNvSpPr/>
      </xdr:nvSpPr>
      <xdr:spPr>
        <a:xfrm>
          <a:off x="9394190" y="18232725"/>
          <a:ext cx="9017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33642</xdr:rowOff>
    </xdr:from>
    <xdr:ext cx="534377" cy="259045"/>
    <xdr:sp macro="" textlink="">
      <xdr:nvSpPr>
        <xdr:cNvPr id="474" name="【港湾・漁港】&#10;一人当たり有形固定資産（償却資産）額該当値テキスト">
          <a:extLst>
            <a:ext uri="{FF2B5EF4-FFF2-40B4-BE49-F238E27FC236}">
              <a16:creationId xmlns:a16="http://schemas.microsoft.com/office/drawing/2014/main" id="{8EC4E7FE-3F8D-4443-965C-75C87FAE58FB}"/>
            </a:ext>
          </a:extLst>
        </xdr:cNvPr>
        <xdr:cNvSpPr txBox="1"/>
      </xdr:nvSpPr>
      <xdr:spPr>
        <a:xfrm>
          <a:off x="9467850" y="18205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55172</xdr:rowOff>
    </xdr:from>
    <xdr:to>
      <xdr:col>50</xdr:col>
      <xdr:colOff>165100</xdr:colOff>
      <xdr:row>106</xdr:row>
      <xdr:rowOff>156772</xdr:rowOff>
    </xdr:to>
    <xdr:sp macro="" textlink="">
      <xdr:nvSpPr>
        <xdr:cNvPr id="475" name="楕円 474">
          <a:extLst>
            <a:ext uri="{FF2B5EF4-FFF2-40B4-BE49-F238E27FC236}">
              <a16:creationId xmlns:a16="http://schemas.microsoft.com/office/drawing/2014/main" id="{FB90F72B-EB5F-47ED-8246-0B85830228BE}"/>
            </a:ext>
          </a:extLst>
        </xdr:cNvPr>
        <xdr:cNvSpPr/>
      </xdr:nvSpPr>
      <xdr:spPr>
        <a:xfrm>
          <a:off x="8632190" y="18232682"/>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105972</xdr:rowOff>
    </xdr:from>
    <xdr:to>
      <xdr:col>55</xdr:col>
      <xdr:colOff>0</xdr:colOff>
      <xdr:row>106</xdr:row>
      <xdr:rowOff>106015</xdr:rowOff>
    </xdr:to>
    <xdr:cxnSp macro="">
      <xdr:nvCxnSpPr>
        <xdr:cNvPr id="476" name="直線コネクタ 475">
          <a:extLst>
            <a:ext uri="{FF2B5EF4-FFF2-40B4-BE49-F238E27FC236}">
              <a16:creationId xmlns:a16="http://schemas.microsoft.com/office/drawing/2014/main" id="{0D99D33D-43B9-41A9-BF4C-F2DFD7EB0511}"/>
            </a:ext>
          </a:extLst>
        </xdr:cNvPr>
        <xdr:cNvCxnSpPr/>
      </xdr:nvCxnSpPr>
      <xdr:spPr>
        <a:xfrm>
          <a:off x="8686800" y="18277767"/>
          <a:ext cx="742950" cy="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51341</xdr:rowOff>
    </xdr:from>
    <xdr:to>
      <xdr:col>46</xdr:col>
      <xdr:colOff>38100</xdr:colOff>
      <xdr:row>106</xdr:row>
      <xdr:rowOff>152941</xdr:rowOff>
    </xdr:to>
    <xdr:sp macro="" textlink="">
      <xdr:nvSpPr>
        <xdr:cNvPr id="477" name="楕円 476">
          <a:extLst>
            <a:ext uri="{FF2B5EF4-FFF2-40B4-BE49-F238E27FC236}">
              <a16:creationId xmlns:a16="http://schemas.microsoft.com/office/drawing/2014/main" id="{DF56451A-F6B0-4EA3-9DD6-32BA554E19B4}"/>
            </a:ext>
          </a:extLst>
        </xdr:cNvPr>
        <xdr:cNvSpPr/>
      </xdr:nvSpPr>
      <xdr:spPr>
        <a:xfrm>
          <a:off x="7846060" y="1822885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102141</xdr:rowOff>
    </xdr:from>
    <xdr:to>
      <xdr:col>50</xdr:col>
      <xdr:colOff>114300</xdr:colOff>
      <xdr:row>106</xdr:row>
      <xdr:rowOff>105972</xdr:rowOff>
    </xdr:to>
    <xdr:cxnSp macro="">
      <xdr:nvCxnSpPr>
        <xdr:cNvPr id="478" name="直線コネクタ 477">
          <a:extLst>
            <a:ext uri="{FF2B5EF4-FFF2-40B4-BE49-F238E27FC236}">
              <a16:creationId xmlns:a16="http://schemas.microsoft.com/office/drawing/2014/main" id="{AA9D5862-C709-4986-A5FB-8B002909ED78}"/>
            </a:ext>
          </a:extLst>
        </xdr:cNvPr>
        <xdr:cNvCxnSpPr/>
      </xdr:nvCxnSpPr>
      <xdr:spPr>
        <a:xfrm>
          <a:off x="7889240" y="18272031"/>
          <a:ext cx="797560" cy="5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50350</xdr:rowOff>
    </xdr:from>
    <xdr:to>
      <xdr:col>41</xdr:col>
      <xdr:colOff>101600</xdr:colOff>
      <xdr:row>106</xdr:row>
      <xdr:rowOff>151950</xdr:rowOff>
    </xdr:to>
    <xdr:sp macro="" textlink="">
      <xdr:nvSpPr>
        <xdr:cNvPr id="479" name="楕円 478">
          <a:extLst>
            <a:ext uri="{FF2B5EF4-FFF2-40B4-BE49-F238E27FC236}">
              <a16:creationId xmlns:a16="http://schemas.microsoft.com/office/drawing/2014/main" id="{CE6F2A59-BD59-486B-9335-CAEE4424DD9E}"/>
            </a:ext>
          </a:extLst>
        </xdr:cNvPr>
        <xdr:cNvSpPr/>
      </xdr:nvSpPr>
      <xdr:spPr>
        <a:xfrm>
          <a:off x="7029450" y="1822786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101150</xdr:rowOff>
    </xdr:from>
    <xdr:to>
      <xdr:col>45</xdr:col>
      <xdr:colOff>177800</xdr:colOff>
      <xdr:row>106</xdr:row>
      <xdr:rowOff>102141</xdr:rowOff>
    </xdr:to>
    <xdr:cxnSp macro="">
      <xdr:nvCxnSpPr>
        <xdr:cNvPr id="480" name="直線コネクタ 479">
          <a:extLst>
            <a:ext uri="{FF2B5EF4-FFF2-40B4-BE49-F238E27FC236}">
              <a16:creationId xmlns:a16="http://schemas.microsoft.com/office/drawing/2014/main" id="{22E05355-D254-4069-9A49-CCF9FF71C975}"/>
            </a:ext>
          </a:extLst>
        </xdr:cNvPr>
        <xdr:cNvCxnSpPr/>
      </xdr:nvCxnSpPr>
      <xdr:spPr>
        <a:xfrm>
          <a:off x="7084060" y="18271040"/>
          <a:ext cx="80518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52353</xdr:rowOff>
    </xdr:from>
    <xdr:to>
      <xdr:col>36</xdr:col>
      <xdr:colOff>165100</xdr:colOff>
      <xdr:row>106</xdr:row>
      <xdr:rowOff>153953</xdr:rowOff>
    </xdr:to>
    <xdr:sp macro="" textlink="">
      <xdr:nvSpPr>
        <xdr:cNvPr id="481" name="楕円 480">
          <a:extLst>
            <a:ext uri="{FF2B5EF4-FFF2-40B4-BE49-F238E27FC236}">
              <a16:creationId xmlns:a16="http://schemas.microsoft.com/office/drawing/2014/main" id="{6DF78AE9-8CA5-40FE-9EE4-6485FE755A4C}"/>
            </a:ext>
          </a:extLst>
        </xdr:cNvPr>
        <xdr:cNvSpPr/>
      </xdr:nvSpPr>
      <xdr:spPr>
        <a:xfrm>
          <a:off x="6231890" y="18229863"/>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101150</xdr:rowOff>
    </xdr:from>
    <xdr:to>
      <xdr:col>41</xdr:col>
      <xdr:colOff>50800</xdr:colOff>
      <xdr:row>106</xdr:row>
      <xdr:rowOff>103153</xdr:rowOff>
    </xdr:to>
    <xdr:cxnSp macro="">
      <xdr:nvCxnSpPr>
        <xdr:cNvPr id="482" name="直線コネクタ 481">
          <a:extLst>
            <a:ext uri="{FF2B5EF4-FFF2-40B4-BE49-F238E27FC236}">
              <a16:creationId xmlns:a16="http://schemas.microsoft.com/office/drawing/2014/main" id="{EF7648F3-B99E-43EE-A559-89A9AAEF4B39}"/>
            </a:ext>
          </a:extLst>
        </xdr:cNvPr>
        <xdr:cNvCxnSpPr/>
      </xdr:nvCxnSpPr>
      <xdr:spPr>
        <a:xfrm flipV="1">
          <a:off x="6286500" y="18271040"/>
          <a:ext cx="797560" cy="3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104</xdr:row>
      <xdr:rowOff>27409</xdr:rowOff>
    </xdr:from>
    <xdr:ext cx="534377" cy="259045"/>
    <xdr:sp macro="" textlink="">
      <xdr:nvSpPr>
        <xdr:cNvPr id="483" name="n_1aveValue【港湾・漁港】&#10;一人当たり有形固定資産（償却資産）額">
          <a:extLst>
            <a:ext uri="{FF2B5EF4-FFF2-40B4-BE49-F238E27FC236}">
              <a16:creationId xmlns:a16="http://schemas.microsoft.com/office/drawing/2014/main" id="{0EBEE5E3-3D40-455D-AFF6-BF0D597043CD}"/>
            </a:ext>
          </a:extLst>
        </xdr:cNvPr>
        <xdr:cNvSpPr txBox="1"/>
      </xdr:nvSpPr>
      <xdr:spPr>
        <a:xfrm>
          <a:off x="8422151" y="1785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104</xdr:row>
      <xdr:rowOff>141960</xdr:rowOff>
    </xdr:from>
    <xdr:ext cx="534377" cy="259045"/>
    <xdr:sp macro="" textlink="">
      <xdr:nvSpPr>
        <xdr:cNvPr id="484" name="n_2aveValue【港湾・漁港】&#10;一人当たり有形固定資産（償却資産）額">
          <a:extLst>
            <a:ext uri="{FF2B5EF4-FFF2-40B4-BE49-F238E27FC236}">
              <a16:creationId xmlns:a16="http://schemas.microsoft.com/office/drawing/2014/main" id="{6D8425A0-B03C-4CC4-8380-471083759F50}"/>
            </a:ext>
          </a:extLst>
        </xdr:cNvPr>
        <xdr:cNvSpPr txBox="1"/>
      </xdr:nvSpPr>
      <xdr:spPr>
        <a:xfrm>
          <a:off x="7641101" y="17970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104</xdr:row>
      <xdr:rowOff>92113</xdr:rowOff>
    </xdr:from>
    <xdr:ext cx="534377" cy="259045"/>
    <xdr:sp macro="" textlink="">
      <xdr:nvSpPr>
        <xdr:cNvPr id="485" name="n_3aveValue【港湾・漁港】&#10;一人当たり有形固定資産（償却資産）額">
          <a:extLst>
            <a:ext uri="{FF2B5EF4-FFF2-40B4-BE49-F238E27FC236}">
              <a16:creationId xmlns:a16="http://schemas.microsoft.com/office/drawing/2014/main" id="{36B40E61-C8AD-4920-A234-9519C7755841}"/>
            </a:ext>
          </a:extLst>
        </xdr:cNvPr>
        <xdr:cNvSpPr txBox="1"/>
      </xdr:nvSpPr>
      <xdr:spPr>
        <a:xfrm>
          <a:off x="6854971" y="17926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104</xdr:row>
      <xdr:rowOff>154010</xdr:rowOff>
    </xdr:from>
    <xdr:ext cx="534377" cy="259045"/>
    <xdr:sp macro="" textlink="">
      <xdr:nvSpPr>
        <xdr:cNvPr id="486" name="n_4aveValue【港湾・漁港】&#10;一人当たり有形固定資産（償却資産）額">
          <a:extLst>
            <a:ext uri="{FF2B5EF4-FFF2-40B4-BE49-F238E27FC236}">
              <a16:creationId xmlns:a16="http://schemas.microsoft.com/office/drawing/2014/main" id="{48038927-A51A-44CC-904C-16DCF32FEB2C}"/>
            </a:ext>
          </a:extLst>
        </xdr:cNvPr>
        <xdr:cNvSpPr txBox="1"/>
      </xdr:nvSpPr>
      <xdr:spPr>
        <a:xfrm>
          <a:off x="6038361" y="1798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106</xdr:row>
      <xdr:rowOff>147899</xdr:rowOff>
    </xdr:from>
    <xdr:ext cx="534377" cy="259045"/>
    <xdr:sp macro="" textlink="">
      <xdr:nvSpPr>
        <xdr:cNvPr id="487" name="n_1mainValue【港湾・漁港】&#10;一人当たり有形固定資産（償却資産）額">
          <a:extLst>
            <a:ext uri="{FF2B5EF4-FFF2-40B4-BE49-F238E27FC236}">
              <a16:creationId xmlns:a16="http://schemas.microsoft.com/office/drawing/2014/main" id="{3F313572-D53F-4633-826A-CC9DA8E9079B}"/>
            </a:ext>
          </a:extLst>
        </xdr:cNvPr>
        <xdr:cNvSpPr txBox="1"/>
      </xdr:nvSpPr>
      <xdr:spPr>
        <a:xfrm>
          <a:off x="8422151" y="18319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106</xdr:row>
      <xdr:rowOff>144068</xdr:rowOff>
    </xdr:from>
    <xdr:ext cx="534377" cy="259045"/>
    <xdr:sp macro="" textlink="">
      <xdr:nvSpPr>
        <xdr:cNvPr id="488" name="n_2mainValue【港湾・漁港】&#10;一人当たり有形固定資産（償却資産）額">
          <a:extLst>
            <a:ext uri="{FF2B5EF4-FFF2-40B4-BE49-F238E27FC236}">
              <a16:creationId xmlns:a16="http://schemas.microsoft.com/office/drawing/2014/main" id="{7B86D765-DB48-42F9-97AD-31873FB6C5FC}"/>
            </a:ext>
          </a:extLst>
        </xdr:cNvPr>
        <xdr:cNvSpPr txBox="1"/>
      </xdr:nvSpPr>
      <xdr:spPr>
        <a:xfrm>
          <a:off x="7641101" y="18315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106</xdr:row>
      <xdr:rowOff>143077</xdr:rowOff>
    </xdr:from>
    <xdr:ext cx="534377" cy="259045"/>
    <xdr:sp macro="" textlink="">
      <xdr:nvSpPr>
        <xdr:cNvPr id="489" name="n_3mainValue【港湾・漁港】&#10;一人当たり有形固定資産（償却資産）額">
          <a:extLst>
            <a:ext uri="{FF2B5EF4-FFF2-40B4-BE49-F238E27FC236}">
              <a16:creationId xmlns:a16="http://schemas.microsoft.com/office/drawing/2014/main" id="{AC6E9C16-E543-41EA-98DB-587C0B3DD162}"/>
            </a:ext>
          </a:extLst>
        </xdr:cNvPr>
        <xdr:cNvSpPr txBox="1"/>
      </xdr:nvSpPr>
      <xdr:spPr>
        <a:xfrm>
          <a:off x="6854971" y="18314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106</xdr:row>
      <xdr:rowOff>145080</xdr:rowOff>
    </xdr:from>
    <xdr:ext cx="534377" cy="259045"/>
    <xdr:sp macro="" textlink="">
      <xdr:nvSpPr>
        <xdr:cNvPr id="490" name="n_4mainValue【港湾・漁港】&#10;一人当たり有形固定資産（償却資産）額">
          <a:extLst>
            <a:ext uri="{FF2B5EF4-FFF2-40B4-BE49-F238E27FC236}">
              <a16:creationId xmlns:a16="http://schemas.microsoft.com/office/drawing/2014/main" id="{92E2387F-A619-4BF8-B25F-B705D20EE94D}"/>
            </a:ext>
          </a:extLst>
        </xdr:cNvPr>
        <xdr:cNvSpPr txBox="1"/>
      </xdr:nvSpPr>
      <xdr:spPr>
        <a:xfrm>
          <a:off x="6038361" y="18316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1" name="正方形/長方形 490">
          <a:extLst>
            <a:ext uri="{FF2B5EF4-FFF2-40B4-BE49-F238E27FC236}">
              <a16:creationId xmlns:a16="http://schemas.microsoft.com/office/drawing/2014/main" id="{2F67A38E-9817-4E94-9558-0591C14CE1C7}"/>
            </a:ext>
          </a:extLst>
        </xdr:cNvPr>
        <xdr:cNvSpPr/>
      </xdr:nvSpPr>
      <xdr:spPr>
        <a:xfrm>
          <a:off x="1120394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2" name="正方形/長方形 491">
          <a:extLst>
            <a:ext uri="{FF2B5EF4-FFF2-40B4-BE49-F238E27FC236}">
              <a16:creationId xmlns:a16="http://schemas.microsoft.com/office/drawing/2014/main" id="{9F88A588-E6B0-4480-8A47-07EDB1D8824D}"/>
            </a:ext>
          </a:extLst>
        </xdr:cNvPr>
        <xdr:cNvSpPr/>
      </xdr:nvSpPr>
      <xdr:spPr>
        <a:xfrm>
          <a:off x="113157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3" name="正方形/長方形 492">
          <a:extLst>
            <a:ext uri="{FF2B5EF4-FFF2-40B4-BE49-F238E27FC236}">
              <a16:creationId xmlns:a16="http://schemas.microsoft.com/office/drawing/2014/main" id="{131DFBBA-6342-41E3-B70A-1DD9B55A879C}"/>
            </a:ext>
          </a:extLst>
        </xdr:cNvPr>
        <xdr:cNvSpPr/>
      </xdr:nvSpPr>
      <xdr:spPr>
        <a:xfrm>
          <a:off x="113157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4" name="正方形/長方形 493">
          <a:extLst>
            <a:ext uri="{FF2B5EF4-FFF2-40B4-BE49-F238E27FC236}">
              <a16:creationId xmlns:a16="http://schemas.microsoft.com/office/drawing/2014/main" id="{03D8A03A-B1A9-478C-97A5-B5230482F8AC}"/>
            </a:ext>
          </a:extLst>
        </xdr:cNvPr>
        <xdr:cNvSpPr/>
      </xdr:nvSpPr>
      <xdr:spPr>
        <a:xfrm>
          <a:off x="122326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5" name="正方形/長方形 494">
          <a:extLst>
            <a:ext uri="{FF2B5EF4-FFF2-40B4-BE49-F238E27FC236}">
              <a16:creationId xmlns:a16="http://schemas.microsoft.com/office/drawing/2014/main" id="{B5145422-4D55-4C0F-9ECE-32FFD0FEE510}"/>
            </a:ext>
          </a:extLst>
        </xdr:cNvPr>
        <xdr:cNvSpPr/>
      </xdr:nvSpPr>
      <xdr:spPr>
        <a:xfrm>
          <a:off x="122326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6" name="正方形/長方形 495">
          <a:extLst>
            <a:ext uri="{FF2B5EF4-FFF2-40B4-BE49-F238E27FC236}">
              <a16:creationId xmlns:a16="http://schemas.microsoft.com/office/drawing/2014/main" id="{9870BC40-339D-4F30-93B8-E97FEBC056EC}"/>
            </a:ext>
          </a:extLst>
        </xdr:cNvPr>
        <xdr:cNvSpPr/>
      </xdr:nvSpPr>
      <xdr:spPr>
        <a:xfrm>
          <a:off x="132613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7" name="正方形/長方形 496">
          <a:extLst>
            <a:ext uri="{FF2B5EF4-FFF2-40B4-BE49-F238E27FC236}">
              <a16:creationId xmlns:a16="http://schemas.microsoft.com/office/drawing/2014/main" id="{6C7634D5-3166-4F60-AB13-39DD14637BF8}"/>
            </a:ext>
          </a:extLst>
        </xdr:cNvPr>
        <xdr:cNvSpPr/>
      </xdr:nvSpPr>
      <xdr:spPr>
        <a:xfrm>
          <a:off x="132613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8" name="正方形/長方形 497">
          <a:extLst>
            <a:ext uri="{FF2B5EF4-FFF2-40B4-BE49-F238E27FC236}">
              <a16:creationId xmlns:a16="http://schemas.microsoft.com/office/drawing/2014/main" id="{479E3107-BD24-4572-A2C8-29500AD8EBC5}"/>
            </a:ext>
          </a:extLst>
        </xdr:cNvPr>
        <xdr:cNvSpPr/>
      </xdr:nvSpPr>
      <xdr:spPr>
        <a:xfrm>
          <a:off x="1120394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9" name="テキスト ボックス 498">
          <a:extLst>
            <a:ext uri="{FF2B5EF4-FFF2-40B4-BE49-F238E27FC236}">
              <a16:creationId xmlns:a16="http://schemas.microsoft.com/office/drawing/2014/main" id="{58DDF2DA-8DA2-436B-A5E4-DEAE4B2ACA03}"/>
            </a:ext>
          </a:extLst>
        </xdr:cNvPr>
        <xdr:cNvSpPr txBox="1"/>
      </xdr:nvSpPr>
      <xdr:spPr>
        <a:xfrm>
          <a:off x="1116584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0" name="直線コネクタ 499">
          <a:extLst>
            <a:ext uri="{FF2B5EF4-FFF2-40B4-BE49-F238E27FC236}">
              <a16:creationId xmlns:a16="http://schemas.microsoft.com/office/drawing/2014/main" id="{4A5EF87C-BDCD-495C-82C5-A6B8ED63AC3F}"/>
            </a:ext>
          </a:extLst>
        </xdr:cNvPr>
        <xdr:cNvCxnSpPr/>
      </xdr:nvCxnSpPr>
      <xdr:spPr>
        <a:xfrm>
          <a:off x="1120394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1" name="テキスト ボックス 500">
          <a:extLst>
            <a:ext uri="{FF2B5EF4-FFF2-40B4-BE49-F238E27FC236}">
              <a16:creationId xmlns:a16="http://schemas.microsoft.com/office/drawing/2014/main" id="{AAAC340C-312A-4E70-8652-C134D0C055D7}"/>
            </a:ext>
          </a:extLst>
        </xdr:cNvPr>
        <xdr:cNvSpPr txBox="1"/>
      </xdr:nvSpPr>
      <xdr:spPr>
        <a:xfrm>
          <a:off x="10801531"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2" name="直線コネクタ 501">
          <a:extLst>
            <a:ext uri="{FF2B5EF4-FFF2-40B4-BE49-F238E27FC236}">
              <a16:creationId xmlns:a16="http://schemas.microsoft.com/office/drawing/2014/main" id="{E59F95A1-FC44-46E1-8960-EDF10FE41FCD}"/>
            </a:ext>
          </a:extLst>
        </xdr:cNvPr>
        <xdr:cNvCxnSpPr/>
      </xdr:nvCxnSpPr>
      <xdr:spPr>
        <a:xfrm>
          <a:off x="11203940" y="723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3" name="テキスト ボックス 502">
          <a:extLst>
            <a:ext uri="{FF2B5EF4-FFF2-40B4-BE49-F238E27FC236}">
              <a16:creationId xmlns:a16="http://schemas.microsoft.com/office/drawing/2014/main" id="{9A9D9CF7-2035-497F-B6ED-85BDB5B7C2E5}"/>
            </a:ext>
          </a:extLst>
        </xdr:cNvPr>
        <xdr:cNvSpPr txBox="1"/>
      </xdr:nvSpPr>
      <xdr:spPr>
        <a:xfrm>
          <a:off x="10801531" y="709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4" name="直線コネクタ 503">
          <a:extLst>
            <a:ext uri="{FF2B5EF4-FFF2-40B4-BE49-F238E27FC236}">
              <a16:creationId xmlns:a16="http://schemas.microsoft.com/office/drawing/2014/main" id="{86418147-07D5-4502-A680-3835D0C3B6EE}"/>
            </a:ext>
          </a:extLst>
        </xdr:cNvPr>
        <xdr:cNvCxnSpPr/>
      </xdr:nvCxnSpPr>
      <xdr:spPr>
        <a:xfrm>
          <a:off x="1120394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5" name="テキスト ボックス 504">
          <a:extLst>
            <a:ext uri="{FF2B5EF4-FFF2-40B4-BE49-F238E27FC236}">
              <a16:creationId xmlns:a16="http://schemas.microsoft.com/office/drawing/2014/main" id="{A9E52D7F-6B27-456B-986D-4CC75AE07715}"/>
            </a:ext>
          </a:extLst>
        </xdr:cNvPr>
        <xdr:cNvSpPr txBox="1"/>
      </xdr:nvSpPr>
      <xdr:spPr>
        <a:xfrm>
          <a:off x="10842791" y="671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6" name="直線コネクタ 505">
          <a:extLst>
            <a:ext uri="{FF2B5EF4-FFF2-40B4-BE49-F238E27FC236}">
              <a16:creationId xmlns:a16="http://schemas.microsoft.com/office/drawing/2014/main" id="{F8C4D543-C853-4DDE-A63E-BA57AA52EBE3}"/>
            </a:ext>
          </a:extLst>
        </xdr:cNvPr>
        <xdr:cNvCxnSpPr/>
      </xdr:nvCxnSpPr>
      <xdr:spPr>
        <a:xfrm>
          <a:off x="11203940" y="6473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7" name="テキスト ボックス 506">
          <a:extLst>
            <a:ext uri="{FF2B5EF4-FFF2-40B4-BE49-F238E27FC236}">
              <a16:creationId xmlns:a16="http://schemas.microsoft.com/office/drawing/2014/main" id="{9B465A26-FF18-48D0-BFA0-6835146F13D0}"/>
            </a:ext>
          </a:extLst>
        </xdr:cNvPr>
        <xdr:cNvSpPr txBox="1"/>
      </xdr:nvSpPr>
      <xdr:spPr>
        <a:xfrm>
          <a:off x="10842791" y="6336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8" name="直線コネクタ 507">
          <a:extLst>
            <a:ext uri="{FF2B5EF4-FFF2-40B4-BE49-F238E27FC236}">
              <a16:creationId xmlns:a16="http://schemas.microsoft.com/office/drawing/2014/main" id="{CA6CED15-D2E3-4909-8363-73972806C78B}"/>
            </a:ext>
          </a:extLst>
        </xdr:cNvPr>
        <xdr:cNvCxnSpPr/>
      </xdr:nvCxnSpPr>
      <xdr:spPr>
        <a:xfrm>
          <a:off x="11203940" y="609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9" name="テキスト ボックス 508">
          <a:extLst>
            <a:ext uri="{FF2B5EF4-FFF2-40B4-BE49-F238E27FC236}">
              <a16:creationId xmlns:a16="http://schemas.microsoft.com/office/drawing/2014/main" id="{EB2C9B68-F44E-42BA-AAE5-2AD363365C25}"/>
            </a:ext>
          </a:extLst>
        </xdr:cNvPr>
        <xdr:cNvSpPr txBox="1"/>
      </xdr:nvSpPr>
      <xdr:spPr>
        <a:xfrm>
          <a:off x="10842791" y="5955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0" name="直線コネクタ 509">
          <a:extLst>
            <a:ext uri="{FF2B5EF4-FFF2-40B4-BE49-F238E27FC236}">
              <a16:creationId xmlns:a16="http://schemas.microsoft.com/office/drawing/2014/main" id="{CBE8C47F-DA7A-4EF0-A45E-822EC839C0F5}"/>
            </a:ext>
          </a:extLst>
        </xdr:cNvPr>
        <xdr:cNvCxnSpPr/>
      </xdr:nvCxnSpPr>
      <xdr:spPr>
        <a:xfrm>
          <a:off x="11203940" y="571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1" name="テキスト ボックス 510">
          <a:extLst>
            <a:ext uri="{FF2B5EF4-FFF2-40B4-BE49-F238E27FC236}">
              <a16:creationId xmlns:a16="http://schemas.microsoft.com/office/drawing/2014/main" id="{3468E1DC-CDF8-440B-B382-6D3BFB9D3C83}"/>
            </a:ext>
          </a:extLst>
        </xdr:cNvPr>
        <xdr:cNvSpPr txBox="1"/>
      </xdr:nvSpPr>
      <xdr:spPr>
        <a:xfrm>
          <a:off x="10842791" y="557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2" name="直線コネクタ 511">
          <a:extLst>
            <a:ext uri="{FF2B5EF4-FFF2-40B4-BE49-F238E27FC236}">
              <a16:creationId xmlns:a16="http://schemas.microsoft.com/office/drawing/2014/main" id="{6B3AA22D-1156-47A3-A773-1E6EB8DBE8BA}"/>
            </a:ext>
          </a:extLst>
        </xdr:cNvPr>
        <xdr:cNvCxnSpPr/>
      </xdr:nvCxnSpPr>
      <xdr:spPr>
        <a:xfrm>
          <a:off x="1120394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3" name="テキスト ボックス 512">
          <a:extLst>
            <a:ext uri="{FF2B5EF4-FFF2-40B4-BE49-F238E27FC236}">
              <a16:creationId xmlns:a16="http://schemas.microsoft.com/office/drawing/2014/main" id="{CD402392-5F6E-4BDC-B017-CED3AFBC1AD4}"/>
            </a:ext>
          </a:extLst>
        </xdr:cNvPr>
        <xdr:cNvSpPr txBox="1"/>
      </xdr:nvSpPr>
      <xdr:spPr>
        <a:xfrm>
          <a:off x="10905006" y="519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4" name="【認定こども園・幼稚園・保育所】&#10;有形固定資産減価償却率グラフ枠">
          <a:extLst>
            <a:ext uri="{FF2B5EF4-FFF2-40B4-BE49-F238E27FC236}">
              <a16:creationId xmlns:a16="http://schemas.microsoft.com/office/drawing/2014/main" id="{62616BAA-0B10-423C-AF64-BD29FE6412EC}"/>
            </a:ext>
          </a:extLst>
        </xdr:cNvPr>
        <xdr:cNvSpPr/>
      </xdr:nvSpPr>
      <xdr:spPr>
        <a:xfrm>
          <a:off x="1120394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81915</xdr:rowOff>
    </xdr:from>
    <xdr:to>
      <xdr:col>85</xdr:col>
      <xdr:colOff>126364</xdr:colOff>
      <xdr:row>41</xdr:row>
      <xdr:rowOff>150495</xdr:rowOff>
    </xdr:to>
    <xdr:cxnSp macro="">
      <xdr:nvCxnSpPr>
        <xdr:cNvPr id="515" name="直線コネクタ 514">
          <a:extLst>
            <a:ext uri="{FF2B5EF4-FFF2-40B4-BE49-F238E27FC236}">
              <a16:creationId xmlns:a16="http://schemas.microsoft.com/office/drawing/2014/main" id="{F1DF93C2-E33D-4A64-A211-A90358E837C9}"/>
            </a:ext>
          </a:extLst>
        </xdr:cNvPr>
        <xdr:cNvCxnSpPr/>
      </xdr:nvCxnSpPr>
      <xdr:spPr>
        <a:xfrm flipV="1">
          <a:off x="14703424" y="5741670"/>
          <a:ext cx="0" cy="1438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154322</xdr:rowOff>
    </xdr:from>
    <xdr:ext cx="405111" cy="259045"/>
    <xdr:sp macro="" textlink="">
      <xdr:nvSpPr>
        <xdr:cNvPr id="516" name="【認定こども園・幼稚園・保育所】&#10;有形固定資産減価償却率最小値テキスト">
          <a:extLst>
            <a:ext uri="{FF2B5EF4-FFF2-40B4-BE49-F238E27FC236}">
              <a16:creationId xmlns:a16="http://schemas.microsoft.com/office/drawing/2014/main" id="{00ABDA16-3D6C-4AED-B824-055B853238CE}"/>
            </a:ext>
          </a:extLst>
        </xdr:cNvPr>
        <xdr:cNvSpPr txBox="1"/>
      </xdr:nvSpPr>
      <xdr:spPr>
        <a:xfrm>
          <a:off x="14742160" y="718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150495</xdr:rowOff>
    </xdr:from>
    <xdr:to>
      <xdr:col>86</xdr:col>
      <xdr:colOff>25400</xdr:colOff>
      <xdr:row>41</xdr:row>
      <xdr:rowOff>150495</xdr:rowOff>
    </xdr:to>
    <xdr:cxnSp macro="">
      <xdr:nvCxnSpPr>
        <xdr:cNvPr id="517" name="直線コネクタ 516">
          <a:extLst>
            <a:ext uri="{FF2B5EF4-FFF2-40B4-BE49-F238E27FC236}">
              <a16:creationId xmlns:a16="http://schemas.microsoft.com/office/drawing/2014/main" id="{74B23959-402D-4766-9866-02693A1618F2}"/>
            </a:ext>
          </a:extLst>
        </xdr:cNvPr>
        <xdr:cNvCxnSpPr/>
      </xdr:nvCxnSpPr>
      <xdr:spPr>
        <a:xfrm>
          <a:off x="14611350" y="71799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28592</xdr:rowOff>
    </xdr:from>
    <xdr:ext cx="405111" cy="259045"/>
    <xdr:sp macro="" textlink="">
      <xdr:nvSpPr>
        <xdr:cNvPr id="518" name="【認定こども園・幼稚園・保育所】&#10;有形固定資産減価償却率最大値テキスト">
          <a:extLst>
            <a:ext uri="{FF2B5EF4-FFF2-40B4-BE49-F238E27FC236}">
              <a16:creationId xmlns:a16="http://schemas.microsoft.com/office/drawing/2014/main" id="{7B6D8851-B29D-44DE-B375-E14A8AC87589}"/>
            </a:ext>
          </a:extLst>
        </xdr:cNvPr>
        <xdr:cNvSpPr txBox="1"/>
      </xdr:nvSpPr>
      <xdr:spPr>
        <a:xfrm>
          <a:off x="14742160" y="5513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81915</xdr:rowOff>
    </xdr:from>
    <xdr:to>
      <xdr:col>86</xdr:col>
      <xdr:colOff>25400</xdr:colOff>
      <xdr:row>33</xdr:row>
      <xdr:rowOff>81915</xdr:rowOff>
    </xdr:to>
    <xdr:cxnSp macro="">
      <xdr:nvCxnSpPr>
        <xdr:cNvPr id="519" name="直線コネクタ 518">
          <a:extLst>
            <a:ext uri="{FF2B5EF4-FFF2-40B4-BE49-F238E27FC236}">
              <a16:creationId xmlns:a16="http://schemas.microsoft.com/office/drawing/2014/main" id="{3478BF5F-CE23-4A0B-927F-4676EE3099BA}"/>
            </a:ext>
          </a:extLst>
        </xdr:cNvPr>
        <xdr:cNvCxnSpPr/>
      </xdr:nvCxnSpPr>
      <xdr:spPr>
        <a:xfrm>
          <a:off x="14611350" y="57416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122572</xdr:rowOff>
    </xdr:from>
    <xdr:ext cx="405111" cy="259045"/>
    <xdr:sp macro="" textlink="">
      <xdr:nvSpPr>
        <xdr:cNvPr id="520" name="【認定こども園・幼稚園・保育所】&#10;有形固定資産減価償却率平均値テキスト">
          <a:extLst>
            <a:ext uri="{FF2B5EF4-FFF2-40B4-BE49-F238E27FC236}">
              <a16:creationId xmlns:a16="http://schemas.microsoft.com/office/drawing/2014/main" id="{5552241B-EEDC-4127-9173-690D88C2DFB6}"/>
            </a:ext>
          </a:extLst>
        </xdr:cNvPr>
        <xdr:cNvSpPr txBox="1"/>
      </xdr:nvSpPr>
      <xdr:spPr>
        <a:xfrm>
          <a:off x="14742160" y="6125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99695</xdr:rowOff>
    </xdr:from>
    <xdr:to>
      <xdr:col>85</xdr:col>
      <xdr:colOff>177800</xdr:colOff>
      <xdr:row>37</xdr:row>
      <xdr:rowOff>29845</xdr:rowOff>
    </xdr:to>
    <xdr:sp macro="" textlink="">
      <xdr:nvSpPr>
        <xdr:cNvPr id="521" name="フローチャート: 判断 520">
          <a:extLst>
            <a:ext uri="{FF2B5EF4-FFF2-40B4-BE49-F238E27FC236}">
              <a16:creationId xmlns:a16="http://schemas.microsoft.com/office/drawing/2014/main" id="{542CC04B-D096-4E11-AEED-3F95ECC2F579}"/>
            </a:ext>
          </a:extLst>
        </xdr:cNvPr>
        <xdr:cNvSpPr/>
      </xdr:nvSpPr>
      <xdr:spPr>
        <a:xfrm>
          <a:off x="14649450" y="626808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154940</xdr:rowOff>
    </xdr:from>
    <xdr:to>
      <xdr:col>81</xdr:col>
      <xdr:colOff>101600</xdr:colOff>
      <xdr:row>37</xdr:row>
      <xdr:rowOff>85090</xdr:rowOff>
    </xdr:to>
    <xdr:sp macro="" textlink="">
      <xdr:nvSpPr>
        <xdr:cNvPr id="522" name="フローチャート: 判断 521">
          <a:extLst>
            <a:ext uri="{FF2B5EF4-FFF2-40B4-BE49-F238E27FC236}">
              <a16:creationId xmlns:a16="http://schemas.microsoft.com/office/drawing/2014/main" id="{9AB31A32-2B39-4304-ADFD-F8EE39748BD3}"/>
            </a:ext>
          </a:extLst>
        </xdr:cNvPr>
        <xdr:cNvSpPr/>
      </xdr:nvSpPr>
      <xdr:spPr>
        <a:xfrm>
          <a:off x="13887450" y="632714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168275</xdr:rowOff>
    </xdr:from>
    <xdr:to>
      <xdr:col>76</xdr:col>
      <xdr:colOff>165100</xdr:colOff>
      <xdr:row>37</xdr:row>
      <xdr:rowOff>98425</xdr:rowOff>
    </xdr:to>
    <xdr:sp macro="" textlink="">
      <xdr:nvSpPr>
        <xdr:cNvPr id="523" name="フローチャート: 判断 522">
          <a:extLst>
            <a:ext uri="{FF2B5EF4-FFF2-40B4-BE49-F238E27FC236}">
              <a16:creationId xmlns:a16="http://schemas.microsoft.com/office/drawing/2014/main" id="{713FB670-4ECA-48CF-8C83-1D6E3B3A9F82}"/>
            </a:ext>
          </a:extLst>
        </xdr:cNvPr>
        <xdr:cNvSpPr/>
      </xdr:nvSpPr>
      <xdr:spPr>
        <a:xfrm>
          <a:off x="13089890" y="6344285"/>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164465</xdr:rowOff>
    </xdr:from>
    <xdr:to>
      <xdr:col>72</xdr:col>
      <xdr:colOff>38100</xdr:colOff>
      <xdr:row>37</xdr:row>
      <xdr:rowOff>94615</xdr:rowOff>
    </xdr:to>
    <xdr:sp macro="" textlink="">
      <xdr:nvSpPr>
        <xdr:cNvPr id="524" name="フローチャート: 判断 523">
          <a:extLst>
            <a:ext uri="{FF2B5EF4-FFF2-40B4-BE49-F238E27FC236}">
              <a16:creationId xmlns:a16="http://schemas.microsoft.com/office/drawing/2014/main" id="{88FCB8D6-BF6B-4F20-8CFF-6B6DD6903AF9}"/>
            </a:ext>
          </a:extLst>
        </xdr:cNvPr>
        <xdr:cNvSpPr/>
      </xdr:nvSpPr>
      <xdr:spPr>
        <a:xfrm>
          <a:off x="12303760" y="634047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160655</xdr:rowOff>
    </xdr:from>
    <xdr:to>
      <xdr:col>67</xdr:col>
      <xdr:colOff>101600</xdr:colOff>
      <xdr:row>37</xdr:row>
      <xdr:rowOff>90805</xdr:rowOff>
    </xdr:to>
    <xdr:sp macro="" textlink="">
      <xdr:nvSpPr>
        <xdr:cNvPr id="525" name="フローチャート: 判断 524">
          <a:extLst>
            <a:ext uri="{FF2B5EF4-FFF2-40B4-BE49-F238E27FC236}">
              <a16:creationId xmlns:a16="http://schemas.microsoft.com/office/drawing/2014/main" id="{20BFF28A-6A24-48F4-9BF6-2E40CB368A7B}"/>
            </a:ext>
          </a:extLst>
        </xdr:cNvPr>
        <xdr:cNvSpPr/>
      </xdr:nvSpPr>
      <xdr:spPr>
        <a:xfrm>
          <a:off x="11487150" y="633476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09DC33A7-0141-4F1D-8EC0-4F6114864C6F}"/>
            </a:ext>
          </a:extLst>
        </xdr:cNvPr>
        <xdr:cNvSpPr txBox="1"/>
      </xdr:nvSpPr>
      <xdr:spPr>
        <a:xfrm>
          <a:off x="1453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BEBBDEB9-ADC0-4501-9648-BB47214BABDE}"/>
            </a:ext>
          </a:extLst>
        </xdr:cNvPr>
        <xdr:cNvSpPr txBox="1"/>
      </xdr:nvSpPr>
      <xdr:spPr>
        <a:xfrm>
          <a:off x="13770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9C4D12B4-27A2-48F2-9AF3-65B8D20915D2}"/>
            </a:ext>
          </a:extLst>
        </xdr:cNvPr>
        <xdr:cNvSpPr txBox="1"/>
      </xdr:nvSpPr>
      <xdr:spPr>
        <a:xfrm>
          <a:off x="12973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06ABCFE7-D734-4F0A-9042-6DBCFBABEDE8}"/>
            </a:ext>
          </a:extLst>
        </xdr:cNvPr>
        <xdr:cNvSpPr txBox="1"/>
      </xdr:nvSpPr>
      <xdr:spPr>
        <a:xfrm>
          <a:off x="12175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730F40EE-C373-4684-B69F-B38823E7EA3A}"/>
            </a:ext>
          </a:extLst>
        </xdr:cNvPr>
        <xdr:cNvSpPr txBox="1"/>
      </xdr:nvSpPr>
      <xdr:spPr>
        <a:xfrm>
          <a:off x="11370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67310</xdr:rowOff>
    </xdr:from>
    <xdr:to>
      <xdr:col>85</xdr:col>
      <xdr:colOff>177800</xdr:colOff>
      <xdr:row>38</xdr:row>
      <xdr:rowOff>168910</xdr:rowOff>
    </xdr:to>
    <xdr:sp macro="" textlink="">
      <xdr:nvSpPr>
        <xdr:cNvPr id="531" name="楕円 530">
          <a:extLst>
            <a:ext uri="{FF2B5EF4-FFF2-40B4-BE49-F238E27FC236}">
              <a16:creationId xmlns:a16="http://schemas.microsoft.com/office/drawing/2014/main" id="{78FABBE6-9942-474A-8F25-A4C7E8C9B349}"/>
            </a:ext>
          </a:extLst>
        </xdr:cNvPr>
        <xdr:cNvSpPr/>
      </xdr:nvSpPr>
      <xdr:spPr>
        <a:xfrm>
          <a:off x="14649450" y="6580505"/>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45737</xdr:rowOff>
    </xdr:from>
    <xdr:ext cx="405111" cy="259045"/>
    <xdr:sp macro="" textlink="">
      <xdr:nvSpPr>
        <xdr:cNvPr id="532" name="【認定こども園・幼稚園・保育所】&#10;有形固定資産減価償却率該当値テキスト">
          <a:extLst>
            <a:ext uri="{FF2B5EF4-FFF2-40B4-BE49-F238E27FC236}">
              <a16:creationId xmlns:a16="http://schemas.microsoft.com/office/drawing/2014/main" id="{C37C2FB4-D386-43A2-A365-251E1F019EF8}"/>
            </a:ext>
          </a:extLst>
        </xdr:cNvPr>
        <xdr:cNvSpPr txBox="1"/>
      </xdr:nvSpPr>
      <xdr:spPr>
        <a:xfrm>
          <a:off x="14742160" y="656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103505</xdr:rowOff>
    </xdr:from>
    <xdr:to>
      <xdr:col>81</xdr:col>
      <xdr:colOff>101600</xdr:colOff>
      <xdr:row>39</xdr:row>
      <xdr:rowOff>33655</xdr:rowOff>
    </xdr:to>
    <xdr:sp macro="" textlink="">
      <xdr:nvSpPr>
        <xdr:cNvPr id="533" name="楕円 532">
          <a:extLst>
            <a:ext uri="{FF2B5EF4-FFF2-40B4-BE49-F238E27FC236}">
              <a16:creationId xmlns:a16="http://schemas.microsoft.com/office/drawing/2014/main" id="{63E2659B-D1DF-4DA9-A281-E1BBDF90831F}"/>
            </a:ext>
          </a:extLst>
        </xdr:cNvPr>
        <xdr:cNvSpPr/>
      </xdr:nvSpPr>
      <xdr:spPr>
        <a:xfrm>
          <a:off x="13887450" y="661670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118110</xdr:rowOff>
    </xdr:from>
    <xdr:to>
      <xdr:col>85</xdr:col>
      <xdr:colOff>127000</xdr:colOff>
      <xdr:row>38</xdr:row>
      <xdr:rowOff>154305</xdr:rowOff>
    </xdr:to>
    <xdr:cxnSp macro="">
      <xdr:nvCxnSpPr>
        <xdr:cNvPr id="534" name="直線コネクタ 533">
          <a:extLst>
            <a:ext uri="{FF2B5EF4-FFF2-40B4-BE49-F238E27FC236}">
              <a16:creationId xmlns:a16="http://schemas.microsoft.com/office/drawing/2014/main" id="{4431F553-702A-4A76-8B25-838410DBF3CA}"/>
            </a:ext>
          </a:extLst>
        </xdr:cNvPr>
        <xdr:cNvCxnSpPr/>
      </xdr:nvCxnSpPr>
      <xdr:spPr>
        <a:xfrm flipV="1">
          <a:off x="13942060" y="6635115"/>
          <a:ext cx="762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88265</xdr:rowOff>
    </xdr:from>
    <xdr:to>
      <xdr:col>76</xdr:col>
      <xdr:colOff>165100</xdr:colOff>
      <xdr:row>39</xdr:row>
      <xdr:rowOff>18415</xdr:rowOff>
    </xdr:to>
    <xdr:sp macro="" textlink="">
      <xdr:nvSpPr>
        <xdr:cNvPr id="535" name="楕円 534">
          <a:extLst>
            <a:ext uri="{FF2B5EF4-FFF2-40B4-BE49-F238E27FC236}">
              <a16:creationId xmlns:a16="http://schemas.microsoft.com/office/drawing/2014/main" id="{F76D5707-53ED-4FA7-A847-6F436803D798}"/>
            </a:ext>
          </a:extLst>
        </xdr:cNvPr>
        <xdr:cNvSpPr/>
      </xdr:nvSpPr>
      <xdr:spPr>
        <a:xfrm>
          <a:off x="13089890" y="6607175"/>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139065</xdr:rowOff>
    </xdr:from>
    <xdr:to>
      <xdr:col>81</xdr:col>
      <xdr:colOff>50800</xdr:colOff>
      <xdr:row>38</xdr:row>
      <xdr:rowOff>154305</xdr:rowOff>
    </xdr:to>
    <xdr:cxnSp macro="">
      <xdr:nvCxnSpPr>
        <xdr:cNvPr id="536" name="直線コネクタ 535">
          <a:extLst>
            <a:ext uri="{FF2B5EF4-FFF2-40B4-BE49-F238E27FC236}">
              <a16:creationId xmlns:a16="http://schemas.microsoft.com/office/drawing/2014/main" id="{9C7731A6-4753-4DC2-9C9F-A280303CBCF9}"/>
            </a:ext>
          </a:extLst>
        </xdr:cNvPr>
        <xdr:cNvCxnSpPr/>
      </xdr:nvCxnSpPr>
      <xdr:spPr>
        <a:xfrm>
          <a:off x="13144500" y="6650355"/>
          <a:ext cx="79756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57785</xdr:rowOff>
    </xdr:from>
    <xdr:to>
      <xdr:col>72</xdr:col>
      <xdr:colOff>38100</xdr:colOff>
      <xdr:row>38</xdr:row>
      <xdr:rowOff>159385</xdr:rowOff>
    </xdr:to>
    <xdr:sp macro="" textlink="">
      <xdr:nvSpPr>
        <xdr:cNvPr id="537" name="楕円 536">
          <a:extLst>
            <a:ext uri="{FF2B5EF4-FFF2-40B4-BE49-F238E27FC236}">
              <a16:creationId xmlns:a16="http://schemas.microsoft.com/office/drawing/2014/main" id="{DBC3B9DC-6151-4435-BD02-F8F2871255CA}"/>
            </a:ext>
          </a:extLst>
        </xdr:cNvPr>
        <xdr:cNvSpPr/>
      </xdr:nvSpPr>
      <xdr:spPr>
        <a:xfrm>
          <a:off x="12303760" y="6569075"/>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108585</xdr:rowOff>
    </xdr:from>
    <xdr:to>
      <xdr:col>76</xdr:col>
      <xdr:colOff>114300</xdr:colOff>
      <xdr:row>38</xdr:row>
      <xdr:rowOff>139065</xdr:rowOff>
    </xdr:to>
    <xdr:cxnSp macro="">
      <xdr:nvCxnSpPr>
        <xdr:cNvPr id="538" name="直線コネクタ 537">
          <a:extLst>
            <a:ext uri="{FF2B5EF4-FFF2-40B4-BE49-F238E27FC236}">
              <a16:creationId xmlns:a16="http://schemas.microsoft.com/office/drawing/2014/main" id="{8D78C09C-41B9-48E4-B8D0-E3A1E639EA49}"/>
            </a:ext>
          </a:extLst>
        </xdr:cNvPr>
        <xdr:cNvCxnSpPr/>
      </xdr:nvCxnSpPr>
      <xdr:spPr>
        <a:xfrm>
          <a:off x="12346940" y="6621780"/>
          <a:ext cx="79756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17780</xdr:rowOff>
    </xdr:from>
    <xdr:to>
      <xdr:col>67</xdr:col>
      <xdr:colOff>101600</xdr:colOff>
      <xdr:row>38</xdr:row>
      <xdr:rowOff>119380</xdr:rowOff>
    </xdr:to>
    <xdr:sp macro="" textlink="">
      <xdr:nvSpPr>
        <xdr:cNvPr id="539" name="楕円 538">
          <a:extLst>
            <a:ext uri="{FF2B5EF4-FFF2-40B4-BE49-F238E27FC236}">
              <a16:creationId xmlns:a16="http://schemas.microsoft.com/office/drawing/2014/main" id="{0B2B3860-0FAB-490F-87DA-750142F7E9CD}"/>
            </a:ext>
          </a:extLst>
        </xdr:cNvPr>
        <xdr:cNvSpPr/>
      </xdr:nvSpPr>
      <xdr:spPr>
        <a:xfrm>
          <a:off x="11487150" y="6536690"/>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68580</xdr:rowOff>
    </xdr:from>
    <xdr:to>
      <xdr:col>71</xdr:col>
      <xdr:colOff>177800</xdr:colOff>
      <xdr:row>38</xdr:row>
      <xdr:rowOff>108585</xdr:rowOff>
    </xdr:to>
    <xdr:cxnSp macro="">
      <xdr:nvCxnSpPr>
        <xdr:cNvPr id="540" name="直線コネクタ 539">
          <a:extLst>
            <a:ext uri="{FF2B5EF4-FFF2-40B4-BE49-F238E27FC236}">
              <a16:creationId xmlns:a16="http://schemas.microsoft.com/office/drawing/2014/main" id="{DA6C515E-4082-4BA6-ADAF-BE83190308A5}"/>
            </a:ext>
          </a:extLst>
        </xdr:cNvPr>
        <xdr:cNvCxnSpPr/>
      </xdr:nvCxnSpPr>
      <xdr:spPr>
        <a:xfrm>
          <a:off x="11541760" y="6581775"/>
          <a:ext cx="80518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101617</xdr:rowOff>
    </xdr:from>
    <xdr:ext cx="405111" cy="259045"/>
    <xdr:sp macro="" textlink="">
      <xdr:nvSpPr>
        <xdr:cNvPr id="541" name="n_1aveValue【認定こども園・幼稚園・保育所】&#10;有形固定資産減価償却率">
          <a:extLst>
            <a:ext uri="{FF2B5EF4-FFF2-40B4-BE49-F238E27FC236}">
              <a16:creationId xmlns:a16="http://schemas.microsoft.com/office/drawing/2014/main" id="{980488B6-D4B8-4D7A-B75A-CA3E6F98E7E4}"/>
            </a:ext>
          </a:extLst>
        </xdr:cNvPr>
        <xdr:cNvSpPr txBox="1"/>
      </xdr:nvSpPr>
      <xdr:spPr>
        <a:xfrm>
          <a:off x="1373823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114952</xdr:rowOff>
    </xdr:from>
    <xdr:ext cx="405111" cy="259045"/>
    <xdr:sp macro="" textlink="">
      <xdr:nvSpPr>
        <xdr:cNvPr id="542" name="n_2aveValue【認定こども園・幼稚園・保育所】&#10;有形固定資産減価償却率">
          <a:extLst>
            <a:ext uri="{FF2B5EF4-FFF2-40B4-BE49-F238E27FC236}">
              <a16:creationId xmlns:a16="http://schemas.microsoft.com/office/drawing/2014/main" id="{3CBB3EE3-189C-45AF-9690-CD8B6EBF8B37}"/>
            </a:ext>
          </a:extLst>
        </xdr:cNvPr>
        <xdr:cNvSpPr txBox="1"/>
      </xdr:nvSpPr>
      <xdr:spPr>
        <a:xfrm>
          <a:off x="12957184" y="611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111142</xdr:rowOff>
    </xdr:from>
    <xdr:ext cx="405111" cy="259045"/>
    <xdr:sp macro="" textlink="">
      <xdr:nvSpPr>
        <xdr:cNvPr id="543" name="n_3aveValue【認定こども園・幼稚園・保育所】&#10;有形固定資産減価償却率">
          <a:extLst>
            <a:ext uri="{FF2B5EF4-FFF2-40B4-BE49-F238E27FC236}">
              <a16:creationId xmlns:a16="http://schemas.microsoft.com/office/drawing/2014/main" id="{63828CE9-FD1F-4467-BD4D-094954A1803C}"/>
            </a:ext>
          </a:extLst>
        </xdr:cNvPr>
        <xdr:cNvSpPr txBox="1"/>
      </xdr:nvSpPr>
      <xdr:spPr>
        <a:xfrm>
          <a:off x="12171054" y="6111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107332</xdr:rowOff>
    </xdr:from>
    <xdr:ext cx="405111" cy="259045"/>
    <xdr:sp macro="" textlink="">
      <xdr:nvSpPr>
        <xdr:cNvPr id="544" name="n_4aveValue【認定こども園・幼稚園・保育所】&#10;有形固定資産減価償却率">
          <a:extLst>
            <a:ext uri="{FF2B5EF4-FFF2-40B4-BE49-F238E27FC236}">
              <a16:creationId xmlns:a16="http://schemas.microsoft.com/office/drawing/2014/main" id="{491C364C-7613-4737-B249-9523B28C73FC}"/>
            </a:ext>
          </a:extLst>
        </xdr:cNvPr>
        <xdr:cNvSpPr txBox="1"/>
      </xdr:nvSpPr>
      <xdr:spPr>
        <a:xfrm>
          <a:off x="11354444" y="610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24782</xdr:rowOff>
    </xdr:from>
    <xdr:ext cx="405111" cy="259045"/>
    <xdr:sp macro="" textlink="">
      <xdr:nvSpPr>
        <xdr:cNvPr id="545" name="n_1mainValue【認定こども園・幼稚園・保育所】&#10;有形固定資産減価償却率">
          <a:extLst>
            <a:ext uri="{FF2B5EF4-FFF2-40B4-BE49-F238E27FC236}">
              <a16:creationId xmlns:a16="http://schemas.microsoft.com/office/drawing/2014/main" id="{C48EAEFC-8E48-493A-8F23-8AF5FDB31C4E}"/>
            </a:ext>
          </a:extLst>
        </xdr:cNvPr>
        <xdr:cNvSpPr txBox="1"/>
      </xdr:nvSpPr>
      <xdr:spPr>
        <a:xfrm>
          <a:off x="13738234" y="670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9542</xdr:rowOff>
    </xdr:from>
    <xdr:ext cx="405111" cy="259045"/>
    <xdr:sp macro="" textlink="">
      <xdr:nvSpPr>
        <xdr:cNvPr id="546" name="n_2mainValue【認定こども園・幼稚園・保育所】&#10;有形固定資産減価償却率">
          <a:extLst>
            <a:ext uri="{FF2B5EF4-FFF2-40B4-BE49-F238E27FC236}">
              <a16:creationId xmlns:a16="http://schemas.microsoft.com/office/drawing/2014/main" id="{B8AFF9B3-D21A-46DE-8B40-DB8CBF8F40C4}"/>
            </a:ext>
          </a:extLst>
        </xdr:cNvPr>
        <xdr:cNvSpPr txBox="1"/>
      </xdr:nvSpPr>
      <xdr:spPr>
        <a:xfrm>
          <a:off x="12957184" y="669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150512</xdr:rowOff>
    </xdr:from>
    <xdr:ext cx="405111" cy="259045"/>
    <xdr:sp macro="" textlink="">
      <xdr:nvSpPr>
        <xdr:cNvPr id="547" name="n_3mainValue【認定こども園・幼稚園・保育所】&#10;有形固定資産減価償却率">
          <a:extLst>
            <a:ext uri="{FF2B5EF4-FFF2-40B4-BE49-F238E27FC236}">
              <a16:creationId xmlns:a16="http://schemas.microsoft.com/office/drawing/2014/main" id="{37DD4047-DED9-4DEB-B736-E572A964CDB5}"/>
            </a:ext>
          </a:extLst>
        </xdr:cNvPr>
        <xdr:cNvSpPr txBox="1"/>
      </xdr:nvSpPr>
      <xdr:spPr>
        <a:xfrm>
          <a:off x="12171054" y="6665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110507</xdr:rowOff>
    </xdr:from>
    <xdr:ext cx="405111" cy="259045"/>
    <xdr:sp macro="" textlink="">
      <xdr:nvSpPr>
        <xdr:cNvPr id="548" name="n_4mainValue【認定こども園・幼稚園・保育所】&#10;有形固定資産減価償却率">
          <a:extLst>
            <a:ext uri="{FF2B5EF4-FFF2-40B4-BE49-F238E27FC236}">
              <a16:creationId xmlns:a16="http://schemas.microsoft.com/office/drawing/2014/main" id="{F0236C7F-26E7-4D1D-8478-F27D4B348896}"/>
            </a:ext>
          </a:extLst>
        </xdr:cNvPr>
        <xdr:cNvSpPr txBox="1"/>
      </xdr:nvSpPr>
      <xdr:spPr>
        <a:xfrm>
          <a:off x="11354444" y="662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9" name="正方形/長方形 548">
          <a:extLst>
            <a:ext uri="{FF2B5EF4-FFF2-40B4-BE49-F238E27FC236}">
              <a16:creationId xmlns:a16="http://schemas.microsoft.com/office/drawing/2014/main" id="{CD633057-2808-4BF6-BE45-23AC88ED02BC}"/>
            </a:ext>
          </a:extLst>
        </xdr:cNvPr>
        <xdr:cNvSpPr/>
      </xdr:nvSpPr>
      <xdr:spPr>
        <a:xfrm>
          <a:off x="164592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0" name="正方形/長方形 549">
          <a:extLst>
            <a:ext uri="{FF2B5EF4-FFF2-40B4-BE49-F238E27FC236}">
              <a16:creationId xmlns:a16="http://schemas.microsoft.com/office/drawing/2014/main" id="{CE8F1EF5-C237-4F15-A0E1-7A81C3D6EA4C}"/>
            </a:ext>
          </a:extLst>
        </xdr:cNvPr>
        <xdr:cNvSpPr/>
      </xdr:nvSpPr>
      <xdr:spPr>
        <a:xfrm>
          <a:off x="165900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1" name="正方形/長方形 550">
          <a:extLst>
            <a:ext uri="{FF2B5EF4-FFF2-40B4-BE49-F238E27FC236}">
              <a16:creationId xmlns:a16="http://schemas.microsoft.com/office/drawing/2014/main" id="{DB57FE7E-F07D-46A8-8135-DEE5D0EE800D}"/>
            </a:ext>
          </a:extLst>
        </xdr:cNvPr>
        <xdr:cNvSpPr/>
      </xdr:nvSpPr>
      <xdr:spPr>
        <a:xfrm>
          <a:off x="165900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2" name="正方形/長方形 551">
          <a:extLst>
            <a:ext uri="{FF2B5EF4-FFF2-40B4-BE49-F238E27FC236}">
              <a16:creationId xmlns:a16="http://schemas.microsoft.com/office/drawing/2014/main" id="{1E08DE20-1B9E-4277-A53F-299821B9EA16}"/>
            </a:ext>
          </a:extLst>
        </xdr:cNvPr>
        <xdr:cNvSpPr/>
      </xdr:nvSpPr>
      <xdr:spPr>
        <a:xfrm>
          <a:off x="174879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3" name="正方形/長方形 552">
          <a:extLst>
            <a:ext uri="{FF2B5EF4-FFF2-40B4-BE49-F238E27FC236}">
              <a16:creationId xmlns:a16="http://schemas.microsoft.com/office/drawing/2014/main" id="{C5B50816-C004-4688-BA61-EAE4DE75BB0B}"/>
            </a:ext>
          </a:extLst>
        </xdr:cNvPr>
        <xdr:cNvSpPr/>
      </xdr:nvSpPr>
      <xdr:spPr>
        <a:xfrm>
          <a:off x="174879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4" name="正方形/長方形 553">
          <a:extLst>
            <a:ext uri="{FF2B5EF4-FFF2-40B4-BE49-F238E27FC236}">
              <a16:creationId xmlns:a16="http://schemas.microsoft.com/office/drawing/2014/main" id="{13078E22-BCA1-433C-9C96-A0D3D6B78CCD}"/>
            </a:ext>
          </a:extLst>
        </xdr:cNvPr>
        <xdr:cNvSpPr/>
      </xdr:nvSpPr>
      <xdr:spPr>
        <a:xfrm>
          <a:off x="185166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5" name="正方形/長方形 554">
          <a:extLst>
            <a:ext uri="{FF2B5EF4-FFF2-40B4-BE49-F238E27FC236}">
              <a16:creationId xmlns:a16="http://schemas.microsoft.com/office/drawing/2014/main" id="{A7FB65CC-69B9-48B1-84E2-C4E6DC31A6B3}"/>
            </a:ext>
          </a:extLst>
        </xdr:cNvPr>
        <xdr:cNvSpPr/>
      </xdr:nvSpPr>
      <xdr:spPr>
        <a:xfrm>
          <a:off x="185166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6" name="正方形/長方形 555">
          <a:extLst>
            <a:ext uri="{FF2B5EF4-FFF2-40B4-BE49-F238E27FC236}">
              <a16:creationId xmlns:a16="http://schemas.microsoft.com/office/drawing/2014/main" id="{0567BDF1-EFEE-49E4-A068-77A291B5EC45}"/>
            </a:ext>
          </a:extLst>
        </xdr:cNvPr>
        <xdr:cNvSpPr/>
      </xdr:nvSpPr>
      <xdr:spPr>
        <a:xfrm>
          <a:off x="164592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7" name="テキスト ボックス 556">
          <a:extLst>
            <a:ext uri="{FF2B5EF4-FFF2-40B4-BE49-F238E27FC236}">
              <a16:creationId xmlns:a16="http://schemas.microsoft.com/office/drawing/2014/main" id="{6B264315-EE42-4336-B832-233DFFAFFC88}"/>
            </a:ext>
          </a:extLst>
        </xdr:cNvPr>
        <xdr:cNvSpPr txBox="1"/>
      </xdr:nvSpPr>
      <xdr:spPr>
        <a:xfrm>
          <a:off x="1644015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8" name="直線コネクタ 557">
          <a:extLst>
            <a:ext uri="{FF2B5EF4-FFF2-40B4-BE49-F238E27FC236}">
              <a16:creationId xmlns:a16="http://schemas.microsoft.com/office/drawing/2014/main" id="{83F41886-3D77-4D73-9495-A359A4140669}"/>
            </a:ext>
          </a:extLst>
        </xdr:cNvPr>
        <xdr:cNvCxnSpPr/>
      </xdr:nvCxnSpPr>
      <xdr:spPr>
        <a:xfrm>
          <a:off x="164592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9" name="直線コネクタ 558">
          <a:extLst>
            <a:ext uri="{FF2B5EF4-FFF2-40B4-BE49-F238E27FC236}">
              <a16:creationId xmlns:a16="http://schemas.microsoft.com/office/drawing/2014/main" id="{CB69AD34-BCE7-463B-BB93-6920235BC10D}"/>
            </a:ext>
          </a:extLst>
        </xdr:cNvPr>
        <xdr:cNvCxnSpPr/>
      </xdr:nvCxnSpPr>
      <xdr:spPr>
        <a:xfrm>
          <a:off x="16459200" y="723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60" name="テキスト ボックス 559">
          <a:extLst>
            <a:ext uri="{FF2B5EF4-FFF2-40B4-BE49-F238E27FC236}">
              <a16:creationId xmlns:a16="http://schemas.microsoft.com/office/drawing/2014/main" id="{498F1F51-F0F3-49D5-BF55-434B58DEE29A}"/>
            </a:ext>
          </a:extLst>
        </xdr:cNvPr>
        <xdr:cNvSpPr txBox="1"/>
      </xdr:nvSpPr>
      <xdr:spPr>
        <a:xfrm>
          <a:off x="16047266" y="709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1" name="直線コネクタ 560">
          <a:extLst>
            <a:ext uri="{FF2B5EF4-FFF2-40B4-BE49-F238E27FC236}">
              <a16:creationId xmlns:a16="http://schemas.microsoft.com/office/drawing/2014/main" id="{28306FF8-F7A9-4D53-BC4A-D27673838B26}"/>
            </a:ext>
          </a:extLst>
        </xdr:cNvPr>
        <xdr:cNvCxnSpPr/>
      </xdr:nvCxnSpPr>
      <xdr:spPr>
        <a:xfrm>
          <a:off x="1645920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62" name="テキスト ボックス 561">
          <a:extLst>
            <a:ext uri="{FF2B5EF4-FFF2-40B4-BE49-F238E27FC236}">
              <a16:creationId xmlns:a16="http://schemas.microsoft.com/office/drawing/2014/main" id="{0B49FE09-F11C-4D73-AC88-D4CBD6CCEB5A}"/>
            </a:ext>
          </a:extLst>
        </xdr:cNvPr>
        <xdr:cNvSpPr txBox="1"/>
      </xdr:nvSpPr>
      <xdr:spPr>
        <a:xfrm>
          <a:off x="16047266" y="671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3" name="直線コネクタ 562">
          <a:extLst>
            <a:ext uri="{FF2B5EF4-FFF2-40B4-BE49-F238E27FC236}">
              <a16:creationId xmlns:a16="http://schemas.microsoft.com/office/drawing/2014/main" id="{1250346F-2B59-4600-A977-966556EAD5DA}"/>
            </a:ext>
          </a:extLst>
        </xdr:cNvPr>
        <xdr:cNvCxnSpPr/>
      </xdr:nvCxnSpPr>
      <xdr:spPr>
        <a:xfrm>
          <a:off x="16459200" y="6473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64" name="テキスト ボックス 563">
          <a:extLst>
            <a:ext uri="{FF2B5EF4-FFF2-40B4-BE49-F238E27FC236}">
              <a16:creationId xmlns:a16="http://schemas.microsoft.com/office/drawing/2014/main" id="{9CB50A0B-E060-4C11-A561-6991CE652E47}"/>
            </a:ext>
          </a:extLst>
        </xdr:cNvPr>
        <xdr:cNvSpPr txBox="1"/>
      </xdr:nvSpPr>
      <xdr:spPr>
        <a:xfrm>
          <a:off x="16047266" y="6336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5" name="直線コネクタ 564">
          <a:extLst>
            <a:ext uri="{FF2B5EF4-FFF2-40B4-BE49-F238E27FC236}">
              <a16:creationId xmlns:a16="http://schemas.microsoft.com/office/drawing/2014/main" id="{815C4B97-C68D-45C5-B100-702E3831D69D}"/>
            </a:ext>
          </a:extLst>
        </xdr:cNvPr>
        <xdr:cNvCxnSpPr/>
      </xdr:nvCxnSpPr>
      <xdr:spPr>
        <a:xfrm>
          <a:off x="16459200" y="609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66" name="テキスト ボックス 565">
          <a:extLst>
            <a:ext uri="{FF2B5EF4-FFF2-40B4-BE49-F238E27FC236}">
              <a16:creationId xmlns:a16="http://schemas.microsoft.com/office/drawing/2014/main" id="{A9598DB5-717D-41A4-9C70-D21A3887F167}"/>
            </a:ext>
          </a:extLst>
        </xdr:cNvPr>
        <xdr:cNvSpPr txBox="1"/>
      </xdr:nvSpPr>
      <xdr:spPr>
        <a:xfrm>
          <a:off x="16047266" y="5955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7" name="直線コネクタ 566">
          <a:extLst>
            <a:ext uri="{FF2B5EF4-FFF2-40B4-BE49-F238E27FC236}">
              <a16:creationId xmlns:a16="http://schemas.microsoft.com/office/drawing/2014/main" id="{8BF4FDDD-8CA1-4AE5-8333-B61AB28C3904}"/>
            </a:ext>
          </a:extLst>
        </xdr:cNvPr>
        <xdr:cNvCxnSpPr/>
      </xdr:nvCxnSpPr>
      <xdr:spPr>
        <a:xfrm>
          <a:off x="16459200" y="571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68" name="テキスト ボックス 567">
          <a:extLst>
            <a:ext uri="{FF2B5EF4-FFF2-40B4-BE49-F238E27FC236}">
              <a16:creationId xmlns:a16="http://schemas.microsoft.com/office/drawing/2014/main" id="{5D3AECF3-3B1D-4D7B-ABFF-209E5CA3E551}"/>
            </a:ext>
          </a:extLst>
        </xdr:cNvPr>
        <xdr:cNvSpPr txBox="1"/>
      </xdr:nvSpPr>
      <xdr:spPr>
        <a:xfrm>
          <a:off x="16047266" y="557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9" name="直線コネクタ 568">
          <a:extLst>
            <a:ext uri="{FF2B5EF4-FFF2-40B4-BE49-F238E27FC236}">
              <a16:creationId xmlns:a16="http://schemas.microsoft.com/office/drawing/2014/main" id="{61256316-7BBD-457F-B7D6-05207ACF576B}"/>
            </a:ext>
          </a:extLst>
        </xdr:cNvPr>
        <xdr:cNvCxnSpPr/>
      </xdr:nvCxnSpPr>
      <xdr:spPr>
        <a:xfrm>
          <a:off x="164592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0" name="テキスト ボックス 569">
          <a:extLst>
            <a:ext uri="{FF2B5EF4-FFF2-40B4-BE49-F238E27FC236}">
              <a16:creationId xmlns:a16="http://schemas.microsoft.com/office/drawing/2014/main" id="{0D763784-B31E-4825-814C-E01D22A7355D}"/>
            </a:ext>
          </a:extLst>
        </xdr:cNvPr>
        <xdr:cNvSpPr txBox="1"/>
      </xdr:nvSpPr>
      <xdr:spPr>
        <a:xfrm>
          <a:off x="16047266" y="519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1" name="【認定こども園・幼稚園・保育所】&#10;一人当たり面積グラフ枠">
          <a:extLst>
            <a:ext uri="{FF2B5EF4-FFF2-40B4-BE49-F238E27FC236}">
              <a16:creationId xmlns:a16="http://schemas.microsoft.com/office/drawing/2014/main" id="{7ECD939F-0B61-471F-9C26-15D041B8AA1D}"/>
            </a:ext>
          </a:extLst>
        </xdr:cNvPr>
        <xdr:cNvSpPr/>
      </xdr:nvSpPr>
      <xdr:spPr>
        <a:xfrm>
          <a:off x="164592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114300</xdr:rowOff>
    </xdr:from>
    <xdr:to>
      <xdr:col>116</xdr:col>
      <xdr:colOff>62864</xdr:colOff>
      <xdr:row>42</xdr:row>
      <xdr:rowOff>0</xdr:rowOff>
    </xdr:to>
    <xdr:cxnSp macro="">
      <xdr:nvCxnSpPr>
        <xdr:cNvPr id="572" name="直線コネクタ 571">
          <a:extLst>
            <a:ext uri="{FF2B5EF4-FFF2-40B4-BE49-F238E27FC236}">
              <a16:creationId xmlns:a16="http://schemas.microsoft.com/office/drawing/2014/main" id="{1A2E0FF7-7937-4538-87E2-D91237CA0A8B}"/>
            </a:ext>
          </a:extLst>
        </xdr:cNvPr>
        <xdr:cNvCxnSpPr/>
      </xdr:nvCxnSpPr>
      <xdr:spPr>
        <a:xfrm flipV="1">
          <a:off x="19947254" y="59436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3827</xdr:rowOff>
    </xdr:from>
    <xdr:ext cx="469744" cy="259045"/>
    <xdr:sp macro="" textlink="">
      <xdr:nvSpPr>
        <xdr:cNvPr id="573" name="【認定こども園・幼稚園・保育所】&#10;一人当たり面積最小値テキスト">
          <a:extLst>
            <a:ext uri="{FF2B5EF4-FFF2-40B4-BE49-F238E27FC236}">
              <a16:creationId xmlns:a16="http://schemas.microsoft.com/office/drawing/2014/main" id="{5A5AD3A8-565B-4168-B3C4-5DE9A16B5678}"/>
            </a:ext>
          </a:extLst>
        </xdr:cNvPr>
        <xdr:cNvSpPr txBox="1"/>
      </xdr:nvSpPr>
      <xdr:spPr>
        <a:xfrm>
          <a:off x="19985990" y="7206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0</xdr:rowOff>
    </xdr:from>
    <xdr:to>
      <xdr:col>116</xdr:col>
      <xdr:colOff>152400</xdr:colOff>
      <xdr:row>42</xdr:row>
      <xdr:rowOff>0</xdr:rowOff>
    </xdr:to>
    <xdr:cxnSp macro="">
      <xdr:nvCxnSpPr>
        <xdr:cNvPr id="574" name="直線コネクタ 573">
          <a:extLst>
            <a:ext uri="{FF2B5EF4-FFF2-40B4-BE49-F238E27FC236}">
              <a16:creationId xmlns:a16="http://schemas.microsoft.com/office/drawing/2014/main" id="{52A32212-04C6-4CFE-B96A-7723CC534F5E}"/>
            </a:ext>
          </a:extLst>
        </xdr:cNvPr>
        <xdr:cNvCxnSpPr/>
      </xdr:nvCxnSpPr>
      <xdr:spPr>
        <a:xfrm>
          <a:off x="19885660" y="72009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60977</xdr:rowOff>
    </xdr:from>
    <xdr:ext cx="469744" cy="259045"/>
    <xdr:sp macro="" textlink="">
      <xdr:nvSpPr>
        <xdr:cNvPr id="575" name="【認定こども園・幼稚園・保育所】&#10;一人当たり面積最大値テキスト">
          <a:extLst>
            <a:ext uri="{FF2B5EF4-FFF2-40B4-BE49-F238E27FC236}">
              <a16:creationId xmlns:a16="http://schemas.microsoft.com/office/drawing/2014/main" id="{169A334B-51C9-4AA3-9366-3FE224A44066}"/>
            </a:ext>
          </a:extLst>
        </xdr:cNvPr>
        <xdr:cNvSpPr txBox="1"/>
      </xdr:nvSpPr>
      <xdr:spPr>
        <a:xfrm>
          <a:off x="19985990" y="5715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114300</xdr:rowOff>
    </xdr:from>
    <xdr:to>
      <xdr:col>116</xdr:col>
      <xdr:colOff>152400</xdr:colOff>
      <xdr:row>34</xdr:row>
      <xdr:rowOff>114300</xdr:rowOff>
    </xdr:to>
    <xdr:cxnSp macro="">
      <xdr:nvCxnSpPr>
        <xdr:cNvPr id="576" name="直線コネクタ 575">
          <a:extLst>
            <a:ext uri="{FF2B5EF4-FFF2-40B4-BE49-F238E27FC236}">
              <a16:creationId xmlns:a16="http://schemas.microsoft.com/office/drawing/2014/main" id="{D14CF06E-FA77-4E7F-B563-506014D88101}"/>
            </a:ext>
          </a:extLst>
        </xdr:cNvPr>
        <xdr:cNvCxnSpPr/>
      </xdr:nvCxnSpPr>
      <xdr:spPr>
        <a:xfrm>
          <a:off x="19885660" y="59436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52087</xdr:rowOff>
    </xdr:from>
    <xdr:ext cx="469744" cy="259045"/>
    <xdr:sp macro="" textlink="">
      <xdr:nvSpPr>
        <xdr:cNvPr id="577" name="【認定こども園・幼稚園・保育所】&#10;一人当たり面積平均値テキスト">
          <a:extLst>
            <a:ext uri="{FF2B5EF4-FFF2-40B4-BE49-F238E27FC236}">
              <a16:creationId xmlns:a16="http://schemas.microsoft.com/office/drawing/2014/main" id="{B7BFDAEF-1CFC-4DE7-BAF9-40CFDBB0DD34}"/>
            </a:ext>
          </a:extLst>
        </xdr:cNvPr>
        <xdr:cNvSpPr txBox="1"/>
      </xdr:nvSpPr>
      <xdr:spPr>
        <a:xfrm>
          <a:off x="19985990" y="6570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29210</xdr:rowOff>
    </xdr:from>
    <xdr:to>
      <xdr:col>116</xdr:col>
      <xdr:colOff>114300</xdr:colOff>
      <xdr:row>39</xdr:row>
      <xdr:rowOff>130810</xdr:rowOff>
    </xdr:to>
    <xdr:sp macro="" textlink="">
      <xdr:nvSpPr>
        <xdr:cNvPr id="578" name="フローチャート: 判断 577">
          <a:extLst>
            <a:ext uri="{FF2B5EF4-FFF2-40B4-BE49-F238E27FC236}">
              <a16:creationId xmlns:a16="http://schemas.microsoft.com/office/drawing/2014/main" id="{209CA0D6-2CFF-406B-9942-74F81254CBD2}"/>
            </a:ext>
          </a:extLst>
        </xdr:cNvPr>
        <xdr:cNvSpPr/>
      </xdr:nvSpPr>
      <xdr:spPr>
        <a:xfrm>
          <a:off x="19904710" y="6713855"/>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52070</xdr:rowOff>
    </xdr:from>
    <xdr:to>
      <xdr:col>112</xdr:col>
      <xdr:colOff>38100</xdr:colOff>
      <xdr:row>39</xdr:row>
      <xdr:rowOff>153670</xdr:rowOff>
    </xdr:to>
    <xdr:sp macro="" textlink="">
      <xdr:nvSpPr>
        <xdr:cNvPr id="579" name="フローチャート: 判断 578">
          <a:extLst>
            <a:ext uri="{FF2B5EF4-FFF2-40B4-BE49-F238E27FC236}">
              <a16:creationId xmlns:a16="http://schemas.microsoft.com/office/drawing/2014/main" id="{8B8CD55E-6EC3-4353-9B53-497BA81985AC}"/>
            </a:ext>
          </a:extLst>
        </xdr:cNvPr>
        <xdr:cNvSpPr/>
      </xdr:nvSpPr>
      <xdr:spPr>
        <a:xfrm>
          <a:off x="19161760" y="67424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44450</xdr:rowOff>
    </xdr:from>
    <xdr:to>
      <xdr:col>107</xdr:col>
      <xdr:colOff>101600</xdr:colOff>
      <xdr:row>39</xdr:row>
      <xdr:rowOff>146050</xdr:rowOff>
    </xdr:to>
    <xdr:sp macro="" textlink="">
      <xdr:nvSpPr>
        <xdr:cNvPr id="580" name="フローチャート: 判断 579">
          <a:extLst>
            <a:ext uri="{FF2B5EF4-FFF2-40B4-BE49-F238E27FC236}">
              <a16:creationId xmlns:a16="http://schemas.microsoft.com/office/drawing/2014/main" id="{3CE8814F-47C9-45DD-A0DC-A923C1A76809}"/>
            </a:ext>
          </a:extLst>
        </xdr:cNvPr>
        <xdr:cNvSpPr/>
      </xdr:nvSpPr>
      <xdr:spPr>
        <a:xfrm>
          <a:off x="18345150" y="673290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36830</xdr:rowOff>
    </xdr:from>
    <xdr:to>
      <xdr:col>102</xdr:col>
      <xdr:colOff>165100</xdr:colOff>
      <xdr:row>39</xdr:row>
      <xdr:rowOff>138430</xdr:rowOff>
    </xdr:to>
    <xdr:sp macro="" textlink="">
      <xdr:nvSpPr>
        <xdr:cNvPr id="581" name="フローチャート: 判断 580">
          <a:extLst>
            <a:ext uri="{FF2B5EF4-FFF2-40B4-BE49-F238E27FC236}">
              <a16:creationId xmlns:a16="http://schemas.microsoft.com/office/drawing/2014/main" id="{DE975153-E733-4A9B-BF24-8595E6D094C1}"/>
            </a:ext>
          </a:extLst>
        </xdr:cNvPr>
        <xdr:cNvSpPr/>
      </xdr:nvSpPr>
      <xdr:spPr>
        <a:xfrm>
          <a:off x="17547590" y="6723380"/>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21590</xdr:rowOff>
    </xdr:from>
    <xdr:to>
      <xdr:col>98</xdr:col>
      <xdr:colOff>38100</xdr:colOff>
      <xdr:row>39</xdr:row>
      <xdr:rowOff>123190</xdr:rowOff>
    </xdr:to>
    <xdr:sp macro="" textlink="">
      <xdr:nvSpPr>
        <xdr:cNvPr id="582" name="フローチャート: 判断 581">
          <a:extLst>
            <a:ext uri="{FF2B5EF4-FFF2-40B4-BE49-F238E27FC236}">
              <a16:creationId xmlns:a16="http://schemas.microsoft.com/office/drawing/2014/main" id="{98AFE71B-3CD8-41EF-B802-EC7D62B7EC2F}"/>
            </a:ext>
          </a:extLst>
        </xdr:cNvPr>
        <xdr:cNvSpPr/>
      </xdr:nvSpPr>
      <xdr:spPr>
        <a:xfrm>
          <a:off x="16761460" y="6704330"/>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F9E5E382-6553-4097-9023-A4C9E50743E1}"/>
            </a:ext>
          </a:extLst>
        </xdr:cNvPr>
        <xdr:cNvSpPr txBox="1"/>
      </xdr:nvSpPr>
      <xdr:spPr>
        <a:xfrm>
          <a:off x="197764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221CAED5-2AE0-452F-8E2A-FBEDBC6B5944}"/>
            </a:ext>
          </a:extLst>
        </xdr:cNvPr>
        <xdr:cNvSpPr txBox="1"/>
      </xdr:nvSpPr>
      <xdr:spPr>
        <a:xfrm>
          <a:off x="19033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B67F769D-CD99-4A52-AACF-FAC0D343E3AB}"/>
            </a:ext>
          </a:extLst>
        </xdr:cNvPr>
        <xdr:cNvSpPr txBox="1"/>
      </xdr:nvSpPr>
      <xdr:spPr>
        <a:xfrm>
          <a:off x="18228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B4D05843-0171-4D0E-9AF4-34195B9A06C0}"/>
            </a:ext>
          </a:extLst>
        </xdr:cNvPr>
        <xdr:cNvSpPr txBox="1"/>
      </xdr:nvSpPr>
      <xdr:spPr>
        <a:xfrm>
          <a:off x="17430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C6068713-F8C8-497C-8006-498DA69E43E9}"/>
            </a:ext>
          </a:extLst>
        </xdr:cNvPr>
        <xdr:cNvSpPr txBox="1"/>
      </xdr:nvSpPr>
      <xdr:spPr>
        <a:xfrm>
          <a:off x="166331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48260</xdr:rowOff>
    </xdr:from>
    <xdr:to>
      <xdr:col>116</xdr:col>
      <xdr:colOff>114300</xdr:colOff>
      <xdr:row>40</xdr:row>
      <xdr:rowOff>149860</xdr:rowOff>
    </xdr:to>
    <xdr:sp macro="" textlink="">
      <xdr:nvSpPr>
        <xdr:cNvPr id="588" name="楕円 587">
          <a:extLst>
            <a:ext uri="{FF2B5EF4-FFF2-40B4-BE49-F238E27FC236}">
              <a16:creationId xmlns:a16="http://schemas.microsoft.com/office/drawing/2014/main" id="{BF57F672-4A73-444E-A0F2-A3B39D89648C}"/>
            </a:ext>
          </a:extLst>
        </xdr:cNvPr>
        <xdr:cNvSpPr/>
      </xdr:nvSpPr>
      <xdr:spPr>
        <a:xfrm>
          <a:off x="19904710" y="6908165"/>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26687</xdr:rowOff>
    </xdr:from>
    <xdr:ext cx="469744" cy="259045"/>
    <xdr:sp macro="" textlink="">
      <xdr:nvSpPr>
        <xdr:cNvPr id="589" name="【認定こども園・幼稚園・保育所】&#10;一人当たり面積該当値テキスト">
          <a:extLst>
            <a:ext uri="{FF2B5EF4-FFF2-40B4-BE49-F238E27FC236}">
              <a16:creationId xmlns:a16="http://schemas.microsoft.com/office/drawing/2014/main" id="{2C6BF59B-80A7-4E62-A085-188AD18AEC17}"/>
            </a:ext>
          </a:extLst>
        </xdr:cNvPr>
        <xdr:cNvSpPr txBox="1"/>
      </xdr:nvSpPr>
      <xdr:spPr>
        <a:xfrm>
          <a:off x="19985990" y="6882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2540</xdr:rowOff>
    </xdr:from>
    <xdr:to>
      <xdr:col>112</xdr:col>
      <xdr:colOff>38100</xdr:colOff>
      <xdr:row>40</xdr:row>
      <xdr:rowOff>104140</xdr:rowOff>
    </xdr:to>
    <xdr:sp macro="" textlink="">
      <xdr:nvSpPr>
        <xdr:cNvPr id="590" name="楕円 589">
          <a:extLst>
            <a:ext uri="{FF2B5EF4-FFF2-40B4-BE49-F238E27FC236}">
              <a16:creationId xmlns:a16="http://schemas.microsoft.com/office/drawing/2014/main" id="{2994F745-F3E6-4E2A-8CCB-813851DA81FC}"/>
            </a:ext>
          </a:extLst>
        </xdr:cNvPr>
        <xdr:cNvSpPr/>
      </xdr:nvSpPr>
      <xdr:spPr>
        <a:xfrm>
          <a:off x="19161760" y="6860540"/>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53340</xdr:rowOff>
    </xdr:from>
    <xdr:to>
      <xdr:col>116</xdr:col>
      <xdr:colOff>63500</xdr:colOff>
      <xdr:row>40</xdr:row>
      <xdr:rowOff>99060</xdr:rowOff>
    </xdr:to>
    <xdr:cxnSp macro="">
      <xdr:nvCxnSpPr>
        <xdr:cNvPr id="591" name="直線コネクタ 590">
          <a:extLst>
            <a:ext uri="{FF2B5EF4-FFF2-40B4-BE49-F238E27FC236}">
              <a16:creationId xmlns:a16="http://schemas.microsoft.com/office/drawing/2014/main" id="{595FCBC6-2FCB-4BFC-BC71-7ED2F9DA0D37}"/>
            </a:ext>
          </a:extLst>
        </xdr:cNvPr>
        <xdr:cNvCxnSpPr/>
      </xdr:nvCxnSpPr>
      <xdr:spPr>
        <a:xfrm>
          <a:off x="19204940" y="6915150"/>
          <a:ext cx="74295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2540</xdr:rowOff>
    </xdr:from>
    <xdr:to>
      <xdr:col>107</xdr:col>
      <xdr:colOff>101600</xdr:colOff>
      <xdr:row>40</xdr:row>
      <xdr:rowOff>104140</xdr:rowOff>
    </xdr:to>
    <xdr:sp macro="" textlink="">
      <xdr:nvSpPr>
        <xdr:cNvPr id="592" name="楕円 591">
          <a:extLst>
            <a:ext uri="{FF2B5EF4-FFF2-40B4-BE49-F238E27FC236}">
              <a16:creationId xmlns:a16="http://schemas.microsoft.com/office/drawing/2014/main" id="{F274C305-F15C-4332-AAC3-A35DC45D8095}"/>
            </a:ext>
          </a:extLst>
        </xdr:cNvPr>
        <xdr:cNvSpPr/>
      </xdr:nvSpPr>
      <xdr:spPr>
        <a:xfrm>
          <a:off x="18345150" y="6860540"/>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53340</xdr:rowOff>
    </xdr:from>
    <xdr:to>
      <xdr:col>111</xdr:col>
      <xdr:colOff>177800</xdr:colOff>
      <xdr:row>40</xdr:row>
      <xdr:rowOff>53340</xdr:rowOff>
    </xdr:to>
    <xdr:cxnSp macro="">
      <xdr:nvCxnSpPr>
        <xdr:cNvPr id="593" name="直線コネクタ 592">
          <a:extLst>
            <a:ext uri="{FF2B5EF4-FFF2-40B4-BE49-F238E27FC236}">
              <a16:creationId xmlns:a16="http://schemas.microsoft.com/office/drawing/2014/main" id="{1F871F73-EBFD-4C65-9A04-FAB60819BEB6}"/>
            </a:ext>
          </a:extLst>
        </xdr:cNvPr>
        <xdr:cNvCxnSpPr/>
      </xdr:nvCxnSpPr>
      <xdr:spPr>
        <a:xfrm>
          <a:off x="18399760" y="6915150"/>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2540</xdr:rowOff>
    </xdr:from>
    <xdr:to>
      <xdr:col>102</xdr:col>
      <xdr:colOff>165100</xdr:colOff>
      <xdr:row>40</xdr:row>
      <xdr:rowOff>104140</xdr:rowOff>
    </xdr:to>
    <xdr:sp macro="" textlink="">
      <xdr:nvSpPr>
        <xdr:cNvPr id="594" name="楕円 593">
          <a:extLst>
            <a:ext uri="{FF2B5EF4-FFF2-40B4-BE49-F238E27FC236}">
              <a16:creationId xmlns:a16="http://schemas.microsoft.com/office/drawing/2014/main" id="{96EF5E7F-ED20-417E-BA39-CDE67E3679CE}"/>
            </a:ext>
          </a:extLst>
        </xdr:cNvPr>
        <xdr:cNvSpPr/>
      </xdr:nvSpPr>
      <xdr:spPr>
        <a:xfrm>
          <a:off x="17547590" y="6860540"/>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53340</xdr:rowOff>
    </xdr:from>
    <xdr:to>
      <xdr:col>107</xdr:col>
      <xdr:colOff>50800</xdr:colOff>
      <xdr:row>40</xdr:row>
      <xdr:rowOff>53340</xdr:rowOff>
    </xdr:to>
    <xdr:cxnSp macro="">
      <xdr:nvCxnSpPr>
        <xdr:cNvPr id="595" name="直線コネクタ 594">
          <a:extLst>
            <a:ext uri="{FF2B5EF4-FFF2-40B4-BE49-F238E27FC236}">
              <a16:creationId xmlns:a16="http://schemas.microsoft.com/office/drawing/2014/main" id="{B3E3206E-97C2-4F1B-95FC-6263107C782C}"/>
            </a:ext>
          </a:extLst>
        </xdr:cNvPr>
        <xdr:cNvCxnSpPr/>
      </xdr:nvCxnSpPr>
      <xdr:spPr>
        <a:xfrm>
          <a:off x="17602200" y="6915150"/>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2540</xdr:rowOff>
    </xdr:from>
    <xdr:to>
      <xdr:col>98</xdr:col>
      <xdr:colOff>38100</xdr:colOff>
      <xdr:row>40</xdr:row>
      <xdr:rowOff>104140</xdr:rowOff>
    </xdr:to>
    <xdr:sp macro="" textlink="">
      <xdr:nvSpPr>
        <xdr:cNvPr id="596" name="楕円 595">
          <a:extLst>
            <a:ext uri="{FF2B5EF4-FFF2-40B4-BE49-F238E27FC236}">
              <a16:creationId xmlns:a16="http://schemas.microsoft.com/office/drawing/2014/main" id="{197B0192-04C9-4D41-AC69-D8C42227C33A}"/>
            </a:ext>
          </a:extLst>
        </xdr:cNvPr>
        <xdr:cNvSpPr/>
      </xdr:nvSpPr>
      <xdr:spPr>
        <a:xfrm>
          <a:off x="16761460" y="6860540"/>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53340</xdr:rowOff>
    </xdr:from>
    <xdr:to>
      <xdr:col>102</xdr:col>
      <xdr:colOff>114300</xdr:colOff>
      <xdr:row>40</xdr:row>
      <xdr:rowOff>53340</xdr:rowOff>
    </xdr:to>
    <xdr:cxnSp macro="">
      <xdr:nvCxnSpPr>
        <xdr:cNvPr id="597" name="直線コネクタ 596">
          <a:extLst>
            <a:ext uri="{FF2B5EF4-FFF2-40B4-BE49-F238E27FC236}">
              <a16:creationId xmlns:a16="http://schemas.microsoft.com/office/drawing/2014/main" id="{BB8E7A32-9A82-4878-AC4F-ADAC2545AA35}"/>
            </a:ext>
          </a:extLst>
        </xdr:cNvPr>
        <xdr:cNvCxnSpPr/>
      </xdr:nvCxnSpPr>
      <xdr:spPr>
        <a:xfrm>
          <a:off x="16804640" y="6915150"/>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170197</xdr:rowOff>
    </xdr:from>
    <xdr:ext cx="469744" cy="259045"/>
    <xdr:sp macro="" textlink="">
      <xdr:nvSpPr>
        <xdr:cNvPr id="598" name="n_1aveValue【認定こども園・幼稚園・保育所】&#10;一人当たり面積">
          <a:extLst>
            <a:ext uri="{FF2B5EF4-FFF2-40B4-BE49-F238E27FC236}">
              <a16:creationId xmlns:a16="http://schemas.microsoft.com/office/drawing/2014/main" id="{7A3E68B4-3642-4CDE-991A-010BC098A399}"/>
            </a:ext>
          </a:extLst>
        </xdr:cNvPr>
        <xdr:cNvSpPr txBox="1"/>
      </xdr:nvSpPr>
      <xdr:spPr>
        <a:xfrm>
          <a:off x="18982132" y="651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162577</xdr:rowOff>
    </xdr:from>
    <xdr:ext cx="469744" cy="259045"/>
    <xdr:sp macro="" textlink="">
      <xdr:nvSpPr>
        <xdr:cNvPr id="599" name="n_2aveValue【認定こども園・幼稚園・保育所】&#10;一人当たり面積">
          <a:extLst>
            <a:ext uri="{FF2B5EF4-FFF2-40B4-BE49-F238E27FC236}">
              <a16:creationId xmlns:a16="http://schemas.microsoft.com/office/drawing/2014/main" id="{E0EED547-0B5B-4A9E-8C4C-AB857E1007B2}"/>
            </a:ext>
          </a:extLst>
        </xdr:cNvPr>
        <xdr:cNvSpPr txBox="1"/>
      </xdr:nvSpPr>
      <xdr:spPr>
        <a:xfrm>
          <a:off x="18182032" y="6508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154957</xdr:rowOff>
    </xdr:from>
    <xdr:ext cx="469744" cy="259045"/>
    <xdr:sp macro="" textlink="">
      <xdr:nvSpPr>
        <xdr:cNvPr id="600" name="n_3aveValue【認定こども園・幼稚園・保育所】&#10;一人当たり面積">
          <a:extLst>
            <a:ext uri="{FF2B5EF4-FFF2-40B4-BE49-F238E27FC236}">
              <a16:creationId xmlns:a16="http://schemas.microsoft.com/office/drawing/2014/main" id="{91D6066E-C475-43BA-BC49-85D43E710CB1}"/>
            </a:ext>
          </a:extLst>
        </xdr:cNvPr>
        <xdr:cNvSpPr txBox="1"/>
      </xdr:nvSpPr>
      <xdr:spPr>
        <a:xfrm>
          <a:off x="17384472"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139717</xdr:rowOff>
    </xdr:from>
    <xdr:ext cx="469744" cy="259045"/>
    <xdr:sp macro="" textlink="">
      <xdr:nvSpPr>
        <xdr:cNvPr id="601" name="n_4aveValue【認定こども園・幼稚園・保育所】&#10;一人当たり面積">
          <a:extLst>
            <a:ext uri="{FF2B5EF4-FFF2-40B4-BE49-F238E27FC236}">
              <a16:creationId xmlns:a16="http://schemas.microsoft.com/office/drawing/2014/main" id="{CDBC20AC-D91C-4328-8C10-DBE69C6B90ED}"/>
            </a:ext>
          </a:extLst>
        </xdr:cNvPr>
        <xdr:cNvSpPr txBox="1"/>
      </xdr:nvSpPr>
      <xdr:spPr>
        <a:xfrm>
          <a:off x="16588817" y="647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95267</xdr:rowOff>
    </xdr:from>
    <xdr:ext cx="469744" cy="259045"/>
    <xdr:sp macro="" textlink="">
      <xdr:nvSpPr>
        <xdr:cNvPr id="602" name="n_1mainValue【認定こども園・幼稚園・保育所】&#10;一人当たり面積">
          <a:extLst>
            <a:ext uri="{FF2B5EF4-FFF2-40B4-BE49-F238E27FC236}">
              <a16:creationId xmlns:a16="http://schemas.microsoft.com/office/drawing/2014/main" id="{E9B0519B-0D72-4611-B500-D15C69946420}"/>
            </a:ext>
          </a:extLst>
        </xdr:cNvPr>
        <xdr:cNvSpPr txBox="1"/>
      </xdr:nvSpPr>
      <xdr:spPr>
        <a:xfrm>
          <a:off x="18982132" y="694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95267</xdr:rowOff>
    </xdr:from>
    <xdr:ext cx="469744" cy="259045"/>
    <xdr:sp macro="" textlink="">
      <xdr:nvSpPr>
        <xdr:cNvPr id="603" name="n_2mainValue【認定こども園・幼稚園・保育所】&#10;一人当たり面積">
          <a:extLst>
            <a:ext uri="{FF2B5EF4-FFF2-40B4-BE49-F238E27FC236}">
              <a16:creationId xmlns:a16="http://schemas.microsoft.com/office/drawing/2014/main" id="{B27B16CF-DF14-4728-B19F-09D2F5DAC0B6}"/>
            </a:ext>
          </a:extLst>
        </xdr:cNvPr>
        <xdr:cNvSpPr txBox="1"/>
      </xdr:nvSpPr>
      <xdr:spPr>
        <a:xfrm>
          <a:off x="18182032" y="694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95267</xdr:rowOff>
    </xdr:from>
    <xdr:ext cx="469744" cy="259045"/>
    <xdr:sp macro="" textlink="">
      <xdr:nvSpPr>
        <xdr:cNvPr id="604" name="n_3mainValue【認定こども園・幼稚園・保育所】&#10;一人当たり面積">
          <a:extLst>
            <a:ext uri="{FF2B5EF4-FFF2-40B4-BE49-F238E27FC236}">
              <a16:creationId xmlns:a16="http://schemas.microsoft.com/office/drawing/2014/main" id="{C3C6D8DD-310B-4A80-9F26-D1CAF0160F5D}"/>
            </a:ext>
          </a:extLst>
        </xdr:cNvPr>
        <xdr:cNvSpPr txBox="1"/>
      </xdr:nvSpPr>
      <xdr:spPr>
        <a:xfrm>
          <a:off x="17384472" y="694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95267</xdr:rowOff>
    </xdr:from>
    <xdr:ext cx="469744" cy="259045"/>
    <xdr:sp macro="" textlink="">
      <xdr:nvSpPr>
        <xdr:cNvPr id="605" name="n_4mainValue【認定こども園・幼稚園・保育所】&#10;一人当たり面積">
          <a:extLst>
            <a:ext uri="{FF2B5EF4-FFF2-40B4-BE49-F238E27FC236}">
              <a16:creationId xmlns:a16="http://schemas.microsoft.com/office/drawing/2014/main" id="{A05F9B3F-47AD-4898-8C1D-D5AD78947000}"/>
            </a:ext>
          </a:extLst>
        </xdr:cNvPr>
        <xdr:cNvSpPr txBox="1"/>
      </xdr:nvSpPr>
      <xdr:spPr>
        <a:xfrm>
          <a:off x="16588817" y="694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6" name="正方形/長方形 605">
          <a:extLst>
            <a:ext uri="{FF2B5EF4-FFF2-40B4-BE49-F238E27FC236}">
              <a16:creationId xmlns:a16="http://schemas.microsoft.com/office/drawing/2014/main" id="{3727672F-C221-41C4-8FC7-25D38DE127A0}"/>
            </a:ext>
          </a:extLst>
        </xdr:cNvPr>
        <xdr:cNvSpPr/>
      </xdr:nvSpPr>
      <xdr:spPr>
        <a:xfrm>
          <a:off x="1120394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7" name="正方形/長方形 606">
          <a:extLst>
            <a:ext uri="{FF2B5EF4-FFF2-40B4-BE49-F238E27FC236}">
              <a16:creationId xmlns:a16="http://schemas.microsoft.com/office/drawing/2014/main" id="{F24CF4FC-64D8-4BE4-8B76-34F8A51292E1}"/>
            </a:ext>
          </a:extLst>
        </xdr:cNvPr>
        <xdr:cNvSpPr/>
      </xdr:nvSpPr>
      <xdr:spPr>
        <a:xfrm>
          <a:off x="113157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8" name="正方形/長方形 607">
          <a:extLst>
            <a:ext uri="{FF2B5EF4-FFF2-40B4-BE49-F238E27FC236}">
              <a16:creationId xmlns:a16="http://schemas.microsoft.com/office/drawing/2014/main" id="{BD95A5C2-1467-432D-97C5-65CD30C4D67F}"/>
            </a:ext>
          </a:extLst>
        </xdr:cNvPr>
        <xdr:cNvSpPr/>
      </xdr:nvSpPr>
      <xdr:spPr>
        <a:xfrm>
          <a:off x="113157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9" name="正方形/長方形 608">
          <a:extLst>
            <a:ext uri="{FF2B5EF4-FFF2-40B4-BE49-F238E27FC236}">
              <a16:creationId xmlns:a16="http://schemas.microsoft.com/office/drawing/2014/main" id="{BEFCD753-AFB2-4359-BC13-6726FD0E5E89}"/>
            </a:ext>
          </a:extLst>
        </xdr:cNvPr>
        <xdr:cNvSpPr/>
      </xdr:nvSpPr>
      <xdr:spPr>
        <a:xfrm>
          <a:off x="122326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0" name="正方形/長方形 609">
          <a:extLst>
            <a:ext uri="{FF2B5EF4-FFF2-40B4-BE49-F238E27FC236}">
              <a16:creationId xmlns:a16="http://schemas.microsoft.com/office/drawing/2014/main" id="{2E899E91-1F41-409C-BA2D-751C7239202D}"/>
            </a:ext>
          </a:extLst>
        </xdr:cNvPr>
        <xdr:cNvSpPr/>
      </xdr:nvSpPr>
      <xdr:spPr>
        <a:xfrm>
          <a:off x="122326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1" name="正方形/長方形 610">
          <a:extLst>
            <a:ext uri="{FF2B5EF4-FFF2-40B4-BE49-F238E27FC236}">
              <a16:creationId xmlns:a16="http://schemas.microsoft.com/office/drawing/2014/main" id="{69757AF1-B002-4C38-B3A8-4C756C53F236}"/>
            </a:ext>
          </a:extLst>
        </xdr:cNvPr>
        <xdr:cNvSpPr/>
      </xdr:nvSpPr>
      <xdr:spPr>
        <a:xfrm>
          <a:off x="132613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2" name="正方形/長方形 611">
          <a:extLst>
            <a:ext uri="{FF2B5EF4-FFF2-40B4-BE49-F238E27FC236}">
              <a16:creationId xmlns:a16="http://schemas.microsoft.com/office/drawing/2014/main" id="{ED809594-7E14-4BBD-98D7-ED3BE4FFE82D}"/>
            </a:ext>
          </a:extLst>
        </xdr:cNvPr>
        <xdr:cNvSpPr/>
      </xdr:nvSpPr>
      <xdr:spPr>
        <a:xfrm>
          <a:off x="132613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3" name="正方形/長方形 612">
          <a:extLst>
            <a:ext uri="{FF2B5EF4-FFF2-40B4-BE49-F238E27FC236}">
              <a16:creationId xmlns:a16="http://schemas.microsoft.com/office/drawing/2014/main" id="{EB3DFB81-3ABF-4F19-94A9-6B5E983C1590}"/>
            </a:ext>
          </a:extLst>
        </xdr:cNvPr>
        <xdr:cNvSpPr/>
      </xdr:nvSpPr>
      <xdr:spPr>
        <a:xfrm>
          <a:off x="1120394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4" name="テキスト ボックス 613">
          <a:extLst>
            <a:ext uri="{FF2B5EF4-FFF2-40B4-BE49-F238E27FC236}">
              <a16:creationId xmlns:a16="http://schemas.microsoft.com/office/drawing/2014/main" id="{83FD1F48-4963-491E-AC87-9C9D86569F94}"/>
            </a:ext>
          </a:extLst>
        </xdr:cNvPr>
        <xdr:cNvSpPr txBox="1"/>
      </xdr:nvSpPr>
      <xdr:spPr>
        <a:xfrm>
          <a:off x="1116584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5" name="直線コネクタ 614">
          <a:extLst>
            <a:ext uri="{FF2B5EF4-FFF2-40B4-BE49-F238E27FC236}">
              <a16:creationId xmlns:a16="http://schemas.microsoft.com/office/drawing/2014/main" id="{71BB0DBB-7AAB-4E65-9000-17C4A1451463}"/>
            </a:ext>
          </a:extLst>
        </xdr:cNvPr>
        <xdr:cNvCxnSpPr/>
      </xdr:nvCxnSpPr>
      <xdr:spPr>
        <a:xfrm>
          <a:off x="1120394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6" name="テキスト ボックス 615">
          <a:extLst>
            <a:ext uri="{FF2B5EF4-FFF2-40B4-BE49-F238E27FC236}">
              <a16:creationId xmlns:a16="http://schemas.microsoft.com/office/drawing/2014/main" id="{5AEE0537-36D4-4029-A50A-9733280C8F05}"/>
            </a:ext>
          </a:extLst>
        </xdr:cNvPr>
        <xdr:cNvSpPr txBox="1"/>
      </xdr:nvSpPr>
      <xdr:spPr>
        <a:xfrm>
          <a:off x="10801531"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17" name="直線コネクタ 616">
          <a:extLst>
            <a:ext uri="{FF2B5EF4-FFF2-40B4-BE49-F238E27FC236}">
              <a16:creationId xmlns:a16="http://schemas.microsoft.com/office/drawing/2014/main" id="{81EC19CB-ED65-41E8-9E48-5DB0DE1DB2CC}"/>
            </a:ext>
          </a:extLst>
        </xdr:cNvPr>
        <xdr:cNvCxnSpPr/>
      </xdr:nvCxnSpPr>
      <xdr:spPr>
        <a:xfrm>
          <a:off x="11203940" y="10972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618" name="テキスト ボックス 617">
          <a:extLst>
            <a:ext uri="{FF2B5EF4-FFF2-40B4-BE49-F238E27FC236}">
              <a16:creationId xmlns:a16="http://schemas.microsoft.com/office/drawing/2014/main" id="{BB91E25D-7DD6-4483-8159-83DA000FB345}"/>
            </a:ext>
          </a:extLst>
        </xdr:cNvPr>
        <xdr:cNvSpPr txBox="1"/>
      </xdr:nvSpPr>
      <xdr:spPr>
        <a:xfrm>
          <a:off x="10842791" y="108286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19" name="直線コネクタ 618">
          <a:extLst>
            <a:ext uri="{FF2B5EF4-FFF2-40B4-BE49-F238E27FC236}">
              <a16:creationId xmlns:a16="http://schemas.microsoft.com/office/drawing/2014/main" id="{A4BF2F39-80E7-42D0-ACBD-5E61E4AA9186}"/>
            </a:ext>
          </a:extLst>
        </xdr:cNvPr>
        <xdr:cNvCxnSpPr/>
      </xdr:nvCxnSpPr>
      <xdr:spPr>
        <a:xfrm>
          <a:off x="11203940" y="10511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20" name="テキスト ボックス 619">
          <a:extLst>
            <a:ext uri="{FF2B5EF4-FFF2-40B4-BE49-F238E27FC236}">
              <a16:creationId xmlns:a16="http://schemas.microsoft.com/office/drawing/2014/main" id="{AB99DD5E-0E7C-4B94-B568-154A25372B77}"/>
            </a:ext>
          </a:extLst>
        </xdr:cNvPr>
        <xdr:cNvSpPr txBox="1"/>
      </xdr:nvSpPr>
      <xdr:spPr>
        <a:xfrm>
          <a:off x="10842791" y="103752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21" name="直線コネクタ 620">
          <a:extLst>
            <a:ext uri="{FF2B5EF4-FFF2-40B4-BE49-F238E27FC236}">
              <a16:creationId xmlns:a16="http://schemas.microsoft.com/office/drawing/2014/main" id="{FDBEEF20-990D-4CC1-9356-8050D990F544}"/>
            </a:ext>
          </a:extLst>
        </xdr:cNvPr>
        <xdr:cNvCxnSpPr/>
      </xdr:nvCxnSpPr>
      <xdr:spPr>
        <a:xfrm>
          <a:off x="11203940" y="1005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22" name="テキスト ボックス 621">
          <a:extLst>
            <a:ext uri="{FF2B5EF4-FFF2-40B4-BE49-F238E27FC236}">
              <a16:creationId xmlns:a16="http://schemas.microsoft.com/office/drawing/2014/main" id="{166195E7-7F9F-4CAC-921E-95E01AFE34C6}"/>
            </a:ext>
          </a:extLst>
        </xdr:cNvPr>
        <xdr:cNvSpPr txBox="1"/>
      </xdr:nvSpPr>
      <xdr:spPr>
        <a:xfrm>
          <a:off x="10842791" y="99142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23" name="直線コネクタ 622">
          <a:extLst>
            <a:ext uri="{FF2B5EF4-FFF2-40B4-BE49-F238E27FC236}">
              <a16:creationId xmlns:a16="http://schemas.microsoft.com/office/drawing/2014/main" id="{BCE774B6-708D-4B1D-B1A4-D7373BA93989}"/>
            </a:ext>
          </a:extLst>
        </xdr:cNvPr>
        <xdr:cNvCxnSpPr/>
      </xdr:nvCxnSpPr>
      <xdr:spPr>
        <a:xfrm>
          <a:off x="11203940" y="960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24" name="テキスト ボックス 623">
          <a:extLst>
            <a:ext uri="{FF2B5EF4-FFF2-40B4-BE49-F238E27FC236}">
              <a16:creationId xmlns:a16="http://schemas.microsoft.com/office/drawing/2014/main" id="{BEF4C757-C7A6-4826-B070-F9A31869FAB3}"/>
            </a:ext>
          </a:extLst>
        </xdr:cNvPr>
        <xdr:cNvSpPr txBox="1"/>
      </xdr:nvSpPr>
      <xdr:spPr>
        <a:xfrm>
          <a:off x="10842791" y="94570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5" name="直線コネクタ 624">
          <a:extLst>
            <a:ext uri="{FF2B5EF4-FFF2-40B4-BE49-F238E27FC236}">
              <a16:creationId xmlns:a16="http://schemas.microsoft.com/office/drawing/2014/main" id="{A1E9FAA4-D3F6-4670-BCCF-6C79D7158986}"/>
            </a:ext>
          </a:extLst>
        </xdr:cNvPr>
        <xdr:cNvCxnSpPr/>
      </xdr:nvCxnSpPr>
      <xdr:spPr>
        <a:xfrm>
          <a:off x="1120394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6" name="テキスト ボックス 625">
          <a:extLst>
            <a:ext uri="{FF2B5EF4-FFF2-40B4-BE49-F238E27FC236}">
              <a16:creationId xmlns:a16="http://schemas.microsoft.com/office/drawing/2014/main" id="{14B23FC9-F42F-4530-A66B-4D1A4D0CB69C}"/>
            </a:ext>
          </a:extLst>
        </xdr:cNvPr>
        <xdr:cNvSpPr txBox="1"/>
      </xdr:nvSpPr>
      <xdr:spPr>
        <a:xfrm>
          <a:off x="10905006" y="900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7" name="【学校施設】&#10;有形固定資産減価償却率グラフ枠">
          <a:extLst>
            <a:ext uri="{FF2B5EF4-FFF2-40B4-BE49-F238E27FC236}">
              <a16:creationId xmlns:a16="http://schemas.microsoft.com/office/drawing/2014/main" id="{651A3301-F287-481E-A120-E566287D3290}"/>
            </a:ext>
          </a:extLst>
        </xdr:cNvPr>
        <xdr:cNvSpPr/>
      </xdr:nvSpPr>
      <xdr:spPr>
        <a:xfrm>
          <a:off x="1120394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146304</xdr:rowOff>
    </xdr:from>
    <xdr:to>
      <xdr:col>85</xdr:col>
      <xdr:colOff>126364</xdr:colOff>
      <xdr:row>64</xdr:row>
      <xdr:rowOff>89154</xdr:rowOff>
    </xdr:to>
    <xdr:cxnSp macro="">
      <xdr:nvCxnSpPr>
        <xdr:cNvPr id="628" name="直線コネクタ 627">
          <a:extLst>
            <a:ext uri="{FF2B5EF4-FFF2-40B4-BE49-F238E27FC236}">
              <a16:creationId xmlns:a16="http://schemas.microsoft.com/office/drawing/2014/main" id="{7C08101E-8278-4E9D-B3FC-D193859DD8C3}"/>
            </a:ext>
          </a:extLst>
        </xdr:cNvPr>
        <xdr:cNvCxnSpPr/>
      </xdr:nvCxnSpPr>
      <xdr:spPr>
        <a:xfrm flipV="1">
          <a:off x="14703424" y="9917049"/>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92981</xdr:rowOff>
    </xdr:from>
    <xdr:ext cx="405111" cy="259045"/>
    <xdr:sp macro="" textlink="">
      <xdr:nvSpPr>
        <xdr:cNvPr id="629" name="【学校施設】&#10;有形固定資産減価償却率最小値テキスト">
          <a:extLst>
            <a:ext uri="{FF2B5EF4-FFF2-40B4-BE49-F238E27FC236}">
              <a16:creationId xmlns:a16="http://schemas.microsoft.com/office/drawing/2014/main" id="{F7BF46D5-F402-4FA3-8E50-22844B5446DF}"/>
            </a:ext>
          </a:extLst>
        </xdr:cNvPr>
        <xdr:cNvSpPr txBox="1"/>
      </xdr:nvSpPr>
      <xdr:spPr>
        <a:xfrm>
          <a:off x="14742160" y="11069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89154</xdr:rowOff>
    </xdr:from>
    <xdr:to>
      <xdr:col>86</xdr:col>
      <xdr:colOff>25400</xdr:colOff>
      <xdr:row>64</xdr:row>
      <xdr:rowOff>89154</xdr:rowOff>
    </xdr:to>
    <xdr:cxnSp macro="">
      <xdr:nvCxnSpPr>
        <xdr:cNvPr id="630" name="直線コネクタ 629">
          <a:extLst>
            <a:ext uri="{FF2B5EF4-FFF2-40B4-BE49-F238E27FC236}">
              <a16:creationId xmlns:a16="http://schemas.microsoft.com/office/drawing/2014/main" id="{FBC99433-5B92-458C-8973-6F56BCDEE476}"/>
            </a:ext>
          </a:extLst>
        </xdr:cNvPr>
        <xdr:cNvCxnSpPr/>
      </xdr:nvCxnSpPr>
      <xdr:spPr>
        <a:xfrm>
          <a:off x="14611350" y="1106576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92981</xdr:rowOff>
    </xdr:from>
    <xdr:ext cx="405111" cy="259045"/>
    <xdr:sp macro="" textlink="">
      <xdr:nvSpPr>
        <xdr:cNvPr id="631" name="【学校施設】&#10;有形固定資産減価償却率最大値テキスト">
          <a:extLst>
            <a:ext uri="{FF2B5EF4-FFF2-40B4-BE49-F238E27FC236}">
              <a16:creationId xmlns:a16="http://schemas.microsoft.com/office/drawing/2014/main" id="{4B19694B-BFD9-46F3-BCCE-D65DD50A374B}"/>
            </a:ext>
          </a:extLst>
        </xdr:cNvPr>
        <xdr:cNvSpPr txBox="1"/>
      </xdr:nvSpPr>
      <xdr:spPr>
        <a:xfrm>
          <a:off x="14742160" y="9697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146304</xdr:rowOff>
    </xdr:from>
    <xdr:to>
      <xdr:col>86</xdr:col>
      <xdr:colOff>25400</xdr:colOff>
      <xdr:row>57</xdr:row>
      <xdr:rowOff>146304</xdr:rowOff>
    </xdr:to>
    <xdr:cxnSp macro="">
      <xdr:nvCxnSpPr>
        <xdr:cNvPr id="632" name="直線コネクタ 631">
          <a:extLst>
            <a:ext uri="{FF2B5EF4-FFF2-40B4-BE49-F238E27FC236}">
              <a16:creationId xmlns:a16="http://schemas.microsoft.com/office/drawing/2014/main" id="{B9671519-D9A9-429F-9476-29C63A66A9E5}"/>
            </a:ext>
          </a:extLst>
        </xdr:cNvPr>
        <xdr:cNvCxnSpPr/>
      </xdr:nvCxnSpPr>
      <xdr:spPr>
        <a:xfrm>
          <a:off x="14611350" y="991704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127525</xdr:rowOff>
    </xdr:from>
    <xdr:ext cx="405111" cy="259045"/>
    <xdr:sp macro="" textlink="">
      <xdr:nvSpPr>
        <xdr:cNvPr id="633" name="【学校施設】&#10;有形固定資産減価償却率平均値テキスト">
          <a:extLst>
            <a:ext uri="{FF2B5EF4-FFF2-40B4-BE49-F238E27FC236}">
              <a16:creationId xmlns:a16="http://schemas.microsoft.com/office/drawing/2014/main" id="{54931CE0-618F-44AA-97CD-D7C61AAC628B}"/>
            </a:ext>
          </a:extLst>
        </xdr:cNvPr>
        <xdr:cNvSpPr txBox="1"/>
      </xdr:nvSpPr>
      <xdr:spPr>
        <a:xfrm>
          <a:off x="14742160" y="104183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104648</xdr:rowOff>
    </xdr:from>
    <xdr:to>
      <xdr:col>85</xdr:col>
      <xdr:colOff>177800</xdr:colOff>
      <xdr:row>62</xdr:row>
      <xdr:rowOff>34798</xdr:rowOff>
    </xdr:to>
    <xdr:sp macro="" textlink="">
      <xdr:nvSpPr>
        <xdr:cNvPr id="634" name="フローチャート: 判断 633">
          <a:extLst>
            <a:ext uri="{FF2B5EF4-FFF2-40B4-BE49-F238E27FC236}">
              <a16:creationId xmlns:a16="http://schemas.microsoft.com/office/drawing/2014/main" id="{2DD938E1-6680-4707-88A9-26F7E8730E03}"/>
            </a:ext>
          </a:extLst>
        </xdr:cNvPr>
        <xdr:cNvSpPr/>
      </xdr:nvSpPr>
      <xdr:spPr>
        <a:xfrm>
          <a:off x="14649450" y="10561193"/>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154940</xdr:rowOff>
    </xdr:from>
    <xdr:to>
      <xdr:col>81</xdr:col>
      <xdr:colOff>101600</xdr:colOff>
      <xdr:row>62</xdr:row>
      <xdr:rowOff>85090</xdr:rowOff>
    </xdr:to>
    <xdr:sp macro="" textlink="">
      <xdr:nvSpPr>
        <xdr:cNvPr id="635" name="フローチャート: 判断 634">
          <a:extLst>
            <a:ext uri="{FF2B5EF4-FFF2-40B4-BE49-F238E27FC236}">
              <a16:creationId xmlns:a16="http://schemas.microsoft.com/office/drawing/2014/main" id="{1DE55145-8A35-4E52-8D95-1991D4027B06}"/>
            </a:ext>
          </a:extLst>
        </xdr:cNvPr>
        <xdr:cNvSpPr/>
      </xdr:nvSpPr>
      <xdr:spPr>
        <a:xfrm>
          <a:off x="13887450" y="1061339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62</xdr:row>
      <xdr:rowOff>15494</xdr:rowOff>
    </xdr:from>
    <xdr:to>
      <xdr:col>76</xdr:col>
      <xdr:colOff>165100</xdr:colOff>
      <xdr:row>62</xdr:row>
      <xdr:rowOff>117094</xdr:rowOff>
    </xdr:to>
    <xdr:sp macro="" textlink="">
      <xdr:nvSpPr>
        <xdr:cNvPr id="636" name="フローチャート: 判断 635">
          <a:extLst>
            <a:ext uri="{FF2B5EF4-FFF2-40B4-BE49-F238E27FC236}">
              <a16:creationId xmlns:a16="http://schemas.microsoft.com/office/drawing/2014/main" id="{DDE0E3FD-C40E-4C69-8478-10B151FD4468}"/>
            </a:ext>
          </a:extLst>
        </xdr:cNvPr>
        <xdr:cNvSpPr/>
      </xdr:nvSpPr>
      <xdr:spPr>
        <a:xfrm>
          <a:off x="13089890" y="10649204"/>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62</xdr:row>
      <xdr:rowOff>17780</xdr:rowOff>
    </xdr:from>
    <xdr:to>
      <xdr:col>72</xdr:col>
      <xdr:colOff>38100</xdr:colOff>
      <xdr:row>62</xdr:row>
      <xdr:rowOff>119380</xdr:rowOff>
    </xdr:to>
    <xdr:sp macro="" textlink="">
      <xdr:nvSpPr>
        <xdr:cNvPr id="637" name="フローチャート: 判断 636">
          <a:extLst>
            <a:ext uri="{FF2B5EF4-FFF2-40B4-BE49-F238E27FC236}">
              <a16:creationId xmlns:a16="http://schemas.microsoft.com/office/drawing/2014/main" id="{5EA8D33B-055C-4148-89E1-D903C3CBD49A}"/>
            </a:ext>
          </a:extLst>
        </xdr:cNvPr>
        <xdr:cNvSpPr/>
      </xdr:nvSpPr>
      <xdr:spPr>
        <a:xfrm>
          <a:off x="12303760" y="10651490"/>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61</xdr:row>
      <xdr:rowOff>170942</xdr:rowOff>
    </xdr:from>
    <xdr:to>
      <xdr:col>67</xdr:col>
      <xdr:colOff>101600</xdr:colOff>
      <xdr:row>62</xdr:row>
      <xdr:rowOff>101092</xdr:rowOff>
    </xdr:to>
    <xdr:sp macro="" textlink="">
      <xdr:nvSpPr>
        <xdr:cNvPr id="638" name="フローチャート: 判断 637">
          <a:extLst>
            <a:ext uri="{FF2B5EF4-FFF2-40B4-BE49-F238E27FC236}">
              <a16:creationId xmlns:a16="http://schemas.microsoft.com/office/drawing/2014/main" id="{0C4BB6DC-8355-4162-BCC9-1D1A05230310}"/>
            </a:ext>
          </a:extLst>
        </xdr:cNvPr>
        <xdr:cNvSpPr/>
      </xdr:nvSpPr>
      <xdr:spPr>
        <a:xfrm>
          <a:off x="11487150" y="10633202"/>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9" name="テキスト ボックス 638">
          <a:extLst>
            <a:ext uri="{FF2B5EF4-FFF2-40B4-BE49-F238E27FC236}">
              <a16:creationId xmlns:a16="http://schemas.microsoft.com/office/drawing/2014/main" id="{D88AB2D1-1409-4507-836B-54805787C700}"/>
            </a:ext>
          </a:extLst>
        </xdr:cNvPr>
        <xdr:cNvSpPr txBox="1"/>
      </xdr:nvSpPr>
      <xdr:spPr>
        <a:xfrm>
          <a:off x="1453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7AE642C8-164A-410A-94AC-B0EE1CE4DC0F}"/>
            </a:ext>
          </a:extLst>
        </xdr:cNvPr>
        <xdr:cNvSpPr txBox="1"/>
      </xdr:nvSpPr>
      <xdr:spPr>
        <a:xfrm>
          <a:off x="13770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9035D9DD-DF59-4E71-947F-F36434D3DF56}"/>
            </a:ext>
          </a:extLst>
        </xdr:cNvPr>
        <xdr:cNvSpPr txBox="1"/>
      </xdr:nvSpPr>
      <xdr:spPr>
        <a:xfrm>
          <a:off x="12973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4FD42A83-6E64-41AB-9D84-4C8D2C8B979B}"/>
            </a:ext>
          </a:extLst>
        </xdr:cNvPr>
        <xdr:cNvSpPr txBox="1"/>
      </xdr:nvSpPr>
      <xdr:spPr>
        <a:xfrm>
          <a:off x="12175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D94862C8-BBA1-404D-A5DC-DB7B87243A5A}"/>
            </a:ext>
          </a:extLst>
        </xdr:cNvPr>
        <xdr:cNvSpPr txBox="1"/>
      </xdr:nvSpPr>
      <xdr:spPr>
        <a:xfrm>
          <a:off x="11370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157226</xdr:rowOff>
    </xdr:from>
    <xdr:to>
      <xdr:col>85</xdr:col>
      <xdr:colOff>177800</xdr:colOff>
      <xdr:row>63</xdr:row>
      <xdr:rowOff>87376</xdr:rowOff>
    </xdr:to>
    <xdr:sp macro="" textlink="">
      <xdr:nvSpPr>
        <xdr:cNvPr id="644" name="楕円 643">
          <a:extLst>
            <a:ext uri="{FF2B5EF4-FFF2-40B4-BE49-F238E27FC236}">
              <a16:creationId xmlns:a16="http://schemas.microsoft.com/office/drawing/2014/main" id="{31D08A07-2C5A-49AA-9CF4-4015206F4040}"/>
            </a:ext>
          </a:extLst>
        </xdr:cNvPr>
        <xdr:cNvSpPr/>
      </xdr:nvSpPr>
      <xdr:spPr>
        <a:xfrm>
          <a:off x="14649450" y="10789031"/>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135653</xdr:rowOff>
    </xdr:from>
    <xdr:ext cx="405111" cy="259045"/>
    <xdr:sp macro="" textlink="">
      <xdr:nvSpPr>
        <xdr:cNvPr id="645" name="【学校施設】&#10;有形固定資産減価償却率該当値テキスト">
          <a:extLst>
            <a:ext uri="{FF2B5EF4-FFF2-40B4-BE49-F238E27FC236}">
              <a16:creationId xmlns:a16="http://schemas.microsoft.com/office/drawing/2014/main" id="{1747A43D-12CC-4AE2-AD6B-4299D83048FB}"/>
            </a:ext>
          </a:extLst>
        </xdr:cNvPr>
        <xdr:cNvSpPr txBox="1"/>
      </xdr:nvSpPr>
      <xdr:spPr>
        <a:xfrm>
          <a:off x="14742160" y="10761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122936</xdr:rowOff>
    </xdr:from>
    <xdr:to>
      <xdr:col>81</xdr:col>
      <xdr:colOff>101600</xdr:colOff>
      <xdr:row>63</xdr:row>
      <xdr:rowOff>53086</xdr:rowOff>
    </xdr:to>
    <xdr:sp macro="" textlink="">
      <xdr:nvSpPr>
        <xdr:cNvPr id="646" name="楕円 645">
          <a:extLst>
            <a:ext uri="{FF2B5EF4-FFF2-40B4-BE49-F238E27FC236}">
              <a16:creationId xmlns:a16="http://schemas.microsoft.com/office/drawing/2014/main" id="{13FA9584-7236-4596-8E99-DB9959404502}"/>
            </a:ext>
          </a:extLst>
        </xdr:cNvPr>
        <xdr:cNvSpPr/>
      </xdr:nvSpPr>
      <xdr:spPr>
        <a:xfrm>
          <a:off x="13887450" y="10754741"/>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2286</xdr:rowOff>
    </xdr:from>
    <xdr:to>
      <xdr:col>85</xdr:col>
      <xdr:colOff>127000</xdr:colOff>
      <xdr:row>63</xdr:row>
      <xdr:rowOff>36576</xdr:rowOff>
    </xdr:to>
    <xdr:cxnSp macro="">
      <xdr:nvCxnSpPr>
        <xdr:cNvPr id="647" name="直線コネクタ 646">
          <a:extLst>
            <a:ext uri="{FF2B5EF4-FFF2-40B4-BE49-F238E27FC236}">
              <a16:creationId xmlns:a16="http://schemas.microsoft.com/office/drawing/2014/main" id="{310E51EC-700C-40B2-B95B-6CAEEEB7889B}"/>
            </a:ext>
          </a:extLst>
        </xdr:cNvPr>
        <xdr:cNvCxnSpPr/>
      </xdr:nvCxnSpPr>
      <xdr:spPr>
        <a:xfrm>
          <a:off x="13942060" y="10803636"/>
          <a:ext cx="762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4064</xdr:rowOff>
    </xdr:from>
    <xdr:to>
      <xdr:col>76</xdr:col>
      <xdr:colOff>165100</xdr:colOff>
      <xdr:row>63</xdr:row>
      <xdr:rowOff>105664</xdr:rowOff>
    </xdr:to>
    <xdr:sp macro="" textlink="">
      <xdr:nvSpPr>
        <xdr:cNvPr id="648" name="楕円 647">
          <a:extLst>
            <a:ext uri="{FF2B5EF4-FFF2-40B4-BE49-F238E27FC236}">
              <a16:creationId xmlns:a16="http://schemas.microsoft.com/office/drawing/2014/main" id="{61495FDE-2F8B-475A-AD38-CFD79612FB15}"/>
            </a:ext>
          </a:extLst>
        </xdr:cNvPr>
        <xdr:cNvSpPr/>
      </xdr:nvSpPr>
      <xdr:spPr>
        <a:xfrm>
          <a:off x="13089890" y="10807319"/>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2286</xdr:rowOff>
    </xdr:from>
    <xdr:to>
      <xdr:col>81</xdr:col>
      <xdr:colOff>50800</xdr:colOff>
      <xdr:row>63</xdr:row>
      <xdr:rowOff>54864</xdr:rowOff>
    </xdr:to>
    <xdr:cxnSp macro="">
      <xdr:nvCxnSpPr>
        <xdr:cNvPr id="649" name="直線コネクタ 648">
          <a:extLst>
            <a:ext uri="{FF2B5EF4-FFF2-40B4-BE49-F238E27FC236}">
              <a16:creationId xmlns:a16="http://schemas.microsoft.com/office/drawing/2014/main" id="{BF82F354-C8D3-4EA7-923F-DE3054734739}"/>
            </a:ext>
          </a:extLst>
        </xdr:cNvPr>
        <xdr:cNvCxnSpPr/>
      </xdr:nvCxnSpPr>
      <xdr:spPr>
        <a:xfrm flipV="1">
          <a:off x="13144500" y="10803636"/>
          <a:ext cx="797560" cy="56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29210</xdr:rowOff>
    </xdr:from>
    <xdr:to>
      <xdr:col>72</xdr:col>
      <xdr:colOff>38100</xdr:colOff>
      <xdr:row>63</xdr:row>
      <xdr:rowOff>130810</xdr:rowOff>
    </xdr:to>
    <xdr:sp macro="" textlink="">
      <xdr:nvSpPr>
        <xdr:cNvPr id="650" name="楕円 649">
          <a:extLst>
            <a:ext uri="{FF2B5EF4-FFF2-40B4-BE49-F238E27FC236}">
              <a16:creationId xmlns:a16="http://schemas.microsoft.com/office/drawing/2014/main" id="{8296749F-BC8D-4209-8A68-FBE13AE4E73D}"/>
            </a:ext>
          </a:extLst>
        </xdr:cNvPr>
        <xdr:cNvSpPr/>
      </xdr:nvSpPr>
      <xdr:spPr>
        <a:xfrm>
          <a:off x="12303760" y="10828655"/>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54864</xdr:rowOff>
    </xdr:from>
    <xdr:to>
      <xdr:col>76</xdr:col>
      <xdr:colOff>114300</xdr:colOff>
      <xdr:row>63</xdr:row>
      <xdr:rowOff>80010</xdr:rowOff>
    </xdr:to>
    <xdr:cxnSp macro="">
      <xdr:nvCxnSpPr>
        <xdr:cNvPr id="651" name="直線コネクタ 650">
          <a:extLst>
            <a:ext uri="{FF2B5EF4-FFF2-40B4-BE49-F238E27FC236}">
              <a16:creationId xmlns:a16="http://schemas.microsoft.com/office/drawing/2014/main" id="{C03BD813-EBCA-4BA9-A2BA-D61CAACC5DB6}"/>
            </a:ext>
          </a:extLst>
        </xdr:cNvPr>
        <xdr:cNvCxnSpPr/>
      </xdr:nvCxnSpPr>
      <xdr:spPr>
        <a:xfrm flipV="1">
          <a:off x="12346940" y="10860024"/>
          <a:ext cx="797560" cy="23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63</xdr:row>
      <xdr:rowOff>4064</xdr:rowOff>
    </xdr:from>
    <xdr:to>
      <xdr:col>67</xdr:col>
      <xdr:colOff>101600</xdr:colOff>
      <xdr:row>63</xdr:row>
      <xdr:rowOff>105664</xdr:rowOff>
    </xdr:to>
    <xdr:sp macro="" textlink="">
      <xdr:nvSpPr>
        <xdr:cNvPr id="652" name="楕円 651">
          <a:extLst>
            <a:ext uri="{FF2B5EF4-FFF2-40B4-BE49-F238E27FC236}">
              <a16:creationId xmlns:a16="http://schemas.microsoft.com/office/drawing/2014/main" id="{B0B7201C-406B-4674-843A-C61E809E1C05}"/>
            </a:ext>
          </a:extLst>
        </xdr:cNvPr>
        <xdr:cNvSpPr/>
      </xdr:nvSpPr>
      <xdr:spPr>
        <a:xfrm>
          <a:off x="11487150" y="10807319"/>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63</xdr:row>
      <xdr:rowOff>54864</xdr:rowOff>
    </xdr:from>
    <xdr:to>
      <xdr:col>71</xdr:col>
      <xdr:colOff>177800</xdr:colOff>
      <xdr:row>63</xdr:row>
      <xdr:rowOff>80010</xdr:rowOff>
    </xdr:to>
    <xdr:cxnSp macro="">
      <xdr:nvCxnSpPr>
        <xdr:cNvPr id="653" name="直線コネクタ 652">
          <a:extLst>
            <a:ext uri="{FF2B5EF4-FFF2-40B4-BE49-F238E27FC236}">
              <a16:creationId xmlns:a16="http://schemas.microsoft.com/office/drawing/2014/main" id="{13334172-1154-4834-974E-962E6BDF4C29}"/>
            </a:ext>
          </a:extLst>
        </xdr:cNvPr>
        <xdr:cNvCxnSpPr/>
      </xdr:nvCxnSpPr>
      <xdr:spPr>
        <a:xfrm>
          <a:off x="11541760" y="10860024"/>
          <a:ext cx="805180" cy="23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101617</xdr:rowOff>
    </xdr:from>
    <xdr:ext cx="405111" cy="259045"/>
    <xdr:sp macro="" textlink="">
      <xdr:nvSpPr>
        <xdr:cNvPr id="654" name="n_1aveValue【学校施設】&#10;有形固定資産減価償却率">
          <a:extLst>
            <a:ext uri="{FF2B5EF4-FFF2-40B4-BE49-F238E27FC236}">
              <a16:creationId xmlns:a16="http://schemas.microsoft.com/office/drawing/2014/main" id="{B276959A-1E6F-40CD-9318-D439EC47751D}"/>
            </a:ext>
          </a:extLst>
        </xdr:cNvPr>
        <xdr:cNvSpPr txBox="1"/>
      </xdr:nvSpPr>
      <xdr:spPr>
        <a:xfrm>
          <a:off x="13738234" y="10384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133621</xdr:rowOff>
    </xdr:from>
    <xdr:ext cx="405111" cy="259045"/>
    <xdr:sp macro="" textlink="">
      <xdr:nvSpPr>
        <xdr:cNvPr id="655" name="n_2aveValue【学校施設】&#10;有形固定資産減価償却率">
          <a:extLst>
            <a:ext uri="{FF2B5EF4-FFF2-40B4-BE49-F238E27FC236}">
              <a16:creationId xmlns:a16="http://schemas.microsoft.com/office/drawing/2014/main" id="{246EC210-F253-4B06-BF7C-41DDCB1A3EA8}"/>
            </a:ext>
          </a:extLst>
        </xdr:cNvPr>
        <xdr:cNvSpPr txBox="1"/>
      </xdr:nvSpPr>
      <xdr:spPr>
        <a:xfrm>
          <a:off x="12957184" y="10416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135907</xdr:rowOff>
    </xdr:from>
    <xdr:ext cx="405111" cy="259045"/>
    <xdr:sp macro="" textlink="">
      <xdr:nvSpPr>
        <xdr:cNvPr id="656" name="n_3aveValue【学校施設】&#10;有形固定資産減価償却率">
          <a:extLst>
            <a:ext uri="{FF2B5EF4-FFF2-40B4-BE49-F238E27FC236}">
              <a16:creationId xmlns:a16="http://schemas.microsoft.com/office/drawing/2014/main" id="{C97590BC-EDAF-40CB-A04E-9236BB496C04}"/>
            </a:ext>
          </a:extLst>
        </xdr:cNvPr>
        <xdr:cNvSpPr txBox="1"/>
      </xdr:nvSpPr>
      <xdr:spPr>
        <a:xfrm>
          <a:off x="12171054" y="10419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117619</xdr:rowOff>
    </xdr:from>
    <xdr:ext cx="405111" cy="259045"/>
    <xdr:sp macro="" textlink="">
      <xdr:nvSpPr>
        <xdr:cNvPr id="657" name="n_4aveValue【学校施設】&#10;有形固定資産減価償却率">
          <a:extLst>
            <a:ext uri="{FF2B5EF4-FFF2-40B4-BE49-F238E27FC236}">
              <a16:creationId xmlns:a16="http://schemas.microsoft.com/office/drawing/2014/main" id="{4CCD511F-6652-4684-9630-FA07F4A37968}"/>
            </a:ext>
          </a:extLst>
        </xdr:cNvPr>
        <xdr:cNvSpPr txBox="1"/>
      </xdr:nvSpPr>
      <xdr:spPr>
        <a:xfrm>
          <a:off x="11354444" y="10404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44213</xdr:rowOff>
    </xdr:from>
    <xdr:ext cx="405111" cy="259045"/>
    <xdr:sp macro="" textlink="">
      <xdr:nvSpPr>
        <xdr:cNvPr id="658" name="n_1mainValue【学校施設】&#10;有形固定資産減価償却率">
          <a:extLst>
            <a:ext uri="{FF2B5EF4-FFF2-40B4-BE49-F238E27FC236}">
              <a16:creationId xmlns:a16="http://schemas.microsoft.com/office/drawing/2014/main" id="{6A448C65-4AEF-4DAD-85F8-F1FE9FBF4D36}"/>
            </a:ext>
          </a:extLst>
        </xdr:cNvPr>
        <xdr:cNvSpPr txBox="1"/>
      </xdr:nvSpPr>
      <xdr:spPr>
        <a:xfrm>
          <a:off x="13738234" y="10847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96791</xdr:rowOff>
    </xdr:from>
    <xdr:ext cx="405111" cy="259045"/>
    <xdr:sp macro="" textlink="">
      <xdr:nvSpPr>
        <xdr:cNvPr id="659" name="n_2mainValue【学校施設】&#10;有形固定資産減価償却率">
          <a:extLst>
            <a:ext uri="{FF2B5EF4-FFF2-40B4-BE49-F238E27FC236}">
              <a16:creationId xmlns:a16="http://schemas.microsoft.com/office/drawing/2014/main" id="{23A89A79-F5A6-48BB-A57B-774225CF9E4C}"/>
            </a:ext>
          </a:extLst>
        </xdr:cNvPr>
        <xdr:cNvSpPr txBox="1"/>
      </xdr:nvSpPr>
      <xdr:spPr>
        <a:xfrm>
          <a:off x="12957184" y="10894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121937</xdr:rowOff>
    </xdr:from>
    <xdr:ext cx="405111" cy="259045"/>
    <xdr:sp macro="" textlink="">
      <xdr:nvSpPr>
        <xdr:cNvPr id="660" name="n_3mainValue【学校施設】&#10;有形固定資産減価償却率">
          <a:extLst>
            <a:ext uri="{FF2B5EF4-FFF2-40B4-BE49-F238E27FC236}">
              <a16:creationId xmlns:a16="http://schemas.microsoft.com/office/drawing/2014/main" id="{D54215EB-137E-4B04-BBAC-EC83F8CCEC5F}"/>
            </a:ext>
          </a:extLst>
        </xdr:cNvPr>
        <xdr:cNvSpPr txBox="1"/>
      </xdr:nvSpPr>
      <xdr:spPr>
        <a:xfrm>
          <a:off x="12171054" y="10925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96791</xdr:rowOff>
    </xdr:from>
    <xdr:ext cx="405111" cy="259045"/>
    <xdr:sp macro="" textlink="">
      <xdr:nvSpPr>
        <xdr:cNvPr id="661" name="n_4mainValue【学校施設】&#10;有形固定資産減価償却率">
          <a:extLst>
            <a:ext uri="{FF2B5EF4-FFF2-40B4-BE49-F238E27FC236}">
              <a16:creationId xmlns:a16="http://schemas.microsoft.com/office/drawing/2014/main" id="{8973D839-1D59-41EF-864E-D3AF52D8E124}"/>
            </a:ext>
          </a:extLst>
        </xdr:cNvPr>
        <xdr:cNvSpPr txBox="1"/>
      </xdr:nvSpPr>
      <xdr:spPr>
        <a:xfrm>
          <a:off x="11354444" y="10894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2" name="正方形/長方形 661">
          <a:extLst>
            <a:ext uri="{FF2B5EF4-FFF2-40B4-BE49-F238E27FC236}">
              <a16:creationId xmlns:a16="http://schemas.microsoft.com/office/drawing/2014/main" id="{56C2D382-A027-4CAC-AA00-63428DE778AF}"/>
            </a:ext>
          </a:extLst>
        </xdr:cNvPr>
        <xdr:cNvSpPr/>
      </xdr:nvSpPr>
      <xdr:spPr>
        <a:xfrm>
          <a:off x="164592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3" name="正方形/長方形 662">
          <a:extLst>
            <a:ext uri="{FF2B5EF4-FFF2-40B4-BE49-F238E27FC236}">
              <a16:creationId xmlns:a16="http://schemas.microsoft.com/office/drawing/2014/main" id="{DFFB11F5-1C57-4A6E-A79F-4494C6B245F9}"/>
            </a:ext>
          </a:extLst>
        </xdr:cNvPr>
        <xdr:cNvSpPr/>
      </xdr:nvSpPr>
      <xdr:spPr>
        <a:xfrm>
          <a:off x="165900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4" name="正方形/長方形 663">
          <a:extLst>
            <a:ext uri="{FF2B5EF4-FFF2-40B4-BE49-F238E27FC236}">
              <a16:creationId xmlns:a16="http://schemas.microsoft.com/office/drawing/2014/main" id="{48D02A94-0F71-43E8-A867-0442680DC848}"/>
            </a:ext>
          </a:extLst>
        </xdr:cNvPr>
        <xdr:cNvSpPr/>
      </xdr:nvSpPr>
      <xdr:spPr>
        <a:xfrm>
          <a:off x="165900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5" name="正方形/長方形 664">
          <a:extLst>
            <a:ext uri="{FF2B5EF4-FFF2-40B4-BE49-F238E27FC236}">
              <a16:creationId xmlns:a16="http://schemas.microsoft.com/office/drawing/2014/main" id="{9F762851-A05D-4C7D-A7E8-EA73C03E8BB3}"/>
            </a:ext>
          </a:extLst>
        </xdr:cNvPr>
        <xdr:cNvSpPr/>
      </xdr:nvSpPr>
      <xdr:spPr>
        <a:xfrm>
          <a:off x="174879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6" name="正方形/長方形 665">
          <a:extLst>
            <a:ext uri="{FF2B5EF4-FFF2-40B4-BE49-F238E27FC236}">
              <a16:creationId xmlns:a16="http://schemas.microsoft.com/office/drawing/2014/main" id="{1740BDAF-6DB2-4433-9AEA-07A7EB2FA6D6}"/>
            </a:ext>
          </a:extLst>
        </xdr:cNvPr>
        <xdr:cNvSpPr/>
      </xdr:nvSpPr>
      <xdr:spPr>
        <a:xfrm>
          <a:off x="174879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7" name="正方形/長方形 666">
          <a:extLst>
            <a:ext uri="{FF2B5EF4-FFF2-40B4-BE49-F238E27FC236}">
              <a16:creationId xmlns:a16="http://schemas.microsoft.com/office/drawing/2014/main" id="{8A99FE20-2701-4980-BE31-FEC15909048A}"/>
            </a:ext>
          </a:extLst>
        </xdr:cNvPr>
        <xdr:cNvSpPr/>
      </xdr:nvSpPr>
      <xdr:spPr>
        <a:xfrm>
          <a:off x="185166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8" name="正方形/長方形 667">
          <a:extLst>
            <a:ext uri="{FF2B5EF4-FFF2-40B4-BE49-F238E27FC236}">
              <a16:creationId xmlns:a16="http://schemas.microsoft.com/office/drawing/2014/main" id="{14EEA874-5FD2-487C-A4AC-591A33666D22}"/>
            </a:ext>
          </a:extLst>
        </xdr:cNvPr>
        <xdr:cNvSpPr/>
      </xdr:nvSpPr>
      <xdr:spPr>
        <a:xfrm>
          <a:off x="185166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9" name="正方形/長方形 668">
          <a:extLst>
            <a:ext uri="{FF2B5EF4-FFF2-40B4-BE49-F238E27FC236}">
              <a16:creationId xmlns:a16="http://schemas.microsoft.com/office/drawing/2014/main" id="{FA82E798-00A3-44D2-B365-60BA4AFA30C7}"/>
            </a:ext>
          </a:extLst>
        </xdr:cNvPr>
        <xdr:cNvSpPr/>
      </xdr:nvSpPr>
      <xdr:spPr>
        <a:xfrm>
          <a:off x="164592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0" name="テキスト ボックス 669">
          <a:extLst>
            <a:ext uri="{FF2B5EF4-FFF2-40B4-BE49-F238E27FC236}">
              <a16:creationId xmlns:a16="http://schemas.microsoft.com/office/drawing/2014/main" id="{7AD1EFAC-19A8-485D-9928-50D5A1C5B22D}"/>
            </a:ext>
          </a:extLst>
        </xdr:cNvPr>
        <xdr:cNvSpPr txBox="1"/>
      </xdr:nvSpPr>
      <xdr:spPr>
        <a:xfrm>
          <a:off x="164401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1" name="直線コネクタ 670">
          <a:extLst>
            <a:ext uri="{FF2B5EF4-FFF2-40B4-BE49-F238E27FC236}">
              <a16:creationId xmlns:a16="http://schemas.microsoft.com/office/drawing/2014/main" id="{4D7F02A4-0EE9-4811-B133-E4A178F540AA}"/>
            </a:ext>
          </a:extLst>
        </xdr:cNvPr>
        <xdr:cNvCxnSpPr/>
      </xdr:nvCxnSpPr>
      <xdr:spPr>
        <a:xfrm>
          <a:off x="164592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2" name="テキスト ボックス 671">
          <a:extLst>
            <a:ext uri="{FF2B5EF4-FFF2-40B4-BE49-F238E27FC236}">
              <a16:creationId xmlns:a16="http://schemas.microsoft.com/office/drawing/2014/main" id="{2C77D0EE-D021-4A3D-9E7C-BE66BCD8449C}"/>
            </a:ext>
          </a:extLst>
        </xdr:cNvPr>
        <xdr:cNvSpPr txBox="1"/>
      </xdr:nvSpPr>
      <xdr:spPr>
        <a:xfrm>
          <a:off x="16047266"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673" name="直線コネクタ 672">
          <a:extLst>
            <a:ext uri="{FF2B5EF4-FFF2-40B4-BE49-F238E27FC236}">
              <a16:creationId xmlns:a16="http://schemas.microsoft.com/office/drawing/2014/main" id="{A3D8FB3C-ADFB-4F76-B64D-1C4C6C3682BC}"/>
            </a:ext>
          </a:extLst>
        </xdr:cNvPr>
        <xdr:cNvCxnSpPr/>
      </xdr:nvCxnSpPr>
      <xdr:spPr>
        <a:xfrm>
          <a:off x="16459200" y="1110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74" name="テキスト ボックス 673">
          <a:extLst>
            <a:ext uri="{FF2B5EF4-FFF2-40B4-BE49-F238E27FC236}">
              <a16:creationId xmlns:a16="http://schemas.microsoft.com/office/drawing/2014/main" id="{3EE20C52-0D85-42E6-8E46-9684B1A33369}"/>
            </a:ext>
          </a:extLst>
        </xdr:cNvPr>
        <xdr:cNvSpPr txBox="1"/>
      </xdr:nvSpPr>
      <xdr:spPr>
        <a:xfrm>
          <a:off x="16047266" y="1096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75" name="直線コネクタ 674">
          <a:extLst>
            <a:ext uri="{FF2B5EF4-FFF2-40B4-BE49-F238E27FC236}">
              <a16:creationId xmlns:a16="http://schemas.microsoft.com/office/drawing/2014/main" id="{A5BAC9F1-1AB0-4672-8168-9EBDAAF40772}"/>
            </a:ext>
          </a:extLst>
        </xdr:cNvPr>
        <xdr:cNvCxnSpPr/>
      </xdr:nvCxnSpPr>
      <xdr:spPr>
        <a:xfrm>
          <a:off x="16459200" y="1077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76" name="テキスト ボックス 675">
          <a:extLst>
            <a:ext uri="{FF2B5EF4-FFF2-40B4-BE49-F238E27FC236}">
              <a16:creationId xmlns:a16="http://schemas.microsoft.com/office/drawing/2014/main" id="{78229484-305F-46A8-9D61-B863E4F84C6B}"/>
            </a:ext>
          </a:extLst>
        </xdr:cNvPr>
        <xdr:cNvSpPr txBox="1"/>
      </xdr:nvSpPr>
      <xdr:spPr>
        <a:xfrm>
          <a:off x="16047266" y="1063653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77" name="直線コネクタ 676">
          <a:extLst>
            <a:ext uri="{FF2B5EF4-FFF2-40B4-BE49-F238E27FC236}">
              <a16:creationId xmlns:a16="http://schemas.microsoft.com/office/drawing/2014/main" id="{FAE54E1A-874A-480D-BFF8-1D3952245CD1}"/>
            </a:ext>
          </a:extLst>
        </xdr:cNvPr>
        <xdr:cNvCxnSpPr/>
      </xdr:nvCxnSpPr>
      <xdr:spPr>
        <a:xfrm>
          <a:off x="16459200" y="1045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78" name="テキスト ボックス 677">
          <a:extLst>
            <a:ext uri="{FF2B5EF4-FFF2-40B4-BE49-F238E27FC236}">
              <a16:creationId xmlns:a16="http://schemas.microsoft.com/office/drawing/2014/main" id="{CF4FE17C-FBC1-4FE4-BBB7-512D896A80CA}"/>
            </a:ext>
          </a:extLst>
        </xdr:cNvPr>
        <xdr:cNvSpPr txBox="1"/>
      </xdr:nvSpPr>
      <xdr:spPr>
        <a:xfrm>
          <a:off x="16047266" y="103042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79" name="直線コネクタ 678">
          <a:extLst>
            <a:ext uri="{FF2B5EF4-FFF2-40B4-BE49-F238E27FC236}">
              <a16:creationId xmlns:a16="http://schemas.microsoft.com/office/drawing/2014/main" id="{4B56F244-26D2-4C77-A8AF-5A64576C2B01}"/>
            </a:ext>
          </a:extLst>
        </xdr:cNvPr>
        <xdr:cNvCxnSpPr/>
      </xdr:nvCxnSpPr>
      <xdr:spPr>
        <a:xfrm>
          <a:off x="16459200" y="1012562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0" name="テキスト ボックス 679">
          <a:extLst>
            <a:ext uri="{FF2B5EF4-FFF2-40B4-BE49-F238E27FC236}">
              <a16:creationId xmlns:a16="http://schemas.microsoft.com/office/drawing/2014/main" id="{A546DC3A-A5FF-404B-9D85-4158D5C989AE}"/>
            </a:ext>
          </a:extLst>
        </xdr:cNvPr>
        <xdr:cNvSpPr txBox="1"/>
      </xdr:nvSpPr>
      <xdr:spPr>
        <a:xfrm>
          <a:off x="16047266"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1" name="直線コネクタ 680">
          <a:extLst>
            <a:ext uri="{FF2B5EF4-FFF2-40B4-BE49-F238E27FC236}">
              <a16:creationId xmlns:a16="http://schemas.microsoft.com/office/drawing/2014/main" id="{29E73EE5-A193-45B1-9CA9-9C9A2886B147}"/>
            </a:ext>
          </a:extLst>
        </xdr:cNvPr>
        <xdr:cNvCxnSpPr/>
      </xdr:nvCxnSpPr>
      <xdr:spPr>
        <a:xfrm>
          <a:off x="16459200" y="979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2" name="テキスト ボックス 681">
          <a:extLst>
            <a:ext uri="{FF2B5EF4-FFF2-40B4-BE49-F238E27FC236}">
              <a16:creationId xmlns:a16="http://schemas.microsoft.com/office/drawing/2014/main" id="{3A11CE65-AAD0-4C2A-819A-0A3E365935B1}"/>
            </a:ext>
          </a:extLst>
        </xdr:cNvPr>
        <xdr:cNvSpPr txBox="1"/>
      </xdr:nvSpPr>
      <xdr:spPr>
        <a:xfrm>
          <a:off x="16047266" y="965873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3" name="直線コネクタ 682">
          <a:extLst>
            <a:ext uri="{FF2B5EF4-FFF2-40B4-BE49-F238E27FC236}">
              <a16:creationId xmlns:a16="http://schemas.microsoft.com/office/drawing/2014/main" id="{E40FE17A-24FF-461A-8AA8-8AA273B6A3C1}"/>
            </a:ext>
          </a:extLst>
        </xdr:cNvPr>
        <xdr:cNvCxnSpPr/>
      </xdr:nvCxnSpPr>
      <xdr:spPr>
        <a:xfrm>
          <a:off x="16459200" y="947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84" name="テキスト ボックス 683">
          <a:extLst>
            <a:ext uri="{FF2B5EF4-FFF2-40B4-BE49-F238E27FC236}">
              <a16:creationId xmlns:a16="http://schemas.microsoft.com/office/drawing/2014/main" id="{E699F851-48EA-48D5-9C61-8A2E2B811116}"/>
            </a:ext>
          </a:extLst>
        </xdr:cNvPr>
        <xdr:cNvSpPr txBox="1"/>
      </xdr:nvSpPr>
      <xdr:spPr>
        <a:xfrm>
          <a:off x="16047266" y="932644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5" name="直線コネクタ 684">
          <a:extLst>
            <a:ext uri="{FF2B5EF4-FFF2-40B4-BE49-F238E27FC236}">
              <a16:creationId xmlns:a16="http://schemas.microsoft.com/office/drawing/2014/main" id="{D6668047-D0BA-46B6-83E0-7FF600FD48D9}"/>
            </a:ext>
          </a:extLst>
        </xdr:cNvPr>
        <xdr:cNvCxnSpPr/>
      </xdr:nvCxnSpPr>
      <xdr:spPr>
        <a:xfrm>
          <a:off x="164592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6" name="テキスト ボックス 685">
          <a:extLst>
            <a:ext uri="{FF2B5EF4-FFF2-40B4-BE49-F238E27FC236}">
              <a16:creationId xmlns:a16="http://schemas.microsoft.com/office/drawing/2014/main" id="{2A6BFD29-5412-4B4F-8CA7-8581AD178B78}"/>
            </a:ext>
          </a:extLst>
        </xdr:cNvPr>
        <xdr:cNvSpPr txBox="1"/>
      </xdr:nvSpPr>
      <xdr:spPr>
        <a:xfrm>
          <a:off x="16047266" y="900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7" name="【学校施設】&#10;一人当たり面積グラフ枠">
          <a:extLst>
            <a:ext uri="{FF2B5EF4-FFF2-40B4-BE49-F238E27FC236}">
              <a16:creationId xmlns:a16="http://schemas.microsoft.com/office/drawing/2014/main" id="{F115BE38-08A5-46EE-B71E-B7CD2716D595}"/>
            </a:ext>
          </a:extLst>
        </xdr:cNvPr>
        <xdr:cNvSpPr/>
      </xdr:nvSpPr>
      <xdr:spPr>
        <a:xfrm>
          <a:off x="164592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114844</xdr:rowOff>
    </xdr:from>
    <xdr:to>
      <xdr:col>116</xdr:col>
      <xdr:colOff>62864</xdr:colOff>
      <xdr:row>64</xdr:row>
      <xdr:rowOff>47897</xdr:rowOff>
    </xdr:to>
    <xdr:cxnSp macro="">
      <xdr:nvCxnSpPr>
        <xdr:cNvPr id="688" name="直線コネクタ 687">
          <a:extLst>
            <a:ext uri="{FF2B5EF4-FFF2-40B4-BE49-F238E27FC236}">
              <a16:creationId xmlns:a16="http://schemas.microsoft.com/office/drawing/2014/main" id="{39BA63D2-3347-4E09-8F27-D52679ACE5B0}"/>
            </a:ext>
          </a:extLst>
        </xdr:cNvPr>
        <xdr:cNvCxnSpPr/>
      </xdr:nvCxnSpPr>
      <xdr:spPr>
        <a:xfrm flipV="1">
          <a:off x="19947254" y="9544594"/>
          <a:ext cx="0" cy="1478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51724</xdr:rowOff>
    </xdr:from>
    <xdr:ext cx="469744" cy="259045"/>
    <xdr:sp macro="" textlink="">
      <xdr:nvSpPr>
        <xdr:cNvPr id="689" name="【学校施設】&#10;一人当たり面積最小値テキスト">
          <a:extLst>
            <a:ext uri="{FF2B5EF4-FFF2-40B4-BE49-F238E27FC236}">
              <a16:creationId xmlns:a16="http://schemas.microsoft.com/office/drawing/2014/main" id="{91CE734D-F461-4DB2-A418-28D1196955BC}"/>
            </a:ext>
          </a:extLst>
        </xdr:cNvPr>
        <xdr:cNvSpPr txBox="1"/>
      </xdr:nvSpPr>
      <xdr:spPr>
        <a:xfrm>
          <a:off x="19985990" y="11028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47897</xdr:rowOff>
    </xdr:from>
    <xdr:to>
      <xdr:col>116</xdr:col>
      <xdr:colOff>152400</xdr:colOff>
      <xdr:row>64</xdr:row>
      <xdr:rowOff>47897</xdr:rowOff>
    </xdr:to>
    <xdr:cxnSp macro="">
      <xdr:nvCxnSpPr>
        <xdr:cNvPr id="690" name="直線コネクタ 689">
          <a:extLst>
            <a:ext uri="{FF2B5EF4-FFF2-40B4-BE49-F238E27FC236}">
              <a16:creationId xmlns:a16="http://schemas.microsoft.com/office/drawing/2014/main" id="{2613B083-789B-4C6C-86F9-FCC08D3931FE}"/>
            </a:ext>
          </a:extLst>
        </xdr:cNvPr>
        <xdr:cNvCxnSpPr/>
      </xdr:nvCxnSpPr>
      <xdr:spPr>
        <a:xfrm>
          <a:off x="19885660" y="1102260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61521</xdr:rowOff>
    </xdr:from>
    <xdr:ext cx="469744" cy="259045"/>
    <xdr:sp macro="" textlink="">
      <xdr:nvSpPr>
        <xdr:cNvPr id="691" name="【学校施設】&#10;一人当たり面積最大値テキスト">
          <a:extLst>
            <a:ext uri="{FF2B5EF4-FFF2-40B4-BE49-F238E27FC236}">
              <a16:creationId xmlns:a16="http://schemas.microsoft.com/office/drawing/2014/main" id="{235FA0D6-B315-4E61-8E5E-1A65CE32F5A6}"/>
            </a:ext>
          </a:extLst>
        </xdr:cNvPr>
        <xdr:cNvSpPr txBox="1"/>
      </xdr:nvSpPr>
      <xdr:spPr>
        <a:xfrm>
          <a:off x="19985990" y="9316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114844</xdr:rowOff>
    </xdr:from>
    <xdr:to>
      <xdr:col>116</xdr:col>
      <xdr:colOff>152400</xdr:colOff>
      <xdr:row>55</xdr:row>
      <xdr:rowOff>114844</xdr:rowOff>
    </xdr:to>
    <xdr:cxnSp macro="">
      <xdr:nvCxnSpPr>
        <xdr:cNvPr id="692" name="直線コネクタ 691">
          <a:extLst>
            <a:ext uri="{FF2B5EF4-FFF2-40B4-BE49-F238E27FC236}">
              <a16:creationId xmlns:a16="http://schemas.microsoft.com/office/drawing/2014/main" id="{2591D492-AC26-4C53-ACD3-140E00B36334}"/>
            </a:ext>
          </a:extLst>
        </xdr:cNvPr>
        <xdr:cNvCxnSpPr/>
      </xdr:nvCxnSpPr>
      <xdr:spPr>
        <a:xfrm>
          <a:off x="19885660" y="954459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9089</xdr:rowOff>
    </xdr:from>
    <xdr:ext cx="469744" cy="259045"/>
    <xdr:sp macro="" textlink="">
      <xdr:nvSpPr>
        <xdr:cNvPr id="693" name="【学校施設】&#10;一人当たり面積平均値テキスト">
          <a:extLst>
            <a:ext uri="{FF2B5EF4-FFF2-40B4-BE49-F238E27FC236}">
              <a16:creationId xmlns:a16="http://schemas.microsoft.com/office/drawing/2014/main" id="{6B7A22E4-4B91-4EC0-9A87-E50EAC429F36}"/>
            </a:ext>
          </a:extLst>
        </xdr:cNvPr>
        <xdr:cNvSpPr txBox="1"/>
      </xdr:nvSpPr>
      <xdr:spPr>
        <a:xfrm>
          <a:off x="19985990" y="101265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157662</xdr:rowOff>
    </xdr:from>
    <xdr:to>
      <xdr:col>116</xdr:col>
      <xdr:colOff>114300</xdr:colOff>
      <xdr:row>60</xdr:row>
      <xdr:rowOff>87812</xdr:rowOff>
    </xdr:to>
    <xdr:sp macro="" textlink="">
      <xdr:nvSpPr>
        <xdr:cNvPr id="694" name="フローチャート: 判断 693">
          <a:extLst>
            <a:ext uri="{FF2B5EF4-FFF2-40B4-BE49-F238E27FC236}">
              <a16:creationId xmlns:a16="http://schemas.microsoft.com/office/drawing/2014/main" id="{B388D548-9DF2-4DFF-92BD-5FC14D56A241}"/>
            </a:ext>
          </a:extLst>
        </xdr:cNvPr>
        <xdr:cNvSpPr/>
      </xdr:nvSpPr>
      <xdr:spPr>
        <a:xfrm>
          <a:off x="19904710" y="10275117"/>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7983</xdr:rowOff>
    </xdr:from>
    <xdr:to>
      <xdr:col>112</xdr:col>
      <xdr:colOff>38100</xdr:colOff>
      <xdr:row>60</xdr:row>
      <xdr:rowOff>109583</xdr:rowOff>
    </xdr:to>
    <xdr:sp macro="" textlink="">
      <xdr:nvSpPr>
        <xdr:cNvPr id="695" name="フローチャート: 判断 694">
          <a:extLst>
            <a:ext uri="{FF2B5EF4-FFF2-40B4-BE49-F238E27FC236}">
              <a16:creationId xmlns:a16="http://schemas.microsoft.com/office/drawing/2014/main" id="{97CF61C6-1CAD-4D60-9595-6A667DC6614D}"/>
            </a:ext>
          </a:extLst>
        </xdr:cNvPr>
        <xdr:cNvSpPr/>
      </xdr:nvSpPr>
      <xdr:spPr>
        <a:xfrm>
          <a:off x="19161760" y="1029688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36285</xdr:rowOff>
    </xdr:from>
    <xdr:to>
      <xdr:col>107</xdr:col>
      <xdr:colOff>101600</xdr:colOff>
      <xdr:row>60</xdr:row>
      <xdr:rowOff>137885</xdr:rowOff>
    </xdr:to>
    <xdr:sp macro="" textlink="">
      <xdr:nvSpPr>
        <xdr:cNvPr id="696" name="フローチャート: 判断 695">
          <a:extLst>
            <a:ext uri="{FF2B5EF4-FFF2-40B4-BE49-F238E27FC236}">
              <a16:creationId xmlns:a16="http://schemas.microsoft.com/office/drawing/2014/main" id="{3236E4EB-5EEB-4EEA-9108-A481E109578B}"/>
            </a:ext>
          </a:extLst>
        </xdr:cNvPr>
        <xdr:cNvSpPr/>
      </xdr:nvSpPr>
      <xdr:spPr>
        <a:xfrm>
          <a:off x="18345150" y="1032328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52615</xdr:rowOff>
    </xdr:from>
    <xdr:to>
      <xdr:col>102</xdr:col>
      <xdr:colOff>165100</xdr:colOff>
      <xdr:row>60</xdr:row>
      <xdr:rowOff>154215</xdr:rowOff>
    </xdr:to>
    <xdr:sp macro="" textlink="">
      <xdr:nvSpPr>
        <xdr:cNvPr id="697" name="フローチャート: 判断 696">
          <a:extLst>
            <a:ext uri="{FF2B5EF4-FFF2-40B4-BE49-F238E27FC236}">
              <a16:creationId xmlns:a16="http://schemas.microsoft.com/office/drawing/2014/main" id="{A1858851-B001-4714-B69D-3A84971997D8}"/>
            </a:ext>
          </a:extLst>
        </xdr:cNvPr>
        <xdr:cNvSpPr/>
      </xdr:nvSpPr>
      <xdr:spPr>
        <a:xfrm>
          <a:off x="17547590" y="10343425"/>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22134</xdr:rowOff>
    </xdr:from>
    <xdr:to>
      <xdr:col>98</xdr:col>
      <xdr:colOff>38100</xdr:colOff>
      <xdr:row>60</xdr:row>
      <xdr:rowOff>123734</xdr:rowOff>
    </xdr:to>
    <xdr:sp macro="" textlink="">
      <xdr:nvSpPr>
        <xdr:cNvPr id="698" name="フローチャート: 判断 697">
          <a:extLst>
            <a:ext uri="{FF2B5EF4-FFF2-40B4-BE49-F238E27FC236}">
              <a16:creationId xmlns:a16="http://schemas.microsoft.com/office/drawing/2014/main" id="{75395DE8-5F87-479D-B3DD-B2B3148D4C97}"/>
            </a:ext>
          </a:extLst>
        </xdr:cNvPr>
        <xdr:cNvSpPr/>
      </xdr:nvSpPr>
      <xdr:spPr>
        <a:xfrm>
          <a:off x="16761460" y="10305324"/>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9499E362-4144-47E7-B051-A37E51F40309}"/>
            </a:ext>
          </a:extLst>
        </xdr:cNvPr>
        <xdr:cNvSpPr txBox="1"/>
      </xdr:nvSpPr>
      <xdr:spPr>
        <a:xfrm>
          <a:off x="197764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id="{C79ADB08-5D5A-4FE6-9AE9-34466FC6CA2E}"/>
            </a:ext>
          </a:extLst>
        </xdr:cNvPr>
        <xdr:cNvSpPr txBox="1"/>
      </xdr:nvSpPr>
      <xdr:spPr>
        <a:xfrm>
          <a:off x="19033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6178B097-0412-480C-9A56-99F7B5EF1086}"/>
            </a:ext>
          </a:extLst>
        </xdr:cNvPr>
        <xdr:cNvSpPr txBox="1"/>
      </xdr:nvSpPr>
      <xdr:spPr>
        <a:xfrm>
          <a:off x="18228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4860C44F-1312-42A6-943B-A50854B4FAEC}"/>
            </a:ext>
          </a:extLst>
        </xdr:cNvPr>
        <xdr:cNvSpPr txBox="1"/>
      </xdr:nvSpPr>
      <xdr:spPr>
        <a:xfrm>
          <a:off x="17430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F6307418-DE96-4953-BCCD-4D392E1886A9}"/>
            </a:ext>
          </a:extLst>
        </xdr:cNvPr>
        <xdr:cNvSpPr txBox="1"/>
      </xdr:nvSpPr>
      <xdr:spPr>
        <a:xfrm>
          <a:off x="166331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91803</xdr:rowOff>
    </xdr:from>
    <xdr:to>
      <xdr:col>116</xdr:col>
      <xdr:colOff>114300</xdr:colOff>
      <xdr:row>61</xdr:row>
      <xdr:rowOff>21953</xdr:rowOff>
    </xdr:to>
    <xdr:sp macro="" textlink="">
      <xdr:nvSpPr>
        <xdr:cNvPr id="704" name="楕円 703">
          <a:extLst>
            <a:ext uri="{FF2B5EF4-FFF2-40B4-BE49-F238E27FC236}">
              <a16:creationId xmlns:a16="http://schemas.microsoft.com/office/drawing/2014/main" id="{802F28C6-C89B-4D4F-B5E2-82D840ECC9B1}"/>
            </a:ext>
          </a:extLst>
        </xdr:cNvPr>
        <xdr:cNvSpPr/>
      </xdr:nvSpPr>
      <xdr:spPr>
        <a:xfrm>
          <a:off x="19904710" y="10382613"/>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70230</xdr:rowOff>
    </xdr:from>
    <xdr:ext cx="469744" cy="259045"/>
    <xdr:sp macro="" textlink="">
      <xdr:nvSpPr>
        <xdr:cNvPr id="705" name="【学校施設】&#10;一人当たり面積該当値テキスト">
          <a:extLst>
            <a:ext uri="{FF2B5EF4-FFF2-40B4-BE49-F238E27FC236}">
              <a16:creationId xmlns:a16="http://schemas.microsoft.com/office/drawing/2014/main" id="{2898E353-6885-4208-864F-70A674B55994}"/>
            </a:ext>
          </a:extLst>
        </xdr:cNvPr>
        <xdr:cNvSpPr txBox="1"/>
      </xdr:nvSpPr>
      <xdr:spPr>
        <a:xfrm>
          <a:off x="19985990" y="10355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91803</xdr:rowOff>
    </xdr:from>
    <xdr:to>
      <xdr:col>112</xdr:col>
      <xdr:colOff>38100</xdr:colOff>
      <xdr:row>61</xdr:row>
      <xdr:rowOff>21953</xdr:rowOff>
    </xdr:to>
    <xdr:sp macro="" textlink="">
      <xdr:nvSpPr>
        <xdr:cNvPr id="706" name="楕円 705">
          <a:extLst>
            <a:ext uri="{FF2B5EF4-FFF2-40B4-BE49-F238E27FC236}">
              <a16:creationId xmlns:a16="http://schemas.microsoft.com/office/drawing/2014/main" id="{4ABA45FC-9982-4F1B-9AB9-BDAA25AA67A1}"/>
            </a:ext>
          </a:extLst>
        </xdr:cNvPr>
        <xdr:cNvSpPr/>
      </xdr:nvSpPr>
      <xdr:spPr>
        <a:xfrm>
          <a:off x="19161760" y="10382613"/>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142603</xdr:rowOff>
    </xdr:from>
    <xdr:to>
      <xdr:col>116</xdr:col>
      <xdr:colOff>63500</xdr:colOff>
      <xdr:row>60</xdr:row>
      <xdr:rowOff>142603</xdr:rowOff>
    </xdr:to>
    <xdr:cxnSp macro="">
      <xdr:nvCxnSpPr>
        <xdr:cNvPr id="707" name="直線コネクタ 706">
          <a:extLst>
            <a:ext uri="{FF2B5EF4-FFF2-40B4-BE49-F238E27FC236}">
              <a16:creationId xmlns:a16="http://schemas.microsoft.com/office/drawing/2014/main" id="{481195EB-711E-4E60-A1D1-9FAC0A8622CD}"/>
            </a:ext>
          </a:extLst>
        </xdr:cNvPr>
        <xdr:cNvCxnSpPr/>
      </xdr:nvCxnSpPr>
      <xdr:spPr>
        <a:xfrm>
          <a:off x="19204940" y="10427698"/>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104866</xdr:rowOff>
    </xdr:from>
    <xdr:to>
      <xdr:col>107</xdr:col>
      <xdr:colOff>101600</xdr:colOff>
      <xdr:row>61</xdr:row>
      <xdr:rowOff>35016</xdr:rowOff>
    </xdr:to>
    <xdr:sp macro="" textlink="">
      <xdr:nvSpPr>
        <xdr:cNvPr id="708" name="楕円 707">
          <a:extLst>
            <a:ext uri="{FF2B5EF4-FFF2-40B4-BE49-F238E27FC236}">
              <a16:creationId xmlns:a16="http://schemas.microsoft.com/office/drawing/2014/main" id="{872FAA7D-BF71-4D08-A1BC-DDC2C12A1086}"/>
            </a:ext>
          </a:extLst>
        </xdr:cNvPr>
        <xdr:cNvSpPr/>
      </xdr:nvSpPr>
      <xdr:spPr>
        <a:xfrm>
          <a:off x="18345150" y="10389961"/>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142603</xdr:rowOff>
    </xdr:from>
    <xdr:to>
      <xdr:col>111</xdr:col>
      <xdr:colOff>177800</xdr:colOff>
      <xdr:row>60</xdr:row>
      <xdr:rowOff>155666</xdr:rowOff>
    </xdr:to>
    <xdr:cxnSp macro="">
      <xdr:nvCxnSpPr>
        <xdr:cNvPr id="709" name="直線コネクタ 708">
          <a:extLst>
            <a:ext uri="{FF2B5EF4-FFF2-40B4-BE49-F238E27FC236}">
              <a16:creationId xmlns:a16="http://schemas.microsoft.com/office/drawing/2014/main" id="{5EFB334F-D688-4894-8BF9-B1C0F8EFE0E3}"/>
            </a:ext>
          </a:extLst>
        </xdr:cNvPr>
        <xdr:cNvCxnSpPr/>
      </xdr:nvCxnSpPr>
      <xdr:spPr>
        <a:xfrm flipV="1">
          <a:off x="18399760" y="10427698"/>
          <a:ext cx="805180" cy="14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40640</xdr:rowOff>
    </xdr:from>
    <xdr:to>
      <xdr:col>102</xdr:col>
      <xdr:colOff>165100</xdr:colOff>
      <xdr:row>60</xdr:row>
      <xdr:rowOff>142240</xdr:rowOff>
    </xdr:to>
    <xdr:sp macro="" textlink="">
      <xdr:nvSpPr>
        <xdr:cNvPr id="710" name="楕円 709">
          <a:extLst>
            <a:ext uri="{FF2B5EF4-FFF2-40B4-BE49-F238E27FC236}">
              <a16:creationId xmlns:a16="http://schemas.microsoft.com/office/drawing/2014/main" id="{742130FC-AC15-43EC-8CA4-E15DCE286A6C}"/>
            </a:ext>
          </a:extLst>
        </xdr:cNvPr>
        <xdr:cNvSpPr/>
      </xdr:nvSpPr>
      <xdr:spPr>
        <a:xfrm>
          <a:off x="17547590" y="10327640"/>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91440</xdr:rowOff>
    </xdr:from>
    <xdr:to>
      <xdr:col>107</xdr:col>
      <xdr:colOff>50800</xdr:colOff>
      <xdr:row>60</xdr:row>
      <xdr:rowOff>155666</xdr:rowOff>
    </xdr:to>
    <xdr:cxnSp macro="">
      <xdr:nvCxnSpPr>
        <xdr:cNvPr id="711" name="直線コネクタ 710">
          <a:extLst>
            <a:ext uri="{FF2B5EF4-FFF2-40B4-BE49-F238E27FC236}">
              <a16:creationId xmlns:a16="http://schemas.microsoft.com/office/drawing/2014/main" id="{907D66BA-863B-4234-8FE5-4AB13A7B8472}"/>
            </a:ext>
          </a:extLst>
        </xdr:cNvPr>
        <xdr:cNvCxnSpPr/>
      </xdr:nvCxnSpPr>
      <xdr:spPr>
        <a:xfrm>
          <a:off x="17602200" y="10382250"/>
          <a:ext cx="79756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65677</xdr:rowOff>
    </xdr:from>
    <xdr:to>
      <xdr:col>98</xdr:col>
      <xdr:colOff>38100</xdr:colOff>
      <xdr:row>60</xdr:row>
      <xdr:rowOff>167277</xdr:rowOff>
    </xdr:to>
    <xdr:sp macro="" textlink="">
      <xdr:nvSpPr>
        <xdr:cNvPr id="712" name="楕円 711">
          <a:extLst>
            <a:ext uri="{FF2B5EF4-FFF2-40B4-BE49-F238E27FC236}">
              <a16:creationId xmlns:a16="http://schemas.microsoft.com/office/drawing/2014/main" id="{2D43AE2A-D35C-4F93-A990-E3370A267793}"/>
            </a:ext>
          </a:extLst>
        </xdr:cNvPr>
        <xdr:cNvSpPr/>
      </xdr:nvSpPr>
      <xdr:spPr>
        <a:xfrm>
          <a:off x="16761460" y="10350772"/>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91440</xdr:rowOff>
    </xdr:from>
    <xdr:to>
      <xdr:col>102</xdr:col>
      <xdr:colOff>114300</xdr:colOff>
      <xdr:row>60</xdr:row>
      <xdr:rowOff>116477</xdr:rowOff>
    </xdr:to>
    <xdr:cxnSp macro="">
      <xdr:nvCxnSpPr>
        <xdr:cNvPr id="713" name="直線コネクタ 712">
          <a:extLst>
            <a:ext uri="{FF2B5EF4-FFF2-40B4-BE49-F238E27FC236}">
              <a16:creationId xmlns:a16="http://schemas.microsoft.com/office/drawing/2014/main" id="{B69742EA-3CCF-40AC-8225-5460E7DE7213}"/>
            </a:ext>
          </a:extLst>
        </xdr:cNvPr>
        <xdr:cNvCxnSpPr/>
      </xdr:nvCxnSpPr>
      <xdr:spPr>
        <a:xfrm flipV="1">
          <a:off x="16804640" y="10382250"/>
          <a:ext cx="79756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126110</xdr:rowOff>
    </xdr:from>
    <xdr:ext cx="469744" cy="259045"/>
    <xdr:sp macro="" textlink="">
      <xdr:nvSpPr>
        <xdr:cNvPr id="714" name="n_1aveValue【学校施設】&#10;一人当たり面積">
          <a:extLst>
            <a:ext uri="{FF2B5EF4-FFF2-40B4-BE49-F238E27FC236}">
              <a16:creationId xmlns:a16="http://schemas.microsoft.com/office/drawing/2014/main" id="{22122434-7BE6-4FBD-A49C-EA7887907E62}"/>
            </a:ext>
          </a:extLst>
        </xdr:cNvPr>
        <xdr:cNvSpPr txBox="1"/>
      </xdr:nvSpPr>
      <xdr:spPr>
        <a:xfrm>
          <a:off x="18982132" y="10074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154412</xdr:rowOff>
    </xdr:from>
    <xdr:ext cx="469744" cy="259045"/>
    <xdr:sp macro="" textlink="">
      <xdr:nvSpPr>
        <xdr:cNvPr id="715" name="n_2aveValue【学校施設】&#10;一人当たり面積">
          <a:extLst>
            <a:ext uri="{FF2B5EF4-FFF2-40B4-BE49-F238E27FC236}">
              <a16:creationId xmlns:a16="http://schemas.microsoft.com/office/drawing/2014/main" id="{15309DF9-BF7F-4B2C-8B58-1C3237B09E6A}"/>
            </a:ext>
          </a:extLst>
        </xdr:cNvPr>
        <xdr:cNvSpPr txBox="1"/>
      </xdr:nvSpPr>
      <xdr:spPr>
        <a:xfrm>
          <a:off x="18182032" y="10098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145342</xdr:rowOff>
    </xdr:from>
    <xdr:ext cx="469744" cy="259045"/>
    <xdr:sp macro="" textlink="">
      <xdr:nvSpPr>
        <xdr:cNvPr id="716" name="n_3aveValue【学校施設】&#10;一人当たり面積">
          <a:extLst>
            <a:ext uri="{FF2B5EF4-FFF2-40B4-BE49-F238E27FC236}">
              <a16:creationId xmlns:a16="http://schemas.microsoft.com/office/drawing/2014/main" id="{94B50109-0CAC-427C-A463-29AD0A059FDD}"/>
            </a:ext>
          </a:extLst>
        </xdr:cNvPr>
        <xdr:cNvSpPr txBox="1"/>
      </xdr:nvSpPr>
      <xdr:spPr>
        <a:xfrm>
          <a:off x="17384472" y="1043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140261</xdr:rowOff>
    </xdr:from>
    <xdr:ext cx="469744" cy="259045"/>
    <xdr:sp macro="" textlink="">
      <xdr:nvSpPr>
        <xdr:cNvPr id="717" name="n_4aveValue【学校施設】&#10;一人当たり面積">
          <a:extLst>
            <a:ext uri="{FF2B5EF4-FFF2-40B4-BE49-F238E27FC236}">
              <a16:creationId xmlns:a16="http://schemas.microsoft.com/office/drawing/2014/main" id="{3E673969-95DC-4BFE-A214-A0AC0B82D3B3}"/>
            </a:ext>
          </a:extLst>
        </xdr:cNvPr>
        <xdr:cNvSpPr txBox="1"/>
      </xdr:nvSpPr>
      <xdr:spPr>
        <a:xfrm>
          <a:off x="16588817" y="10080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13080</xdr:rowOff>
    </xdr:from>
    <xdr:ext cx="469744" cy="259045"/>
    <xdr:sp macro="" textlink="">
      <xdr:nvSpPr>
        <xdr:cNvPr id="718" name="n_1mainValue【学校施設】&#10;一人当たり面積">
          <a:extLst>
            <a:ext uri="{FF2B5EF4-FFF2-40B4-BE49-F238E27FC236}">
              <a16:creationId xmlns:a16="http://schemas.microsoft.com/office/drawing/2014/main" id="{E7A798AE-7C7C-4E9B-99BB-DF92C2D03AB7}"/>
            </a:ext>
          </a:extLst>
        </xdr:cNvPr>
        <xdr:cNvSpPr txBox="1"/>
      </xdr:nvSpPr>
      <xdr:spPr>
        <a:xfrm>
          <a:off x="18982132" y="10475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26143</xdr:rowOff>
    </xdr:from>
    <xdr:ext cx="469744" cy="259045"/>
    <xdr:sp macro="" textlink="">
      <xdr:nvSpPr>
        <xdr:cNvPr id="719" name="n_2mainValue【学校施設】&#10;一人当たり面積">
          <a:extLst>
            <a:ext uri="{FF2B5EF4-FFF2-40B4-BE49-F238E27FC236}">
              <a16:creationId xmlns:a16="http://schemas.microsoft.com/office/drawing/2014/main" id="{F9EB07FF-AF47-4290-9AAE-428471208B4D}"/>
            </a:ext>
          </a:extLst>
        </xdr:cNvPr>
        <xdr:cNvSpPr txBox="1"/>
      </xdr:nvSpPr>
      <xdr:spPr>
        <a:xfrm>
          <a:off x="18182032" y="10480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158767</xdr:rowOff>
    </xdr:from>
    <xdr:ext cx="469744" cy="259045"/>
    <xdr:sp macro="" textlink="">
      <xdr:nvSpPr>
        <xdr:cNvPr id="720" name="n_3mainValue【学校施設】&#10;一人当たり面積">
          <a:extLst>
            <a:ext uri="{FF2B5EF4-FFF2-40B4-BE49-F238E27FC236}">
              <a16:creationId xmlns:a16="http://schemas.microsoft.com/office/drawing/2014/main" id="{81B8E055-76EC-4BB7-92B9-7583AB93701F}"/>
            </a:ext>
          </a:extLst>
        </xdr:cNvPr>
        <xdr:cNvSpPr txBox="1"/>
      </xdr:nvSpPr>
      <xdr:spPr>
        <a:xfrm>
          <a:off x="17384472" y="10104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158404</xdr:rowOff>
    </xdr:from>
    <xdr:ext cx="469744" cy="259045"/>
    <xdr:sp macro="" textlink="">
      <xdr:nvSpPr>
        <xdr:cNvPr id="721" name="n_4mainValue【学校施設】&#10;一人当たり面積">
          <a:extLst>
            <a:ext uri="{FF2B5EF4-FFF2-40B4-BE49-F238E27FC236}">
              <a16:creationId xmlns:a16="http://schemas.microsoft.com/office/drawing/2014/main" id="{30C6685A-23AA-4675-A8CD-3423D7CD2BCE}"/>
            </a:ext>
          </a:extLst>
        </xdr:cNvPr>
        <xdr:cNvSpPr txBox="1"/>
      </xdr:nvSpPr>
      <xdr:spPr>
        <a:xfrm>
          <a:off x="16588817" y="10447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2" name="正方形/長方形 721">
          <a:extLst>
            <a:ext uri="{FF2B5EF4-FFF2-40B4-BE49-F238E27FC236}">
              <a16:creationId xmlns:a16="http://schemas.microsoft.com/office/drawing/2014/main" id="{302BF2D2-A139-49C4-A89D-9B29EFA9D0CD}"/>
            </a:ext>
          </a:extLst>
        </xdr:cNvPr>
        <xdr:cNvSpPr/>
      </xdr:nvSpPr>
      <xdr:spPr>
        <a:xfrm>
          <a:off x="1120394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3" name="正方形/長方形 722">
          <a:extLst>
            <a:ext uri="{FF2B5EF4-FFF2-40B4-BE49-F238E27FC236}">
              <a16:creationId xmlns:a16="http://schemas.microsoft.com/office/drawing/2014/main" id="{AC31E5F4-DA9A-4108-8852-D07283135C9A}"/>
            </a:ext>
          </a:extLst>
        </xdr:cNvPr>
        <xdr:cNvSpPr/>
      </xdr:nvSpPr>
      <xdr:spPr>
        <a:xfrm>
          <a:off x="113157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4" name="正方形/長方形 723">
          <a:extLst>
            <a:ext uri="{FF2B5EF4-FFF2-40B4-BE49-F238E27FC236}">
              <a16:creationId xmlns:a16="http://schemas.microsoft.com/office/drawing/2014/main" id="{D5DFF838-8397-42F2-BE4C-CBBDD389A8C6}"/>
            </a:ext>
          </a:extLst>
        </xdr:cNvPr>
        <xdr:cNvSpPr/>
      </xdr:nvSpPr>
      <xdr:spPr>
        <a:xfrm>
          <a:off x="113157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5" name="正方形/長方形 724">
          <a:extLst>
            <a:ext uri="{FF2B5EF4-FFF2-40B4-BE49-F238E27FC236}">
              <a16:creationId xmlns:a16="http://schemas.microsoft.com/office/drawing/2014/main" id="{A7BF495F-0D50-44DC-8DC5-4EEF90305677}"/>
            </a:ext>
          </a:extLst>
        </xdr:cNvPr>
        <xdr:cNvSpPr/>
      </xdr:nvSpPr>
      <xdr:spPr>
        <a:xfrm>
          <a:off x="122326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6" name="正方形/長方形 725">
          <a:extLst>
            <a:ext uri="{FF2B5EF4-FFF2-40B4-BE49-F238E27FC236}">
              <a16:creationId xmlns:a16="http://schemas.microsoft.com/office/drawing/2014/main" id="{9D1CF2CA-E0DB-4E4E-9987-7B32EB547A49}"/>
            </a:ext>
          </a:extLst>
        </xdr:cNvPr>
        <xdr:cNvSpPr/>
      </xdr:nvSpPr>
      <xdr:spPr>
        <a:xfrm>
          <a:off x="122326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7" name="正方形/長方形 726">
          <a:extLst>
            <a:ext uri="{FF2B5EF4-FFF2-40B4-BE49-F238E27FC236}">
              <a16:creationId xmlns:a16="http://schemas.microsoft.com/office/drawing/2014/main" id="{295FD6DF-0B5F-4C85-9363-E8188CD6E684}"/>
            </a:ext>
          </a:extLst>
        </xdr:cNvPr>
        <xdr:cNvSpPr/>
      </xdr:nvSpPr>
      <xdr:spPr>
        <a:xfrm>
          <a:off x="132613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8" name="正方形/長方形 727">
          <a:extLst>
            <a:ext uri="{FF2B5EF4-FFF2-40B4-BE49-F238E27FC236}">
              <a16:creationId xmlns:a16="http://schemas.microsoft.com/office/drawing/2014/main" id="{516AEF34-141C-4C01-8EAD-93449EEE4021}"/>
            </a:ext>
          </a:extLst>
        </xdr:cNvPr>
        <xdr:cNvSpPr/>
      </xdr:nvSpPr>
      <xdr:spPr>
        <a:xfrm>
          <a:off x="132613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9" name="正方形/長方形 728">
          <a:extLst>
            <a:ext uri="{FF2B5EF4-FFF2-40B4-BE49-F238E27FC236}">
              <a16:creationId xmlns:a16="http://schemas.microsoft.com/office/drawing/2014/main" id="{38D32589-5149-4466-A61B-7DE19FC461EC}"/>
            </a:ext>
          </a:extLst>
        </xdr:cNvPr>
        <xdr:cNvSpPr/>
      </xdr:nvSpPr>
      <xdr:spPr>
        <a:xfrm>
          <a:off x="11203940" y="12950190"/>
          <a:ext cx="424815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30" name="正方形/長方形 729">
          <a:extLst>
            <a:ext uri="{FF2B5EF4-FFF2-40B4-BE49-F238E27FC236}">
              <a16:creationId xmlns:a16="http://schemas.microsoft.com/office/drawing/2014/main" id="{703CE65E-DE66-4838-ACBC-54F0EFBB4E31}"/>
            </a:ext>
          </a:extLst>
        </xdr:cNvPr>
        <xdr:cNvSpPr/>
      </xdr:nvSpPr>
      <xdr:spPr>
        <a:xfrm>
          <a:off x="164592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1" name="正方形/長方形 730">
          <a:extLst>
            <a:ext uri="{FF2B5EF4-FFF2-40B4-BE49-F238E27FC236}">
              <a16:creationId xmlns:a16="http://schemas.microsoft.com/office/drawing/2014/main" id="{6ECA3A60-5A50-43D5-BF8D-64E7238247E9}"/>
            </a:ext>
          </a:extLst>
        </xdr:cNvPr>
        <xdr:cNvSpPr/>
      </xdr:nvSpPr>
      <xdr:spPr>
        <a:xfrm>
          <a:off x="165900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2" name="正方形/長方形 731">
          <a:extLst>
            <a:ext uri="{FF2B5EF4-FFF2-40B4-BE49-F238E27FC236}">
              <a16:creationId xmlns:a16="http://schemas.microsoft.com/office/drawing/2014/main" id="{E314C58A-C101-4FBC-B4C2-5F16004B8CB2}"/>
            </a:ext>
          </a:extLst>
        </xdr:cNvPr>
        <xdr:cNvSpPr/>
      </xdr:nvSpPr>
      <xdr:spPr>
        <a:xfrm>
          <a:off x="165900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3" name="正方形/長方形 732">
          <a:extLst>
            <a:ext uri="{FF2B5EF4-FFF2-40B4-BE49-F238E27FC236}">
              <a16:creationId xmlns:a16="http://schemas.microsoft.com/office/drawing/2014/main" id="{804987B1-7282-4A3D-8DAF-BB5AE77B2728}"/>
            </a:ext>
          </a:extLst>
        </xdr:cNvPr>
        <xdr:cNvSpPr/>
      </xdr:nvSpPr>
      <xdr:spPr>
        <a:xfrm>
          <a:off x="174879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4" name="正方形/長方形 733">
          <a:extLst>
            <a:ext uri="{FF2B5EF4-FFF2-40B4-BE49-F238E27FC236}">
              <a16:creationId xmlns:a16="http://schemas.microsoft.com/office/drawing/2014/main" id="{721D7D85-FAD7-461A-958B-DD44EB6050BC}"/>
            </a:ext>
          </a:extLst>
        </xdr:cNvPr>
        <xdr:cNvSpPr/>
      </xdr:nvSpPr>
      <xdr:spPr>
        <a:xfrm>
          <a:off x="174879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35" name="正方形/長方形 734">
          <a:extLst>
            <a:ext uri="{FF2B5EF4-FFF2-40B4-BE49-F238E27FC236}">
              <a16:creationId xmlns:a16="http://schemas.microsoft.com/office/drawing/2014/main" id="{EEDAC6C5-AA33-4310-9E82-7F20E7F7BDE0}"/>
            </a:ext>
          </a:extLst>
        </xdr:cNvPr>
        <xdr:cNvSpPr/>
      </xdr:nvSpPr>
      <xdr:spPr>
        <a:xfrm>
          <a:off x="185166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36" name="正方形/長方形 735">
          <a:extLst>
            <a:ext uri="{FF2B5EF4-FFF2-40B4-BE49-F238E27FC236}">
              <a16:creationId xmlns:a16="http://schemas.microsoft.com/office/drawing/2014/main" id="{12E52AA0-7462-4B39-AF3E-A9E4A72AA256}"/>
            </a:ext>
          </a:extLst>
        </xdr:cNvPr>
        <xdr:cNvSpPr/>
      </xdr:nvSpPr>
      <xdr:spPr>
        <a:xfrm>
          <a:off x="185166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7" name="正方形/長方形 736">
          <a:extLst>
            <a:ext uri="{FF2B5EF4-FFF2-40B4-BE49-F238E27FC236}">
              <a16:creationId xmlns:a16="http://schemas.microsoft.com/office/drawing/2014/main" id="{64E71FD3-22CB-4B2C-B57C-6020053F471E}"/>
            </a:ext>
          </a:extLst>
        </xdr:cNvPr>
        <xdr:cNvSpPr/>
      </xdr:nvSpPr>
      <xdr:spPr>
        <a:xfrm>
          <a:off x="16459200" y="12950190"/>
          <a:ext cx="426720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38" name="正方形/長方形 737">
          <a:extLst>
            <a:ext uri="{FF2B5EF4-FFF2-40B4-BE49-F238E27FC236}">
              <a16:creationId xmlns:a16="http://schemas.microsoft.com/office/drawing/2014/main" id="{69478634-DDA2-436E-B4C0-573DAB1C20E9}"/>
            </a:ext>
          </a:extLst>
        </xdr:cNvPr>
        <xdr:cNvSpPr/>
      </xdr:nvSpPr>
      <xdr:spPr>
        <a:xfrm>
          <a:off x="1120394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9" name="正方形/長方形 738">
          <a:extLst>
            <a:ext uri="{FF2B5EF4-FFF2-40B4-BE49-F238E27FC236}">
              <a16:creationId xmlns:a16="http://schemas.microsoft.com/office/drawing/2014/main" id="{C2CCE5EB-418C-4D44-B562-27ABF322BCDB}"/>
            </a:ext>
          </a:extLst>
        </xdr:cNvPr>
        <xdr:cNvSpPr/>
      </xdr:nvSpPr>
      <xdr:spPr>
        <a:xfrm>
          <a:off x="113157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0" name="正方形/長方形 739">
          <a:extLst>
            <a:ext uri="{FF2B5EF4-FFF2-40B4-BE49-F238E27FC236}">
              <a16:creationId xmlns:a16="http://schemas.microsoft.com/office/drawing/2014/main" id="{CEC085B2-AC8E-4B4F-AE85-3936F19859F9}"/>
            </a:ext>
          </a:extLst>
        </xdr:cNvPr>
        <xdr:cNvSpPr/>
      </xdr:nvSpPr>
      <xdr:spPr>
        <a:xfrm>
          <a:off x="113157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1" name="正方形/長方形 740">
          <a:extLst>
            <a:ext uri="{FF2B5EF4-FFF2-40B4-BE49-F238E27FC236}">
              <a16:creationId xmlns:a16="http://schemas.microsoft.com/office/drawing/2014/main" id="{68EEB0FC-E264-4E05-8DCC-A32FF5C9D1DF}"/>
            </a:ext>
          </a:extLst>
        </xdr:cNvPr>
        <xdr:cNvSpPr/>
      </xdr:nvSpPr>
      <xdr:spPr>
        <a:xfrm>
          <a:off x="122326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2" name="正方形/長方形 741">
          <a:extLst>
            <a:ext uri="{FF2B5EF4-FFF2-40B4-BE49-F238E27FC236}">
              <a16:creationId xmlns:a16="http://schemas.microsoft.com/office/drawing/2014/main" id="{789C8384-9362-4355-A2F1-BDD2852B41DC}"/>
            </a:ext>
          </a:extLst>
        </xdr:cNvPr>
        <xdr:cNvSpPr/>
      </xdr:nvSpPr>
      <xdr:spPr>
        <a:xfrm>
          <a:off x="122326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3" name="正方形/長方形 742">
          <a:extLst>
            <a:ext uri="{FF2B5EF4-FFF2-40B4-BE49-F238E27FC236}">
              <a16:creationId xmlns:a16="http://schemas.microsoft.com/office/drawing/2014/main" id="{8BF37065-7BCE-4D42-93E8-126996F27D54}"/>
            </a:ext>
          </a:extLst>
        </xdr:cNvPr>
        <xdr:cNvSpPr/>
      </xdr:nvSpPr>
      <xdr:spPr>
        <a:xfrm>
          <a:off x="132613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4" name="正方形/長方形 743">
          <a:extLst>
            <a:ext uri="{FF2B5EF4-FFF2-40B4-BE49-F238E27FC236}">
              <a16:creationId xmlns:a16="http://schemas.microsoft.com/office/drawing/2014/main" id="{17318EAC-C1AD-43DA-BA19-7260E3277E76}"/>
            </a:ext>
          </a:extLst>
        </xdr:cNvPr>
        <xdr:cNvSpPr/>
      </xdr:nvSpPr>
      <xdr:spPr>
        <a:xfrm>
          <a:off x="132613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5" name="正方形/長方形 744">
          <a:extLst>
            <a:ext uri="{FF2B5EF4-FFF2-40B4-BE49-F238E27FC236}">
              <a16:creationId xmlns:a16="http://schemas.microsoft.com/office/drawing/2014/main" id="{4D8A8572-9787-46F6-AA03-A5C0CAE6B9D5}"/>
            </a:ext>
          </a:extLst>
        </xdr:cNvPr>
        <xdr:cNvSpPr/>
      </xdr:nvSpPr>
      <xdr:spPr>
        <a:xfrm>
          <a:off x="11203940" y="1676019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6" name="テキスト ボックス 745">
          <a:extLst>
            <a:ext uri="{FF2B5EF4-FFF2-40B4-BE49-F238E27FC236}">
              <a16:creationId xmlns:a16="http://schemas.microsoft.com/office/drawing/2014/main" id="{DED8FA95-27B5-4D65-A815-51C3EC91B050}"/>
            </a:ext>
          </a:extLst>
        </xdr:cNvPr>
        <xdr:cNvSpPr txBox="1"/>
      </xdr:nvSpPr>
      <xdr:spPr>
        <a:xfrm>
          <a:off x="1116584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7" name="直線コネクタ 746">
          <a:extLst>
            <a:ext uri="{FF2B5EF4-FFF2-40B4-BE49-F238E27FC236}">
              <a16:creationId xmlns:a16="http://schemas.microsoft.com/office/drawing/2014/main" id="{AB1C631F-1DF9-493F-B058-594426DF010A}"/>
            </a:ext>
          </a:extLst>
        </xdr:cNvPr>
        <xdr:cNvCxnSpPr/>
      </xdr:nvCxnSpPr>
      <xdr:spPr>
        <a:xfrm>
          <a:off x="1120394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8" name="テキスト ボックス 747">
          <a:extLst>
            <a:ext uri="{FF2B5EF4-FFF2-40B4-BE49-F238E27FC236}">
              <a16:creationId xmlns:a16="http://schemas.microsoft.com/office/drawing/2014/main" id="{25D31CD0-C304-4FF1-A039-10B7F8DC8A57}"/>
            </a:ext>
          </a:extLst>
        </xdr:cNvPr>
        <xdr:cNvSpPr txBox="1"/>
      </xdr:nvSpPr>
      <xdr:spPr>
        <a:xfrm>
          <a:off x="10801531" y="1890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9" name="直線コネクタ 748">
          <a:extLst>
            <a:ext uri="{FF2B5EF4-FFF2-40B4-BE49-F238E27FC236}">
              <a16:creationId xmlns:a16="http://schemas.microsoft.com/office/drawing/2014/main" id="{AD73487B-4EEB-4A1D-9BC1-232C9FAC7C0C}"/>
            </a:ext>
          </a:extLst>
        </xdr:cNvPr>
        <xdr:cNvCxnSpPr/>
      </xdr:nvCxnSpPr>
      <xdr:spPr>
        <a:xfrm>
          <a:off x="11203940" y="1866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0" name="テキスト ボックス 749">
          <a:extLst>
            <a:ext uri="{FF2B5EF4-FFF2-40B4-BE49-F238E27FC236}">
              <a16:creationId xmlns:a16="http://schemas.microsoft.com/office/drawing/2014/main" id="{F84A272D-97FE-4E12-BE8B-572567591DF3}"/>
            </a:ext>
          </a:extLst>
        </xdr:cNvPr>
        <xdr:cNvSpPr txBox="1"/>
      </xdr:nvSpPr>
      <xdr:spPr>
        <a:xfrm>
          <a:off x="10801531" y="18528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1" name="直線コネクタ 750">
          <a:extLst>
            <a:ext uri="{FF2B5EF4-FFF2-40B4-BE49-F238E27FC236}">
              <a16:creationId xmlns:a16="http://schemas.microsoft.com/office/drawing/2014/main" id="{D5A18506-3967-4E76-9F0D-02EE5CA4273A}"/>
            </a:ext>
          </a:extLst>
        </xdr:cNvPr>
        <xdr:cNvCxnSpPr/>
      </xdr:nvCxnSpPr>
      <xdr:spPr>
        <a:xfrm>
          <a:off x="11203940" y="182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2" name="テキスト ボックス 751">
          <a:extLst>
            <a:ext uri="{FF2B5EF4-FFF2-40B4-BE49-F238E27FC236}">
              <a16:creationId xmlns:a16="http://schemas.microsoft.com/office/drawing/2014/main" id="{A50AB32C-F39D-4D98-BC52-EE2DB453B25B}"/>
            </a:ext>
          </a:extLst>
        </xdr:cNvPr>
        <xdr:cNvSpPr txBox="1"/>
      </xdr:nvSpPr>
      <xdr:spPr>
        <a:xfrm>
          <a:off x="10842791" y="1814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3" name="直線コネクタ 752">
          <a:extLst>
            <a:ext uri="{FF2B5EF4-FFF2-40B4-BE49-F238E27FC236}">
              <a16:creationId xmlns:a16="http://schemas.microsoft.com/office/drawing/2014/main" id="{4E8E31F7-F914-4B70-9C9E-430E53383E6A}"/>
            </a:ext>
          </a:extLst>
        </xdr:cNvPr>
        <xdr:cNvCxnSpPr/>
      </xdr:nvCxnSpPr>
      <xdr:spPr>
        <a:xfrm>
          <a:off x="11203940" y="1790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4" name="テキスト ボックス 753">
          <a:extLst>
            <a:ext uri="{FF2B5EF4-FFF2-40B4-BE49-F238E27FC236}">
              <a16:creationId xmlns:a16="http://schemas.microsoft.com/office/drawing/2014/main" id="{F4BD4412-DA60-47CB-A40D-0B816A5A0950}"/>
            </a:ext>
          </a:extLst>
        </xdr:cNvPr>
        <xdr:cNvSpPr txBox="1"/>
      </xdr:nvSpPr>
      <xdr:spPr>
        <a:xfrm>
          <a:off x="10842791" y="1776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5" name="直線コネクタ 754">
          <a:extLst>
            <a:ext uri="{FF2B5EF4-FFF2-40B4-BE49-F238E27FC236}">
              <a16:creationId xmlns:a16="http://schemas.microsoft.com/office/drawing/2014/main" id="{8B38BC68-4D7C-4C0E-9CF7-FBD0042CE270}"/>
            </a:ext>
          </a:extLst>
        </xdr:cNvPr>
        <xdr:cNvCxnSpPr/>
      </xdr:nvCxnSpPr>
      <xdr:spPr>
        <a:xfrm>
          <a:off x="11203940" y="1752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6" name="テキスト ボックス 755">
          <a:extLst>
            <a:ext uri="{FF2B5EF4-FFF2-40B4-BE49-F238E27FC236}">
              <a16:creationId xmlns:a16="http://schemas.microsoft.com/office/drawing/2014/main" id="{B2470E18-FA88-450C-B317-5ADF7AE24580}"/>
            </a:ext>
          </a:extLst>
        </xdr:cNvPr>
        <xdr:cNvSpPr txBox="1"/>
      </xdr:nvSpPr>
      <xdr:spPr>
        <a:xfrm>
          <a:off x="10842791" y="17381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7" name="直線コネクタ 756">
          <a:extLst>
            <a:ext uri="{FF2B5EF4-FFF2-40B4-BE49-F238E27FC236}">
              <a16:creationId xmlns:a16="http://schemas.microsoft.com/office/drawing/2014/main" id="{F7FEA1B4-7D90-4E4C-9AA4-17555BCDEF64}"/>
            </a:ext>
          </a:extLst>
        </xdr:cNvPr>
        <xdr:cNvCxnSpPr/>
      </xdr:nvCxnSpPr>
      <xdr:spPr>
        <a:xfrm>
          <a:off x="11203940" y="17145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8" name="テキスト ボックス 757">
          <a:extLst>
            <a:ext uri="{FF2B5EF4-FFF2-40B4-BE49-F238E27FC236}">
              <a16:creationId xmlns:a16="http://schemas.microsoft.com/office/drawing/2014/main" id="{40C092D6-6AFE-45B6-A769-567F3031E5F8}"/>
            </a:ext>
          </a:extLst>
        </xdr:cNvPr>
        <xdr:cNvSpPr txBox="1"/>
      </xdr:nvSpPr>
      <xdr:spPr>
        <a:xfrm>
          <a:off x="10842791" y="17000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9" name="直線コネクタ 758">
          <a:extLst>
            <a:ext uri="{FF2B5EF4-FFF2-40B4-BE49-F238E27FC236}">
              <a16:creationId xmlns:a16="http://schemas.microsoft.com/office/drawing/2014/main" id="{33C07534-8CA1-4C3A-8C33-D2433C845818}"/>
            </a:ext>
          </a:extLst>
        </xdr:cNvPr>
        <xdr:cNvCxnSpPr/>
      </xdr:nvCxnSpPr>
      <xdr:spPr>
        <a:xfrm>
          <a:off x="1120394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0" name="テキスト ボックス 759">
          <a:extLst>
            <a:ext uri="{FF2B5EF4-FFF2-40B4-BE49-F238E27FC236}">
              <a16:creationId xmlns:a16="http://schemas.microsoft.com/office/drawing/2014/main" id="{519D1620-2DA2-400B-977C-5895B0525ABD}"/>
            </a:ext>
          </a:extLst>
        </xdr:cNvPr>
        <xdr:cNvSpPr txBox="1"/>
      </xdr:nvSpPr>
      <xdr:spPr>
        <a:xfrm>
          <a:off x="10905006" y="1662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1" name="【公民館】&#10;有形固定資産減価償却率グラフ枠">
          <a:extLst>
            <a:ext uri="{FF2B5EF4-FFF2-40B4-BE49-F238E27FC236}">
              <a16:creationId xmlns:a16="http://schemas.microsoft.com/office/drawing/2014/main" id="{1DD8FD94-D3DB-4F24-94C5-8759038DE931}"/>
            </a:ext>
          </a:extLst>
        </xdr:cNvPr>
        <xdr:cNvSpPr/>
      </xdr:nvSpPr>
      <xdr:spPr>
        <a:xfrm>
          <a:off x="11203940" y="1676019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95250</xdr:rowOff>
    </xdr:from>
    <xdr:to>
      <xdr:col>85</xdr:col>
      <xdr:colOff>126364</xdr:colOff>
      <xdr:row>107</xdr:row>
      <xdr:rowOff>133350</xdr:rowOff>
    </xdr:to>
    <xdr:cxnSp macro="">
      <xdr:nvCxnSpPr>
        <xdr:cNvPr id="762" name="直線コネクタ 761">
          <a:extLst>
            <a:ext uri="{FF2B5EF4-FFF2-40B4-BE49-F238E27FC236}">
              <a16:creationId xmlns:a16="http://schemas.microsoft.com/office/drawing/2014/main" id="{62B0C6BF-9ABE-4E88-B5CB-000121D0ACE3}"/>
            </a:ext>
          </a:extLst>
        </xdr:cNvPr>
        <xdr:cNvCxnSpPr/>
      </xdr:nvCxnSpPr>
      <xdr:spPr>
        <a:xfrm flipV="1">
          <a:off x="14703424" y="1706499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137177</xdr:rowOff>
    </xdr:from>
    <xdr:ext cx="405111" cy="259045"/>
    <xdr:sp macro="" textlink="">
      <xdr:nvSpPr>
        <xdr:cNvPr id="763" name="【公民館】&#10;有形固定資産減価償却率最小値テキスト">
          <a:extLst>
            <a:ext uri="{FF2B5EF4-FFF2-40B4-BE49-F238E27FC236}">
              <a16:creationId xmlns:a16="http://schemas.microsoft.com/office/drawing/2014/main" id="{B4005053-0D60-4A76-B271-1A85FCC57116}"/>
            </a:ext>
          </a:extLst>
        </xdr:cNvPr>
        <xdr:cNvSpPr txBox="1"/>
      </xdr:nvSpPr>
      <xdr:spPr>
        <a:xfrm>
          <a:off x="14742160" y="1847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133350</xdr:rowOff>
    </xdr:from>
    <xdr:to>
      <xdr:col>86</xdr:col>
      <xdr:colOff>25400</xdr:colOff>
      <xdr:row>107</xdr:row>
      <xdr:rowOff>133350</xdr:rowOff>
    </xdr:to>
    <xdr:cxnSp macro="">
      <xdr:nvCxnSpPr>
        <xdr:cNvPr id="764" name="直線コネクタ 763">
          <a:extLst>
            <a:ext uri="{FF2B5EF4-FFF2-40B4-BE49-F238E27FC236}">
              <a16:creationId xmlns:a16="http://schemas.microsoft.com/office/drawing/2014/main" id="{E4C9F17D-6EC6-43A1-9129-6A39251EDC56}"/>
            </a:ext>
          </a:extLst>
        </xdr:cNvPr>
        <xdr:cNvCxnSpPr/>
      </xdr:nvCxnSpPr>
      <xdr:spPr>
        <a:xfrm>
          <a:off x="14611350" y="184746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41927</xdr:rowOff>
    </xdr:from>
    <xdr:ext cx="405111" cy="259045"/>
    <xdr:sp macro="" textlink="">
      <xdr:nvSpPr>
        <xdr:cNvPr id="765" name="【公民館】&#10;有形固定資産減価償却率最大値テキスト">
          <a:extLst>
            <a:ext uri="{FF2B5EF4-FFF2-40B4-BE49-F238E27FC236}">
              <a16:creationId xmlns:a16="http://schemas.microsoft.com/office/drawing/2014/main" id="{4A1427F4-B068-4FB1-AE8C-0222BB5F57D0}"/>
            </a:ext>
          </a:extLst>
        </xdr:cNvPr>
        <xdr:cNvSpPr txBox="1"/>
      </xdr:nvSpPr>
      <xdr:spPr>
        <a:xfrm>
          <a:off x="14742160" y="16845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95250</xdr:rowOff>
    </xdr:from>
    <xdr:to>
      <xdr:col>86</xdr:col>
      <xdr:colOff>25400</xdr:colOff>
      <xdr:row>99</xdr:row>
      <xdr:rowOff>95250</xdr:rowOff>
    </xdr:to>
    <xdr:cxnSp macro="">
      <xdr:nvCxnSpPr>
        <xdr:cNvPr id="766" name="直線コネクタ 765">
          <a:extLst>
            <a:ext uri="{FF2B5EF4-FFF2-40B4-BE49-F238E27FC236}">
              <a16:creationId xmlns:a16="http://schemas.microsoft.com/office/drawing/2014/main" id="{F75C9880-1E77-49F2-8B03-AE5AA0AFBCB9}"/>
            </a:ext>
          </a:extLst>
        </xdr:cNvPr>
        <xdr:cNvCxnSpPr/>
      </xdr:nvCxnSpPr>
      <xdr:spPr>
        <a:xfrm>
          <a:off x="14611350" y="170649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53991</xdr:rowOff>
    </xdr:from>
    <xdr:ext cx="405111" cy="259045"/>
    <xdr:sp macro="" textlink="">
      <xdr:nvSpPr>
        <xdr:cNvPr id="767" name="【公民館】&#10;有形固定資産減価償却率平均値テキスト">
          <a:extLst>
            <a:ext uri="{FF2B5EF4-FFF2-40B4-BE49-F238E27FC236}">
              <a16:creationId xmlns:a16="http://schemas.microsoft.com/office/drawing/2014/main" id="{30F85AD5-017E-4E9B-8460-98651A9CD1BB}"/>
            </a:ext>
          </a:extLst>
        </xdr:cNvPr>
        <xdr:cNvSpPr txBox="1"/>
      </xdr:nvSpPr>
      <xdr:spPr>
        <a:xfrm>
          <a:off x="14742160" y="177171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31114</xdr:rowOff>
    </xdr:from>
    <xdr:to>
      <xdr:col>85</xdr:col>
      <xdr:colOff>177800</xdr:colOff>
      <xdr:row>104</xdr:row>
      <xdr:rowOff>132714</xdr:rowOff>
    </xdr:to>
    <xdr:sp macro="" textlink="">
      <xdr:nvSpPr>
        <xdr:cNvPr id="768" name="フローチャート: 判断 767">
          <a:extLst>
            <a:ext uri="{FF2B5EF4-FFF2-40B4-BE49-F238E27FC236}">
              <a16:creationId xmlns:a16="http://schemas.microsoft.com/office/drawing/2014/main" id="{01BE2BDA-1E6E-412D-9451-82B1927DA8E7}"/>
            </a:ext>
          </a:extLst>
        </xdr:cNvPr>
        <xdr:cNvSpPr/>
      </xdr:nvSpPr>
      <xdr:spPr>
        <a:xfrm>
          <a:off x="14649450" y="17860009"/>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149225</xdr:rowOff>
    </xdr:from>
    <xdr:to>
      <xdr:col>81</xdr:col>
      <xdr:colOff>101600</xdr:colOff>
      <xdr:row>104</xdr:row>
      <xdr:rowOff>79375</xdr:rowOff>
    </xdr:to>
    <xdr:sp macro="" textlink="">
      <xdr:nvSpPr>
        <xdr:cNvPr id="769" name="フローチャート: 判断 768">
          <a:extLst>
            <a:ext uri="{FF2B5EF4-FFF2-40B4-BE49-F238E27FC236}">
              <a16:creationId xmlns:a16="http://schemas.microsoft.com/office/drawing/2014/main" id="{8F252BAB-A5D2-47A9-89BD-2481D2ED6A72}"/>
            </a:ext>
          </a:extLst>
        </xdr:cNvPr>
        <xdr:cNvSpPr/>
      </xdr:nvSpPr>
      <xdr:spPr>
        <a:xfrm>
          <a:off x="13887450" y="1780857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137795</xdr:rowOff>
    </xdr:from>
    <xdr:to>
      <xdr:col>76</xdr:col>
      <xdr:colOff>165100</xdr:colOff>
      <xdr:row>104</xdr:row>
      <xdr:rowOff>67945</xdr:rowOff>
    </xdr:to>
    <xdr:sp macro="" textlink="">
      <xdr:nvSpPr>
        <xdr:cNvPr id="770" name="フローチャート: 判断 769">
          <a:extLst>
            <a:ext uri="{FF2B5EF4-FFF2-40B4-BE49-F238E27FC236}">
              <a16:creationId xmlns:a16="http://schemas.microsoft.com/office/drawing/2014/main" id="{C1839448-23EF-4A7F-B3C8-0472B0ACE116}"/>
            </a:ext>
          </a:extLst>
        </xdr:cNvPr>
        <xdr:cNvSpPr/>
      </xdr:nvSpPr>
      <xdr:spPr>
        <a:xfrm>
          <a:off x="13089890" y="17793335"/>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107314</xdr:rowOff>
    </xdr:from>
    <xdr:to>
      <xdr:col>72</xdr:col>
      <xdr:colOff>38100</xdr:colOff>
      <xdr:row>104</xdr:row>
      <xdr:rowOff>37464</xdr:rowOff>
    </xdr:to>
    <xdr:sp macro="" textlink="">
      <xdr:nvSpPr>
        <xdr:cNvPr id="771" name="フローチャート: 判断 770">
          <a:extLst>
            <a:ext uri="{FF2B5EF4-FFF2-40B4-BE49-F238E27FC236}">
              <a16:creationId xmlns:a16="http://schemas.microsoft.com/office/drawing/2014/main" id="{0D541783-04CA-4961-A369-9BC6620E30D2}"/>
            </a:ext>
          </a:extLst>
        </xdr:cNvPr>
        <xdr:cNvSpPr/>
      </xdr:nvSpPr>
      <xdr:spPr>
        <a:xfrm>
          <a:off x="12303760" y="17764759"/>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124461</xdr:rowOff>
    </xdr:from>
    <xdr:to>
      <xdr:col>67</xdr:col>
      <xdr:colOff>101600</xdr:colOff>
      <xdr:row>104</xdr:row>
      <xdr:rowOff>54611</xdr:rowOff>
    </xdr:to>
    <xdr:sp macro="" textlink="">
      <xdr:nvSpPr>
        <xdr:cNvPr id="772" name="フローチャート: 判断 771">
          <a:extLst>
            <a:ext uri="{FF2B5EF4-FFF2-40B4-BE49-F238E27FC236}">
              <a16:creationId xmlns:a16="http://schemas.microsoft.com/office/drawing/2014/main" id="{9D13B25B-EBB0-4C69-BC93-81F8E1C6F51C}"/>
            </a:ext>
          </a:extLst>
        </xdr:cNvPr>
        <xdr:cNvSpPr/>
      </xdr:nvSpPr>
      <xdr:spPr>
        <a:xfrm>
          <a:off x="11487150" y="17785716"/>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23145FB1-2AF6-4C28-AD5F-078C239BF73D}"/>
            </a:ext>
          </a:extLst>
        </xdr:cNvPr>
        <xdr:cNvSpPr txBox="1"/>
      </xdr:nvSpPr>
      <xdr:spPr>
        <a:xfrm>
          <a:off x="14532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87327E7F-5054-4BA7-8FED-B85F8390C908}"/>
            </a:ext>
          </a:extLst>
        </xdr:cNvPr>
        <xdr:cNvSpPr txBox="1"/>
      </xdr:nvSpPr>
      <xdr:spPr>
        <a:xfrm>
          <a:off x="13770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72C43662-2617-4962-8432-5801BF5F8CCA}"/>
            </a:ext>
          </a:extLst>
        </xdr:cNvPr>
        <xdr:cNvSpPr txBox="1"/>
      </xdr:nvSpPr>
      <xdr:spPr>
        <a:xfrm>
          <a:off x="129730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436401AA-6CAC-4168-B9F6-1D536E0115AC}"/>
            </a:ext>
          </a:extLst>
        </xdr:cNvPr>
        <xdr:cNvSpPr txBox="1"/>
      </xdr:nvSpPr>
      <xdr:spPr>
        <a:xfrm>
          <a:off x="12175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A673F8ED-5D93-4337-9E2C-2758E981F27B}"/>
            </a:ext>
          </a:extLst>
        </xdr:cNvPr>
        <xdr:cNvSpPr txBox="1"/>
      </xdr:nvSpPr>
      <xdr:spPr>
        <a:xfrm>
          <a:off x="11370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82550</xdr:rowOff>
    </xdr:from>
    <xdr:to>
      <xdr:col>85</xdr:col>
      <xdr:colOff>177800</xdr:colOff>
      <xdr:row>105</xdr:row>
      <xdr:rowOff>12700</xdr:rowOff>
    </xdr:to>
    <xdr:sp macro="" textlink="">
      <xdr:nvSpPr>
        <xdr:cNvPr id="778" name="楕円 777">
          <a:extLst>
            <a:ext uri="{FF2B5EF4-FFF2-40B4-BE49-F238E27FC236}">
              <a16:creationId xmlns:a16="http://schemas.microsoft.com/office/drawing/2014/main" id="{26E93202-CCB6-4F34-906A-AE7A4FE59C41}"/>
            </a:ext>
          </a:extLst>
        </xdr:cNvPr>
        <xdr:cNvSpPr/>
      </xdr:nvSpPr>
      <xdr:spPr>
        <a:xfrm>
          <a:off x="14649450" y="1791525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60977</xdr:rowOff>
    </xdr:from>
    <xdr:ext cx="405111" cy="259045"/>
    <xdr:sp macro="" textlink="">
      <xdr:nvSpPr>
        <xdr:cNvPr id="779" name="【公民館】&#10;有形固定資産減価償却率該当値テキスト">
          <a:extLst>
            <a:ext uri="{FF2B5EF4-FFF2-40B4-BE49-F238E27FC236}">
              <a16:creationId xmlns:a16="http://schemas.microsoft.com/office/drawing/2014/main" id="{44D7E996-A1A2-4BA5-8CD1-C44D3405ED65}"/>
            </a:ext>
          </a:extLst>
        </xdr:cNvPr>
        <xdr:cNvSpPr txBox="1"/>
      </xdr:nvSpPr>
      <xdr:spPr>
        <a:xfrm>
          <a:off x="14742160" y="17887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29211</xdr:rowOff>
    </xdr:from>
    <xdr:to>
      <xdr:col>81</xdr:col>
      <xdr:colOff>101600</xdr:colOff>
      <xdr:row>104</xdr:row>
      <xdr:rowOff>130811</xdr:rowOff>
    </xdr:to>
    <xdr:sp macro="" textlink="">
      <xdr:nvSpPr>
        <xdr:cNvPr id="780" name="楕円 779">
          <a:extLst>
            <a:ext uri="{FF2B5EF4-FFF2-40B4-BE49-F238E27FC236}">
              <a16:creationId xmlns:a16="http://schemas.microsoft.com/office/drawing/2014/main" id="{3DAA5A09-2613-482B-B0A6-197DB3805638}"/>
            </a:ext>
          </a:extLst>
        </xdr:cNvPr>
        <xdr:cNvSpPr/>
      </xdr:nvSpPr>
      <xdr:spPr>
        <a:xfrm>
          <a:off x="13887450" y="17858106"/>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80011</xdr:rowOff>
    </xdr:from>
    <xdr:to>
      <xdr:col>85</xdr:col>
      <xdr:colOff>127000</xdr:colOff>
      <xdr:row>104</xdr:row>
      <xdr:rowOff>133350</xdr:rowOff>
    </xdr:to>
    <xdr:cxnSp macro="">
      <xdr:nvCxnSpPr>
        <xdr:cNvPr id="781" name="直線コネクタ 780">
          <a:extLst>
            <a:ext uri="{FF2B5EF4-FFF2-40B4-BE49-F238E27FC236}">
              <a16:creationId xmlns:a16="http://schemas.microsoft.com/office/drawing/2014/main" id="{6E809C37-093D-4F33-B5D1-A296F5EE6027}"/>
            </a:ext>
          </a:extLst>
        </xdr:cNvPr>
        <xdr:cNvCxnSpPr/>
      </xdr:nvCxnSpPr>
      <xdr:spPr>
        <a:xfrm>
          <a:off x="13942060" y="17912716"/>
          <a:ext cx="762000" cy="47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162561</xdr:rowOff>
    </xdr:from>
    <xdr:to>
      <xdr:col>76</xdr:col>
      <xdr:colOff>165100</xdr:colOff>
      <xdr:row>104</xdr:row>
      <xdr:rowOff>92711</xdr:rowOff>
    </xdr:to>
    <xdr:sp macro="" textlink="">
      <xdr:nvSpPr>
        <xdr:cNvPr id="782" name="楕円 781">
          <a:extLst>
            <a:ext uri="{FF2B5EF4-FFF2-40B4-BE49-F238E27FC236}">
              <a16:creationId xmlns:a16="http://schemas.microsoft.com/office/drawing/2014/main" id="{0312518A-7861-4416-B017-F8D77836757E}"/>
            </a:ext>
          </a:extLst>
        </xdr:cNvPr>
        <xdr:cNvSpPr/>
      </xdr:nvSpPr>
      <xdr:spPr>
        <a:xfrm>
          <a:off x="13089890" y="17823816"/>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41911</xdr:rowOff>
    </xdr:from>
    <xdr:to>
      <xdr:col>81</xdr:col>
      <xdr:colOff>50800</xdr:colOff>
      <xdr:row>104</xdr:row>
      <xdr:rowOff>80011</xdr:rowOff>
    </xdr:to>
    <xdr:cxnSp macro="">
      <xdr:nvCxnSpPr>
        <xdr:cNvPr id="783" name="直線コネクタ 782">
          <a:extLst>
            <a:ext uri="{FF2B5EF4-FFF2-40B4-BE49-F238E27FC236}">
              <a16:creationId xmlns:a16="http://schemas.microsoft.com/office/drawing/2014/main" id="{1BF4161B-5D3D-4A1E-94BC-EF9FCE24C25A}"/>
            </a:ext>
          </a:extLst>
        </xdr:cNvPr>
        <xdr:cNvCxnSpPr/>
      </xdr:nvCxnSpPr>
      <xdr:spPr>
        <a:xfrm>
          <a:off x="13144500" y="17874616"/>
          <a:ext cx="79756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139700</xdr:rowOff>
    </xdr:from>
    <xdr:to>
      <xdr:col>72</xdr:col>
      <xdr:colOff>38100</xdr:colOff>
      <xdr:row>104</xdr:row>
      <xdr:rowOff>69850</xdr:rowOff>
    </xdr:to>
    <xdr:sp macro="" textlink="">
      <xdr:nvSpPr>
        <xdr:cNvPr id="784" name="楕円 783">
          <a:extLst>
            <a:ext uri="{FF2B5EF4-FFF2-40B4-BE49-F238E27FC236}">
              <a16:creationId xmlns:a16="http://schemas.microsoft.com/office/drawing/2014/main" id="{3A258C7B-C5AA-438B-AC45-B848E3E14F2C}"/>
            </a:ext>
          </a:extLst>
        </xdr:cNvPr>
        <xdr:cNvSpPr/>
      </xdr:nvSpPr>
      <xdr:spPr>
        <a:xfrm>
          <a:off x="12303760" y="1779524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19050</xdr:rowOff>
    </xdr:from>
    <xdr:to>
      <xdr:col>76</xdr:col>
      <xdr:colOff>114300</xdr:colOff>
      <xdr:row>104</xdr:row>
      <xdr:rowOff>41911</xdr:rowOff>
    </xdr:to>
    <xdr:cxnSp macro="">
      <xdr:nvCxnSpPr>
        <xdr:cNvPr id="785" name="直線コネクタ 784">
          <a:extLst>
            <a:ext uri="{FF2B5EF4-FFF2-40B4-BE49-F238E27FC236}">
              <a16:creationId xmlns:a16="http://schemas.microsoft.com/office/drawing/2014/main" id="{B861AF05-E453-4B62-9B16-6C1313D0F322}"/>
            </a:ext>
          </a:extLst>
        </xdr:cNvPr>
        <xdr:cNvCxnSpPr/>
      </xdr:nvCxnSpPr>
      <xdr:spPr>
        <a:xfrm>
          <a:off x="12346940" y="17846040"/>
          <a:ext cx="797560" cy="28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116839</xdr:rowOff>
    </xdr:from>
    <xdr:to>
      <xdr:col>67</xdr:col>
      <xdr:colOff>101600</xdr:colOff>
      <xdr:row>104</xdr:row>
      <xdr:rowOff>46989</xdr:rowOff>
    </xdr:to>
    <xdr:sp macro="" textlink="">
      <xdr:nvSpPr>
        <xdr:cNvPr id="786" name="楕円 785">
          <a:extLst>
            <a:ext uri="{FF2B5EF4-FFF2-40B4-BE49-F238E27FC236}">
              <a16:creationId xmlns:a16="http://schemas.microsoft.com/office/drawing/2014/main" id="{B150A7B2-0DE5-4C86-A801-F7D8941FDE13}"/>
            </a:ext>
          </a:extLst>
        </xdr:cNvPr>
        <xdr:cNvSpPr/>
      </xdr:nvSpPr>
      <xdr:spPr>
        <a:xfrm>
          <a:off x="11487150" y="17776189"/>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167639</xdr:rowOff>
    </xdr:from>
    <xdr:to>
      <xdr:col>71</xdr:col>
      <xdr:colOff>177800</xdr:colOff>
      <xdr:row>104</xdr:row>
      <xdr:rowOff>19050</xdr:rowOff>
    </xdr:to>
    <xdr:cxnSp macro="">
      <xdr:nvCxnSpPr>
        <xdr:cNvPr id="787" name="直線コネクタ 786">
          <a:extLst>
            <a:ext uri="{FF2B5EF4-FFF2-40B4-BE49-F238E27FC236}">
              <a16:creationId xmlns:a16="http://schemas.microsoft.com/office/drawing/2014/main" id="{CA10059F-DC89-41E7-90B2-FCA46ED7B852}"/>
            </a:ext>
          </a:extLst>
        </xdr:cNvPr>
        <xdr:cNvCxnSpPr/>
      </xdr:nvCxnSpPr>
      <xdr:spPr>
        <a:xfrm>
          <a:off x="11541760" y="17830799"/>
          <a:ext cx="80518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95902</xdr:rowOff>
    </xdr:from>
    <xdr:ext cx="405111" cy="259045"/>
    <xdr:sp macro="" textlink="">
      <xdr:nvSpPr>
        <xdr:cNvPr id="788" name="n_1aveValue【公民館】&#10;有形固定資産減価償却率">
          <a:extLst>
            <a:ext uri="{FF2B5EF4-FFF2-40B4-BE49-F238E27FC236}">
              <a16:creationId xmlns:a16="http://schemas.microsoft.com/office/drawing/2014/main" id="{C61D8BE0-129C-4A6B-9D13-1D1A7B0EDB92}"/>
            </a:ext>
          </a:extLst>
        </xdr:cNvPr>
        <xdr:cNvSpPr txBox="1"/>
      </xdr:nvSpPr>
      <xdr:spPr>
        <a:xfrm>
          <a:off x="13738234" y="1757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84472</xdr:rowOff>
    </xdr:from>
    <xdr:ext cx="405111" cy="259045"/>
    <xdr:sp macro="" textlink="">
      <xdr:nvSpPr>
        <xdr:cNvPr id="789" name="n_2aveValue【公民館】&#10;有形固定資産減価償却率">
          <a:extLst>
            <a:ext uri="{FF2B5EF4-FFF2-40B4-BE49-F238E27FC236}">
              <a16:creationId xmlns:a16="http://schemas.microsoft.com/office/drawing/2014/main" id="{3BF455EA-AD9F-48D1-8B23-30B7442F59A3}"/>
            </a:ext>
          </a:extLst>
        </xdr:cNvPr>
        <xdr:cNvSpPr txBox="1"/>
      </xdr:nvSpPr>
      <xdr:spPr>
        <a:xfrm>
          <a:off x="12957184" y="1757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53991</xdr:rowOff>
    </xdr:from>
    <xdr:ext cx="405111" cy="259045"/>
    <xdr:sp macro="" textlink="">
      <xdr:nvSpPr>
        <xdr:cNvPr id="790" name="n_3aveValue【公民館】&#10;有形固定資産減価償却率">
          <a:extLst>
            <a:ext uri="{FF2B5EF4-FFF2-40B4-BE49-F238E27FC236}">
              <a16:creationId xmlns:a16="http://schemas.microsoft.com/office/drawing/2014/main" id="{08F7F5FF-D3A5-42C5-92A6-5EBF8DF9240F}"/>
            </a:ext>
          </a:extLst>
        </xdr:cNvPr>
        <xdr:cNvSpPr txBox="1"/>
      </xdr:nvSpPr>
      <xdr:spPr>
        <a:xfrm>
          <a:off x="12171054" y="17545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45738</xdr:rowOff>
    </xdr:from>
    <xdr:ext cx="405111" cy="259045"/>
    <xdr:sp macro="" textlink="">
      <xdr:nvSpPr>
        <xdr:cNvPr id="791" name="n_4aveValue【公民館】&#10;有形固定資産減価償却率">
          <a:extLst>
            <a:ext uri="{FF2B5EF4-FFF2-40B4-BE49-F238E27FC236}">
              <a16:creationId xmlns:a16="http://schemas.microsoft.com/office/drawing/2014/main" id="{0BCEEABD-B281-4BF6-8B40-55B8854FA7FF}"/>
            </a:ext>
          </a:extLst>
        </xdr:cNvPr>
        <xdr:cNvSpPr txBox="1"/>
      </xdr:nvSpPr>
      <xdr:spPr>
        <a:xfrm>
          <a:off x="11354444" y="17878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121938</xdr:rowOff>
    </xdr:from>
    <xdr:ext cx="405111" cy="259045"/>
    <xdr:sp macro="" textlink="">
      <xdr:nvSpPr>
        <xdr:cNvPr id="792" name="n_1mainValue【公民館】&#10;有形固定資産減価償却率">
          <a:extLst>
            <a:ext uri="{FF2B5EF4-FFF2-40B4-BE49-F238E27FC236}">
              <a16:creationId xmlns:a16="http://schemas.microsoft.com/office/drawing/2014/main" id="{821E2B64-F96E-4EF9-9B10-00796DF87820}"/>
            </a:ext>
          </a:extLst>
        </xdr:cNvPr>
        <xdr:cNvSpPr txBox="1"/>
      </xdr:nvSpPr>
      <xdr:spPr>
        <a:xfrm>
          <a:off x="13738234" y="17954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83838</xdr:rowOff>
    </xdr:from>
    <xdr:ext cx="405111" cy="259045"/>
    <xdr:sp macro="" textlink="">
      <xdr:nvSpPr>
        <xdr:cNvPr id="793" name="n_2mainValue【公民館】&#10;有形固定資産減価償却率">
          <a:extLst>
            <a:ext uri="{FF2B5EF4-FFF2-40B4-BE49-F238E27FC236}">
              <a16:creationId xmlns:a16="http://schemas.microsoft.com/office/drawing/2014/main" id="{845755AE-40D3-492D-BF44-341789E52B45}"/>
            </a:ext>
          </a:extLst>
        </xdr:cNvPr>
        <xdr:cNvSpPr txBox="1"/>
      </xdr:nvSpPr>
      <xdr:spPr>
        <a:xfrm>
          <a:off x="12957184" y="17916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60977</xdr:rowOff>
    </xdr:from>
    <xdr:ext cx="405111" cy="259045"/>
    <xdr:sp macro="" textlink="">
      <xdr:nvSpPr>
        <xdr:cNvPr id="794" name="n_3mainValue【公民館】&#10;有形固定資産減価償却率">
          <a:extLst>
            <a:ext uri="{FF2B5EF4-FFF2-40B4-BE49-F238E27FC236}">
              <a16:creationId xmlns:a16="http://schemas.microsoft.com/office/drawing/2014/main" id="{1ED96C4D-EC55-483D-BDEE-11366A2EACEF}"/>
            </a:ext>
          </a:extLst>
        </xdr:cNvPr>
        <xdr:cNvSpPr txBox="1"/>
      </xdr:nvSpPr>
      <xdr:spPr>
        <a:xfrm>
          <a:off x="12171054" y="17887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63516</xdr:rowOff>
    </xdr:from>
    <xdr:ext cx="405111" cy="259045"/>
    <xdr:sp macro="" textlink="">
      <xdr:nvSpPr>
        <xdr:cNvPr id="795" name="n_4mainValue【公民館】&#10;有形固定資産減価償却率">
          <a:extLst>
            <a:ext uri="{FF2B5EF4-FFF2-40B4-BE49-F238E27FC236}">
              <a16:creationId xmlns:a16="http://schemas.microsoft.com/office/drawing/2014/main" id="{07D5C7AE-F664-4057-B558-4C0E89567EDB}"/>
            </a:ext>
          </a:extLst>
        </xdr:cNvPr>
        <xdr:cNvSpPr txBox="1"/>
      </xdr:nvSpPr>
      <xdr:spPr>
        <a:xfrm>
          <a:off x="11354444" y="17547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6" name="正方形/長方形 795">
          <a:extLst>
            <a:ext uri="{FF2B5EF4-FFF2-40B4-BE49-F238E27FC236}">
              <a16:creationId xmlns:a16="http://schemas.microsoft.com/office/drawing/2014/main" id="{F4D2F759-03BD-4BA8-998C-F84E6397D320}"/>
            </a:ext>
          </a:extLst>
        </xdr:cNvPr>
        <xdr:cNvSpPr/>
      </xdr:nvSpPr>
      <xdr:spPr>
        <a:xfrm>
          <a:off x="164592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7" name="正方形/長方形 796">
          <a:extLst>
            <a:ext uri="{FF2B5EF4-FFF2-40B4-BE49-F238E27FC236}">
              <a16:creationId xmlns:a16="http://schemas.microsoft.com/office/drawing/2014/main" id="{F097808F-7D85-4742-8057-3556257EE8E4}"/>
            </a:ext>
          </a:extLst>
        </xdr:cNvPr>
        <xdr:cNvSpPr/>
      </xdr:nvSpPr>
      <xdr:spPr>
        <a:xfrm>
          <a:off x="165900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8" name="正方形/長方形 797">
          <a:extLst>
            <a:ext uri="{FF2B5EF4-FFF2-40B4-BE49-F238E27FC236}">
              <a16:creationId xmlns:a16="http://schemas.microsoft.com/office/drawing/2014/main" id="{D015238D-4093-4AEA-945B-4960A6D35B85}"/>
            </a:ext>
          </a:extLst>
        </xdr:cNvPr>
        <xdr:cNvSpPr/>
      </xdr:nvSpPr>
      <xdr:spPr>
        <a:xfrm>
          <a:off x="165900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9" name="正方形/長方形 798">
          <a:extLst>
            <a:ext uri="{FF2B5EF4-FFF2-40B4-BE49-F238E27FC236}">
              <a16:creationId xmlns:a16="http://schemas.microsoft.com/office/drawing/2014/main" id="{78413FED-18D1-4A2D-A3EF-151C4A86D387}"/>
            </a:ext>
          </a:extLst>
        </xdr:cNvPr>
        <xdr:cNvSpPr/>
      </xdr:nvSpPr>
      <xdr:spPr>
        <a:xfrm>
          <a:off x="174879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0" name="正方形/長方形 799">
          <a:extLst>
            <a:ext uri="{FF2B5EF4-FFF2-40B4-BE49-F238E27FC236}">
              <a16:creationId xmlns:a16="http://schemas.microsoft.com/office/drawing/2014/main" id="{92128208-4CBE-4DA5-894E-8B252F4502BE}"/>
            </a:ext>
          </a:extLst>
        </xdr:cNvPr>
        <xdr:cNvSpPr/>
      </xdr:nvSpPr>
      <xdr:spPr>
        <a:xfrm>
          <a:off x="174879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1" name="正方形/長方形 800">
          <a:extLst>
            <a:ext uri="{FF2B5EF4-FFF2-40B4-BE49-F238E27FC236}">
              <a16:creationId xmlns:a16="http://schemas.microsoft.com/office/drawing/2014/main" id="{F6D69E36-2CF2-4BE5-93FE-E952BD32F212}"/>
            </a:ext>
          </a:extLst>
        </xdr:cNvPr>
        <xdr:cNvSpPr/>
      </xdr:nvSpPr>
      <xdr:spPr>
        <a:xfrm>
          <a:off x="185166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2" name="正方形/長方形 801">
          <a:extLst>
            <a:ext uri="{FF2B5EF4-FFF2-40B4-BE49-F238E27FC236}">
              <a16:creationId xmlns:a16="http://schemas.microsoft.com/office/drawing/2014/main" id="{059F1AC0-5C2C-46BC-A95A-AF327203C5F7}"/>
            </a:ext>
          </a:extLst>
        </xdr:cNvPr>
        <xdr:cNvSpPr/>
      </xdr:nvSpPr>
      <xdr:spPr>
        <a:xfrm>
          <a:off x="185166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3" name="正方形/長方形 802">
          <a:extLst>
            <a:ext uri="{FF2B5EF4-FFF2-40B4-BE49-F238E27FC236}">
              <a16:creationId xmlns:a16="http://schemas.microsoft.com/office/drawing/2014/main" id="{B92457F5-15AF-475D-BD45-29E3AD1A978A}"/>
            </a:ext>
          </a:extLst>
        </xdr:cNvPr>
        <xdr:cNvSpPr/>
      </xdr:nvSpPr>
      <xdr:spPr>
        <a:xfrm>
          <a:off x="16459200" y="1676019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4" name="テキスト ボックス 803">
          <a:extLst>
            <a:ext uri="{FF2B5EF4-FFF2-40B4-BE49-F238E27FC236}">
              <a16:creationId xmlns:a16="http://schemas.microsoft.com/office/drawing/2014/main" id="{4180A237-B2F0-437B-B938-B0B22E3BD082}"/>
            </a:ext>
          </a:extLst>
        </xdr:cNvPr>
        <xdr:cNvSpPr txBox="1"/>
      </xdr:nvSpPr>
      <xdr:spPr>
        <a:xfrm>
          <a:off x="164401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5" name="直線コネクタ 804">
          <a:extLst>
            <a:ext uri="{FF2B5EF4-FFF2-40B4-BE49-F238E27FC236}">
              <a16:creationId xmlns:a16="http://schemas.microsoft.com/office/drawing/2014/main" id="{343FC778-4801-4526-A101-06D2B7D72F5F}"/>
            </a:ext>
          </a:extLst>
        </xdr:cNvPr>
        <xdr:cNvCxnSpPr/>
      </xdr:nvCxnSpPr>
      <xdr:spPr>
        <a:xfrm>
          <a:off x="1645920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6" name="直線コネクタ 805">
          <a:extLst>
            <a:ext uri="{FF2B5EF4-FFF2-40B4-BE49-F238E27FC236}">
              <a16:creationId xmlns:a16="http://schemas.microsoft.com/office/drawing/2014/main" id="{6B539C66-C4BA-460C-95E6-5CE248854FE7}"/>
            </a:ext>
          </a:extLst>
        </xdr:cNvPr>
        <xdr:cNvCxnSpPr/>
      </xdr:nvCxnSpPr>
      <xdr:spPr>
        <a:xfrm>
          <a:off x="16459200" y="1866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7" name="テキスト ボックス 806">
          <a:extLst>
            <a:ext uri="{FF2B5EF4-FFF2-40B4-BE49-F238E27FC236}">
              <a16:creationId xmlns:a16="http://schemas.microsoft.com/office/drawing/2014/main" id="{1FB9E946-1A46-4F7C-A0EC-93C8CFEAB7AD}"/>
            </a:ext>
          </a:extLst>
        </xdr:cNvPr>
        <xdr:cNvSpPr txBox="1"/>
      </xdr:nvSpPr>
      <xdr:spPr>
        <a:xfrm>
          <a:off x="16047266" y="18528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8" name="直線コネクタ 807">
          <a:extLst>
            <a:ext uri="{FF2B5EF4-FFF2-40B4-BE49-F238E27FC236}">
              <a16:creationId xmlns:a16="http://schemas.microsoft.com/office/drawing/2014/main" id="{6E6B7B93-EAE1-4ED7-91E7-58CEC0D1986D}"/>
            </a:ext>
          </a:extLst>
        </xdr:cNvPr>
        <xdr:cNvCxnSpPr/>
      </xdr:nvCxnSpPr>
      <xdr:spPr>
        <a:xfrm>
          <a:off x="16459200" y="182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9" name="テキスト ボックス 808">
          <a:extLst>
            <a:ext uri="{FF2B5EF4-FFF2-40B4-BE49-F238E27FC236}">
              <a16:creationId xmlns:a16="http://schemas.microsoft.com/office/drawing/2014/main" id="{08CD8B5E-0B5E-4DB6-88F9-669B6589AB18}"/>
            </a:ext>
          </a:extLst>
        </xdr:cNvPr>
        <xdr:cNvSpPr txBox="1"/>
      </xdr:nvSpPr>
      <xdr:spPr>
        <a:xfrm>
          <a:off x="16047266" y="1814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0" name="直線コネクタ 809">
          <a:extLst>
            <a:ext uri="{FF2B5EF4-FFF2-40B4-BE49-F238E27FC236}">
              <a16:creationId xmlns:a16="http://schemas.microsoft.com/office/drawing/2014/main" id="{8025401B-020D-4CB7-BD1B-BE4B23A9B6ED}"/>
            </a:ext>
          </a:extLst>
        </xdr:cNvPr>
        <xdr:cNvCxnSpPr/>
      </xdr:nvCxnSpPr>
      <xdr:spPr>
        <a:xfrm>
          <a:off x="16459200" y="1790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1" name="テキスト ボックス 810">
          <a:extLst>
            <a:ext uri="{FF2B5EF4-FFF2-40B4-BE49-F238E27FC236}">
              <a16:creationId xmlns:a16="http://schemas.microsoft.com/office/drawing/2014/main" id="{0B865C0E-4329-4881-9776-FEE70E028731}"/>
            </a:ext>
          </a:extLst>
        </xdr:cNvPr>
        <xdr:cNvSpPr txBox="1"/>
      </xdr:nvSpPr>
      <xdr:spPr>
        <a:xfrm>
          <a:off x="16047266" y="1776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2" name="直線コネクタ 811">
          <a:extLst>
            <a:ext uri="{FF2B5EF4-FFF2-40B4-BE49-F238E27FC236}">
              <a16:creationId xmlns:a16="http://schemas.microsoft.com/office/drawing/2014/main" id="{870FD3B9-7470-4705-A325-C1039941B7BF}"/>
            </a:ext>
          </a:extLst>
        </xdr:cNvPr>
        <xdr:cNvCxnSpPr/>
      </xdr:nvCxnSpPr>
      <xdr:spPr>
        <a:xfrm>
          <a:off x="16459200" y="1752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3" name="テキスト ボックス 812">
          <a:extLst>
            <a:ext uri="{FF2B5EF4-FFF2-40B4-BE49-F238E27FC236}">
              <a16:creationId xmlns:a16="http://schemas.microsoft.com/office/drawing/2014/main" id="{1C6BB5A5-67E0-4BA7-8F59-E82C4A713299}"/>
            </a:ext>
          </a:extLst>
        </xdr:cNvPr>
        <xdr:cNvSpPr txBox="1"/>
      </xdr:nvSpPr>
      <xdr:spPr>
        <a:xfrm>
          <a:off x="16047266" y="17381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4" name="直線コネクタ 813">
          <a:extLst>
            <a:ext uri="{FF2B5EF4-FFF2-40B4-BE49-F238E27FC236}">
              <a16:creationId xmlns:a16="http://schemas.microsoft.com/office/drawing/2014/main" id="{7717AD98-735B-4B58-9405-138BE39424A8}"/>
            </a:ext>
          </a:extLst>
        </xdr:cNvPr>
        <xdr:cNvCxnSpPr/>
      </xdr:nvCxnSpPr>
      <xdr:spPr>
        <a:xfrm>
          <a:off x="16459200" y="17145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5" name="テキスト ボックス 814">
          <a:extLst>
            <a:ext uri="{FF2B5EF4-FFF2-40B4-BE49-F238E27FC236}">
              <a16:creationId xmlns:a16="http://schemas.microsoft.com/office/drawing/2014/main" id="{5A958778-B519-4D76-9621-0CD128D57599}"/>
            </a:ext>
          </a:extLst>
        </xdr:cNvPr>
        <xdr:cNvSpPr txBox="1"/>
      </xdr:nvSpPr>
      <xdr:spPr>
        <a:xfrm>
          <a:off x="16047266" y="17000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6" name="直線コネクタ 815">
          <a:extLst>
            <a:ext uri="{FF2B5EF4-FFF2-40B4-BE49-F238E27FC236}">
              <a16:creationId xmlns:a16="http://schemas.microsoft.com/office/drawing/2014/main" id="{10F060D7-8271-4813-B306-08BB8C9C49AC}"/>
            </a:ext>
          </a:extLst>
        </xdr:cNvPr>
        <xdr:cNvCxnSpPr/>
      </xdr:nvCxnSpPr>
      <xdr:spPr>
        <a:xfrm>
          <a:off x="1645920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7" name="テキスト ボックス 816">
          <a:extLst>
            <a:ext uri="{FF2B5EF4-FFF2-40B4-BE49-F238E27FC236}">
              <a16:creationId xmlns:a16="http://schemas.microsoft.com/office/drawing/2014/main" id="{CB765963-C233-4DC7-8778-29F5C203D209}"/>
            </a:ext>
          </a:extLst>
        </xdr:cNvPr>
        <xdr:cNvSpPr txBox="1"/>
      </xdr:nvSpPr>
      <xdr:spPr>
        <a:xfrm>
          <a:off x="16047266" y="1662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8" name="【公民館】&#10;一人当たり面積グラフ枠">
          <a:extLst>
            <a:ext uri="{FF2B5EF4-FFF2-40B4-BE49-F238E27FC236}">
              <a16:creationId xmlns:a16="http://schemas.microsoft.com/office/drawing/2014/main" id="{4CFB3082-27F7-427E-8C51-81DF200CF019}"/>
            </a:ext>
          </a:extLst>
        </xdr:cNvPr>
        <xdr:cNvSpPr/>
      </xdr:nvSpPr>
      <xdr:spPr>
        <a:xfrm>
          <a:off x="16459200" y="1676019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49530</xdr:rowOff>
    </xdr:from>
    <xdr:to>
      <xdr:col>116</xdr:col>
      <xdr:colOff>62864</xdr:colOff>
      <xdr:row>108</xdr:row>
      <xdr:rowOff>114300</xdr:rowOff>
    </xdr:to>
    <xdr:cxnSp macro="">
      <xdr:nvCxnSpPr>
        <xdr:cNvPr id="819" name="直線コネクタ 818">
          <a:extLst>
            <a:ext uri="{FF2B5EF4-FFF2-40B4-BE49-F238E27FC236}">
              <a16:creationId xmlns:a16="http://schemas.microsoft.com/office/drawing/2014/main" id="{427424DA-940B-4BD6-BD75-0EEC840A5F97}"/>
            </a:ext>
          </a:extLst>
        </xdr:cNvPr>
        <xdr:cNvCxnSpPr/>
      </xdr:nvCxnSpPr>
      <xdr:spPr>
        <a:xfrm flipV="1">
          <a:off x="19947254" y="17369790"/>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820" name="【公民館】&#10;一人当たり面積最小値テキスト">
          <a:extLst>
            <a:ext uri="{FF2B5EF4-FFF2-40B4-BE49-F238E27FC236}">
              <a16:creationId xmlns:a16="http://schemas.microsoft.com/office/drawing/2014/main" id="{2C0906A3-17C8-4409-9074-8C05C7A0F6F1}"/>
            </a:ext>
          </a:extLst>
        </xdr:cNvPr>
        <xdr:cNvSpPr txBox="1"/>
      </xdr:nvSpPr>
      <xdr:spPr>
        <a:xfrm>
          <a:off x="19985990" y="18636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821" name="直線コネクタ 820">
          <a:extLst>
            <a:ext uri="{FF2B5EF4-FFF2-40B4-BE49-F238E27FC236}">
              <a16:creationId xmlns:a16="http://schemas.microsoft.com/office/drawing/2014/main" id="{D535B50E-735C-4A7D-80FF-15364B14C998}"/>
            </a:ext>
          </a:extLst>
        </xdr:cNvPr>
        <xdr:cNvCxnSpPr/>
      </xdr:nvCxnSpPr>
      <xdr:spPr>
        <a:xfrm>
          <a:off x="19885660" y="186309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167657</xdr:rowOff>
    </xdr:from>
    <xdr:ext cx="469744" cy="259045"/>
    <xdr:sp macro="" textlink="">
      <xdr:nvSpPr>
        <xdr:cNvPr id="822" name="【公民館】&#10;一人当たり面積最大値テキスト">
          <a:extLst>
            <a:ext uri="{FF2B5EF4-FFF2-40B4-BE49-F238E27FC236}">
              <a16:creationId xmlns:a16="http://schemas.microsoft.com/office/drawing/2014/main" id="{FA9CD958-674F-4DCB-BE0D-4B8661445F40}"/>
            </a:ext>
          </a:extLst>
        </xdr:cNvPr>
        <xdr:cNvSpPr txBox="1"/>
      </xdr:nvSpPr>
      <xdr:spPr>
        <a:xfrm>
          <a:off x="19985990" y="17145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49530</xdr:rowOff>
    </xdr:from>
    <xdr:to>
      <xdr:col>116</xdr:col>
      <xdr:colOff>152400</xdr:colOff>
      <xdr:row>101</xdr:row>
      <xdr:rowOff>49530</xdr:rowOff>
    </xdr:to>
    <xdr:cxnSp macro="">
      <xdr:nvCxnSpPr>
        <xdr:cNvPr id="823" name="直線コネクタ 822">
          <a:extLst>
            <a:ext uri="{FF2B5EF4-FFF2-40B4-BE49-F238E27FC236}">
              <a16:creationId xmlns:a16="http://schemas.microsoft.com/office/drawing/2014/main" id="{0327988C-60D7-4B26-8FE2-F196E120DED4}"/>
            </a:ext>
          </a:extLst>
        </xdr:cNvPr>
        <xdr:cNvCxnSpPr/>
      </xdr:nvCxnSpPr>
      <xdr:spPr>
        <a:xfrm>
          <a:off x="19885660" y="173697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68597</xdr:rowOff>
    </xdr:from>
    <xdr:ext cx="469744" cy="259045"/>
    <xdr:sp macro="" textlink="">
      <xdr:nvSpPr>
        <xdr:cNvPr id="824" name="【公民館】&#10;一人当たり面積平均値テキスト">
          <a:extLst>
            <a:ext uri="{FF2B5EF4-FFF2-40B4-BE49-F238E27FC236}">
              <a16:creationId xmlns:a16="http://schemas.microsoft.com/office/drawing/2014/main" id="{AFF9A7AB-40F3-4878-99B8-1B8CA485AAC1}"/>
            </a:ext>
          </a:extLst>
        </xdr:cNvPr>
        <xdr:cNvSpPr txBox="1"/>
      </xdr:nvSpPr>
      <xdr:spPr>
        <a:xfrm>
          <a:off x="19985990" y="180689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90170</xdr:rowOff>
    </xdr:from>
    <xdr:to>
      <xdr:col>116</xdr:col>
      <xdr:colOff>114300</xdr:colOff>
      <xdr:row>106</xdr:row>
      <xdr:rowOff>20320</xdr:rowOff>
    </xdr:to>
    <xdr:sp macro="" textlink="">
      <xdr:nvSpPr>
        <xdr:cNvPr id="825" name="フローチャート: 判断 824">
          <a:extLst>
            <a:ext uri="{FF2B5EF4-FFF2-40B4-BE49-F238E27FC236}">
              <a16:creationId xmlns:a16="http://schemas.microsoft.com/office/drawing/2014/main" id="{78BECAB2-19A3-47E4-B6F7-E3FFBA91C9AA}"/>
            </a:ext>
          </a:extLst>
        </xdr:cNvPr>
        <xdr:cNvSpPr/>
      </xdr:nvSpPr>
      <xdr:spPr>
        <a:xfrm>
          <a:off x="19904710" y="1809623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36830</xdr:rowOff>
    </xdr:from>
    <xdr:to>
      <xdr:col>112</xdr:col>
      <xdr:colOff>38100</xdr:colOff>
      <xdr:row>105</xdr:row>
      <xdr:rowOff>138430</xdr:rowOff>
    </xdr:to>
    <xdr:sp macro="" textlink="">
      <xdr:nvSpPr>
        <xdr:cNvPr id="826" name="フローチャート: 判断 825">
          <a:extLst>
            <a:ext uri="{FF2B5EF4-FFF2-40B4-BE49-F238E27FC236}">
              <a16:creationId xmlns:a16="http://schemas.microsoft.com/office/drawing/2014/main" id="{B5D63FDE-AEE3-4BAB-A971-C748705903FA}"/>
            </a:ext>
          </a:extLst>
        </xdr:cNvPr>
        <xdr:cNvSpPr/>
      </xdr:nvSpPr>
      <xdr:spPr>
        <a:xfrm>
          <a:off x="19161760" y="180390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67311</xdr:rowOff>
    </xdr:from>
    <xdr:to>
      <xdr:col>107</xdr:col>
      <xdr:colOff>101600</xdr:colOff>
      <xdr:row>105</xdr:row>
      <xdr:rowOff>168911</xdr:rowOff>
    </xdr:to>
    <xdr:sp macro="" textlink="">
      <xdr:nvSpPr>
        <xdr:cNvPr id="827" name="フローチャート: 判断 826">
          <a:extLst>
            <a:ext uri="{FF2B5EF4-FFF2-40B4-BE49-F238E27FC236}">
              <a16:creationId xmlns:a16="http://schemas.microsoft.com/office/drawing/2014/main" id="{22E6E223-3526-439F-9D34-18F2429E3017}"/>
            </a:ext>
          </a:extLst>
        </xdr:cNvPr>
        <xdr:cNvSpPr/>
      </xdr:nvSpPr>
      <xdr:spPr>
        <a:xfrm>
          <a:off x="18345150" y="18067656"/>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97789</xdr:rowOff>
    </xdr:from>
    <xdr:to>
      <xdr:col>102</xdr:col>
      <xdr:colOff>165100</xdr:colOff>
      <xdr:row>106</xdr:row>
      <xdr:rowOff>27939</xdr:rowOff>
    </xdr:to>
    <xdr:sp macro="" textlink="">
      <xdr:nvSpPr>
        <xdr:cNvPr id="828" name="フローチャート: 判断 827">
          <a:extLst>
            <a:ext uri="{FF2B5EF4-FFF2-40B4-BE49-F238E27FC236}">
              <a16:creationId xmlns:a16="http://schemas.microsoft.com/office/drawing/2014/main" id="{4A18EEE5-4375-423C-9925-99BC66402648}"/>
            </a:ext>
          </a:extLst>
        </xdr:cNvPr>
        <xdr:cNvSpPr/>
      </xdr:nvSpPr>
      <xdr:spPr>
        <a:xfrm>
          <a:off x="17547590" y="18096229"/>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74930</xdr:rowOff>
    </xdr:from>
    <xdr:to>
      <xdr:col>98</xdr:col>
      <xdr:colOff>38100</xdr:colOff>
      <xdr:row>106</xdr:row>
      <xdr:rowOff>5080</xdr:rowOff>
    </xdr:to>
    <xdr:sp macro="" textlink="">
      <xdr:nvSpPr>
        <xdr:cNvPr id="829" name="フローチャート: 判断 828">
          <a:extLst>
            <a:ext uri="{FF2B5EF4-FFF2-40B4-BE49-F238E27FC236}">
              <a16:creationId xmlns:a16="http://schemas.microsoft.com/office/drawing/2014/main" id="{7EC7C510-767F-42C3-802B-31BDE607D096}"/>
            </a:ext>
          </a:extLst>
        </xdr:cNvPr>
        <xdr:cNvSpPr/>
      </xdr:nvSpPr>
      <xdr:spPr>
        <a:xfrm>
          <a:off x="16761460" y="1807718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E524ADBD-C943-4F01-B3C1-06A11E1A8438}"/>
            </a:ext>
          </a:extLst>
        </xdr:cNvPr>
        <xdr:cNvSpPr txBox="1"/>
      </xdr:nvSpPr>
      <xdr:spPr>
        <a:xfrm>
          <a:off x="1977644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A47D12BF-3255-4BF7-A478-953E2E218E97}"/>
            </a:ext>
          </a:extLst>
        </xdr:cNvPr>
        <xdr:cNvSpPr txBox="1"/>
      </xdr:nvSpPr>
      <xdr:spPr>
        <a:xfrm>
          <a:off x="19033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DA19C347-BF53-430F-AAF2-33B4A7BC48A0}"/>
            </a:ext>
          </a:extLst>
        </xdr:cNvPr>
        <xdr:cNvSpPr txBox="1"/>
      </xdr:nvSpPr>
      <xdr:spPr>
        <a:xfrm>
          <a:off x="18228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A7CDE3E4-3E90-4E29-9EFA-3E1D60B2064F}"/>
            </a:ext>
          </a:extLst>
        </xdr:cNvPr>
        <xdr:cNvSpPr txBox="1"/>
      </xdr:nvSpPr>
      <xdr:spPr>
        <a:xfrm>
          <a:off x="174307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3E8367F5-65C3-4312-8ACE-82D323BC33E1}"/>
            </a:ext>
          </a:extLst>
        </xdr:cNvPr>
        <xdr:cNvSpPr txBox="1"/>
      </xdr:nvSpPr>
      <xdr:spPr>
        <a:xfrm>
          <a:off x="166331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116839</xdr:rowOff>
    </xdr:from>
    <xdr:to>
      <xdr:col>116</xdr:col>
      <xdr:colOff>114300</xdr:colOff>
      <xdr:row>105</xdr:row>
      <xdr:rowOff>46989</xdr:rowOff>
    </xdr:to>
    <xdr:sp macro="" textlink="">
      <xdr:nvSpPr>
        <xdr:cNvPr id="835" name="楕円 834">
          <a:extLst>
            <a:ext uri="{FF2B5EF4-FFF2-40B4-BE49-F238E27FC236}">
              <a16:creationId xmlns:a16="http://schemas.microsoft.com/office/drawing/2014/main" id="{F25E8675-40DC-4911-B4CD-DD6CA9178BE4}"/>
            </a:ext>
          </a:extLst>
        </xdr:cNvPr>
        <xdr:cNvSpPr/>
      </xdr:nvSpPr>
      <xdr:spPr>
        <a:xfrm>
          <a:off x="19904710" y="17947639"/>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139716</xdr:rowOff>
    </xdr:from>
    <xdr:ext cx="469744" cy="259045"/>
    <xdr:sp macro="" textlink="">
      <xdr:nvSpPr>
        <xdr:cNvPr id="836" name="【公民館】&#10;一人当たり面積該当値テキスト">
          <a:extLst>
            <a:ext uri="{FF2B5EF4-FFF2-40B4-BE49-F238E27FC236}">
              <a16:creationId xmlns:a16="http://schemas.microsoft.com/office/drawing/2014/main" id="{36CCBF83-2ADC-45F0-B073-6427213C7941}"/>
            </a:ext>
          </a:extLst>
        </xdr:cNvPr>
        <xdr:cNvSpPr txBox="1"/>
      </xdr:nvSpPr>
      <xdr:spPr>
        <a:xfrm>
          <a:off x="19985990" y="17795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116839</xdr:rowOff>
    </xdr:from>
    <xdr:to>
      <xdr:col>112</xdr:col>
      <xdr:colOff>38100</xdr:colOff>
      <xdr:row>105</xdr:row>
      <xdr:rowOff>46989</xdr:rowOff>
    </xdr:to>
    <xdr:sp macro="" textlink="">
      <xdr:nvSpPr>
        <xdr:cNvPr id="837" name="楕円 836">
          <a:extLst>
            <a:ext uri="{FF2B5EF4-FFF2-40B4-BE49-F238E27FC236}">
              <a16:creationId xmlns:a16="http://schemas.microsoft.com/office/drawing/2014/main" id="{ADB5A6E1-2CF5-4611-90FD-A738A41700AA}"/>
            </a:ext>
          </a:extLst>
        </xdr:cNvPr>
        <xdr:cNvSpPr/>
      </xdr:nvSpPr>
      <xdr:spPr>
        <a:xfrm>
          <a:off x="19161760" y="17947639"/>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167639</xdr:rowOff>
    </xdr:from>
    <xdr:to>
      <xdr:col>116</xdr:col>
      <xdr:colOff>63500</xdr:colOff>
      <xdr:row>104</xdr:row>
      <xdr:rowOff>167639</xdr:rowOff>
    </xdr:to>
    <xdr:cxnSp macro="">
      <xdr:nvCxnSpPr>
        <xdr:cNvPr id="838" name="直線コネクタ 837">
          <a:extLst>
            <a:ext uri="{FF2B5EF4-FFF2-40B4-BE49-F238E27FC236}">
              <a16:creationId xmlns:a16="http://schemas.microsoft.com/office/drawing/2014/main" id="{297B6293-AE1D-45EA-B4B9-CCFA420080F7}"/>
            </a:ext>
          </a:extLst>
        </xdr:cNvPr>
        <xdr:cNvCxnSpPr/>
      </xdr:nvCxnSpPr>
      <xdr:spPr>
        <a:xfrm>
          <a:off x="19204940" y="18002249"/>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116839</xdr:rowOff>
    </xdr:from>
    <xdr:to>
      <xdr:col>107</xdr:col>
      <xdr:colOff>101600</xdr:colOff>
      <xdr:row>105</xdr:row>
      <xdr:rowOff>46989</xdr:rowOff>
    </xdr:to>
    <xdr:sp macro="" textlink="">
      <xdr:nvSpPr>
        <xdr:cNvPr id="839" name="楕円 838">
          <a:extLst>
            <a:ext uri="{FF2B5EF4-FFF2-40B4-BE49-F238E27FC236}">
              <a16:creationId xmlns:a16="http://schemas.microsoft.com/office/drawing/2014/main" id="{57DCC4DC-15D0-4600-8199-E003FC0FD399}"/>
            </a:ext>
          </a:extLst>
        </xdr:cNvPr>
        <xdr:cNvSpPr/>
      </xdr:nvSpPr>
      <xdr:spPr>
        <a:xfrm>
          <a:off x="18345150" y="17947639"/>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167639</xdr:rowOff>
    </xdr:from>
    <xdr:to>
      <xdr:col>111</xdr:col>
      <xdr:colOff>177800</xdr:colOff>
      <xdr:row>104</xdr:row>
      <xdr:rowOff>167639</xdr:rowOff>
    </xdr:to>
    <xdr:cxnSp macro="">
      <xdr:nvCxnSpPr>
        <xdr:cNvPr id="840" name="直線コネクタ 839">
          <a:extLst>
            <a:ext uri="{FF2B5EF4-FFF2-40B4-BE49-F238E27FC236}">
              <a16:creationId xmlns:a16="http://schemas.microsoft.com/office/drawing/2014/main" id="{72CFCE31-AA22-4DCC-83F2-D93B458EF5E6}"/>
            </a:ext>
          </a:extLst>
        </xdr:cNvPr>
        <xdr:cNvCxnSpPr/>
      </xdr:nvCxnSpPr>
      <xdr:spPr>
        <a:xfrm>
          <a:off x="18399760" y="18002249"/>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55880</xdr:rowOff>
    </xdr:from>
    <xdr:to>
      <xdr:col>102</xdr:col>
      <xdr:colOff>165100</xdr:colOff>
      <xdr:row>104</xdr:row>
      <xdr:rowOff>157480</xdr:rowOff>
    </xdr:to>
    <xdr:sp macro="" textlink="">
      <xdr:nvSpPr>
        <xdr:cNvPr id="841" name="楕円 840">
          <a:extLst>
            <a:ext uri="{FF2B5EF4-FFF2-40B4-BE49-F238E27FC236}">
              <a16:creationId xmlns:a16="http://schemas.microsoft.com/office/drawing/2014/main" id="{DB093CF4-A31A-4732-AF41-C7C1061BB731}"/>
            </a:ext>
          </a:extLst>
        </xdr:cNvPr>
        <xdr:cNvSpPr/>
      </xdr:nvSpPr>
      <xdr:spPr>
        <a:xfrm>
          <a:off x="17547590" y="17890490"/>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106680</xdr:rowOff>
    </xdr:from>
    <xdr:to>
      <xdr:col>107</xdr:col>
      <xdr:colOff>50800</xdr:colOff>
      <xdr:row>104</xdr:row>
      <xdr:rowOff>167639</xdr:rowOff>
    </xdr:to>
    <xdr:cxnSp macro="">
      <xdr:nvCxnSpPr>
        <xdr:cNvPr id="842" name="直線コネクタ 841">
          <a:extLst>
            <a:ext uri="{FF2B5EF4-FFF2-40B4-BE49-F238E27FC236}">
              <a16:creationId xmlns:a16="http://schemas.microsoft.com/office/drawing/2014/main" id="{7C6B0D0C-F124-40F8-A3DF-F6CDCD49881C}"/>
            </a:ext>
          </a:extLst>
        </xdr:cNvPr>
        <xdr:cNvCxnSpPr/>
      </xdr:nvCxnSpPr>
      <xdr:spPr>
        <a:xfrm>
          <a:off x="17602200" y="17935575"/>
          <a:ext cx="797560" cy="66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90170</xdr:rowOff>
    </xdr:from>
    <xdr:to>
      <xdr:col>98</xdr:col>
      <xdr:colOff>38100</xdr:colOff>
      <xdr:row>104</xdr:row>
      <xdr:rowOff>20320</xdr:rowOff>
    </xdr:to>
    <xdr:sp macro="" textlink="">
      <xdr:nvSpPr>
        <xdr:cNvPr id="843" name="楕円 842">
          <a:extLst>
            <a:ext uri="{FF2B5EF4-FFF2-40B4-BE49-F238E27FC236}">
              <a16:creationId xmlns:a16="http://schemas.microsoft.com/office/drawing/2014/main" id="{EA800A9C-662C-49EB-8862-212A6ECB4892}"/>
            </a:ext>
          </a:extLst>
        </xdr:cNvPr>
        <xdr:cNvSpPr/>
      </xdr:nvSpPr>
      <xdr:spPr>
        <a:xfrm>
          <a:off x="16761460" y="17753330"/>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140970</xdr:rowOff>
    </xdr:from>
    <xdr:to>
      <xdr:col>102</xdr:col>
      <xdr:colOff>114300</xdr:colOff>
      <xdr:row>104</xdr:row>
      <xdr:rowOff>106680</xdr:rowOff>
    </xdr:to>
    <xdr:cxnSp macro="">
      <xdr:nvCxnSpPr>
        <xdr:cNvPr id="844" name="直線コネクタ 843">
          <a:extLst>
            <a:ext uri="{FF2B5EF4-FFF2-40B4-BE49-F238E27FC236}">
              <a16:creationId xmlns:a16="http://schemas.microsoft.com/office/drawing/2014/main" id="{25844A02-CD85-47F4-AACE-608EAA982BB6}"/>
            </a:ext>
          </a:extLst>
        </xdr:cNvPr>
        <xdr:cNvCxnSpPr/>
      </xdr:nvCxnSpPr>
      <xdr:spPr>
        <a:xfrm>
          <a:off x="16804640" y="17798415"/>
          <a:ext cx="79756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129557</xdr:rowOff>
    </xdr:from>
    <xdr:ext cx="469744" cy="259045"/>
    <xdr:sp macro="" textlink="">
      <xdr:nvSpPr>
        <xdr:cNvPr id="845" name="n_1aveValue【公民館】&#10;一人当たり面積">
          <a:extLst>
            <a:ext uri="{FF2B5EF4-FFF2-40B4-BE49-F238E27FC236}">
              <a16:creationId xmlns:a16="http://schemas.microsoft.com/office/drawing/2014/main" id="{F7A5BDB1-A155-407C-99F7-FD696255039D}"/>
            </a:ext>
          </a:extLst>
        </xdr:cNvPr>
        <xdr:cNvSpPr txBox="1"/>
      </xdr:nvSpPr>
      <xdr:spPr>
        <a:xfrm>
          <a:off x="18982132" y="1813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160038</xdr:rowOff>
    </xdr:from>
    <xdr:ext cx="469744" cy="259045"/>
    <xdr:sp macro="" textlink="">
      <xdr:nvSpPr>
        <xdr:cNvPr id="846" name="n_2aveValue【公民館】&#10;一人当たり面積">
          <a:extLst>
            <a:ext uri="{FF2B5EF4-FFF2-40B4-BE49-F238E27FC236}">
              <a16:creationId xmlns:a16="http://schemas.microsoft.com/office/drawing/2014/main" id="{28B764A9-8632-41CB-B16F-22F607CE6D72}"/>
            </a:ext>
          </a:extLst>
        </xdr:cNvPr>
        <xdr:cNvSpPr txBox="1"/>
      </xdr:nvSpPr>
      <xdr:spPr>
        <a:xfrm>
          <a:off x="18182032" y="1816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19066</xdr:rowOff>
    </xdr:from>
    <xdr:ext cx="469744" cy="259045"/>
    <xdr:sp macro="" textlink="">
      <xdr:nvSpPr>
        <xdr:cNvPr id="847" name="n_3aveValue【公民館】&#10;一人当たり面積">
          <a:extLst>
            <a:ext uri="{FF2B5EF4-FFF2-40B4-BE49-F238E27FC236}">
              <a16:creationId xmlns:a16="http://schemas.microsoft.com/office/drawing/2014/main" id="{76AC3074-AEEA-4AB7-8E96-EE5146F62E6B}"/>
            </a:ext>
          </a:extLst>
        </xdr:cNvPr>
        <xdr:cNvSpPr txBox="1"/>
      </xdr:nvSpPr>
      <xdr:spPr>
        <a:xfrm>
          <a:off x="17384472" y="18188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167657</xdr:rowOff>
    </xdr:from>
    <xdr:ext cx="469744" cy="259045"/>
    <xdr:sp macro="" textlink="">
      <xdr:nvSpPr>
        <xdr:cNvPr id="848" name="n_4aveValue【公民館】&#10;一人当たり面積">
          <a:extLst>
            <a:ext uri="{FF2B5EF4-FFF2-40B4-BE49-F238E27FC236}">
              <a16:creationId xmlns:a16="http://schemas.microsoft.com/office/drawing/2014/main" id="{5A1A9F9B-3415-4B81-8E79-905F26F18C93}"/>
            </a:ext>
          </a:extLst>
        </xdr:cNvPr>
        <xdr:cNvSpPr txBox="1"/>
      </xdr:nvSpPr>
      <xdr:spPr>
        <a:xfrm>
          <a:off x="16588817" y="1817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63516</xdr:rowOff>
    </xdr:from>
    <xdr:ext cx="469744" cy="259045"/>
    <xdr:sp macro="" textlink="">
      <xdr:nvSpPr>
        <xdr:cNvPr id="849" name="n_1mainValue【公民館】&#10;一人当たり面積">
          <a:extLst>
            <a:ext uri="{FF2B5EF4-FFF2-40B4-BE49-F238E27FC236}">
              <a16:creationId xmlns:a16="http://schemas.microsoft.com/office/drawing/2014/main" id="{3CA902CD-250E-4E24-AEF6-10C97FEC60AD}"/>
            </a:ext>
          </a:extLst>
        </xdr:cNvPr>
        <xdr:cNvSpPr txBox="1"/>
      </xdr:nvSpPr>
      <xdr:spPr>
        <a:xfrm>
          <a:off x="18982132" y="17719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63516</xdr:rowOff>
    </xdr:from>
    <xdr:ext cx="469744" cy="259045"/>
    <xdr:sp macro="" textlink="">
      <xdr:nvSpPr>
        <xdr:cNvPr id="850" name="n_2mainValue【公民館】&#10;一人当たり面積">
          <a:extLst>
            <a:ext uri="{FF2B5EF4-FFF2-40B4-BE49-F238E27FC236}">
              <a16:creationId xmlns:a16="http://schemas.microsoft.com/office/drawing/2014/main" id="{7BD1D58D-4C97-46D6-8C3F-784CB8E67C92}"/>
            </a:ext>
          </a:extLst>
        </xdr:cNvPr>
        <xdr:cNvSpPr txBox="1"/>
      </xdr:nvSpPr>
      <xdr:spPr>
        <a:xfrm>
          <a:off x="18182032" y="17719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2557</xdr:rowOff>
    </xdr:from>
    <xdr:ext cx="469744" cy="259045"/>
    <xdr:sp macro="" textlink="">
      <xdr:nvSpPr>
        <xdr:cNvPr id="851" name="n_3mainValue【公民館】&#10;一人当たり面積">
          <a:extLst>
            <a:ext uri="{FF2B5EF4-FFF2-40B4-BE49-F238E27FC236}">
              <a16:creationId xmlns:a16="http://schemas.microsoft.com/office/drawing/2014/main" id="{C96A3A0D-B3F4-4858-8338-B3260DAE6786}"/>
            </a:ext>
          </a:extLst>
        </xdr:cNvPr>
        <xdr:cNvSpPr txBox="1"/>
      </xdr:nvSpPr>
      <xdr:spPr>
        <a:xfrm>
          <a:off x="17384472" y="1766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36847</xdr:rowOff>
    </xdr:from>
    <xdr:ext cx="469744" cy="259045"/>
    <xdr:sp macro="" textlink="">
      <xdr:nvSpPr>
        <xdr:cNvPr id="852" name="n_4mainValue【公民館】&#10;一人当たり面積">
          <a:extLst>
            <a:ext uri="{FF2B5EF4-FFF2-40B4-BE49-F238E27FC236}">
              <a16:creationId xmlns:a16="http://schemas.microsoft.com/office/drawing/2014/main" id="{D0FCD874-4408-45C7-9BDE-6C83A732CE11}"/>
            </a:ext>
          </a:extLst>
        </xdr:cNvPr>
        <xdr:cNvSpPr txBox="1"/>
      </xdr:nvSpPr>
      <xdr:spPr>
        <a:xfrm>
          <a:off x="16588817" y="1752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3" name="正方形/長方形 852">
          <a:extLst>
            <a:ext uri="{FF2B5EF4-FFF2-40B4-BE49-F238E27FC236}">
              <a16:creationId xmlns:a16="http://schemas.microsoft.com/office/drawing/2014/main" id="{0F3BC9AD-8268-4C4E-8414-0080F3187CD1}"/>
            </a:ext>
          </a:extLst>
        </xdr:cNvPr>
        <xdr:cNvSpPr/>
      </xdr:nvSpPr>
      <xdr:spPr>
        <a:xfrm>
          <a:off x="685800" y="19427190"/>
          <a:ext cx="20040600" cy="1908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4" name="正方形/長方形 853">
          <a:extLst>
            <a:ext uri="{FF2B5EF4-FFF2-40B4-BE49-F238E27FC236}">
              <a16:creationId xmlns:a16="http://schemas.microsoft.com/office/drawing/2014/main" id="{3EA76678-D804-4A67-9553-1EC36094E269}"/>
            </a:ext>
          </a:extLst>
        </xdr:cNvPr>
        <xdr:cNvSpPr/>
      </xdr:nvSpPr>
      <xdr:spPr>
        <a:xfrm>
          <a:off x="685800" y="19496405"/>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5" name="テキスト ボックス 854">
          <a:extLst>
            <a:ext uri="{FF2B5EF4-FFF2-40B4-BE49-F238E27FC236}">
              <a16:creationId xmlns:a16="http://schemas.microsoft.com/office/drawing/2014/main" id="{1EE3BD28-F2D6-40A2-879C-66CA3E078321}"/>
            </a:ext>
          </a:extLst>
        </xdr:cNvPr>
        <xdr:cNvSpPr txBox="1"/>
      </xdr:nvSpPr>
      <xdr:spPr>
        <a:xfrm>
          <a:off x="762000" y="19746595"/>
          <a:ext cx="1987169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ほとんどの類型において、有形固定資産減価償却率は類似団体平均を上回っており、特に、公営住宅においては類似団体を大きく上回っているが、「市営住宅長寿命化計画」に基づいた計画的な修繕を行っている。今後は、民間賃貸住宅を活用した家賃補助制度等の導入を検討し、老朽化により建替え時期を迎えた施設は、廃止・解体を予定している。また、学校施設においても先２０年以内に耐用年数を迎える施設が集中しており、有形固定資産減価償却率は類似団体平均を上回っている。児童・生徒数は、一時期の急激な減少からは減少傾向が緩やかになる学校が多数の一方で、土地区画整理事業により児童・生徒が増加しているため、増築する学校もある。今後は、児童・生徒数の推移に注視していき、統合など保有総量の削減に向けた適正配置に取り組んでいく。</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972585B1-EF67-4E52-84A7-07AC2B5744E4}"/>
            </a:ext>
          </a:extLst>
        </xdr:cNvPr>
        <xdr:cNvSpPr/>
      </xdr:nvSpPr>
      <xdr:spPr>
        <a:xfrm>
          <a:off x="574040" y="130810"/>
          <a:ext cx="11427460" cy="631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AAA3BBF3-D277-44A9-BFD8-D93FE0CF7E51}"/>
            </a:ext>
          </a:extLst>
        </xdr:cNvPr>
        <xdr:cNvSpPr/>
      </xdr:nvSpPr>
      <xdr:spPr>
        <a:xfrm>
          <a:off x="17145000" y="186690"/>
          <a:ext cx="3581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FFF6D4CF-5CC5-4E48-9453-A1C90BDEC18A}"/>
            </a:ext>
          </a:extLst>
        </xdr:cNvPr>
        <xdr:cNvSpPr/>
      </xdr:nvSpPr>
      <xdr:spPr>
        <a:xfrm>
          <a:off x="17160240" y="217805"/>
          <a:ext cx="354457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7DC22886-0DFC-477D-85C1-FA2913EEB11A}"/>
            </a:ext>
          </a:extLst>
        </xdr:cNvPr>
        <xdr:cNvSpPr/>
      </xdr:nvSpPr>
      <xdr:spPr>
        <a:xfrm>
          <a:off x="17191355" y="239395"/>
          <a:ext cx="3474085" cy="4464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千葉県木更津市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697175A4-7301-42C1-809A-60A86E4D5EBD}"/>
            </a:ext>
          </a:extLst>
        </xdr:cNvPr>
        <xdr:cNvSpPr/>
      </xdr:nvSpPr>
      <xdr:spPr>
        <a:xfrm>
          <a:off x="14632940" y="186690"/>
          <a:ext cx="23939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7060BDC3-2C3E-4694-9533-5D0346DA74A7}"/>
            </a:ext>
          </a:extLst>
        </xdr:cNvPr>
        <xdr:cNvSpPr/>
      </xdr:nvSpPr>
      <xdr:spPr>
        <a:xfrm>
          <a:off x="14665960" y="217805"/>
          <a:ext cx="234569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F29BC71A-8654-4CD2-B734-BA182E0890BC}"/>
            </a:ext>
          </a:extLst>
        </xdr:cNvPr>
        <xdr:cNvSpPr/>
      </xdr:nvSpPr>
      <xdr:spPr>
        <a:xfrm>
          <a:off x="14687550" y="239395"/>
          <a:ext cx="2294255" cy="4629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113B569F-AF38-41BD-A3EE-CFB6F7EE996F}"/>
            </a:ext>
          </a:extLst>
        </xdr:cNvPr>
        <xdr:cNvSpPr/>
      </xdr:nvSpPr>
      <xdr:spPr>
        <a:xfrm>
          <a:off x="685800" y="887095"/>
          <a:ext cx="9086850" cy="177609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52959D51-C987-451A-A99B-2BE1C1023855}"/>
            </a:ext>
          </a:extLst>
        </xdr:cNvPr>
        <xdr:cNvSpPr/>
      </xdr:nvSpPr>
      <xdr:spPr>
        <a:xfrm>
          <a:off x="816610" y="916940"/>
          <a:ext cx="124079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712B8B9D-7B03-404E-83F7-9B28760AFC4B}"/>
            </a:ext>
          </a:extLst>
        </xdr:cNvPr>
        <xdr:cNvSpPr/>
      </xdr:nvSpPr>
      <xdr:spPr>
        <a:xfrm>
          <a:off x="2016760" y="916940"/>
          <a:ext cx="120015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136,047
133,426
138.90
52,770,820
50,279,879
1,635,338
28,419,702
32,327,985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BE0C6BF8-560C-4346-8607-72D6791646B5}"/>
            </a:ext>
          </a:extLst>
        </xdr:cNvPr>
        <xdr:cNvSpPr/>
      </xdr:nvSpPr>
      <xdr:spPr>
        <a:xfrm>
          <a:off x="3216910" y="916940"/>
          <a:ext cx="1371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5F1DA73E-A2C5-4F3F-9992-D69E5A290984}"/>
            </a:ext>
          </a:extLst>
        </xdr:cNvPr>
        <xdr:cNvSpPr/>
      </xdr:nvSpPr>
      <xdr:spPr>
        <a:xfrm>
          <a:off x="4588510" y="941705"/>
          <a:ext cx="181483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EFB9589B-3103-4775-8F80-6E3213A38B12}"/>
            </a:ext>
          </a:extLst>
        </xdr:cNvPr>
        <xdr:cNvSpPr/>
      </xdr:nvSpPr>
      <xdr:spPr>
        <a:xfrm>
          <a:off x="6403340" y="941705"/>
          <a:ext cx="114046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A4E983AC-2F59-47C5-ABF0-266B3C488BED}"/>
            </a:ext>
          </a:extLst>
        </xdr:cNvPr>
        <xdr:cNvSpPr/>
      </xdr:nvSpPr>
      <xdr:spPr>
        <a:xfrm>
          <a:off x="7603490" y="948690"/>
          <a:ext cx="585470" cy="9455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E8D8E3D-FFEB-4579-91E6-CCDAA5340689}"/>
            </a:ext>
          </a:extLst>
        </xdr:cNvPr>
        <xdr:cNvSpPr/>
      </xdr:nvSpPr>
      <xdr:spPr>
        <a:xfrm>
          <a:off x="4588510" y="1714500"/>
          <a:ext cx="181483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B3B9E71A-E7A6-4AD2-BCB6-AE593B9E48B3}"/>
            </a:ext>
          </a:extLst>
        </xdr:cNvPr>
        <xdr:cNvSpPr/>
      </xdr:nvSpPr>
      <xdr:spPr>
        <a:xfrm>
          <a:off x="6474460" y="1714500"/>
          <a:ext cx="308610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A173481B-A7EE-4D93-8559-AFE97CC1A915}"/>
            </a:ext>
          </a:extLst>
        </xdr:cNvPr>
        <xdr:cNvSpPr/>
      </xdr:nvSpPr>
      <xdr:spPr>
        <a:xfrm>
          <a:off x="9965690" y="887095"/>
          <a:ext cx="1371600" cy="126809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C3C98409-081C-4E02-B61F-012F7DA7A40C}"/>
            </a:ext>
          </a:extLst>
        </xdr:cNvPr>
        <xdr:cNvSpPr/>
      </xdr:nvSpPr>
      <xdr:spPr>
        <a:xfrm>
          <a:off x="10206990" y="948690"/>
          <a:ext cx="1200150"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DB6C7BCE-4CE9-496D-8CE5-9DCD90E83324}"/>
            </a:ext>
          </a:extLst>
        </xdr:cNvPr>
        <xdr:cNvSpPr/>
      </xdr:nvSpPr>
      <xdr:spPr>
        <a:xfrm>
          <a:off x="10206990" y="1215390"/>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243C304A-42C1-4551-B795-C4A73F54D8B2}"/>
            </a:ext>
          </a:extLst>
        </xdr:cNvPr>
        <xdr:cNvSpPr/>
      </xdr:nvSpPr>
      <xdr:spPr>
        <a:xfrm>
          <a:off x="10206990" y="1551305"/>
          <a:ext cx="131000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25B7A35B-76EE-4A2A-9ECC-AFA77C3F4C95}"/>
            </a:ext>
          </a:extLst>
        </xdr:cNvPr>
        <xdr:cNvCxnSpPr/>
      </xdr:nvCxnSpPr>
      <xdr:spPr>
        <a:xfrm flipH="1">
          <a:off x="10050145" y="1045210"/>
          <a:ext cx="19621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13FB0ACE-53BE-4A3F-A4F6-3B5BF1404D68}"/>
            </a:ext>
          </a:extLst>
        </xdr:cNvPr>
        <xdr:cNvSpPr/>
      </xdr:nvSpPr>
      <xdr:spPr>
        <a:xfrm>
          <a:off x="10107930" y="986790"/>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96D20F0C-0893-4E78-836D-7463477B2408}"/>
            </a:ext>
          </a:extLst>
        </xdr:cNvPr>
        <xdr:cNvSpPr/>
      </xdr:nvSpPr>
      <xdr:spPr>
        <a:xfrm>
          <a:off x="10107930" y="1253490"/>
          <a:ext cx="8064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AB64FD7D-3C68-451A-9323-E9FB2578D5D9}"/>
            </a:ext>
          </a:extLst>
        </xdr:cNvPr>
        <xdr:cNvCxnSpPr/>
      </xdr:nvCxnSpPr>
      <xdr:spPr>
        <a:xfrm>
          <a:off x="10135235" y="152400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C387C99-D1E5-40EC-A089-FEEE630A8835}"/>
            </a:ext>
          </a:extLst>
        </xdr:cNvPr>
        <xdr:cNvCxnSpPr/>
      </xdr:nvCxnSpPr>
      <xdr:spPr>
        <a:xfrm>
          <a:off x="10074910" y="152400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E6CC0999-ADC2-41A6-8186-6848C4F1C4EF}"/>
            </a:ext>
          </a:extLst>
        </xdr:cNvPr>
        <xdr:cNvCxnSpPr/>
      </xdr:nvCxnSpPr>
      <xdr:spPr>
        <a:xfrm flipV="1">
          <a:off x="10135235" y="176403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6F23FFBF-D061-451D-B71B-0C579116B37C}"/>
            </a:ext>
          </a:extLst>
        </xdr:cNvPr>
        <xdr:cNvCxnSpPr/>
      </xdr:nvCxnSpPr>
      <xdr:spPr>
        <a:xfrm>
          <a:off x="10074910" y="190119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E70A0675-19F4-4132-ABF1-8E4F6E10B663}"/>
            </a:ext>
          </a:extLst>
        </xdr:cNvPr>
        <xdr:cNvSpPr txBox="1"/>
      </xdr:nvSpPr>
      <xdr:spPr>
        <a:xfrm>
          <a:off x="645160" y="279781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2E235CE6-31C1-4F8C-A1BA-772757647483}"/>
            </a:ext>
          </a:extLst>
        </xdr:cNvPr>
        <xdr:cNvSpPr txBox="1"/>
      </xdr:nvSpPr>
      <xdr:spPr>
        <a:xfrm>
          <a:off x="645160" y="310769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B394A066-FD3A-4195-AFA0-2EFDBDA1DF39}"/>
            </a:ext>
          </a:extLst>
        </xdr:cNvPr>
        <xdr:cNvSpPr txBox="1"/>
      </xdr:nvSpPr>
      <xdr:spPr>
        <a:xfrm>
          <a:off x="64516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23701F95-DDCD-437A-BE40-9A4B40457A7F}"/>
            </a:ext>
          </a:extLst>
        </xdr:cNvPr>
        <xdr:cNvSpPr txBox="1"/>
      </xdr:nvSpPr>
      <xdr:spPr>
        <a:xfrm>
          <a:off x="645160" y="374459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21FC318E-95A7-4EA3-8948-6FA2E704A922}"/>
            </a:ext>
          </a:extLst>
        </xdr:cNvPr>
        <xdr:cNvSpPr/>
      </xdr:nvSpPr>
      <xdr:spPr>
        <a:xfrm>
          <a:off x="6858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CF6183BD-D6BD-409F-9372-FE6906AF3AC0}"/>
            </a:ext>
          </a:extLst>
        </xdr:cNvPr>
        <xdr:cNvSpPr/>
      </xdr:nvSpPr>
      <xdr:spPr>
        <a:xfrm>
          <a:off x="8166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71BB8606-E8DC-40DA-A48B-3C5C6F62048C}"/>
            </a:ext>
          </a:extLst>
        </xdr:cNvPr>
        <xdr:cNvSpPr/>
      </xdr:nvSpPr>
      <xdr:spPr>
        <a:xfrm>
          <a:off x="8166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263497DF-5F83-49B8-91E2-B1F76B195FCE}"/>
            </a:ext>
          </a:extLst>
        </xdr:cNvPr>
        <xdr:cNvSpPr/>
      </xdr:nvSpPr>
      <xdr:spPr>
        <a:xfrm>
          <a:off x="17145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9CFABA2F-8F4D-4860-986C-185255EEF09C}"/>
            </a:ext>
          </a:extLst>
        </xdr:cNvPr>
        <xdr:cNvSpPr/>
      </xdr:nvSpPr>
      <xdr:spPr>
        <a:xfrm>
          <a:off x="17145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B9CC0EFC-DA83-4C05-8C4D-50B45CD87F89}"/>
            </a:ext>
          </a:extLst>
        </xdr:cNvPr>
        <xdr:cNvSpPr/>
      </xdr:nvSpPr>
      <xdr:spPr>
        <a:xfrm>
          <a:off x="27432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E35B875F-C0F0-435B-94EC-E7DD32DD2207}"/>
            </a:ext>
          </a:extLst>
        </xdr:cNvPr>
        <xdr:cNvSpPr/>
      </xdr:nvSpPr>
      <xdr:spPr>
        <a:xfrm>
          <a:off x="27432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9C3F8794-C1A4-477B-BAEA-996F42DF3922}"/>
            </a:ext>
          </a:extLst>
        </xdr:cNvPr>
        <xdr:cNvSpPr/>
      </xdr:nvSpPr>
      <xdr:spPr>
        <a:xfrm>
          <a:off x="6858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992C23D1-CDC9-4BA2-AB88-67C40E3560FA}"/>
            </a:ext>
          </a:extLst>
        </xdr:cNvPr>
        <xdr:cNvSpPr txBox="1"/>
      </xdr:nvSpPr>
      <xdr:spPr>
        <a:xfrm>
          <a:off x="66675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31DD7AB5-B30A-4083-8A07-A9A38257AA8F}"/>
            </a:ext>
          </a:extLst>
        </xdr:cNvPr>
        <xdr:cNvCxnSpPr/>
      </xdr:nvCxnSpPr>
      <xdr:spPr>
        <a:xfrm>
          <a:off x="6858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8DA5B87-C97C-4CD3-96BC-82ACACCCAE4C}"/>
            </a:ext>
          </a:extLst>
        </xdr:cNvPr>
        <xdr:cNvSpPr txBox="1"/>
      </xdr:nvSpPr>
      <xdr:spPr>
        <a:xfrm>
          <a:off x="273866"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1F111E1C-001D-44AD-8985-D2B106D23622}"/>
            </a:ext>
          </a:extLst>
        </xdr:cNvPr>
        <xdr:cNvCxnSpPr/>
      </xdr:nvCxnSpPr>
      <xdr:spPr>
        <a:xfrm>
          <a:off x="685800" y="729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CE7A4A22-7E96-4137-8193-B3C77C404036}"/>
            </a:ext>
          </a:extLst>
        </xdr:cNvPr>
        <xdr:cNvSpPr txBox="1"/>
      </xdr:nvSpPr>
      <xdr:spPr>
        <a:xfrm>
          <a:off x="273866" y="715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79623911-1472-45FC-9D8C-025B504B41AE}"/>
            </a:ext>
          </a:extLst>
        </xdr:cNvPr>
        <xdr:cNvCxnSpPr/>
      </xdr:nvCxnSpPr>
      <xdr:spPr>
        <a:xfrm>
          <a:off x="685800" y="696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8200EB6B-8532-4440-B2CC-EA718AFF6E30}"/>
            </a:ext>
          </a:extLst>
        </xdr:cNvPr>
        <xdr:cNvSpPr txBox="1"/>
      </xdr:nvSpPr>
      <xdr:spPr>
        <a:xfrm>
          <a:off x="343701" y="682082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836E9A7D-F12D-40E4-9C5F-BD05BDB9C663}"/>
            </a:ext>
          </a:extLst>
        </xdr:cNvPr>
        <xdr:cNvCxnSpPr/>
      </xdr:nvCxnSpPr>
      <xdr:spPr>
        <a:xfrm>
          <a:off x="685800" y="664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854D03CF-A6A1-45F9-852F-C35D67597399}"/>
            </a:ext>
          </a:extLst>
        </xdr:cNvPr>
        <xdr:cNvSpPr txBox="1"/>
      </xdr:nvSpPr>
      <xdr:spPr>
        <a:xfrm>
          <a:off x="34370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1561815-04C8-4283-8504-6161754247E2}"/>
            </a:ext>
          </a:extLst>
        </xdr:cNvPr>
        <xdr:cNvCxnSpPr/>
      </xdr:nvCxnSpPr>
      <xdr:spPr>
        <a:xfrm>
          <a:off x="685800" y="631180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5BA90F00-B470-4F08-B72F-0A487FCD8064}"/>
            </a:ext>
          </a:extLst>
        </xdr:cNvPr>
        <xdr:cNvSpPr txBox="1"/>
      </xdr:nvSpPr>
      <xdr:spPr>
        <a:xfrm>
          <a:off x="343701" y="617530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3355C0DB-FA24-4680-8BA9-C6750CD295C8}"/>
            </a:ext>
          </a:extLst>
        </xdr:cNvPr>
        <xdr:cNvCxnSpPr/>
      </xdr:nvCxnSpPr>
      <xdr:spPr>
        <a:xfrm>
          <a:off x="685800" y="598904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2EEA707F-783A-4CBD-B158-7DDB96F65D51}"/>
            </a:ext>
          </a:extLst>
        </xdr:cNvPr>
        <xdr:cNvSpPr txBox="1"/>
      </xdr:nvSpPr>
      <xdr:spPr>
        <a:xfrm>
          <a:off x="343701" y="584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629601AB-41F0-44F2-A96A-92364DBA2214}"/>
            </a:ext>
          </a:extLst>
        </xdr:cNvPr>
        <xdr:cNvCxnSpPr/>
      </xdr:nvCxnSpPr>
      <xdr:spPr>
        <a:xfrm>
          <a:off x="685800" y="566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2A3F89C5-D83C-4E0F-BFD7-96943BE8DE62}"/>
            </a:ext>
          </a:extLst>
        </xdr:cNvPr>
        <xdr:cNvSpPr txBox="1"/>
      </xdr:nvSpPr>
      <xdr:spPr>
        <a:xfrm>
          <a:off x="386866" y="551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72A6969E-2390-4B8C-BD97-3E990D40CFBD}"/>
            </a:ext>
          </a:extLst>
        </xdr:cNvPr>
        <xdr:cNvCxnSpPr/>
      </xdr:nvCxnSpPr>
      <xdr:spPr>
        <a:xfrm>
          <a:off x="6858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F1DE8C64-5676-4ED3-83FA-742EF54D5CC0}"/>
            </a:ext>
          </a:extLst>
        </xdr:cNvPr>
        <xdr:cNvSpPr/>
      </xdr:nvSpPr>
      <xdr:spPr>
        <a:xfrm>
          <a:off x="6858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121920</xdr:rowOff>
    </xdr:from>
    <xdr:to>
      <xdr:col>24</xdr:col>
      <xdr:colOff>62865</xdr:colOff>
      <xdr:row>42</xdr:row>
      <xdr:rowOff>12519</xdr:rowOff>
    </xdr:to>
    <xdr:cxnSp macro="">
      <xdr:nvCxnSpPr>
        <xdr:cNvPr id="58" name="直線コネクタ 57">
          <a:extLst>
            <a:ext uri="{FF2B5EF4-FFF2-40B4-BE49-F238E27FC236}">
              <a16:creationId xmlns:a16="http://schemas.microsoft.com/office/drawing/2014/main" id="{CBD92F85-F028-4B0B-9E24-443AA9D7FD2C}"/>
            </a:ext>
          </a:extLst>
        </xdr:cNvPr>
        <xdr:cNvCxnSpPr/>
      </xdr:nvCxnSpPr>
      <xdr:spPr>
        <a:xfrm flipV="1">
          <a:off x="4173855" y="5781675"/>
          <a:ext cx="0" cy="1435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16346</xdr:rowOff>
    </xdr:from>
    <xdr:ext cx="405111" cy="259045"/>
    <xdr:sp macro="" textlink="">
      <xdr:nvSpPr>
        <xdr:cNvPr id="59" name="【図書館】&#10;有形固定資産減価償却率最小値テキスト">
          <a:extLst>
            <a:ext uri="{FF2B5EF4-FFF2-40B4-BE49-F238E27FC236}">
              <a16:creationId xmlns:a16="http://schemas.microsoft.com/office/drawing/2014/main" id="{E0FF1677-15AA-4828-82DE-EDB96D4AECAE}"/>
            </a:ext>
          </a:extLst>
        </xdr:cNvPr>
        <xdr:cNvSpPr txBox="1"/>
      </xdr:nvSpPr>
      <xdr:spPr>
        <a:xfrm>
          <a:off x="4212590" y="7221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12519</xdr:rowOff>
    </xdr:from>
    <xdr:to>
      <xdr:col>24</xdr:col>
      <xdr:colOff>152400</xdr:colOff>
      <xdr:row>42</xdr:row>
      <xdr:rowOff>12519</xdr:rowOff>
    </xdr:to>
    <xdr:cxnSp macro="">
      <xdr:nvCxnSpPr>
        <xdr:cNvPr id="60" name="直線コネクタ 59">
          <a:extLst>
            <a:ext uri="{FF2B5EF4-FFF2-40B4-BE49-F238E27FC236}">
              <a16:creationId xmlns:a16="http://schemas.microsoft.com/office/drawing/2014/main" id="{36DA294A-0559-4D8E-B63D-31D6C4CA21EA}"/>
            </a:ext>
          </a:extLst>
        </xdr:cNvPr>
        <xdr:cNvCxnSpPr/>
      </xdr:nvCxnSpPr>
      <xdr:spPr>
        <a:xfrm>
          <a:off x="4112260" y="721722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68597</xdr:rowOff>
    </xdr:from>
    <xdr:ext cx="340478" cy="259045"/>
    <xdr:sp macro="" textlink="">
      <xdr:nvSpPr>
        <xdr:cNvPr id="61" name="【図書館】&#10;有形固定資産減価償却率最大値テキスト">
          <a:extLst>
            <a:ext uri="{FF2B5EF4-FFF2-40B4-BE49-F238E27FC236}">
              <a16:creationId xmlns:a16="http://schemas.microsoft.com/office/drawing/2014/main" id="{5C15CCD0-36A7-4ECA-909D-16AB501A61E5}"/>
            </a:ext>
          </a:extLst>
        </xdr:cNvPr>
        <xdr:cNvSpPr txBox="1"/>
      </xdr:nvSpPr>
      <xdr:spPr>
        <a:xfrm>
          <a:off x="4212590" y="555309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121920</xdr:rowOff>
    </xdr:from>
    <xdr:to>
      <xdr:col>24</xdr:col>
      <xdr:colOff>152400</xdr:colOff>
      <xdr:row>33</xdr:row>
      <xdr:rowOff>121920</xdr:rowOff>
    </xdr:to>
    <xdr:cxnSp macro="">
      <xdr:nvCxnSpPr>
        <xdr:cNvPr id="62" name="直線コネクタ 61">
          <a:extLst>
            <a:ext uri="{FF2B5EF4-FFF2-40B4-BE49-F238E27FC236}">
              <a16:creationId xmlns:a16="http://schemas.microsoft.com/office/drawing/2014/main" id="{1C0B5528-C83B-4F93-82F3-DC80C563C57D}"/>
            </a:ext>
          </a:extLst>
        </xdr:cNvPr>
        <xdr:cNvCxnSpPr/>
      </xdr:nvCxnSpPr>
      <xdr:spPr>
        <a:xfrm>
          <a:off x="4112260" y="57816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115224</xdr:rowOff>
    </xdr:from>
    <xdr:ext cx="405111" cy="259045"/>
    <xdr:sp macro="" textlink="">
      <xdr:nvSpPr>
        <xdr:cNvPr id="63" name="【図書館】&#10;有形固定資産減価償却率平均値テキスト">
          <a:extLst>
            <a:ext uri="{FF2B5EF4-FFF2-40B4-BE49-F238E27FC236}">
              <a16:creationId xmlns:a16="http://schemas.microsoft.com/office/drawing/2014/main" id="{E8F28E5C-3029-4362-B631-50B72199689A}"/>
            </a:ext>
          </a:extLst>
        </xdr:cNvPr>
        <xdr:cNvSpPr txBox="1"/>
      </xdr:nvSpPr>
      <xdr:spPr>
        <a:xfrm>
          <a:off x="4212590" y="62874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92347</xdr:rowOff>
    </xdr:from>
    <xdr:to>
      <xdr:col>24</xdr:col>
      <xdr:colOff>114300</xdr:colOff>
      <xdr:row>38</xdr:row>
      <xdr:rowOff>22497</xdr:rowOff>
    </xdr:to>
    <xdr:sp macro="" textlink="">
      <xdr:nvSpPr>
        <xdr:cNvPr id="64" name="フローチャート: 判断 63">
          <a:extLst>
            <a:ext uri="{FF2B5EF4-FFF2-40B4-BE49-F238E27FC236}">
              <a16:creationId xmlns:a16="http://schemas.microsoft.com/office/drawing/2014/main" id="{86A263B4-4D0F-4301-89CC-423CC9A7D060}"/>
            </a:ext>
          </a:extLst>
        </xdr:cNvPr>
        <xdr:cNvSpPr/>
      </xdr:nvSpPr>
      <xdr:spPr>
        <a:xfrm>
          <a:off x="4131310" y="6439807"/>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66222</xdr:rowOff>
    </xdr:from>
    <xdr:to>
      <xdr:col>20</xdr:col>
      <xdr:colOff>38100</xdr:colOff>
      <xdr:row>37</xdr:row>
      <xdr:rowOff>167822</xdr:rowOff>
    </xdr:to>
    <xdr:sp macro="" textlink="">
      <xdr:nvSpPr>
        <xdr:cNvPr id="65" name="フローチャート: 判断 64">
          <a:extLst>
            <a:ext uri="{FF2B5EF4-FFF2-40B4-BE49-F238E27FC236}">
              <a16:creationId xmlns:a16="http://schemas.microsoft.com/office/drawing/2014/main" id="{688675EF-DC84-4034-B759-770ECB4AB019}"/>
            </a:ext>
          </a:extLst>
        </xdr:cNvPr>
        <xdr:cNvSpPr/>
      </xdr:nvSpPr>
      <xdr:spPr>
        <a:xfrm>
          <a:off x="3388360" y="6407967"/>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10704</xdr:rowOff>
    </xdr:from>
    <xdr:to>
      <xdr:col>15</xdr:col>
      <xdr:colOff>101600</xdr:colOff>
      <xdr:row>37</xdr:row>
      <xdr:rowOff>112304</xdr:rowOff>
    </xdr:to>
    <xdr:sp macro="" textlink="">
      <xdr:nvSpPr>
        <xdr:cNvPr id="66" name="フローチャート: 判断 65">
          <a:extLst>
            <a:ext uri="{FF2B5EF4-FFF2-40B4-BE49-F238E27FC236}">
              <a16:creationId xmlns:a16="http://schemas.microsoft.com/office/drawing/2014/main" id="{0A12CC3E-FCEA-43EE-8837-2D20CFD99ADF}"/>
            </a:ext>
          </a:extLst>
        </xdr:cNvPr>
        <xdr:cNvSpPr/>
      </xdr:nvSpPr>
      <xdr:spPr>
        <a:xfrm>
          <a:off x="2571750" y="6356259"/>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22134</xdr:rowOff>
    </xdr:from>
    <xdr:to>
      <xdr:col>10</xdr:col>
      <xdr:colOff>165100</xdr:colOff>
      <xdr:row>37</xdr:row>
      <xdr:rowOff>123734</xdr:rowOff>
    </xdr:to>
    <xdr:sp macro="" textlink="">
      <xdr:nvSpPr>
        <xdr:cNvPr id="67" name="フローチャート: 判断 66">
          <a:extLst>
            <a:ext uri="{FF2B5EF4-FFF2-40B4-BE49-F238E27FC236}">
              <a16:creationId xmlns:a16="http://schemas.microsoft.com/office/drawing/2014/main" id="{9510BC23-B13C-49A2-9886-5610BF580805}"/>
            </a:ext>
          </a:extLst>
        </xdr:cNvPr>
        <xdr:cNvSpPr/>
      </xdr:nvSpPr>
      <xdr:spPr>
        <a:xfrm>
          <a:off x="1774190" y="6361974"/>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151130</xdr:rowOff>
    </xdr:from>
    <xdr:to>
      <xdr:col>6</xdr:col>
      <xdr:colOff>38100</xdr:colOff>
      <xdr:row>37</xdr:row>
      <xdr:rowOff>81280</xdr:rowOff>
    </xdr:to>
    <xdr:sp macro="" textlink="">
      <xdr:nvSpPr>
        <xdr:cNvPr id="68" name="フローチャート: 判断 67">
          <a:extLst>
            <a:ext uri="{FF2B5EF4-FFF2-40B4-BE49-F238E27FC236}">
              <a16:creationId xmlns:a16="http://schemas.microsoft.com/office/drawing/2014/main" id="{A0F2427B-BA9E-4C91-8F2F-1730917D8ADF}"/>
            </a:ext>
          </a:extLst>
        </xdr:cNvPr>
        <xdr:cNvSpPr/>
      </xdr:nvSpPr>
      <xdr:spPr>
        <a:xfrm>
          <a:off x="988060" y="632333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252C3D35-9896-4EC1-9383-68313B395754}"/>
            </a:ext>
          </a:extLst>
        </xdr:cNvPr>
        <xdr:cNvSpPr txBox="1"/>
      </xdr:nvSpPr>
      <xdr:spPr>
        <a:xfrm>
          <a:off x="40030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23E4FAC1-0996-43BF-8D31-94271D934268}"/>
            </a:ext>
          </a:extLst>
        </xdr:cNvPr>
        <xdr:cNvSpPr txBox="1"/>
      </xdr:nvSpPr>
      <xdr:spPr>
        <a:xfrm>
          <a:off x="32600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ACB232F4-9BF8-49EB-9E9F-4C48A3CF9537}"/>
            </a:ext>
          </a:extLst>
        </xdr:cNvPr>
        <xdr:cNvSpPr txBox="1"/>
      </xdr:nvSpPr>
      <xdr:spPr>
        <a:xfrm>
          <a:off x="24549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59AD18F-257F-447D-8CDE-2F75BB5E847F}"/>
            </a:ext>
          </a:extLst>
        </xdr:cNvPr>
        <xdr:cNvSpPr txBox="1"/>
      </xdr:nvSpPr>
      <xdr:spPr>
        <a:xfrm>
          <a:off x="1657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52F0EDD-0250-49AD-95DE-6A4C4D8F3DCD}"/>
            </a:ext>
          </a:extLst>
        </xdr:cNvPr>
        <xdr:cNvSpPr txBox="1"/>
      </xdr:nvSpPr>
      <xdr:spPr>
        <a:xfrm>
          <a:off x="859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49893</xdr:rowOff>
    </xdr:from>
    <xdr:to>
      <xdr:col>24</xdr:col>
      <xdr:colOff>114300</xdr:colOff>
      <xdr:row>41</xdr:row>
      <xdr:rowOff>151493</xdr:rowOff>
    </xdr:to>
    <xdr:sp macro="" textlink="">
      <xdr:nvSpPr>
        <xdr:cNvPr id="74" name="楕円 73">
          <a:extLst>
            <a:ext uri="{FF2B5EF4-FFF2-40B4-BE49-F238E27FC236}">
              <a16:creationId xmlns:a16="http://schemas.microsoft.com/office/drawing/2014/main" id="{2B22862A-BE1C-480A-961D-09EB1F1CA429}"/>
            </a:ext>
          </a:extLst>
        </xdr:cNvPr>
        <xdr:cNvSpPr/>
      </xdr:nvSpPr>
      <xdr:spPr>
        <a:xfrm>
          <a:off x="4131310" y="7083153"/>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136270</xdr:rowOff>
    </xdr:from>
    <xdr:ext cx="405111" cy="259045"/>
    <xdr:sp macro="" textlink="">
      <xdr:nvSpPr>
        <xdr:cNvPr id="75" name="【図書館】&#10;有形固定資産減価償却率該当値テキスト">
          <a:extLst>
            <a:ext uri="{FF2B5EF4-FFF2-40B4-BE49-F238E27FC236}">
              <a16:creationId xmlns:a16="http://schemas.microsoft.com/office/drawing/2014/main" id="{0137348A-E6F9-436A-B2B6-E4B309EC4228}"/>
            </a:ext>
          </a:extLst>
        </xdr:cNvPr>
        <xdr:cNvSpPr txBox="1"/>
      </xdr:nvSpPr>
      <xdr:spPr>
        <a:xfrm>
          <a:off x="4212590" y="6990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17235</xdr:rowOff>
    </xdr:from>
    <xdr:to>
      <xdr:col>20</xdr:col>
      <xdr:colOff>38100</xdr:colOff>
      <xdr:row>41</xdr:row>
      <xdr:rowOff>118835</xdr:rowOff>
    </xdr:to>
    <xdr:sp macro="" textlink="">
      <xdr:nvSpPr>
        <xdr:cNvPr id="76" name="楕円 75">
          <a:extLst>
            <a:ext uri="{FF2B5EF4-FFF2-40B4-BE49-F238E27FC236}">
              <a16:creationId xmlns:a16="http://schemas.microsoft.com/office/drawing/2014/main" id="{72A4578F-4B3F-4E48-B6C3-435986475C08}"/>
            </a:ext>
          </a:extLst>
        </xdr:cNvPr>
        <xdr:cNvSpPr/>
      </xdr:nvSpPr>
      <xdr:spPr>
        <a:xfrm>
          <a:off x="3388360" y="7050495"/>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68035</xdr:rowOff>
    </xdr:from>
    <xdr:to>
      <xdr:col>24</xdr:col>
      <xdr:colOff>63500</xdr:colOff>
      <xdr:row>41</xdr:row>
      <xdr:rowOff>100693</xdr:rowOff>
    </xdr:to>
    <xdr:cxnSp macro="">
      <xdr:nvCxnSpPr>
        <xdr:cNvPr id="77" name="直線コネクタ 76">
          <a:extLst>
            <a:ext uri="{FF2B5EF4-FFF2-40B4-BE49-F238E27FC236}">
              <a16:creationId xmlns:a16="http://schemas.microsoft.com/office/drawing/2014/main" id="{D864AD96-C9AF-4321-B50F-741479D9AD58}"/>
            </a:ext>
          </a:extLst>
        </xdr:cNvPr>
        <xdr:cNvCxnSpPr/>
      </xdr:nvCxnSpPr>
      <xdr:spPr>
        <a:xfrm>
          <a:off x="3431540" y="7095580"/>
          <a:ext cx="742950" cy="30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156028</xdr:rowOff>
    </xdr:from>
    <xdr:to>
      <xdr:col>15</xdr:col>
      <xdr:colOff>101600</xdr:colOff>
      <xdr:row>41</xdr:row>
      <xdr:rowOff>86178</xdr:rowOff>
    </xdr:to>
    <xdr:sp macro="" textlink="">
      <xdr:nvSpPr>
        <xdr:cNvPr id="78" name="楕円 77">
          <a:extLst>
            <a:ext uri="{FF2B5EF4-FFF2-40B4-BE49-F238E27FC236}">
              <a16:creationId xmlns:a16="http://schemas.microsoft.com/office/drawing/2014/main" id="{46A0EEEC-1947-4901-9E97-4C87FC93DD53}"/>
            </a:ext>
          </a:extLst>
        </xdr:cNvPr>
        <xdr:cNvSpPr/>
      </xdr:nvSpPr>
      <xdr:spPr>
        <a:xfrm>
          <a:off x="2571750" y="7014028"/>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35378</xdr:rowOff>
    </xdr:from>
    <xdr:to>
      <xdr:col>19</xdr:col>
      <xdr:colOff>177800</xdr:colOff>
      <xdr:row>41</xdr:row>
      <xdr:rowOff>68035</xdr:rowOff>
    </xdr:to>
    <xdr:cxnSp macro="">
      <xdr:nvCxnSpPr>
        <xdr:cNvPr id="79" name="直線コネクタ 78">
          <a:extLst>
            <a:ext uri="{FF2B5EF4-FFF2-40B4-BE49-F238E27FC236}">
              <a16:creationId xmlns:a16="http://schemas.microsoft.com/office/drawing/2014/main" id="{1BF574BF-E6FC-42AB-B180-FA04CDE5F0AC}"/>
            </a:ext>
          </a:extLst>
        </xdr:cNvPr>
        <xdr:cNvCxnSpPr/>
      </xdr:nvCxnSpPr>
      <xdr:spPr>
        <a:xfrm>
          <a:off x="2626360" y="7064828"/>
          <a:ext cx="805180" cy="30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123372</xdr:rowOff>
    </xdr:from>
    <xdr:to>
      <xdr:col>10</xdr:col>
      <xdr:colOff>165100</xdr:colOff>
      <xdr:row>41</xdr:row>
      <xdr:rowOff>53522</xdr:rowOff>
    </xdr:to>
    <xdr:sp macro="" textlink="">
      <xdr:nvSpPr>
        <xdr:cNvPr id="80" name="楕円 79">
          <a:extLst>
            <a:ext uri="{FF2B5EF4-FFF2-40B4-BE49-F238E27FC236}">
              <a16:creationId xmlns:a16="http://schemas.microsoft.com/office/drawing/2014/main" id="{527F1300-B7D2-4E17-B61D-7F730F670493}"/>
            </a:ext>
          </a:extLst>
        </xdr:cNvPr>
        <xdr:cNvSpPr/>
      </xdr:nvSpPr>
      <xdr:spPr>
        <a:xfrm>
          <a:off x="1774190" y="6983277"/>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2722</xdr:rowOff>
    </xdr:from>
    <xdr:to>
      <xdr:col>15</xdr:col>
      <xdr:colOff>50800</xdr:colOff>
      <xdr:row>41</xdr:row>
      <xdr:rowOff>35378</xdr:rowOff>
    </xdr:to>
    <xdr:cxnSp macro="">
      <xdr:nvCxnSpPr>
        <xdr:cNvPr id="81" name="直線コネクタ 80">
          <a:extLst>
            <a:ext uri="{FF2B5EF4-FFF2-40B4-BE49-F238E27FC236}">
              <a16:creationId xmlns:a16="http://schemas.microsoft.com/office/drawing/2014/main" id="{8C5D33C1-0AF0-4A3E-869B-86447AD22EAA}"/>
            </a:ext>
          </a:extLst>
        </xdr:cNvPr>
        <xdr:cNvCxnSpPr/>
      </xdr:nvCxnSpPr>
      <xdr:spPr>
        <a:xfrm>
          <a:off x="1828800" y="7032172"/>
          <a:ext cx="79756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90715</xdr:rowOff>
    </xdr:from>
    <xdr:to>
      <xdr:col>6</xdr:col>
      <xdr:colOff>38100</xdr:colOff>
      <xdr:row>41</xdr:row>
      <xdr:rowOff>20865</xdr:rowOff>
    </xdr:to>
    <xdr:sp macro="" textlink="">
      <xdr:nvSpPr>
        <xdr:cNvPr id="82" name="楕円 81">
          <a:extLst>
            <a:ext uri="{FF2B5EF4-FFF2-40B4-BE49-F238E27FC236}">
              <a16:creationId xmlns:a16="http://schemas.microsoft.com/office/drawing/2014/main" id="{49471154-1BA5-487F-9D6A-B47A80AF2D04}"/>
            </a:ext>
          </a:extLst>
        </xdr:cNvPr>
        <xdr:cNvSpPr/>
      </xdr:nvSpPr>
      <xdr:spPr>
        <a:xfrm>
          <a:off x="988060" y="6952525"/>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141515</xdr:rowOff>
    </xdr:from>
    <xdr:to>
      <xdr:col>10</xdr:col>
      <xdr:colOff>114300</xdr:colOff>
      <xdr:row>41</xdr:row>
      <xdr:rowOff>2722</xdr:rowOff>
    </xdr:to>
    <xdr:cxnSp macro="">
      <xdr:nvCxnSpPr>
        <xdr:cNvPr id="83" name="直線コネクタ 82">
          <a:extLst>
            <a:ext uri="{FF2B5EF4-FFF2-40B4-BE49-F238E27FC236}">
              <a16:creationId xmlns:a16="http://schemas.microsoft.com/office/drawing/2014/main" id="{0CE879BE-17C9-42F9-86ED-2F95FC139E95}"/>
            </a:ext>
          </a:extLst>
        </xdr:cNvPr>
        <xdr:cNvCxnSpPr/>
      </xdr:nvCxnSpPr>
      <xdr:spPr>
        <a:xfrm>
          <a:off x="1031240" y="6997610"/>
          <a:ext cx="797560" cy="34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12899</xdr:rowOff>
    </xdr:from>
    <xdr:ext cx="405111" cy="259045"/>
    <xdr:sp macro="" textlink="">
      <xdr:nvSpPr>
        <xdr:cNvPr id="84" name="n_1aveValue【図書館】&#10;有形固定資産減価償却率">
          <a:extLst>
            <a:ext uri="{FF2B5EF4-FFF2-40B4-BE49-F238E27FC236}">
              <a16:creationId xmlns:a16="http://schemas.microsoft.com/office/drawing/2014/main" id="{CC22415D-1C60-49CA-928B-5CE585774AB2}"/>
            </a:ext>
          </a:extLst>
        </xdr:cNvPr>
        <xdr:cNvSpPr txBox="1"/>
      </xdr:nvSpPr>
      <xdr:spPr>
        <a:xfrm>
          <a:off x="3239144" y="6188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128831</xdr:rowOff>
    </xdr:from>
    <xdr:ext cx="405111" cy="259045"/>
    <xdr:sp macro="" textlink="">
      <xdr:nvSpPr>
        <xdr:cNvPr id="85" name="n_2aveValue【図書館】&#10;有形固定資産減価償却率">
          <a:extLst>
            <a:ext uri="{FF2B5EF4-FFF2-40B4-BE49-F238E27FC236}">
              <a16:creationId xmlns:a16="http://schemas.microsoft.com/office/drawing/2014/main" id="{65477C78-B7AA-4A67-976D-96FB23BCE9B6}"/>
            </a:ext>
          </a:extLst>
        </xdr:cNvPr>
        <xdr:cNvSpPr txBox="1"/>
      </xdr:nvSpPr>
      <xdr:spPr>
        <a:xfrm>
          <a:off x="2439044" y="6133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140261</xdr:rowOff>
    </xdr:from>
    <xdr:ext cx="405111" cy="259045"/>
    <xdr:sp macro="" textlink="">
      <xdr:nvSpPr>
        <xdr:cNvPr id="86" name="n_3aveValue【図書館】&#10;有形固定資産減価償却率">
          <a:extLst>
            <a:ext uri="{FF2B5EF4-FFF2-40B4-BE49-F238E27FC236}">
              <a16:creationId xmlns:a16="http://schemas.microsoft.com/office/drawing/2014/main" id="{640334C2-F9A8-41B4-B14F-5B02840755BD}"/>
            </a:ext>
          </a:extLst>
        </xdr:cNvPr>
        <xdr:cNvSpPr txBox="1"/>
      </xdr:nvSpPr>
      <xdr:spPr>
        <a:xfrm>
          <a:off x="1641484" y="6137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97807</xdr:rowOff>
    </xdr:from>
    <xdr:ext cx="405111" cy="259045"/>
    <xdr:sp macro="" textlink="">
      <xdr:nvSpPr>
        <xdr:cNvPr id="87" name="n_4aveValue【図書館】&#10;有形固定資産減価償却率">
          <a:extLst>
            <a:ext uri="{FF2B5EF4-FFF2-40B4-BE49-F238E27FC236}">
              <a16:creationId xmlns:a16="http://schemas.microsoft.com/office/drawing/2014/main" id="{E092E8CC-227B-4A4D-A82A-C8ACE1048EAE}"/>
            </a:ext>
          </a:extLst>
        </xdr:cNvPr>
        <xdr:cNvSpPr txBox="1"/>
      </xdr:nvSpPr>
      <xdr:spPr>
        <a:xfrm>
          <a:off x="855354" y="609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109962</xdr:rowOff>
    </xdr:from>
    <xdr:ext cx="405111" cy="259045"/>
    <xdr:sp macro="" textlink="">
      <xdr:nvSpPr>
        <xdr:cNvPr id="88" name="n_1mainValue【図書館】&#10;有形固定資産減価償却率">
          <a:extLst>
            <a:ext uri="{FF2B5EF4-FFF2-40B4-BE49-F238E27FC236}">
              <a16:creationId xmlns:a16="http://schemas.microsoft.com/office/drawing/2014/main" id="{B5175F4B-B48B-434B-BB1B-A42FAC5CCC02}"/>
            </a:ext>
          </a:extLst>
        </xdr:cNvPr>
        <xdr:cNvSpPr txBox="1"/>
      </xdr:nvSpPr>
      <xdr:spPr>
        <a:xfrm>
          <a:off x="3239144" y="713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77305</xdr:rowOff>
    </xdr:from>
    <xdr:ext cx="405111" cy="259045"/>
    <xdr:sp macro="" textlink="">
      <xdr:nvSpPr>
        <xdr:cNvPr id="89" name="n_2mainValue【図書館】&#10;有形固定資産減価償却率">
          <a:extLst>
            <a:ext uri="{FF2B5EF4-FFF2-40B4-BE49-F238E27FC236}">
              <a16:creationId xmlns:a16="http://schemas.microsoft.com/office/drawing/2014/main" id="{85AB78D9-CF8A-4B6E-A3A3-369A2F080702}"/>
            </a:ext>
          </a:extLst>
        </xdr:cNvPr>
        <xdr:cNvSpPr txBox="1"/>
      </xdr:nvSpPr>
      <xdr:spPr>
        <a:xfrm>
          <a:off x="2439044" y="7106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44649</xdr:rowOff>
    </xdr:from>
    <xdr:ext cx="405111" cy="259045"/>
    <xdr:sp macro="" textlink="">
      <xdr:nvSpPr>
        <xdr:cNvPr id="90" name="n_3mainValue【図書館】&#10;有形固定資産減価償却率">
          <a:extLst>
            <a:ext uri="{FF2B5EF4-FFF2-40B4-BE49-F238E27FC236}">
              <a16:creationId xmlns:a16="http://schemas.microsoft.com/office/drawing/2014/main" id="{0C9F35E2-F749-410D-A670-D7FC8B2889F9}"/>
            </a:ext>
          </a:extLst>
        </xdr:cNvPr>
        <xdr:cNvSpPr txBox="1"/>
      </xdr:nvSpPr>
      <xdr:spPr>
        <a:xfrm>
          <a:off x="1641484" y="7076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41</xdr:row>
      <xdr:rowOff>11992</xdr:rowOff>
    </xdr:from>
    <xdr:ext cx="405111" cy="259045"/>
    <xdr:sp macro="" textlink="">
      <xdr:nvSpPr>
        <xdr:cNvPr id="91" name="n_4mainValue【図書館】&#10;有形固定資産減価償却率">
          <a:extLst>
            <a:ext uri="{FF2B5EF4-FFF2-40B4-BE49-F238E27FC236}">
              <a16:creationId xmlns:a16="http://schemas.microsoft.com/office/drawing/2014/main" id="{4ADA92D8-68E2-441F-989A-B46CB58377C5}"/>
            </a:ext>
          </a:extLst>
        </xdr:cNvPr>
        <xdr:cNvSpPr txBox="1"/>
      </xdr:nvSpPr>
      <xdr:spPr>
        <a:xfrm>
          <a:off x="855354" y="7045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10085D57-F242-4110-9816-D3059C3E24AF}"/>
            </a:ext>
          </a:extLst>
        </xdr:cNvPr>
        <xdr:cNvSpPr/>
      </xdr:nvSpPr>
      <xdr:spPr>
        <a:xfrm>
          <a:off x="596011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A4706B10-49A6-46FF-8037-B24272CDCABA}"/>
            </a:ext>
          </a:extLst>
        </xdr:cNvPr>
        <xdr:cNvSpPr/>
      </xdr:nvSpPr>
      <xdr:spPr>
        <a:xfrm>
          <a:off x="60604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8ECF40BE-E29A-4E20-A6CD-06B6AF386277}"/>
            </a:ext>
          </a:extLst>
        </xdr:cNvPr>
        <xdr:cNvSpPr/>
      </xdr:nvSpPr>
      <xdr:spPr>
        <a:xfrm>
          <a:off x="60604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C114A739-435A-4140-A476-C703924F0CE8}"/>
            </a:ext>
          </a:extLst>
        </xdr:cNvPr>
        <xdr:cNvSpPr/>
      </xdr:nvSpPr>
      <xdr:spPr>
        <a:xfrm>
          <a:off x="69888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1E17AB73-F3F4-483E-AFD3-678CB143A57C}"/>
            </a:ext>
          </a:extLst>
        </xdr:cNvPr>
        <xdr:cNvSpPr/>
      </xdr:nvSpPr>
      <xdr:spPr>
        <a:xfrm>
          <a:off x="69888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B5EBC9D8-C106-4104-9C90-FD8776D32909}"/>
            </a:ext>
          </a:extLst>
        </xdr:cNvPr>
        <xdr:cNvSpPr/>
      </xdr:nvSpPr>
      <xdr:spPr>
        <a:xfrm>
          <a:off x="80175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435B4A-3001-47A4-8DD7-A74DB81FE3AA}"/>
            </a:ext>
          </a:extLst>
        </xdr:cNvPr>
        <xdr:cNvSpPr/>
      </xdr:nvSpPr>
      <xdr:spPr>
        <a:xfrm>
          <a:off x="80175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7E51C191-D4BF-48CC-878F-06FB69F99D7F}"/>
            </a:ext>
          </a:extLst>
        </xdr:cNvPr>
        <xdr:cNvSpPr/>
      </xdr:nvSpPr>
      <xdr:spPr>
        <a:xfrm>
          <a:off x="596011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61F7A8BC-D6F1-4632-9793-4655900C7736}"/>
            </a:ext>
          </a:extLst>
        </xdr:cNvPr>
        <xdr:cNvSpPr txBox="1"/>
      </xdr:nvSpPr>
      <xdr:spPr>
        <a:xfrm>
          <a:off x="592201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10293999-4077-457C-99EE-2BBEB8297F38}"/>
            </a:ext>
          </a:extLst>
        </xdr:cNvPr>
        <xdr:cNvCxnSpPr/>
      </xdr:nvCxnSpPr>
      <xdr:spPr>
        <a:xfrm>
          <a:off x="5960110" y="762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2" name="直線コネクタ 101">
          <a:extLst>
            <a:ext uri="{FF2B5EF4-FFF2-40B4-BE49-F238E27FC236}">
              <a16:creationId xmlns:a16="http://schemas.microsoft.com/office/drawing/2014/main" id="{04379297-FAFC-427D-A839-6861B2630222}"/>
            </a:ext>
          </a:extLst>
        </xdr:cNvPr>
        <xdr:cNvCxnSpPr/>
      </xdr:nvCxnSpPr>
      <xdr:spPr>
        <a:xfrm>
          <a:off x="5960110" y="729723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3" name="テキスト ボックス 102">
          <a:extLst>
            <a:ext uri="{FF2B5EF4-FFF2-40B4-BE49-F238E27FC236}">
              <a16:creationId xmlns:a16="http://schemas.microsoft.com/office/drawing/2014/main" id="{FA6248FB-C0FB-4C88-A670-96ACF48A5F0C}"/>
            </a:ext>
          </a:extLst>
        </xdr:cNvPr>
        <xdr:cNvSpPr txBox="1"/>
      </xdr:nvSpPr>
      <xdr:spPr>
        <a:xfrm>
          <a:off x="5527221" y="715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4" name="直線コネクタ 103">
          <a:extLst>
            <a:ext uri="{FF2B5EF4-FFF2-40B4-BE49-F238E27FC236}">
              <a16:creationId xmlns:a16="http://schemas.microsoft.com/office/drawing/2014/main" id="{C0FE4FF1-49F1-4E11-9CB8-5E12513D52DA}"/>
            </a:ext>
          </a:extLst>
        </xdr:cNvPr>
        <xdr:cNvCxnSpPr/>
      </xdr:nvCxnSpPr>
      <xdr:spPr>
        <a:xfrm>
          <a:off x="5960110" y="696495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5" name="テキスト ボックス 104">
          <a:extLst>
            <a:ext uri="{FF2B5EF4-FFF2-40B4-BE49-F238E27FC236}">
              <a16:creationId xmlns:a16="http://schemas.microsoft.com/office/drawing/2014/main" id="{B1004F70-13DC-490F-8072-E3522B14F95E}"/>
            </a:ext>
          </a:extLst>
        </xdr:cNvPr>
        <xdr:cNvSpPr txBox="1"/>
      </xdr:nvSpPr>
      <xdr:spPr>
        <a:xfrm>
          <a:off x="5527221" y="682082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6" name="直線コネクタ 105">
          <a:extLst>
            <a:ext uri="{FF2B5EF4-FFF2-40B4-BE49-F238E27FC236}">
              <a16:creationId xmlns:a16="http://schemas.microsoft.com/office/drawing/2014/main" id="{7171DA2C-BE91-4096-B72C-BDE3C960C193}"/>
            </a:ext>
          </a:extLst>
        </xdr:cNvPr>
        <xdr:cNvCxnSpPr/>
      </xdr:nvCxnSpPr>
      <xdr:spPr>
        <a:xfrm>
          <a:off x="5960110" y="6642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7" name="テキスト ボックス 106">
          <a:extLst>
            <a:ext uri="{FF2B5EF4-FFF2-40B4-BE49-F238E27FC236}">
              <a16:creationId xmlns:a16="http://schemas.microsoft.com/office/drawing/2014/main" id="{506FAB20-40F8-47AA-B5E5-16E123017616}"/>
            </a:ext>
          </a:extLst>
        </xdr:cNvPr>
        <xdr:cNvSpPr txBox="1"/>
      </xdr:nvSpPr>
      <xdr:spPr>
        <a:xfrm>
          <a:off x="55272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8" name="直線コネクタ 107">
          <a:extLst>
            <a:ext uri="{FF2B5EF4-FFF2-40B4-BE49-F238E27FC236}">
              <a16:creationId xmlns:a16="http://schemas.microsoft.com/office/drawing/2014/main" id="{76D155DC-7085-45F0-B3F6-6C9F88FCAFF8}"/>
            </a:ext>
          </a:extLst>
        </xdr:cNvPr>
        <xdr:cNvCxnSpPr/>
      </xdr:nvCxnSpPr>
      <xdr:spPr>
        <a:xfrm>
          <a:off x="5960110" y="631180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9" name="テキスト ボックス 108">
          <a:extLst>
            <a:ext uri="{FF2B5EF4-FFF2-40B4-BE49-F238E27FC236}">
              <a16:creationId xmlns:a16="http://schemas.microsoft.com/office/drawing/2014/main" id="{668300AD-7D1C-4063-BED0-87D2D31AD47A}"/>
            </a:ext>
          </a:extLst>
        </xdr:cNvPr>
        <xdr:cNvSpPr txBox="1"/>
      </xdr:nvSpPr>
      <xdr:spPr>
        <a:xfrm>
          <a:off x="5527221" y="617530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0" name="直線コネクタ 109">
          <a:extLst>
            <a:ext uri="{FF2B5EF4-FFF2-40B4-BE49-F238E27FC236}">
              <a16:creationId xmlns:a16="http://schemas.microsoft.com/office/drawing/2014/main" id="{58BED729-F201-4339-922F-086641EFADFF}"/>
            </a:ext>
          </a:extLst>
        </xdr:cNvPr>
        <xdr:cNvCxnSpPr/>
      </xdr:nvCxnSpPr>
      <xdr:spPr>
        <a:xfrm>
          <a:off x="5960110" y="598904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1" name="テキスト ボックス 110">
          <a:extLst>
            <a:ext uri="{FF2B5EF4-FFF2-40B4-BE49-F238E27FC236}">
              <a16:creationId xmlns:a16="http://schemas.microsoft.com/office/drawing/2014/main" id="{FBFEAA9D-5923-48D8-A43F-E306BCA31DA6}"/>
            </a:ext>
          </a:extLst>
        </xdr:cNvPr>
        <xdr:cNvSpPr txBox="1"/>
      </xdr:nvSpPr>
      <xdr:spPr>
        <a:xfrm>
          <a:off x="5527221" y="584873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2" name="直線コネクタ 111">
          <a:extLst>
            <a:ext uri="{FF2B5EF4-FFF2-40B4-BE49-F238E27FC236}">
              <a16:creationId xmlns:a16="http://schemas.microsoft.com/office/drawing/2014/main" id="{C1C13D50-304D-426D-B653-13D45A950112}"/>
            </a:ext>
          </a:extLst>
        </xdr:cNvPr>
        <xdr:cNvCxnSpPr/>
      </xdr:nvCxnSpPr>
      <xdr:spPr>
        <a:xfrm>
          <a:off x="5960110" y="566057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3" name="テキスト ボックス 112">
          <a:extLst>
            <a:ext uri="{FF2B5EF4-FFF2-40B4-BE49-F238E27FC236}">
              <a16:creationId xmlns:a16="http://schemas.microsoft.com/office/drawing/2014/main" id="{F68584A0-3435-451D-9D45-ADB12A0418E6}"/>
            </a:ext>
          </a:extLst>
        </xdr:cNvPr>
        <xdr:cNvSpPr txBox="1"/>
      </xdr:nvSpPr>
      <xdr:spPr>
        <a:xfrm>
          <a:off x="5527221" y="551644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a:extLst>
            <a:ext uri="{FF2B5EF4-FFF2-40B4-BE49-F238E27FC236}">
              <a16:creationId xmlns:a16="http://schemas.microsoft.com/office/drawing/2014/main" id="{D84B43AA-1BE9-414B-A5C9-F4DF07D86630}"/>
            </a:ext>
          </a:extLst>
        </xdr:cNvPr>
        <xdr:cNvCxnSpPr/>
      </xdr:nvCxnSpPr>
      <xdr:spPr>
        <a:xfrm>
          <a:off x="5960110" y="533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5" name="テキスト ボックス 114">
          <a:extLst>
            <a:ext uri="{FF2B5EF4-FFF2-40B4-BE49-F238E27FC236}">
              <a16:creationId xmlns:a16="http://schemas.microsoft.com/office/drawing/2014/main" id="{313A26E4-D77C-42D5-AA46-995E71092379}"/>
            </a:ext>
          </a:extLst>
        </xdr:cNvPr>
        <xdr:cNvSpPr txBox="1"/>
      </xdr:nvSpPr>
      <xdr:spPr>
        <a:xfrm>
          <a:off x="5527221" y="519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図書館】&#10;一人当たり面積グラフ枠">
          <a:extLst>
            <a:ext uri="{FF2B5EF4-FFF2-40B4-BE49-F238E27FC236}">
              <a16:creationId xmlns:a16="http://schemas.microsoft.com/office/drawing/2014/main" id="{FD15044A-F7FF-43FB-AE9D-E497D05861D3}"/>
            </a:ext>
          </a:extLst>
        </xdr:cNvPr>
        <xdr:cNvSpPr/>
      </xdr:nvSpPr>
      <xdr:spPr>
        <a:xfrm>
          <a:off x="596011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27214</xdr:rowOff>
    </xdr:from>
    <xdr:to>
      <xdr:col>54</xdr:col>
      <xdr:colOff>189865</xdr:colOff>
      <xdr:row>42</xdr:row>
      <xdr:rowOff>48985</xdr:rowOff>
    </xdr:to>
    <xdr:cxnSp macro="">
      <xdr:nvCxnSpPr>
        <xdr:cNvPr id="117" name="直線コネクタ 116">
          <a:extLst>
            <a:ext uri="{FF2B5EF4-FFF2-40B4-BE49-F238E27FC236}">
              <a16:creationId xmlns:a16="http://schemas.microsoft.com/office/drawing/2014/main" id="{96109E59-B399-4E66-9227-7D014641A0B4}"/>
            </a:ext>
          </a:extLst>
        </xdr:cNvPr>
        <xdr:cNvCxnSpPr/>
      </xdr:nvCxnSpPr>
      <xdr:spPr>
        <a:xfrm flipV="1">
          <a:off x="9429115" y="5854609"/>
          <a:ext cx="0" cy="1397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52812</xdr:rowOff>
    </xdr:from>
    <xdr:ext cx="469744" cy="259045"/>
    <xdr:sp macro="" textlink="">
      <xdr:nvSpPr>
        <xdr:cNvPr id="118" name="【図書館】&#10;一人当たり面積最小値テキスト">
          <a:extLst>
            <a:ext uri="{FF2B5EF4-FFF2-40B4-BE49-F238E27FC236}">
              <a16:creationId xmlns:a16="http://schemas.microsoft.com/office/drawing/2014/main" id="{D3504DCF-F15B-4B82-B9F4-0DB4AAAF0D2C}"/>
            </a:ext>
          </a:extLst>
        </xdr:cNvPr>
        <xdr:cNvSpPr txBox="1"/>
      </xdr:nvSpPr>
      <xdr:spPr>
        <a:xfrm>
          <a:off x="9467850" y="7257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48985</xdr:rowOff>
    </xdr:from>
    <xdr:to>
      <xdr:col>55</xdr:col>
      <xdr:colOff>88900</xdr:colOff>
      <xdr:row>42</xdr:row>
      <xdr:rowOff>48985</xdr:rowOff>
    </xdr:to>
    <xdr:cxnSp macro="">
      <xdr:nvCxnSpPr>
        <xdr:cNvPr id="119" name="直線コネクタ 118">
          <a:extLst>
            <a:ext uri="{FF2B5EF4-FFF2-40B4-BE49-F238E27FC236}">
              <a16:creationId xmlns:a16="http://schemas.microsoft.com/office/drawing/2014/main" id="{B6642EBC-E08B-414C-B8C2-8D4B7A237613}"/>
            </a:ext>
          </a:extLst>
        </xdr:cNvPr>
        <xdr:cNvCxnSpPr/>
      </xdr:nvCxnSpPr>
      <xdr:spPr>
        <a:xfrm>
          <a:off x="9356090" y="7251790"/>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145341</xdr:rowOff>
    </xdr:from>
    <xdr:ext cx="469744" cy="259045"/>
    <xdr:sp macro="" textlink="">
      <xdr:nvSpPr>
        <xdr:cNvPr id="120" name="【図書館】&#10;一人当たり面積最大値テキスト">
          <a:extLst>
            <a:ext uri="{FF2B5EF4-FFF2-40B4-BE49-F238E27FC236}">
              <a16:creationId xmlns:a16="http://schemas.microsoft.com/office/drawing/2014/main" id="{4A55DCC6-C1E9-4DF7-95F3-F25C0DAA3AE1}"/>
            </a:ext>
          </a:extLst>
        </xdr:cNvPr>
        <xdr:cNvSpPr txBox="1"/>
      </xdr:nvSpPr>
      <xdr:spPr>
        <a:xfrm>
          <a:off x="9467850" y="5629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27214</xdr:rowOff>
    </xdr:from>
    <xdr:to>
      <xdr:col>55</xdr:col>
      <xdr:colOff>88900</xdr:colOff>
      <xdr:row>34</xdr:row>
      <xdr:rowOff>27214</xdr:rowOff>
    </xdr:to>
    <xdr:cxnSp macro="">
      <xdr:nvCxnSpPr>
        <xdr:cNvPr id="121" name="直線コネクタ 120">
          <a:extLst>
            <a:ext uri="{FF2B5EF4-FFF2-40B4-BE49-F238E27FC236}">
              <a16:creationId xmlns:a16="http://schemas.microsoft.com/office/drawing/2014/main" id="{662675AC-15C4-4C87-B1C8-8ADC46728892}"/>
            </a:ext>
          </a:extLst>
        </xdr:cNvPr>
        <xdr:cNvCxnSpPr/>
      </xdr:nvCxnSpPr>
      <xdr:spPr>
        <a:xfrm>
          <a:off x="9356090" y="5854609"/>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15620</xdr:rowOff>
    </xdr:from>
    <xdr:ext cx="469744" cy="259045"/>
    <xdr:sp macro="" textlink="">
      <xdr:nvSpPr>
        <xdr:cNvPr id="122" name="【図書館】&#10;一人当たり面積平均値テキスト">
          <a:extLst>
            <a:ext uri="{FF2B5EF4-FFF2-40B4-BE49-F238E27FC236}">
              <a16:creationId xmlns:a16="http://schemas.microsoft.com/office/drawing/2014/main" id="{47222637-3FBF-45F2-AF06-957D85A03191}"/>
            </a:ext>
          </a:extLst>
        </xdr:cNvPr>
        <xdr:cNvSpPr txBox="1"/>
      </xdr:nvSpPr>
      <xdr:spPr>
        <a:xfrm>
          <a:off x="9467850" y="67059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164193</xdr:rowOff>
    </xdr:from>
    <xdr:to>
      <xdr:col>55</xdr:col>
      <xdr:colOff>50800</xdr:colOff>
      <xdr:row>40</xdr:row>
      <xdr:rowOff>94343</xdr:rowOff>
    </xdr:to>
    <xdr:sp macro="" textlink="">
      <xdr:nvSpPr>
        <xdr:cNvPr id="123" name="フローチャート: 判断 122">
          <a:extLst>
            <a:ext uri="{FF2B5EF4-FFF2-40B4-BE49-F238E27FC236}">
              <a16:creationId xmlns:a16="http://schemas.microsoft.com/office/drawing/2014/main" id="{B1FB2949-F5D2-4C47-B996-3A59FA57A417}"/>
            </a:ext>
          </a:extLst>
        </xdr:cNvPr>
        <xdr:cNvSpPr/>
      </xdr:nvSpPr>
      <xdr:spPr>
        <a:xfrm>
          <a:off x="9394190" y="6854553"/>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14515</xdr:rowOff>
    </xdr:from>
    <xdr:to>
      <xdr:col>50</xdr:col>
      <xdr:colOff>165100</xdr:colOff>
      <xdr:row>40</xdr:row>
      <xdr:rowOff>116115</xdr:rowOff>
    </xdr:to>
    <xdr:sp macro="" textlink="">
      <xdr:nvSpPr>
        <xdr:cNvPr id="124" name="フローチャート: 判断 123">
          <a:extLst>
            <a:ext uri="{FF2B5EF4-FFF2-40B4-BE49-F238E27FC236}">
              <a16:creationId xmlns:a16="http://schemas.microsoft.com/office/drawing/2014/main" id="{15184E49-6C24-4B51-B1AA-42C81E5E20F7}"/>
            </a:ext>
          </a:extLst>
        </xdr:cNvPr>
        <xdr:cNvSpPr/>
      </xdr:nvSpPr>
      <xdr:spPr>
        <a:xfrm>
          <a:off x="8632190" y="6876325"/>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153307</xdr:rowOff>
    </xdr:from>
    <xdr:to>
      <xdr:col>46</xdr:col>
      <xdr:colOff>38100</xdr:colOff>
      <xdr:row>40</xdr:row>
      <xdr:rowOff>83457</xdr:rowOff>
    </xdr:to>
    <xdr:sp macro="" textlink="">
      <xdr:nvSpPr>
        <xdr:cNvPr id="125" name="フローチャート: 判断 124">
          <a:extLst>
            <a:ext uri="{FF2B5EF4-FFF2-40B4-BE49-F238E27FC236}">
              <a16:creationId xmlns:a16="http://schemas.microsoft.com/office/drawing/2014/main" id="{54CF041E-6C27-4FD9-946C-8C1BCC085405}"/>
            </a:ext>
          </a:extLst>
        </xdr:cNvPr>
        <xdr:cNvSpPr/>
      </xdr:nvSpPr>
      <xdr:spPr>
        <a:xfrm>
          <a:off x="7846060" y="6839857"/>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164193</xdr:rowOff>
    </xdr:from>
    <xdr:to>
      <xdr:col>41</xdr:col>
      <xdr:colOff>101600</xdr:colOff>
      <xdr:row>40</xdr:row>
      <xdr:rowOff>94343</xdr:rowOff>
    </xdr:to>
    <xdr:sp macro="" textlink="">
      <xdr:nvSpPr>
        <xdr:cNvPr id="126" name="フローチャート: 判断 125">
          <a:extLst>
            <a:ext uri="{FF2B5EF4-FFF2-40B4-BE49-F238E27FC236}">
              <a16:creationId xmlns:a16="http://schemas.microsoft.com/office/drawing/2014/main" id="{BDD8E870-6F35-489B-B6A7-DBB2A390C280}"/>
            </a:ext>
          </a:extLst>
        </xdr:cNvPr>
        <xdr:cNvSpPr/>
      </xdr:nvSpPr>
      <xdr:spPr>
        <a:xfrm>
          <a:off x="7029450" y="6854553"/>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3628</xdr:rowOff>
    </xdr:from>
    <xdr:to>
      <xdr:col>36</xdr:col>
      <xdr:colOff>165100</xdr:colOff>
      <xdr:row>40</xdr:row>
      <xdr:rowOff>105228</xdr:rowOff>
    </xdr:to>
    <xdr:sp macro="" textlink="">
      <xdr:nvSpPr>
        <xdr:cNvPr id="127" name="フローチャート: 判断 126">
          <a:extLst>
            <a:ext uri="{FF2B5EF4-FFF2-40B4-BE49-F238E27FC236}">
              <a16:creationId xmlns:a16="http://schemas.microsoft.com/office/drawing/2014/main" id="{9896E1AC-AE15-4061-AA2C-52679293E9EE}"/>
            </a:ext>
          </a:extLst>
        </xdr:cNvPr>
        <xdr:cNvSpPr/>
      </xdr:nvSpPr>
      <xdr:spPr>
        <a:xfrm>
          <a:off x="6231890" y="6861628"/>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FFCE139F-BA4A-4E75-AC9B-0DF512724D8E}"/>
            </a:ext>
          </a:extLst>
        </xdr:cNvPr>
        <xdr:cNvSpPr txBox="1"/>
      </xdr:nvSpPr>
      <xdr:spPr>
        <a:xfrm>
          <a:off x="92583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367022EB-3BAA-459B-8DC6-D4879EAEC395}"/>
            </a:ext>
          </a:extLst>
        </xdr:cNvPr>
        <xdr:cNvSpPr txBox="1"/>
      </xdr:nvSpPr>
      <xdr:spPr>
        <a:xfrm>
          <a:off x="8515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7A3365BC-1883-4A1F-A8AE-EEFCC61ECD16}"/>
            </a:ext>
          </a:extLst>
        </xdr:cNvPr>
        <xdr:cNvSpPr txBox="1"/>
      </xdr:nvSpPr>
      <xdr:spPr>
        <a:xfrm>
          <a:off x="7717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A535D0EF-01D2-49AA-93FC-D2F16F763747}"/>
            </a:ext>
          </a:extLst>
        </xdr:cNvPr>
        <xdr:cNvSpPr txBox="1"/>
      </xdr:nvSpPr>
      <xdr:spPr>
        <a:xfrm>
          <a:off x="691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a:extLst>
            <a:ext uri="{FF2B5EF4-FFF2-40B4-BE49-F238E27FC236}">
              <a16:creationId xmlns:a16="http://schemas.microsoft.com/office/drawing/2014/main" id="{988461FC-145A-4A5A-8A4C-845103727F41}"/>
            </a:ext>
          </a:extLst>
        </xdr:cNvPr>
        <xdr:cNvSpPr txBox="1"/>
      </xdr:nvSpPr>
      <xdr:spPr>
        <a:xfrm>
          <a:off x="6115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60778</xdr:rowOff>
    </xdr:from>
    <xdr:to>
      <xdr:col>55</xdr:col>
      <xdr:colOff>50800</xdr:colOff>
      <xdr:row>41</xdr:row>
      <xdr:rowOff>162378</xdr:rowOff>
    </xdr:to>
    <xdr:sp macro="" textlink="">
      <xdr:nvSpPr>
        <xdr:cNvPr id="133" name="楕円 132">
          <a:extLst>
            <a:ext uri="{FF2B5EF4-FFF2-40B4-BE49-F238E27FC236}">
              <a16:creationId xmlns:a16="http://schemas.microsoft.com/office/drawing/2014/main" id="{14A23E32-C1F8-44E5-A323-C632C40D1200}"/>
            </a:ext>
          </a:extLst>
        </xdr:cNvPr>
        <xdr:cNvSpPr/>
      </xdr:nvSpPr>
      <xdr:spPr>
        <a:xfrm>
          <a:off x="9394190" y="7086418"/>
          <a:ext cx="9017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147155</xdr:rowOff>
    </xdr:from>
    <xdr:ext cx="469744" cy="259045"/>
    <xdr:sp macro="" textlink="">
      <xdr:nvSpPr>
        <xdr:cNvPr id="134" name="【図書館】&#10;一人当たり面積該当値テキスト">
          <a:extLst>
            <a:ext uri="{FF2B5EF4-FFF2-40B4-BE49-F238E27FC236}">
              <a16:creationId xmlns:a16="http://schemas.microsoft.com/office/drawing/2014/main" id="{D1425A7C-C69F-40E6-B668-7920467C651F}"/>
            </a:ext>
          </a:extLst>
        </xdr:cNvPr>
        <xdr:cNvSpPr txBox="1"/>
      </xdr:nvSpPr>
      <xdr:spPr>
        <a:xfrm>
          <a:off x="9467850" y="7003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60778</xdr:rowOff>
    </xdr:from>
    <xdr:to>
      <xdr:col>50</xdr:col>
      <xdr:colOff>165100</xdr:colOff>
      <xdr:row>41</xdr:row>
      <xdr:rowOff>162378</xdr:rowOff>
    </xdr:to>
    <xdr:sp macro="" textlink="">
      <xdr:nvSpPr>
        <xdr:cNvPr id="135" name="楕円 134">
          <a:extLst>
            <a:ext uri="{FF2B5EF4-FFF2-40B4-BE49-F238E27FC236}">
              <a16:creationId xmlns:a16="http://schemas.microsoft.com/office/drawing/2014/main" id="{9570579D-13AB-4201-A6DD-22E7A7137237}"/>
            </a:ext>
          </a:extLst>
        </xdr:cNvPr>
        <xdr:cNvSpPr/>
      </xdr:nvSpPr>
      <xdr:spPr>
        <a:xfrm>
          <a:off x="8632190" y="7086418"/>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111578</xdr:rowOff>
    </xdr:from>
    <xdr:to>
      <xdr:col>55</xdr:col>
      <xdr:colOff>0</xdr:colOff>
      <xdr:row>41</xdr:row>
      <xdr:rowOff>111578</xdr:rowOff>
    </xdr:to>
    <xdr:cxnSp macro="">
      <xdr:nvCxnSpPr>
        <xdr:cNvPr id="136" name="直線コネクタ 135">
          <a:extLst>
            <a:ext uri="{FF2B5EF4-FFF2-40B4-BE49-F238E27FC236}">
              <a16:creationId xmlns:a16="http://schemas.microsoft.com/office/drawing/2014/main" id="{62405447-2DBC-429D-A8EE-3DA20772F4DA}"/>
            </a:ext>
          </a:extLst>
        </xdr:cNvPr>
        <xdr:cNvCxnSpPr/>
      </xdr:nvCxnSpPr>
      <xdr:spPr>
        <a:xfrm>
          <a:off x="8686800" y="7141028"/>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60778</xdr:rowOff>
    </xdr:from>
    <xdr:to>
      <xdr:col>46</xdr:col>
      <xdr:colOff>38100</xdr:colOff>
      <xdr:row>41</xdr:row>
      <xdr:rowOff>162378</xdr:rowOff>
    </xdr:to>
    <xdr:sp macro="" textlink="">
      <xdr:nvSpPr>
        <xdr:cNvPr id="137" name="楕円 136">
          <a:extLst>
            <a:ext uri="{FF2B5EF4-FFF2-40B4-BE49-F238E27FC236}">
              <a16:creationId xmlns:a16="http://schemas.microsoft.com/office/drawing/2014/main" id="{C394FFDF-FEB5-4FB7-B1F5-1D878D28DE69}"/>
            </a:ext>
          </a:extLst>
        </xdr:cNvPr>
        <xdr:cNvSpPr/>
      </xdr:nvSpPr>
      <xdr:spPr>
        <a:xfrm>
          <a:off x="7846060" y="7086418"/>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111578</xdr:rowOff>
    </xdr:from>
    <xdr:to>
      <xdr:col>50</xdr:col>
      <xdr:colOff>114300</xdr:colOff>
      <xdr:row>41</xdr:row>
      <xdr:rowOff>111578</xdr:rowOff>
    </xdr:to>
    <xdr:cxnSp macro="">
      <xdr:nvCxnSpPr>
        <xdr:cNvPr id="138" name="直線コネクタ 137">
          <a:extLst>
            <a:ext uri="{FF2B5EF4-FFF2-40B4-BE49-F238E27FC236}">
              <a16:creationId xmlns:a16="http://schemas.microsoft.com/office/drawing/2014/main" id="{981FE4D4-3507-4E0E-BEC4-906DBE47FA80}"/>
            </a:ext>
          </a:extLst>
        </xdr:cNvPr>
        <xdr:cNvCxnSpPr/>
      </xdr:nvCxnSpPr>
      <xdr:spPr>
        <a:xfrm>
          <a:off x="7889240" y="7141028"/>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60778</xdr:rowOff>
    </xdr:from>
    <xdr:to>
      <xdr:col>41</xdr:col>
      <xdr:colOff>101600</xdr:colOff>
      <xdr:row>41</xdr:row>
      <xdr:rowOff>162378</xdr:rowOff>
    </xdr:to>
    <xdr:sp macro="" textlink="">
      <xdr:nvSpPr>
        <xdr:cNvPr id="139" name="楕円 138">
          <a:extLst>
            <a:ext uri="{FF2B5EF4-FFF2-40B4-BE49-F238E27FC236}">
              <a16:creationId xmlns:a16="http://schemas.microsoft.com/office/drawing/2014/main" id="{7C002256-2795-40D6-9EE4-6C98E69D25CC}"/>
            </a:ext>
          </a:extLst>
        </xdr:cNvPr>
        <xdr:cNvSpPr/>
      </xdr:nvSpPr>
      <xdr:spPr>
        <a:xfrm>
          <a:off x="7029450" y="7086418"/>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111578</xdr:rowOff>
    </xdr:from>
    <xdr:to>
      <xdr:col>45</xdr:col>
      <xdr:colOff>177800</xdr:colOff>
      <xdr:row>41</xdr:row>
      <xdr:rowOff>111578</xdr:rowOff>
    </xdr:to>
    <xdr:cxnSp macro="">
      <xdr:nvCxnSpPr>
        <xdr:cNvPr id="140" name="直線コネクタ 139">
          <a:extLst>
            <a:ext uri="{FF2B5EF4-FFF2-40B4-BE49-F238E27FC236}">
              <a16:creationId xmlns:a16="http://schemas.microsoft.com/office/drawing/2014/main" id="{65D1E833-B9B5-4CE3-B826-5A850CC8E024}"/>
            </a:ext>
          </a:extLst>
        </xdr:cNvPr>
        <xdr:cNvCxnSpPr/>
      </xdr:nvCxnSpPr>
      <xdr:spPr>
        <a:xfrm>
          <a:off x="7084060" y="7141028"/>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60778</xdr:rowOff>
    </xdr:from>
    <xdr:to>
      <xdr:col>36</xdr:col>
      <xdr:colOff>165100</xdr:colOff>
      <xdr:row>41</xdr:row>
      <xdr:rowOff>162378</xdr:rowOff>
    </xdr:to>
    <xdr:sp macro="" textlink="">
      <xdr:nvSpPr>
        <xdr:cNvPr id="141" name="楕円 140">
          <a:extLst>
            <a:ext uri="{FF2B5EF4-FFF2-40B4-BE49-F238E27FC236}">
              <a16:creationId xmlns:a16="http://schemas.microsoft.com/office/drawing/2014/main" id="{E0B62EE6-2C05-44F7-9BA2-8D5C980C7A91}"/>
            </a:ext>
          </a:extLst>
        </xdr:cNvPr>
        <xdr:cNvSpPr/>
      </xdr:nvSpPr>
      <xdr:spPr>
        <a:xfrm>
          <a:off x="6231890" y="7086418"/>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111578</xdr:rowOff>
    </xdr:from>
    <xdr:to>
      <xdr:col>41</xdr:col>
      <xdr:colOff>50800</xdr:colOff>
      <xdr:row>41</xdr:row>
      <xdr:rowOff>111578</xdr:rowOff>
    </xdr:to>
    <xdr:cxnSp macro="">
      <xdr:nvCxnSpPr>
        <xdr:cNvPr id="142" name="直線コネクタ 141">
          <a:extLst>
            <a:ext uri="{FF2B5EF4-FFF2-40B4-BE49-F238E27FC236}">
              <a16:creationId xmlns:a16="http://schemas.microsoft.com/office/drawing/2014/main" id="{11C18288-3249-4C24-BEC3-919E557D295C}"/>
            </a:ext>
          </a:extLst>
        </xdr:cNvPr>
        <xdr:cNvCxnSpPr/>
      </xdr:nvCxnSpPr>
      <xdr:spPr>
        <a:xfrm>
          <a:off x="6286500" y="7141028"/>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132642</xdr:rowOff>
    </xdr:from>
    <xdr:ext cx="469744" cy="259045"/>
    <xdr:sp macro="" textlink="">
      <xdr:nvSpPr>
        <xdr:cNvPr id="143" name="n_1aveValue【図書館】&#10;一人当たり面積">
          <a:extLst>
            <a:ext uri="{FF2B5EF4-FFF2-40B4-BE49-F238E27FC236}">
              <a16:creationId xmlns:a16="http://schemas.microsoft.com/office/drawing/2014/main" id="{665A6743-B802-46F7-A546-12588E0AFECE}"/>
            </a:ext>
          </a:extLst>
        </xdr:cNvPr>
        <xdr:cNvSpPr txBox="1"/>
      </xdr:nvSpPr>
      <xdr:spPr>
        <a:xfrm>
          <a:off x="8454467" y="6651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99984</xdr:rowOff>
    </xdr:from>
    <xdr:ext cx="469744" cy="259045"/>
    <xdr:sp macro="" textlink="">
      <xdr:nvSpPr>
        <xdr:cNvPr id="144" name="n_2aveValue【図書館】&#10;一人当たり面積">
          <a:extLst>
            <a:ext uri="{FF2B5EF4-FFF2-40B4-BE49-F238E27FC236}">
              <a16:creationId xmlns:a16="http://schemas.microsoft.com/office/drawing/2014/main" id="{EFD4F071-2FA2-4EF1-9690-E3C7375A207D}"/>
            </a:ext>
          </a:extLst>
        </xdr:cNvPr>
        <xdr:cNvSpPr txBox="1"/>
      </xdr:nvSpPr>
      <xdr:spPr>
        <a:xfrm>
          <a:off x="7673417" y="6611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110870</xdr:rowOff>
    </xdr:from>
    <xdr:ext cx="469744" cy="259045"/>
    <xdr:sp macro="" textlink="">
      <xdr:nvSpPr>
        <xdr:cNvPr id="145" name="n_3aveValue【図書館】&#10;一人当たり面積">
          <a:extLst>
            <a:ext uri="{FF2B5EF4-FFF2-40B4-BE49-F238E27FC236}">
              <a16:creationId xmlns:a16="http://schemas.microsoft.com/office/drawing/2014/main" id="{CEBC0E3A-95F0-4CF7-AF46-B6035018D791}"/>
            </a:ext>
          </a:extLst>
        </xdr:cNvPr>
        <xdr:cNvSpPr txBox="1"/>
      </xdr:nvSpPr>
      <xdr:spPr>
        <a:xfrm>
          <a:off x="6866332" y="662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121755</xdr:rowOff>
    </xdr:from>
    <xdr:ext cx="469744" cy="259045"/>
    <xdr:sp macro="" textlink="">
      <xdr:nvSpPr>
        <xdr:cNvPr id="146" name="n_4aveValue【図書館】&#10;一人当たり面積">
          <a:extLst>
            <a:ext uri="{FF2B5EF4-FFF2-40B4-BE49-F238E27FC236}">
              <a16:creationId xmlns:a16="http://schemas.microsoft.com/office/drawing/2014/main" id="{E604BFDB-C468-46B1-80F2-7D10C10B86C6}"/>
            </a:ext>
          </a:extLst>
        </xdr:cNvPr>
        <xdr:cNvSpPr txBox="1"/>
      </xdr:nvSpPr>
      <xdr:spPr>
        <a:xfrm>
          <a:off x="6068772" y="6638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153505</xdr:rowOff>
    </xdr:from>
    <xdr:ext cx="469744" cy="259045"/>
    <xdr:sp macro="" textlink="">
      <xdr:nvSpPr>
        <xdr:cNvPr id="147" name="n_1mainValue【図書館】&#10;一人当たり面積">
          <a:extLst>
            <a:ext uri="{FF2B5EF4-FFF2-40B4-BE49-F238E27FC236}">
              <a16:creationId xmlns:a16="http://schemas.microsoft.com/office/drawing/2014/main" id="{F6D1CB2C-80D2-4CC9-B0E0-9AF0B2F318E6}"/>
            </a:ext>
          </a:extLst>
        </xdr:cNvPr>
        <xdr:cNvSpPr txBox="1"/>
      </xdr:nvSpPr>
      <xdr:spPr>
        <a:xfrm>
          <a:off x="8454467" y="718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153505</xdr:rowOff>
    </xdr:from>
    <xdr:ext cx="469744" cy="259045"/>
    <xdr:sp macro="" textlink="">
      <xdr:nvSpPr>
        <xdr:cNvPr id="148" name="n_2mainValue【図書館】&#10;一人当たり面積">
          <a:extLst>
            <a:ext uri="{FF2B5EF4-FFF2-40B4-BE49-F238E27FC236}">
              <a16:creationId xmlns:a16="http://schemas.microsoft.com/office/drawing/2014/main" id="{22AC6859-E94D-456B-B123-3F6DA85F0A0D}"/>
            </a:ext>
          </a:extLst>
        </xdr:cNvPr>
        <xdr:cNvSpPr txBox="1"/>
      </xdr:nvSpPr>
      <xdr:spPr>
        <a:xfrm>
          <a:off x="7673417" y="718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153505</xdr:rowOff>
    </xdr:from>
    <xdr:ext cx="469744" cy="259045"/>
    <xdr:sp macro="" textlink="">
      <xdr:nvSpPr>
        <xdr:cNvPr id="149" name="n_3mainValue【図書館】&#10;一人当たり面積">
          <a:extLst>
            <a:ext uri="{FF2B5EF4-FFF2-40B4-BE49-F238E27FC236}">
              <a16:creationId xmlns:a16="http://schemas.microsoft.com/office/drawing/2014/main" id="{38B0D25C-9575-462A-B3AD-909986736CD8}"/>
            </a:ext>
          </a:extLst>
        </xdr:cNvPr>
        <xdr:cNvSpPr txBox="1"/>
      </xdr:nvSpPr>
      <xdr:spPr>
        <a:xfrm>
          <a:off x="6866332" y="718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153505</xdr:rowOff>
    </xdr:from>
    <xdr:ext cx="469744" cy="259045"/>
    <xdr:sp macro="" textlink="">
      <xdr:nvSpPr>
        <xdr:cNvPr id="150" name="n_4mainValue【図書館】&#10;一人当たり面積">
          <a:extLst>
            <a:ext uri="{FF2B5EF4-FFF2-40B4-BE49-F238E27FC236}">
              <a16:creationId xmlns:a16="http://schemas.microsoft.com/office/drawing/2014/main" id="{96E152ED-A7BA-4E41-9E96-D8CC98E8D567}"/>
            </a:ext>
          </a:extLst>
        </xdr:cNvPr>
        <xdr:cNvSpPr txBox="1"/>
      </xdr:nvSpPr>
      <xdr:spPr>
        <a:xfrm>
          <a:off x="6068772" y="718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a:extLst>
            <a:ext uri="{FF2B5EF4-FFF2-40B4-BE49-F238E27FC236}">
              <a16:creationId xmlns:a16="http://schemas.microsoft.com/office/drawing/2014/main" id="{7F75D662-26C8-4E0C-BC5C-C804139F7FC9}"/>
            </a:ext>
          </a:extLst>
        </xdr:cNvPr>
        <xdr:cNvSpPr/>
      </xdr:nvSpPr>
      <xdr:spPr>
        <a:xfrm>
          <a:off x="6858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a:extLst>
            <a:ext uri="{FF2B5EF4-FFF2-40B4-BE49-F238E27FC236}">
              <a16:creationId xmlns:a16="http://schemas.microsoft.com/office/drawing/2014/main" id="{A218FD30-8A4D-4312-9E9C-45299269496F}"/>
            </a:ext>
          </a:extLst>
        </xdr:cNvPr>
        <xdr:cNvSpPr/>
      </xdr:nvSpPr>
      <xdr:spPr>
        <a:xfrm>
          <a:off x="8166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a:extLst>
            <a:ext uri="{FF2B5EF4-FFF2-40B4-BE49-F238E27FC236}">
              <a16:creationId xmlns:a16="http://schemas.microsoft.com/office/drawing/2014/main" id="{94DB2AD0-046C-48EB-BB0D-D659C594E762}"/>
            </a:ext>
          </a:extLst>
        </xdr:cNvPr>
        <xdr:cNvSpPr/>
      </xdr:nvSpPr>
      <xdr:spPr>
        <a:xfrm>
          <a:off x="8166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a:extLst>
            <a:ext uri="{FF2B5EF4-FFF2-40B4-BE49-F238E27FC236}">
              <a16:creationId xmlns:a16="http://schemas.microsoft.com/office/drawing/2014/main" id="{B58901BE-85B0-4AE5-B718-5ECEDBFD39E0}"/>
            </a:ext>
          </a:extLst>
        </xdr:cNvPr>
        <xdr:cNvSpPr/>
      </xdr:nvSpPr>
      <xdr:spPr>
        <a:xfrm>
          <a:off x="17145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a:extLst>
            <a:ext uri="{FF2B5EF4-FFF2-40B4-BE49-F238E27FC236}">
              <a16:creationId xmlns:a16="http://schemas.microsoft.com/office/drawing/2014/main" id="{441A3B01-390E-495F-812C-F56037A8B09B}"/>
            </a:ext>
          </a:extLst>
        </xdr:cNvPr>
        <xdr:cNvSpPr/>
      </xdr:nvSpPr>
      <xdr:spPr>
        <a:xfrm>
          <a:off x="17145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a:extLst>
            <a:ext uri="{FF2B5EF4-FFF2-40B4-BE49-F238E27FC236}">
              <a16:creationId xmlns:a16="http://schemas.microsoft.com/office/drawing/2014/main" id="{7CCBF0A4-BF1B-4FF5-96CB-FE0944DD32A5}"/>
            </a:ext>
          </a:extLst>
        </xdr:cNvPr>
        <xdr:cNvSpPr/>
      </xdr:nvSpPr>
      <xdr:spPr>
        <a:xfrm>
          <a:off x="27432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a:extLst>
            <a:ext uri="{FF2B5EF4-FFF2-40B4-BE49-F238E27FC236}">
              <a16:creationId xmlns:a16="http://schemas.microsoft.com/office/drawing/2014/main" id="{4C02F23D-EC20-4F6C-B580-A6E60C252699}"/>
            </a:ext>
          </a:extLst>
        </xdr:cNvPr>
        <xdr:cNvSpPr/>
      </xdr:nvSpPr>
      <xdr:spPr>
        <a:xfrm>
          <a:off x="27432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a:extLst>
            <a:ext uri="{FF2B5EF4-FFF2-40B4-BE49-F238E27FC236}">
              <a16:creationId xmlns:a16="http://schemas.microsoft.com/office/drawing/2014/main" id="{A482FFAA-27D7-42CA-A63A-5C3C8A89A729}"/>
            </a:ext>
          </a:extLst>
        </xdr:cNvPr>
        <xdr:cNvSpPr/>
      </xdr:nvSpPr>
      <xdr:spPr>
        <a:xfrm>
          <a:off x="6858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a:extLst>
            <a:ext uri="{FF2B5EF4-FFF2-40B4-BE49-F238E27FC236}">
              <a16:creationId xmlns:a16="http://schemas.microsoft.com/office/drawing/2014/main" id="{95A8C7FA-A767-49B9-854D-C273B5E90BA5}"/>
            </a:ext>
          </a:extLst>
        </xdr:cNvPr>
        <xdr:cNvSpPr txBox="1"/>
      </xdr:nvSpPr>
      <xdr:spPr>
        <a:xfrm>
          <a:off x="66675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a:extLst>
            <a:ext uri="{FF2B5EF4-FFF2-40B4-BE49-F238E27FC236}">
              <a16:creationId xmlns:a16="http://schemas.microsoft.com/office/drawing/2014/main" id="{F110FD96-3932-4C19-A3E1-4522AA369AEA}"/>
            </a:ext>
          </a:extLst>
        </xdr:cNvPr>
        <xdr:cNvCxnSpPr/>
      </xdr:nvCxnSpPr>
      <xdr:spPr>
        <a:xfrm>
          <a:off x="6858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1" name="テキスト ボックス 160">
          <a:extLst>
            <a:ext uri="{FF2B5EF4-FFF2-40B4-BE49-F238E27FC236}">
              <a16:creationId xmlns:a16="http://schemas.microsoft.com/office/drawing/2014/main" id="{D2A98050-6D49-4E8B-A450-09BE1044DDFE}"/>
            </a:ext>
          </a:extLst>
        </xdr:cNvPr>
        <xdr:cNvSpPr txBox="1"/>
      </xdr:nvSpPr>
      <xdr:spPr>
        <a:xfrm>
          <a:off x="273866"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2" name="直線コネクタ 161">
          <a:extLst>
            <a:ext uri="{FF2B5EF4-FFF2-40B4-BE49-F238E27FC236}">
              <a16:creationId xmlns:a16="http://schemas.microsoft.com/office/drawing/2014/main" id="{8823FE38-AEBB-4EC3-B7B8-F5629DABF612}"/>
            </a:ext>
          </a:extLst>
        </xdr:cNvPr>
        <xdr:cNvCxnSpPr/>
      </xdr:nvCxnSpPr>
      <xdr:spPr>
        <a:xfrm>
          <a:off x="685800" y="1104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3" name="テキスト ボックス 162">
          <a:extLst>
            <a:ext uri="{FF2B5EF4-FFF2-40B4-BE49-F238E27FC236}">
              <a16:creationId xmlns:a16="http://schemas.microsoft.com/office/drawing/2014/main" id="{27400D72-7D3C-4FD9-AAF2-5270C0A71156}"/>
            </a:ext>
          </a:extLst>
        </xdr:cNvPr>
        <xdr:cNvSpPr txBox="1"/>
      </xdr:nvSpPr>
      <xdr:spPr>
        <a:xfrm>
          <a:off x="273866" y="1090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4" name="直線コネクタ 163">
          <a:extLst>
            <a:ext uri="{FF2B5EF4-FFF2-40B4-BE49-F238E27FC236}">
              <a16:creationId xmlns:a16="http://schemas.microsoft.com/office/drawing/2014/main" id="{8E569EBD-80E0-4AC7-A35C-295EB318B8F4}"/>
            </a:ext>
          </a:extLst>
        </xdr:cNvPr>
        <xdr:cNvCxnSpPr/>
      </xdr:nvCxnSpPr>
      <xdr:spPr>
        <a:xfrm>
          <a:off x="685800" y="1066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5" name="テキスト ボックス 164">
          <a:extLst>
            <a:ext uri="{FF2B5EF4-FFF2-40B4-BE49-F238E27FC236}">
              <a16:creationId xmlns:a16="http://schemas.microsoft.com/office/drawing/2014/main" id="{3EA0E8F0-2E58-4194-9761-4CFCE296B7FF}"/>
            </a:ext>
          </a:extLst>
        </xdr:cNvPr>
        <xdr:cNvSpPr txBox="1"/>
      </xdr:nvSpPr>
      <xdr:spPr>
        <a:xfrm>
          <a:off x="343701" y="1052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6" name="直線コネクタ 165">
          <a:extLst>
            <a:ext uri="{FF2B5EF4-FFF2-40B4-BE49-F238E27FC236}">
              <a16:creationId xmlns:a16="http://schemas.microsoft.com/office/drawing/2014/main" id="{F935AAFB-0BC0-420F-8807-B0A7E51269BE}"/>
            </a:ext>
          </a:extLst>
        </xdr:cNvPr>
        <xdr:cNvCxnSpPr/>
      </xdr:nvCxnSpPr>
      <xdr:spPr>
        <a:xfrm>
          <a:off x="685800" y="1028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7" name="テキスト ボックス 166">
          <a:extLst>
            <a:ext uri="{FF2B5EF4-FFF2-40B4-BE49-F238E27FC236}">
              <a16:creationId xmlns:a16="http://schemas.microsoft.com/office/drawing/2014/main" id="{AF7C858A-131C-4765-8C4E-257FCD8FB09D}"/>
            </a:ext>
          </a:extLst>
        </xdr:cNvPr>
        <xdr:cNvSpPr txBox="1"/>
      </xdr:nvSpPr>
      <xdr:spPr>
        <a:xfrm>
          <a:off x="343701" y="1014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8" name="直線コネクタ 167">
          <a:extLst>
            <a:ext uri="{FF2B5EF4-FFF2-40B4-BE49-F238E27FC236}">
              <a16:creationId xmlns:a16="http://schemas.microsoft.com/office/drawing/2014/main" id="{3D727DDD-3E7D-4220-A01D-9AC7DFAC3621}"/>
            </a:ext>
          </a:extLst>
        </xdr:cNvPr>
        <xdr:cNvCxnSpPr/>
      </xdr:nvCxnSpPr>
      <xdr:spPr>
        <a:xfrm>
          <a:off x="685800" y="990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9" name="テキスト ボックス 168">
          <a:extLst>
            <a:ext uri="{FF2B5EF4-FFF2-40B4-BE49-F238E27FC236}">
              <a16:creationId xmlns:a16="http://schemas.microsoft.com/office/drawing/2014/main" id="{52349012-ECC8-4AA3-851E-CD847E36E138}"/>
            </a:ext>
          </a:extLst>
        </xdr:cNvPr>
        <xdr:cNvSpPr txBox="1"/>
      </xdr:nvSpPr>
      <xdr:spPr>
        <a:xfrm>
          <a:off x="343701" y="9765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0" name="直線コネクタ 169">
          <a:extLst>
            <a:ext uri="{FF2B5EF4-FFF2-40B4-BE49-F238E27FC236}">
              <a16:creationId xmlns:a16="http://schemas.microsoft.com/office/drawing/2014/main" id="{554D710A-FDF0-41F4-A190-B7E51D83E6CF}"/>
            </a:ext>
          </a:extLst>
        </xdr:cNvPr>
        <xdr:cNvCxnSpPr/>
      </xdr:nvCxnSpPr>
      <xdr:spPr>
        <a:xfrm>
          <a:off x="685800" y="952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1" name="テキスト ボックス 170">
          <a:extLst>
            <a:ext uri="{FF2B5EF4-FFF2-40B4-BE49-F238E27FC236}">
              <a16:creationId xmlns:a16="http://schemas.microsoft.com/office/drawing/2014/main" id="{26DB2ADE-30B7-4EAF-AF6D-321B6D1EDF19}"/>
            </a:ext>
          </a:extLst>
        </xdr:cNvPr>
        <xdr:cNvSpPr txBox="1"/>
      </xdr:nvSpPr>
      <xdr:spPr>
        <a:xfrm>
          <a:off x="343701" y="938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A5E208DD-9D02-4536-9365-2D599CAEC48A}"/>
            </a:ext>
          </a:extLst>
        </xdr:cNvPr>
        <xdr:cNvCxnSpPr/>
      </xdr:nvCxnSpPr>
      <xdr:spPr>
        <a:xfrm>
          <a:off x="6858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3" name="テキスト ボックス 172">
          <a:extLst>
            <a:ext uri="{FF2B5EF4-FFF2-40B4-BE49-F238E27FC236}">
              <a16:creationId xmlns:a16="http://schemas.microsoft.com/office/drawing/2014/main" id="{58830BDC-5AC3-488B-BE2D-A2BD877A3073}"/>
            </a:ext>
          </a:extLst>
        </xdr:cNvPr>
        <xdr:cNvSpPr txBox="1"/>
      </xdr:nvSpPr>
      <xdr:spPr>
        <a:xfrm>
          <a:off x="386866" y="900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4" name="【体育館・プール】&#10;有形固定資産減価償却率グラフ枠">
          <a:extLst>
            <a:ext uri="{FF2B5EF4-FFF2-40B4-BE49-F238E27FC236}">
              <a16:creationId xmlns:a16="http://schemas.microsoft.com/office/drawing/2014/main" id="{637A933E-59B9-4A1B-BD4F-A4BE37C918AF}"/>
            </a:ext>
          </a:extLst>
        </xdr:cNvPr>
        <xdr:cNvSpPr/>
      </xdr:nvSpPr>
      <xdr:spPr>
        <a:xfrm>
          <a:off x="6858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93345</xdr:rowOff>
    </xdr:from>
    <xdr:to>
      <xdr:col>24</xdr:col>
      <xdr:colOff>62865</xdr:colOff>
      <xdr:row>63</xdr:row>
      <xdr:rowOff>163830</xdr:rowOff>
    </xdr:to>
    <xdr:cxnSp macro="">
      <xdr:nvCxnSpPr>
        <xdr:cNvPr id="175" name="直線コネクタ 174">
          <a:extLst>
            <a:ext uri="{FF2B5EF4-FFF2-40B4-BE49-F238E27FC236}">
              <a16:creationId xmlns:a16="http://schemas.microsoft.com/office/drawing/2014/main" id="{33D917D3-CDD2-4DE3-AB0D-7107DEE348EF}"/>
            </a:ext>
          </a:extLst>
        </xdr:cNvPr>
        <xdr:cNvCxnSpPr/>
      </xdr:nvCxnSpPr>
      <xdr:spPr>
        <a:xfrm flipV="1">
          <a:off x="4173855" y="9526905"/>
          <a:ext cx="0" cy="1442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167657</xdr:rowOff>
    </xdr:from>
    <xdr:ext cx="405111" cy="259045"/>
    <xdr:sp macro="" textlink="">
      <xdr:nvSpPr>
        <xdr:cNvPr id="176" name="【体育館・プール】&#10;有形固定資産減価償却率最小値テキスト">
          <a:extLst>
            <a:ext uri="{FF2B5EF4-FFF2-40B4-BE49-F238E27FC236}">
              <a16:creationId xmlns:a16="http://schemas.microsoft.com/office/drawing/2014/main" id="{568A388B-50A7-4576-AD79-1855123F340E}"/>
            </a:ext>
          </a:extLst>
        </xdr:cNvPr>
        <xdr:cNvSpPr txBox="1"/>
      </xdr:nvSpPr>
      <xdr:spPr>
        <a:xfrm>
          <a:off x="4212590" y="1097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163830</xdr:rowOff>
    </xdr:from>
    <xdr:to>
      <xdr:col>24</xdr:col>
      <xdr:colOff>152400</xdr:colOff>
      <xdr:row>63</xdr:row>
      <xdr:rowOff>163830</xdr:rowOff>
    </xdr:to>
    <xdr:cxnSp macro="">
      <xdr:nvCxnSpPr>
        <xdr:cNvPr id="177" name="直線コネクタ 176">
          <a:extLst>
            <a:ext uri="{FF2B5EF4-FFF2-40B4-BE49-F238E27FC236}">
              <a16:creationId xmlns:a16="http://schemas.microsoft.com/office/drawing/2014/main" id="{610AE5AF-CE16-4F68-9A04-31C1B1D393A5}"/>
            </a:ext>
          </a:extLst>
        </xdr:cNvPr>
        <xdr:cNvCxnSpPr/>
      </xdr:nvCxnSpPr>
      <xdr:spPr>
        <a:xfrm>
          <a:off x="4112260" y="109689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40022</xdr:rowOff>
    </xdr:from>
    <xdr:ext cx="405111" cy="259045"/>
    <xdr:sp macro="" textlink="">
      <xdr:nvSpPr>
        <xdr:cNvPr id="178" name="【体育館・プール】&#10;有形固定資産減価償却率最大値テキスト">
          <a:extLst>
            <a:ext uri="{FF2B5EF4-FFF2-40B4-BE49-F238E27FC236}">
              <a16:creationId xmlns:a16="http://schemas.microsoft.com/office/drawing/2014/main" id="{ADF0A1F5-62E3-4CF2-908E-8EFCE626E64F}"/>
            </a:ext>
          </a:extLst>
        </xdr:cNvPr>
        <xdr:cNvSpPr txBox="1"/>
      </xdr:nvSpPr>
      <xdr:spPr>
        <a:xfrm>
          <a:off x="4212590" y="9298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93345</xdr:rowOff>
    </xdr:from>
    <xdr:to>
      <xdr:col>24</xdr:col>
      <xdr:colOff>152400</xdr:colOff>
      <xdr:row>55</xdr:row>
      <xdr:rowOff>93345</xdr:rowOff>
    </xdr:to>
    <xdr:cxnSp macro="">
      <xdr:nvCxnSpPr>
        <xdr:cNvPr id="179" name="直線コネクタ 178">
          <a:extLst>
            <a:ext uri="{FF2B5EF4-FFF2-40B4-BE49-F238E27FC236}">
              <a16:creationId xmlns:a16="http://schemas.microsoft.com/office/drawing/2014/main" id="{4E6BA07D-6CDF-4E29-A051-287D74DE34C4}"/>
            </a:ext>
          </a:extLst>
        </xdr:cNvPr>
        <xdr:cNvCxnSpPr/>
      </xdr:nvCxnSpPr>
      <xdr:spPr>
        <a:xfrm>
          <a:off x="4112260" y="95269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21607</xdr:rowOff>
    </xdr:from>
    <xdr:ext cx="405111" cy="259045"/>
    <xdr:sp macro="" textlink="">
      <xdr:nvSpPr>
        <xdr:cNvPr id="180" name="【体育館・プール】&#10;有形固定資産減価償却率平均値テキスト">
          <a:extLst>
            <a:ext uri="{FF2B5EF4-FFF2-40B4-BE49-F238E27FC236}">
              <a16:creationId xmlns:a16="http://schemas.microsoft.com/office/drawing/2014/main" id="{82809498-F89D-4117-BD68-7863E4E2AD14}"/>
            </a:ext>
          </a:extLst>
        </xdr:cNvPr>
        <xdr:cNvSpPr txBox="1"/>
      </xdr:nvSpPr>
      <xdr:spPr>
        <a:xfrm>
          <a:off x="4212590" y="10133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170180</xdr:rowOff>
    </xdr:from>
    <xdr:to>
      <xdr:col>24</xdr:col>
      <xdr:colOff>114300</xdr:colOff>
      <xdr:row>60</xdr:row>
      <xdr:rowOff>100330</xdr:rowOff>
    </xdr:to>
    <xdr:sp macro="" textlink="">
      <xdr:nvSpPr>
        <xdr:cNvPr id="181" name="フローチャート: 判断 180">
          <a:extLst>
            <a:ext uri="{FF2B5EF4-FFF2-40B4-BE49-F238E27FC236}">
              <a16:creationId xmlns:a16="http://schemas.microsoft.com/office/drawing/2014/main" id="{FCF5C9B9-3367-4C0D-AE2B-A42287CB68E6}"/>
            </a:ext>
          </a:extLst>
        </xdr:cNvPr>
        <xdr:cNvSpPr/>
      </xdr:nvSpPr>
      <xdr:spPr>
        <a:xfrm>
          <a:off x="4131310" y="1028954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137795</xdr:rowOff>
    </xdr:from>
    <xdr:to>
      <xdr:col>20</xdr:col>
      <xdr:colOff>38100</xdr:colOff>
      <xdr:row>60</xdr:row>
      <xdr:rowOff>67945</xdr:rowOff>
    </xdr:to>
    <xdr:sp macro="" textlink="">
      <xdr:nvSpPr>
        <xdr:cNvPr id="182" name="フローチャート: 判断 181">
          <a:extLst>
            <a:ext uri="{FF2B5EF4-FFF2-40B4-BE49-F238E27FC236}">
              <a16:creationId xmlns:a16="http://schemas.microsoft.com/office/drawing/2014/main" id="{9D680092-EF59-4222-BBB1-2DA08EA2F2B5}"/>
            </a:ext>
          </a:extLst>
        </xdr:cNvPr>
        <xdr:cNvSpPr/>
      </xdr:nvSpPr>
      <xdr:spPr>
        <a:xfrm>
          <a:off x="3388360" y="1024953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116840</xdr:rowOff>
    </xdr:from>
    <xdr:to>
      <xdr:col>15</xdr:col>
      <xdr:colOff>101600</xdr:colOff>
      <xdr:row>60</xdr:row>
      <xdr:rowOff>46990</xdr:rowOff>
    </xdr:to>
    <xdr:sp macro="" textlink="">
      <xdr:nvSpPr>
        <xdr:cNvPr id="183" name="フローチャート: 判断 182">
          <a:extLst>
            <a:ext uri="{FF2B5EF4-FFF2-40B4-BE49-F238E27FC236}">
              <a16:creationId xmlns:a16="http://schemas.microsoft.com/office/drawing/2014/main" id="{21EF11A5-415F-4EFA-A10D-768E54383A0A}"/>
            </a:ext>
          </a:extLst>
        </xdr:cNvPr>
        <xdr:cNvSpPr/>
      </xdr:nvSpPr>
      <xdr:spPr>
        <a:xfrm>
          <a:off x="2571750" y="1023239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116840</xdr:rowOff>
    </xdr:from>
    <xdr:to>
      <xdr:col>10</xdr:col>
      <xdr:colOff>165100</xdr:colOff>
      <xdr:row>60</xdr:row>
      <xdr:rowOff>46990</xdr:rowOff>
    </xdr:to>
    <xdr:sp macro="" textlink="">
      <xdr:nvSpPr>
        <xdr:cNvPr id="184" name="フローチャート: 判断 183">
          <a:extLst>
            <a:ext uri="{FF2B5EF4-FFF2-40B4-BE49-F238E27FC236}">
              <a16:creationId xmlns:a16="http://schemas.microsoft.com/office/drawing/2014/main" id="{766CC243-F7D5-4D88-8C70-145AB72EB6A7}"/>
            </a:ext>
          </a:extLst>
        </xdr:cNvPr>
        <xdr:cNvSpPr/>
      </xdr:nvSpPr>
      <xdr:spPr>
        <a:xfrm>
          <a:off x="1774190" y="10232390"/>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93980</xdr:rowOff>
    </xdr:from>
    <xdr:to>
      <xdr:col>6</xdr:col>
      <xdr:colOff>38100</xdr:colOff>
      <xdr:row>60</xdr:row>
      <xdr:rowOff>24130</xdr:rowOff>
    </xdr:to>
    <xdr:sp macro="" textlink="">
      <xdr:nvSpPr>
        <xdr:cNvPr id="185" name="フローチャート: 判断 184">
          <a:extLst>
            <a:ext uri="{FF2B5EF4-FFF2-40B4-BE49-F238E27FC236}">
              <a16:creationId xmlns:a16="http://schemas.microsoft.com/office/drawing/2014/main" id="{45475CEB-B118-4AC5-A64F-3E8599F552A7}"/>
            </a:ext>
          </a:extLst>
        </xdr:cNvPr>
        <xdr:cNvSpPr/>
      </xdr:nvSpPr>
      <xdr:spPr>
        <a:xfrm>
          <a:off x="988060" y="10213340"/>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4065E122-524F-48A0-8171-F950841433F9}"/>
            </a:ext>
          </a:extLst>
        </xdr:cNvPr>
        <xdr:cNvSpPr txBox="1"/>
      </xdr:nvSpPr>
      <xdr:spPr>
        <a:xfrm>
          <a:off x="40030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417991CA-5EFC-438D-9859-CD710F4AC38F}"/>
            </a:ext>
          </a:extLst>
        </xdr:cNvPr>
        <xdr:cNvSpPr txBox="1"/>
      </xdr:nvSpPr>
      <xdr:spPr>
        <a:xfrm>
          <a:off x="32600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86C15D65-F877-4E03-96F1-0C1E4D042935}"/>
            </a:ext>
          </a:extLst>
        </xdr:cNvPr>
        <xdr:cNvSpPr txBox="1"/>
      </xdr:nvSpPr>
      <xdr:spPr>
        <a:xfrm>
          <a:off x="24549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7239AC48-1533-4833-8C0B-C6836E95C0CD}"/>
            </a:ext>
          </a:extLst>
        </xdr:cNvPr>
        <xdr:cNvSpPr txBox="1"/>
      </xdr:nvSpPr>
      <xdr:spPr>
        <a:xfrm>
          <a:off x="1657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001F97DD-7A42-426F-8AC1-A6AA5F7517FB}"/>
            </a:ext>
          </a:extLst>
        </xdr:cNvPr>
        <xdr:cNvSpPr txBox="1"/>
      </xdr:nvSpPr>
      <xdr:spPr>
        <a:xfrm>
          <a:off x="859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2540</xdr:rowOff>
    </xdr:from>
    <xdr:to>
      <xdr:col>24</xdr:col>
      <xdr:colOff>114300</xdr:colOff>
      <xdr:row>61</xdr:row>
      <xdr:rowOff>104140</xdr:rowOff>
    </xdr:to>
    <xdr:sp macro="" textlink="">
      <xdr:nvSpPr>
        <xdr:cNvPr id="191" name="楕円 190">
          <a:extLst>
            <a:ext uri="{FF2B5EF4-FFF2-40B4-BE49-F238E27FC236}">
              <a16:creationId xmlns:a16="http://schemas.microsoft.com/office/drawing/2014/main" id="{2A34160C-C5BF-4AA5-A750-9F8FB2C3B492}"/>
            </a:ext>
          </a:extLst>
        </xdr:cNvPr>
        <xdr:cNvSpPr/>
      </xdr:nvSpPr>
      <xdr:spPr>
        <a:xfrm>
          <a:off x="4131310" y="10460990"/>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152417</xdr:rowOff>
    </xdr:from>
    <xdr:ext cx="405111" cy="259045"/>
    <xdr:sp macro="" textlink="">
      <xdr:nvSpPr>
        <xdr:cNvPr id="192" name="【体育館・プール】&#10;有形固定資産減価償却率該当値テキスト">
          <a:extLst>
            <a:ext uri="{FF2B5EF4-FFF2-40B4-BE49-F238E27FC236}">
              <a16:creationId xmlns:a16="http://schemas.microsoft.com/office/drawing/2014/main" id="{01C5EAD8-74CB-44B1-BBA1-E1DD6A4809F2}"/>
            </a:ext>
          </a:extLst>
        </xdr:cNvPr>
        <xdr:cNvSpPr txBox="1"/>
      </xdr:nvSpPr>
      <xdr:spPr>
        <a:xfrm>
          <a:off x="4212590" y="1043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143510</xdr:rowOff>
    </xdr:from>
    <xdr:to>
      <xdr:col>20</xdr:col>
      <xdr:colOff>38100</xdr:colOff>
      <xdr:row>61</xdr:row>
      <xdr:rowOff>73660</xdr:rowOff>
    </xdr:to>
    <xdr:sp macro="" textlink="">
      <xdr:nvSpPr>
        <xdr:cNvPr id="193" name="楕円 192">
          <a:extLst>
            <a:ext uri="{FF2B5EF4-FFF2-40B4-BE49-F238E27FC236}">
              <a16:creationId xmlns:a16="http://schemas.microsoft.com/office/drawing/2014/main" id="{1606A7D1-FA22-45D5-AA61-FA9F7D7E5E55}"/>
            </a:ext>
          </a:extLst>
        </xdr:cNvPr>
        <xdr:cNvSpPr/>
      </xdr:nvSpPr>
      <xdr:spPr>
        <a:xfrm>
          <a:off x="3388360" y="1042860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22860</xdr:rowOff>
    </xdr:from>
    <xdr:to>
      <xdr:col>24</xdr:col>
      <xdr:colOff>63500</xdr:colOff>
      <xdr:row>61</xdr:row>
      <xdr:rowOff>53340</xdr:rowOff>
    </xdr:to>
    <xdr:cxnSp macro="">
      <xdr:nvCxnSpPr>
        <xdr:cNvPr id="194" name="直線コネクタ 193">
          <a:extLst>
            <a:ext uri="{FF2B5EF4-FFF2-40B4-BE49-F238E27FC236}">
              <a16:creationId xmlns:a16="http://schemas.microsoft.com/office/drawing/2014/main" id="{D30660A8-040C-4896-A78F-D3C14F9F7B6E}"/>
            </a:ext>
          </a:extLst>
        </xdr:cNvPr>
        <xdr:cNvCxnSpPr/>
      </xdr:nvCxnSpPr>
      <xdr:spPr>
        <a:xfrm>
          <a:off x="3431540" y="10477500"/>
          <a:ext cx="74295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170180</xdr:rowOff>
    </xdr:from>
    <xdr:to>
      <xdr:col>15</xdr:col>
      <xdr:colOff>101600</xdr:colOff>
      <xdr:row>61</xdr:row>
      <xdr:rowOff>100330</xdr:rowOff>
    </xdr:to>
    <xdr:sp macro="" textlink="">
      <xdr:nvSpPr>
        <xdr:cNvPr id="195" name="楕円 194">
          <a:extLst>
            <a:ext uri="{FF2B5EF4-FFF2-40B4-BE49-F238E27FC236}">
              <a16:creationId xmlns:a16="http://schemas.microsoft.com/office/drawing/2014/main" id="{501A8D45-2F72-4349-B5EA-20779C203B6C}"/>
            </a:ext>
          </a:extLst>
        </xdr:cNvPr>
        <xdr:cNvSpPr/>
      </xdr:nvSpPr>
      <xdr:spPr>
        <a:xfrm>
          <a:off x="2571750" y="10460990"/>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22860</xdr:rowOff>
    </xdr:from>
    <xdr:to>
      <xdr:col>19</xdr:col>
      <xdr:colOff>177800</xdr:colOff>
      <xdr:row>61</xdr:row>
      <xdr:rowOff>49530</xdr:rowOff>
    </xdr:to>
    <xdr:cxnSp macro="">
      <xdr:nvCxnSpPr>
        <xdr:cNvPr id="196" name="直線コネクタ 195">
          <a:extLst>
            <a:ext uri="{FF2B5EF4-FFF2-40B4-BE49-F238E27FC236}">
              <a16:creationId xmlns:a16="http://schemas.microsoft.com/office/drawing/2014/main" id="{BED72DDD-069A-4645-928B-E7342EE88EBA}"/>
            </a:ext>
          </a:extLst>
        </xdr:cNvPr>
        <xdr:cNvCxnSpPr/>
      </xdr:nvCxnSpPr>
      <xdr:spPr>
        <a:xfrm flipV="1">
          <a:off x="2626360" y="10477500"/>
          <a:ext cx="80518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55880</xdr:rowOff>
    </xdr:from>
    <xdr:to>
      <xdr:col>10</xdr:col>
      <xdr:colOff>165100</xdr:colOff>
      <xdr:row>61</xdr:row>
      <xdr:rowOff>157480</xdr:rowOff>
    </xdr:to>
    <xdr:sp macro="" textlink="">
      <xdr:nvSpPr>
        <xdr:cNvPr id="197" name="楕円 196">
          <a:extLst>
            <a:ext uri="{FF2B5EF4-FFF2-40B4-BE49-F238E27FC236}">
              <a16:creationId xmlns:a16="http://schemas.microsoft.com/office/drawing/2014/main" id="{10F621F5-517F-46D9-95CA-5ACE22B32530}"/>
            </a:ext>
          </a:extLst>
        </xdr:cNvPr>
        <xdr:cNvSpPr/>
      </xdr:nvSpPr>
      <xdr:spPr>
        <a:xfrm>
          <a:off x="1774190" y="10518140"/>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49530</xdr:rowOff>
    </xdr:from>
    <xdr:to>
      <xdr:col>15</xdr:col>
      <xdr:colOff>50800</xdr:colOff>
      <xdr:row>61</xdr:row>
      <xdr:rowOff>106680</xdr:rowOff>
    </xdr:to>
    <xdr:cxnSp macro="">
      <xdr:nvCxnSpPr>
        <xdr:cNvPr id="198" name="直線コネクタ 197">
          <a:extLst>
            <a:ext uri="{FF2B5EF4-FFF2-40B4-BE49-F238E27FC236}">
              <a16:creationId xmlns:a16="http://schemas.microsoft.com/office/drawing/2014/main" id="{51C900FE-7AFF-4A46-B092-D64D84AC6155}"/>
            </a:ext>
          </a:extLst>
        </xdr:cNvPr>
        <xdr:cNvCxnSpPr/>
      </xdr:nvCxnSpPr>
      <xdr:spPr>
        <a:xfrm flipV="1">
          <a:off x="1828800" y="10511790"/>
          <a:ext cx="79756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82550</xdr:rowOff>
    </xdr:from>
    <xdr:to>
      <xdr:col>6</xdr:col>
      <xdr:colOff>38100</xdr:colOff>
      <xdr:row>62</xdr:row>
      <xdr:rowOff>12700</xdr:rowOff>
    </xdr:to>
    <xdr:sp macro="" textlink="">
      <xdr:nvSpPr>
        <xdr:cNvPr id="199" name="楕円 198">
          <a:extLst>
            <a:ext uri="{FF2B5EF4-FFF2-40B4-BE49-F238E27FC236}">
              <a16:creationId xmlns:a16="http://schemas.microsoft.com/office/drawing/2014/main" id="{D488AA4D-F137-44C5-AB38-DA17C897DEAD}"/>
            </a:ext>
          </a:extLst>
        </xdr:cNvPr>
        <xdr:cNvSpPr/>
      </xdr:nvSpPr>
      <xdr:spPr>
        <a:xfrm>
          <a:off x="988060" y="1054290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106680</xdr:rowOff>
    </xdr:from>
    <xdr:to>
      <xdr:col>10</xdr:col>
      <xdr:colOff>114300</xdr:colOff>
      <xdr:row>61</xdr:row>
      <xdr:rowOff>133350</xdr:rowOff>
    </xdr:to>
    <xdr:cxnSp macro="">
      <xdr:nvCxnSpPr>
        <xdr:cNvPr id="200" name="直線コネクタ 199">
          <a:extLst>
            <a:ext uri="{FF2B5EF4-FFF2-40B4-BE49-F238E27FC236}">
              <a16:creationId xmlns:a16="http://schemas.microsoft.com/office/drawing/2014/main" id="{434BB780-817F-48F0-9F9F-A4568402D52E}"/>
            </a:ext>
          </a:extLst>
        </xdr:cNvPr>
        <xdr:cNvCxnSpPr/>
      </xdr:nvCxnSpPr>
      <xdr:spPr>
        <a:xfrm flipV="1">
          <a:off x="1031240" y="10563225"/>
          <a:ext cx="79756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84472</xdr:rowOff>
    </xdr:from>
    <xdr:ext cx="405111" cy="259045"/>
    <xdr:sp macro="" textlink="">
      <xdr:nvSpPr>
        <xdr:cNvPr id="201" name="n_1aveValue【体育館・プール】&#10;有形固定資産減価償却率">
          <a:extLst>
            <a:ext uri="{FF2B5EF4-FFF2-40B4-BE49-F238E27FC236}">
              <a16:creationId xmlns:a16="http://schemas.microsoft.com/office/drawing/2014/main" id="{ED749C42-DDE7-4CC1-9C36-44BA6AF80AFB}"/>
            </a:ext>
          </a:extLst>
        </xdr:cNvPr>
        <xdr:cNvSpPr txBox="1"/>
      </xdr:nvSpPr>
      <xdr:spPr>
        <a:xfrm>
          <a:off x="3239144" y="1003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63517</xdr:rowOff>
    </xdr:from>
    <xdr:ext cx="405111" cy="259045"/>
    <xdr:sp macro="" textlink="">
      <xdr:nvSpPr>
        <xdr:cNvPr id="202" name="n_2aveValue【体育館・プール】&#10;有形固定資産減価償却率">
          <a:extLst>
            <a:ext uri="{FF2B5EF4-FFF2-40B4-BE49-F238E27FC236}">
              <a16:creationId xmlns:a16="http://schemas.microsoft.com/office/drawing/2014/main" id="{DB3B3F74-8D2A-4B03-B6C1-3A5971505D3A}"/>
            </a:ext>
          </a:extLst>
        </xdr:cNvPr>
        <xdr:cNvSpPr txBox="1"/>
      </xdr:nvSpPr>
      <xdr:spPr>
        <a:xfrm>
          <a:off x="2439044" y="1000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63517</xdr:rowOff>
    </xdr:from>
    <xdr:ext cx="405111" cy="259045"/>
    <xdr:sp macro="" textlink="">
      <xdr:nvSpPr>
        <xdr:cNvPr id="203" name="n_3aveValue【体育館・プール】&#10;有形固定資産減価償却率">
          <a:extLst>
            <a:ext uri="{FF2B5EF4-FFF2-40B4-BE49-F238E27FC236}">
              <a16:creationId xmlns:a16="http://schemas.microsoft.com/office/drawing/2014/main" id="{D357859C-785B-445A-898D-86669B4C7F57}"/>
            </a:ext>
          </a:extLst>
        </xdr:cNvPr>
        <xdr:cNvSpPr txBox="1"/>
      </xdr:nvSpPr>
      <xdr:spPr>
        <a:xfrm>
          <a:off x="1641484" y="1000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40657</xdr:rowOff>
    </xdr:from>
    <xdr:ext cx="405111" cy="259045"/>
    <xdr:sp macro="" textlink="">
      <xdr:nvSpPr>
        <xdr:cNvPr id="204" name="n_4aveValue【体育館・プール】&#10;有形固定資産減価償却率">
          <a:extLst>
            <a:ext uri="{FF2B5EF4-FFF2-40B4-BE49-F238E27FC236}">
              <a16:creationId xmlns:a16="http://schemas.microsoft.com/office/drawing/2014/main" id="{7BEBDF9A-25D5-4843-AB87-9C70186F788D}"/>
            </a:ext>
          </a:extLst>
        </xdr:cNvPr>
        <xdr:cNvSpPr txBox="1"/>
      </xdr:nvSpPr>
      <xdr:spPr>
        <a:xfrm>
          <a:off x="855354" y="998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64787</xdr:rowOff>
    </xdr:from>
    <xdr:ext cx="405111" cy="259045"/>
    <xdr:sp macro="" textlink="">
      <xdr:nvSpPr>
        <xdr:cNvPr id="205" name="n_1mainValue【体育館・プール】&#10;有形固定資産減価償却率">
          <a:extLst>
            <a:ext uri="{FF2B5EF4-FFF2-40B4-BE49-F238E27FC236}">
              <a16:creationId xmlns:a16="http://schemas.microsoft.com/office/drawing/2014/main" id="{D76698B9-0115-4C90-A0F3-D9F3627204D0}"/>
            </a:ext>
          </a:extLst>
        </xdr:cNvPr>
        <xdr:cNvSpPr txBox="1"/>
      </xdr:nvSpPr>
      <xdr:spPr>
        <a:xfrm>
          <a:off x="3239144" y="1052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91457</xdr:rowOff>
    </xdr:from>
    <xdr:ext cx="405111" cy="259045"/>
    <xdr:sp macro="" textlink="">
      <xdr:nvSpPr>
        <xdr:cNvPr id="206" name="n_2mainValue【体育館・プール】&#10;有形固定資産減価償却率">
          <a:extLst>
            <a:ext uri="{FF2B5EF4-FFF2-40B4-BE49-F238E27FC236}">
              <a16:creationId xmlns:a16="http://schemas.microsoft.com/office/drawing/2014/main" id="{08CE76C1-ACD1-4BD3-B54F-33429486FA62}"/>
            </a:ext>
          </a:extLst>
        </xdr:cNvPr>
        <xdr:cNvSpPr txBox="1"/>
      </xdr:nvSpPr>
      <xdr:spPr>
        <a:xfrm>
          <a:off x="2439044" y="10553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148607</xdr:rowOff>
    </xdr:from>
    <xdr:ext cx="405111" cy="259045"/>
    <xdr:sp macro="" textlink="">
      <xdr:nvSpPr>
        <xdr:cNvPr id="207" name="n_3mainValue【体育館・プール】&#10;有形固定資産減価償却率">
          <a:extLst>
            <a:ext uri="{FF2B5EF4-FFF2-40B4-BE49-F238E27FC236}">
              <a16:creationId xmlns:a16="http://schemas.microsoft.com/office/drawing/2014/main" id="{40EDF12D-CFD3-417D-8D42-AD2838367F65}"/>
            </a:ext>
          </a:extLst>
        </xdr:cNvPr>
        <xdr:cNvSpPr txBox="1"/>
      </xdr:nvSpPr>
      <xdr:spPr>
        <a:xfrm>
          <a:off x="1641484" y="1060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3827</xdr:rowOff>
    </xdr:from>
    <xdr:ext cx="405111" cy="259045"/>
    <xdr:sp macro="" textlink="">
      <xdr:nvSpPr>
        <xdr:cNvPr id="208" name="n_4mainValue【体育館・プール】&#10;有形固定資産減価償却率">
          <a:extLst>
            <a:ext uri="{FF2B5EF4-FFF2-40B4-BE49-F238E27FC236}">
              <a16:creationId xmlns:a16="http://schemas.microsoft.com/office/drawing/2014/main" id="{88F0A264-9E0E-44AF-B061-53E6D1265AA2}"/>
            </a:ext>
          </a:extLst>
        </xdr:cNvPr>
        <xdr:cNvSpPr txBox="1"/>
      </xdr:nvSpPr>
      <xdr:spPr>
        <a:xfrm>
          <a:off x="855354" y="1063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a:extLst>
            <a:ext uri="{FF2B5EF4-FFF2-40B4-BE49-F238E27FC236}">
              <a16:creationId xmlns:a16="http://schemas.microsoft.com/office/drawing/2014/main" id="{B9591C5E-052E-4086-BA96-185B5EBEE130}"/>
            </a:ext>
          </a:extLst>
        </xdr:cNvPr>
        <xdr:cNvSpPr/>
      </xdr:nvSpPr>
      <xdr:spPr>
        <a:xfrm>
          <a:off x="596011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a:extLst>
            <a:ext uri="{FF2B5EF4-FFF2-40B4-BE49-F238E27FC236}">
              <a16:creationId xmlns:a16="http://schemas.microsoft.com/office/drawing/2014/main" id="{31D2B5EC-3149-4F68-A772-182060E108CA}"/>
            </a:ext>
          </a:extLst>
        </xdr:cNvPr>
        <xdr:cNvSpPr/>
      </xdr:nvSpPr>
      <xdr:spPr>
        <a:xfrm>
          <a:off x="60604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a:extLst>
            <a:ext uri="{FF2B5EF4-FFF2-40B4-BE49-F238E27FC236}">
              <a16:creationId xmlns:a16="http://schemas.microsoft.com/office/drawing/2014/main" id="{9675D676-2604-412F-93A4-0E2F026C7F90}"/>
            </a:ext>
          </a:extLst>
        </xdr:cNvPr>
        <xdr:cNvSpPr/>
      </xdr:nvSpPr>
      <xdr:spPr>
        <a:xfrm>
          <a:off x="60604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a:extLst>
            <a:ext uri="{FF2B5EF4-FFF2-40B4-BE49-F238E27FC236}">
              <a16:creationId xmlns:a16="http://schemas.microsoft.com/office/drawing/2014/main" id="{ED1C9EF9-51FD-4915-A49C-BECF59DD57BE}"/>
            </a:ext>
          </a:extLst>
        </xdr:cNvPr>
        <xdr:cNvSpPr/>
      </xdr:nvSpPr>
      <xdr:spPr>
        <a:xfrm>
          <a:off x="69888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a:extLst>
            <a:ext uri="{FF2B5EF4-FFF2-40B4-BE49-F238E27FC236}">
              <a16:creationId xmlns:a16="http://schemas.microsoft.com/office/drawing/2014/main" id="{65C0D741-9314-4BDF-AF23-04199F422281}"/>
            </a:ext>
          </a:extLst>
        </xdr:cNvPr>
        <xdr:cNvSpPr/>
      </xdr:nvSpPr>
      <xdr:spPr>
        <a:xfrm>
          <a:off x="69888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a:extLst>
            <a:ext uri="{FF2B5EF4-FFF2-40B4-BE49-F238E27FC236}">
              <a16:creationId xmlns:a16="http://schemas.microsoft.com/office/drawing/2014/main" id="{489FBB68-6405-43BB-BDDE-8225F8D85A05}"/>
            </a:ext>
          </a:extLst>
        </xdr:cNvPr>
        <xdr:cNvSpPr/>
      </xdr:nvSpPr>
      <xdr:spPr>
        <a:xfrm>
          <a:off x="80175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a:extLst>
            <a:ext uri="{FF2B5EF4-FFF2-40B4-BE49-F238E27FC236}">
              <a16:creationId xmlns:a16="http://schemas.microsoft.com/office/drawing/2014/main" id="{43F28444-9B3E-45F5-9BBB-9338AA6B2626}"/>
            </a:ext>
          </a:extLst>
        </xdr:cNvPr>
        <xdr:cNvSpPr/>
      </xdr:nvSpPr>
      <xdr:spPr>
        <a:xfrm>
          <a:off x="80175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a:extLst>
            <a:ext uri="{FF2B5EF4-FFF2-40B4-BE49-F238E27FC236}">
              <a16:creationId xmlns:a16="http://schemas.microsoft.com/office/drawing/2014/main" id="{E3A9FF51-84B1-4E09-8F83-D2E1D81DB65C}"/>
            </a:ext>
          </a:extLst>
        </xdr:cNvPr>
        <xdr:cNvSpPr/>
      </xdr:nvSpPr>
      <xdr:spPr>
        <a:xfrm>
          <a:off x="596011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a:extLst>
            <a:ext uri="{FF2B5EF4-FFF2-40B4-BE49-F238E27FC236}">
              <a16:creationId xmlns:a16="http://schemas.microsoft.com/office/drawing/2014/main" id="{16A5C49F-BB7C-46AA-B909-0328D1021E71}"/>
            </a:ext>
          </a:extLst>
        </xdr:cNvPr>
        <xdr:cNvSpPr txBox="1"/>
      </xdr:nvSpPr>
      <xdr:spPr>
        <a:xfrm>
          <a:off x="592201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a:extLst>
            <a:ext uri="{FF2B5EF4-FFF2-40B4-BE49-F238E27FC236}">
              <a16:creationId xmlns:a16="http://schemas.microsoft.com/office/drawing/2014/main" id="{B7CF2819-8980-4647-ABA0-FCE75892C9C4}"/>
            </a:ext>
          </a:extLst>
        </xdr:cNvPr>
        <xdr:cNvCxnSpPr/>
      </xdr:nvCxnSpPr>
      <xdr:spPr>
        <a:xfrm>
          <a:off x="5960110" y="1143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9" name="直線コネクタ 218">
          <a:extLst>
            <a:ext uri="{FF2B5EF4-FFF2-40B4-BE49-F238E27FC236}">
              <a16:creationId xmlns:a16="http://schemas.microsoft.com/office/drawing/2014/main" id="{1961D6EA-EE5C-41D6-BDFA-04085CFE572D}"/>
            </a:ext>
          </a:extLst>
        </xdr:cNvPr>
        <xdr:cNvCxnSpPr/>
      </xdr:nvCxnSpPr>
      <xdr:spPr>
        <a:xfrm>
          <a:off x="5960110" y="1104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20" name="テキスト ボックス 219">
          <a:extLst>
            <a:ext uri="{FF2B5EF4-FFF2-40B4-BE49-F238E27FC236}">
              <a16:creationId xmlns:a16="http://schemas.microsoft.com/office/drawing/2014/main" id="{ABD8C1C6-A608-43B4-8548-B8496B92EC0D}"/>
            </a:ext>
          </a:extLst>
        </xdr:cNvPr>
        <xdr:cNvSpPr txBox="1"/>
      </xdr:nvSpPr>
      <xdr:spPr>
        <a:xfrm>
          <a:off x="5527221" y="1090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1" name="直線コネクタ 220">
          <a:extLst>
            <a:ext uri="{FF2B5EF4-FFF2-40B4-BE49-F238E27FC236}">
              <a16:creationId xmlns:a16="http://schemas.microsoft.com/office/drawing/2014/main" id="{FDAB7006-F19E-4844-98F1-1E1A5935672B}"/>
            </a:ext>
          </a:extLst>
        </xdr:cNvPr>
        <xdr:cNvCxnSpPr/>
      </xdr:nvCxnSpPr>
      <xdr:spPr>
        <a:xfrm>
          <a:off x="5960110" y="1066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2" name="テキスト ボックス 221">
          <a:extLst>
            <a:ext uri="{FF2B5EF4-FFF2-40B4-BE49-F238E27FC236}">
              <a16:creationId xmlns:a16="http://schemas.microsoft.com/office/drawing/2014/main" id="{DC7EC800-5BFD-4AA8-9B32-504DDDAEAFEE}"/>
            </a:ext>
          </a:extLst>
        </xdr:cNvPr>
        <xdr:cNvSpPr txBox="1"/>
      </xdr:nvSpPr>
      <xdr:spPr>
        <a:xfrm>
          <a:off x="5527221" y="1052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3" name="直線コネクタ 222">
          <a:extLst>
            <a:ext uri="{FF2B5EF4-FFF2-40B4-BE49-F238E27FC236}">
              <a16:creationId xmlns:a16="http://schemas.microsoft.com/office/drawing/2014/main" id="{C45962D1-5657-4383-8CC4-14C04F0775A6}"/>
            </a:ext>
          </a:extLst>
        </xdr:cNvPr>
        <xdr:cNvCxnSpPr/>
      </xdr:nvCxnSpPr>
      <xdr:spPr>
        <a:xfrm>
          <a:off x="5960110" y="1028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4" name="テキスト ボックス 223">
          <a:extLst>
            <a:ext uri="{FF2B5EF4-FFF2-40B4-BE49-F238E27FC236}">
              <a16:creationId xmlns:a16="http://schemas.microsoft.com/office/drawing/2014/main" id="{46848816-8F96-434F-8058-B814A227DD40}"/>
            </a:ext>
          </a:extLst>
        </xdr:cNvPr>
        <xdr:cNvSpPr txBox="1"/>
      </xdr:nvSpPr>
      <xdr:spPr>
        <a:xfrm>
          <a:off x="5527221" y="1014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5" name="直線コネクタ 224">
          <a:extLst>
            <a:ext uri="{FF2B5EF4-FFF2-40B4-BE49-F238E27FC236}">
              <a16:creationId xmlns:a16="http://schemas.microsoft.com/office/drawing/2014/main" id="{DF897B4E-AE9E-4D6B-924A-5737C9E44560}"/>
            </a:ext>
          </a:extLst>
        </xdr:cNvPr>
        <xdr:cNvCxnSpPr/>
      </xdr:nvCxnSpPr>
      <xdr:spPr>
        <a:xfrm>
          <a:off x="5960110" y="9902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6" name="テキスト ボックス 225">
          <a:extLst>
            <a:ext uri="{FF2B5EF4-FFF2-40B4-BE49-F238E27FC236}">
              <a16:creationId xmlns:a16="http://schemas.microsoft.com/office/drawing/2014/main" id="{96B48F15-AFD7-4267-82BE-91FAF4D548D9}"/>
            </a:ext>
          </a:extLst>
        </xdr:cNvPr>
        <xdr:cNvSpPr txBox="1"/>
      </xdr:nvSpPr>
      <xdr:spPr>
        <a:xfrm>
          <a:off x="5527221" y="9765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7" name="直線コネクタ 226">
          <a:extLst>
            <a:ext uri="{FF2B5EF4-FFF2-40B4-BE49-F238E27FC236}">
              <a16:creationId xmlns:a16="http://schemas.microsoft.com/office/drawing/2014/main" id="{17C69117-8F91-4CEE-9479-BA185D1FEBCA}"/>
            </a:ext>
          </a:extLst>
        </xdr:cNvPr>
        <xdr:cNvCxnSpPr/>
      </xdr:nvCxnSpPr>
      <xdr:spPr>
        <a:xfrm>
          <a:off x="5960110" y="9521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8" name="テキスト ボックス 227">
          <a:extLst>
            <a:ext uri="{FF2B5EF4-FFF2-40B4-BE49-F238E27FC236}">
              <a16:creationId xmlns:a16="http://schemas.microsoft.com/office/drawing/2014/main" id="{759A2F3B-0559-4DBC-8F8E-D6A628B4F60C}"/>
            </a:ext>
          </a:extLst>
        </xdr:cNvPr>
        <xdr:cNvSpPr txBox="1"/>
      </xdr:nvSpPr>
      <xdr:spPr>
        <a:xfrm>
          <a:off x="5527221" y="938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a16="http://schemas.microsoft.com/office/drawing/2014/main" id="{DBC78018-496C-4817-BA15-FB7AFB5BF6D7}"/>
            </a:ext>
          </a:extLst>
        </xdr:cNvPr>
        <xdr:cNvCxnSpPr/>
      </xdr:nvCxnSpPr>
      <xdr:spPr>
        <a:xfrm>
          <a:off x="5960110" y="914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0" name="テキスト ボックス 229">
          <a:extLst>
            <a:ext uri="{FF2B5EF4-FFF2-40B4-BE49-F238E27FC236}">
              <a16:creationId xmlns:a16="http://schemas.microsoft.com/office/drawing/2014/main" id="{C6EC3D42-6B14-4EB7-B2B3-E733A4933064}"/>
            </a:ext>
          </a:extLst>
        </xdr:cNvPr>
        <xdr:cNvSpPr txBox="1"/>
      </xdr:nvSpPr>
      <xdr:spPr>
        <a:xfrm>
          <a:off x="5527221" y="900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体育館・プール】&#10;一人当たり面積グラフ枠">
          <a:extLst>
            <a:ext uri="{FF2B5EF4-FFF2-40B4-BE49-F238E27FC236}">
              <a16:creationId xmlns:a16="http://schemas.microsoft.com/office/drawing/2014/main" id="{B7717494-9EE3-4671-9A34-E081CA4DFF8F}"/>
            </a:ext>
          </a:extLst>
        </xdr:cNvPr>
        <xdr:cNvSpPr/>
      </xdr:nvSpPr>
      <xdr:spPr>
        <a:xfrm>
          <a:off x="596011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163830</xdr:rowOff>
    </xdr:from>
    <xdr:to>
      <xdr:col>54</xdr:col>
      <xdr:colOff>189865</xdr:colOff>
      <xdr:row>63</xdr:row>
      <xdr:rowOff>125730</xdr:rowOff>
    </xdr:to>
    <xdr:cxnSp macro="">
      <xdr:nvCxnSpPr>
        <xdr:cNvPr id="232" name="直線コネクタ 231">
          <a:extLst>
            <a:ext uri="{FF2B5EF4-FFF2-40B4-BE49-F238E27FC236}">
              <a16:creationId xmlns:a16="http://schemas.microsoft.com/office/drawing/2014/main" id="{B5E42723-5EFF-4364-B808-8815852ECD04}"/>
            </a:ext>
          </a:extLst>
        </xdr:cNvPr>
        <xdr:cNvCxnSpPr/>
      </xdr:nvCxnSpPr>
      <xdr:spPr>
        <a:xfrm flipV="1">
          <a:off x="9429115" y="9768840"/>
          <a:ext cx="0" cy="11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129557</xdr:rowOff>
    </xdr:from>
    <xdr:ext cx="469744" cy="259045"/>
    <xdr:sp macro="" textlink="">
      <xdr:nvSpPr>
        <xdr:cNvPr id="233" name="【体育館・プール】&#10;一人当たり面積最小値テキスト">
          <a:extLst>
            <a:ext uri="{FF2B5EF4-FFF2-40B4-BE49-F238E27FC236}">
              <a16:creationId xmlns:a16="http://schemas.microsoft.com/office/drawing/2014/main" id="{59CA0317-89DE-4160-A728-8004990F594D}"/>
            </a:ext>
          </a:extLst>
        </xdr:cNvPr>
        <xdr:cNvSpPr txBox="1"/>
      </xdr:nvSpPr>
      <xdr:spPr>
        <a:xfrm>
          <a:off x="9467850" y="1093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125730</xdr:rowOff>
    </xdr:from>
    <xdr:to>
      <xdr:col>55</xdr:col>
      <xdr:colOff>88900</xdr:colOff>
      <xdr:row>63</xdr:row>
      <xdr:rowOff>125730</xdr:rowOff>
    </xdr:to>
    <xdr:cxnSp macro="">
      <xdr:nvCxnSpPr>
        <xdr:cNvPr id="234" name="直線コネクタ 233">
          <a:extLst>
            <a:ext uri="{FF2B5EF4-FFF2-40B4-BE49-F238E27FC236}">
              <a16:creationId xmlns:a16="http://schemas.microsoft.com/office/drawing/2014/main" id="{92A133CA-72D6-4CC5-A507-579709F2129A}"/>
            </a:ext>
          </a:extLst>
        </xdr:cNvPr>
        <xdr:cNvCxnSpPr/>
      </xdr:nvCxnSpPr>
      <xdr:spPr>
        <a:xfrm>
          <a:off x="9356090" y="10930890"/>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110507</xdr:rowOff>
    </xdr:from>
    <xdr:ext cx="469744" cy="259045"/>
    <xdr:sp macro="" textlink="">
      <xdr:nvSpPr>
        <xdr:cNvPr id="235" name="【体育館・プール】&#10;一人当たり面積最大値テキスト">
          <a:extLst>
            <a:ext uri="{FF2B5EF4-FFF2-40B4-BE49-F238E27FC236}">
              <a16:creationId xmlns:a16="http://schemas.microsoft.com/office/drawing/2014/main" id="{4DBA0AF9-7657-4F98-897C-985A9D319116}"/>
            </a:ext>
          </a:extLst>
        </xdr:cNvPr>
        <xdr:cNvSpPr txBox="1"/>
      </xdr:nvSpPr>
      <xdr:spPr>
        <a:xfrm>
          <a:off x="9467850" y="954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163830</xdr:rowOff>
    </xdr:from>
    <xdr:to>
      <xdr:col>55</xdr:col>
      <xdr:colOff>88900</xdr:colOff>
      <xdr:row>56</xdr:row>
      <xdr:rowOff>163830</xdr:rowOff>
    </xdr:to>
    <xdr:cxnSp macro="">
      <xdr:nvCxnSpPr>
        <xdr:cNvPr id="236" name="直線コネクタ 235">
          <a:extLst>
            <a:ext uri="{FF2B5EF4-FFF2-40B4-BE49-F238E27FC236}">
              <a16:creationId xmlns:a16="http://schemas.microsoft.com/office/drawing/2014/main" id="{320D36EF-B428-41F4-BAC1-309194D433C8}"/>
            </a:ext>
          </a:extLst>
        </xdr:cNvPr>
        <xdr:cNvCxnSpPr/>
      </xdr:nvCxnSpPr>
      <xdr:spPr>
        <a:xfrm>
          <a:off x="9356090" y="9768840"/>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113047</xdr:rowOff>
    </xdr:from>
    <xdr:ext cx="469744" cy="259045"/>
    <xdr:sp macro="" textlink="">
      <xdr:nvSpPr>
        <xdr:cNvPr id="237" name="【体育館・プール】&#10;一人当たり面積平均値テキスト">
          <a:extLst>
            <a:ext uri="{FF2B5EF4-FFF2-40B4-BE49-F238E27FC236}">
              <a16:creationId xmlns:a16="http://schemas.microsoft.com/office/drawing/2014/main" id="{C9C004E0-6204-4A0D-AAEB-79BD31CAEFC2}"/>
            </a:ext>
          </a:extLst>
        </xdr:cNvPr>
        <xdr:cNvSpPr txBox="1"/>
      </xdr:nvSpPr>
      <xdr:spPr>
        <a:xfrm>
          <a:off x="9467850" y="10400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90170</xdr:rowOff>
    </xdr:from>
    <xdr:to>
      <xdr:col>55</xdr:col>
      <xdr:colOff>50800</xdr:colOff>
      <xdr:row>62</xdr:row>
      <xdr:rowOff>20320</xdr:rowOff>
    </xdr:to>
    <xdr:sp macro="" textlink="">
      <xdr:nvSpPr>
        <xdr:cNvPr id="238" name="フローチャート: 判断 237">
          <a:extLst>
            <a:ext uri="{FF2B5EF4-FFF2-40B4-BE49-F238E27FC236}">
              <a16:creationId xmlns:a16="http://schemas.microsoft.com/office/drawing/2014/main" id="{F6ECED9D-8516-4342-88B7-DD38AC208540}"/>
            </a:ext>
          </a:extLst>
        </xdr:cNvPr>
        <xdr:cNvSpPr/>
      </xdr:nvSpPr>
      <xdr:spPr>
        <a:xfrm>
          <a:off x="9394190" y="10552430"/>
          <a:ext cx="9017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74930</xdr:rowOff>
    </xdr:from>
    <xdr:to>
      <xdr:col>50</xdr:col>
      <xdr:colOff>165100</xdr:colOff>
      <xdr:row>62</xdr:row>
      <xdr:rowOff>5080</xdr:rowOff>
    </xdr:to>
    <xdr:sp macro="" textlink="">
      <xdr:nvSpPr>
        <xdr:cNvPr id="239" name="フローチャート: 判断 238">
          <a:extLst>
            <a:ext uri="{FF2B5EF4-FFF2-40B4-BE49-F238E27FC236}">
              <a16:creationId xmlns:a16="http://schemas.microsoft.com/office/drawing/2014/main" id="{CB699074-E533-4DA0-9355-62DC8105E568}"/>
            </a:ext>
          </a:extLst>
        </xdr:cNvPr>
        <xdr:cNvSpPr/>
      </xdr:nvSpPr>
      <xdr:spPr>
        <a:xfrm>
          <a:off x="8632190" y="10533380"/>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71120</xdr:rowOff>
    </xdr:from>
    <xdr:to>
      <xdr:col>46</xdr:col>
      <xdr:colOff>38100</xdr:colOff>
      <xdr:row>62</xdr:row>
      <xdr:rowOff>1270</xdr:rowOff>
    </xdr:to>
    <xdr:sp macro="" textlink="">
      <xdr:nvSpPr>
        <xdr:cNvPr id="240" name="フローチャート: 判断 239">
          <a:extLst>
            <a:ext uri="{FF2B5EF4-FFF2-40B4-BE49-F238E27FC236}">
              <a16:creationId xmlns:a16="http://schemas.microsoft.com/office/drawing/2014/main" id="{CFDA24B1-1500-4E7C-B696-541E39E352EF}"/>
            </a:ext>
          </a:extLst>
        </xdr:cNvPr>
        <xdr:cNvSpPr/>
      </xdr:nvSpPr>
      <xdr:spPr>
        <a:xfrm>
          <a:off x="7846060" y="1052766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74930</xdr:rowOff>
    </xdr:from>
    <xdr:to>
      <xdr:col>41</xdr:col>
      <xdr:colOff>101600</xdr:colOff>
      <xdr:row>62</xdr:row>
      <xdr:rowOff>5080</xdr:rowOff>
    </xdr:to>
    <xdr:sp macro="" textlink="">
      <xdr:nvSpPr>
        <xdr:cNvPr id="241" name="フローチャート: 判断 240">
          <a:extLst>
            <a:ext uri="{FF2B5EF4-FFF2-40B4-BE49-F238E27FC236}">
              <a16:creationId xmlns:a16="http://schemas.microsoft.com/office/drawing/2014/main" id="{6E26ED51-43DD-426E-B845-CAADC9ABE114}"/>
            </a:ext>
          </a:extLst>
        </xdr:cNvPr>
        <xdr:cNvSpPr/>
      </xdr:nvSpPr>
      <xdr:spPr>
        <a:xfrm>
          <a:off x="7029450" y="1053338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82550</xdr:rowOff>
    </xdr:from>
    <xdr:to>
      <xdr:col>36</xdr:col>
      <xdr:colOff>165100</xdr:colOff>
      <xdr:row>62</xdr:row>
      <xdr:rowOff>12700</xdr:rowOff>
    </xdr:to>
    <xdr:sp macro="" textlink="">
      <xdr:nvSpPr>
        <xdr:cNvPr id="242" name="フローチャート: 判断 241">
          <a:extLst>
            <a:ext uri="{FF2B5EF4-FFF2-40B4-BE49-F238E27FC236}">
              <a16:creationId xmlns:a16="http://schemas.microsoft.com/office/drawing/2014/main" id="{0697D151-9EF5-44D6-BDC2-B208129777FD}"/>
            </a:ext>
          </a:extLst>
        </xdr:cNvPr>
        <xdr:cNvSpPr/>
      </xdr:nvSpPr>
      <xdr:spPr>
        <a:xfrm>
          <a:off x="6231890" y="10542905"/>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6D6C162E-EEB1-49E3-9C95-29E0EF8024DA}"/>
            </a:ext>
          </a:extLst>
        </xdr:cNvPr>
        <xdr:cNvSpPr txBox="1"/>
      </xdr:nvSpPr>
      <xdr:spPr>
        <a:xfrm>
          <a:off x="92583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F525949F-3334-4960-A1CF-AABC56A04F2C}"/>
            </a:ext>
          </a:extLst>
        </xdr:cNvPr>
        <xdr:cNvSpPr txBox="1"/>
      </xdr:nvSpPr>
      <xdr:spPr>
        <a:xfrm>
          <a:off x="8515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9CA78494-C5A8-44FA-9B03-5795F9298463}"/>
            </a:ext>
          </a:extLst>
        </xdr:cNvPr>
        <xdr:cNvSpPr txBox="1"/>
      </xdr:nvSpPr>
      <xdr:spPr>
        <a:xfrm>
          <a:off x="7717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3D2A351E-844E-46A0-9C57-435E87F26768}"/>
            </a:ext>
          </a:extLst>
        </xdr:cNvPr>
        <xdr:cNvSpPr txBox="1"/>
      </xdr:nvSpPr>
      <xdr:spPr>
        <a:xfrm>
          <a:off x="691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5ACF8A3C-6226-4A3B-955B-6A64EC9CCFB8}"/>
            </a:ext>
          </a:extLst>
        </xdr:cNvPr>
        <xdr:cNvSpPr txBox="1"/>
      </xdr:nvSpPr>
      <xdr:spPr>
        <a:xfrm>
          <a:off x="6115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71120</xdr:rowOff>
    </xdr:from>
    <xdr:to>
      <xdr:col>55</xdr:col>
      <xdr:colOff>50800</xdr:colOff>
      <xdr:row>64</xdr:row>
      <xdr:rowOff>1270</xdr:rowOff>
    </xdr:to>
    <xdr:sp macro="" textlink="">
      <xdr:nvSpPr>
        <xdr:cNvPr id="248" name="楕円 247">
          <a:extLst>
            <a:ext uri="{FF2B5EF4-FFF2-40B4-BE49-F238E27FC236}">
              <a16:creationId xmlns:a16="http://schemas.microsoft.com/office/drawing/2014/main" id="{BD3F044F-1231-477E-BB78-45F0CED78BD8}"/>
            </a:ext>
          </a:extLst>
        </xdr:cNvPr>
        <xdr:cNvSpPr/>
      </xdr:nvSpPr>
      <xdr:spPr>
        <a:xfrm>
          <a:off x="9394190" y="10870565"/>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157497</xdr:rowOff>
    </xdr:from>
    <xdr:ext cx="469744" cy="259045"/>
    <xdr:sp macro="" textlink="">
      <xdr:nvSpPr>
        <xdr:cNvPr id="249" name="【体育館・プール】&#10;一人当たり面積該当値テキスト">
          <a:extLst>
            <a:ext uri="{FF2B5EF4-FFF2-40B4-BE49-F238E27FC236}">
              <a16:creationId xmlns:a16="http://schemas.microsoft.com/office/drawing/2014/main" id="{99657552-A7A8-40DE-AF4A-0C20006C0A41}"/>
            </a:ext>
          </a:extLst>
        </xdr:cNvPr>
        <xdr:cNvSpPr txBox="1"/>
      </xdr:nvSpPr>
      <xdr:spPr>
        <a:xfrm>
          <a:off x="9467850" y="10789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71120</xdr:rowOff>
    </xdr:from>
    <xdr:to>
      <xdr:col>50</xdr:col>
      <xdr:colOff>165100</xdr:colOff>
      <xdr:row>64</xdr:row>
      <xdr:rowOff>1270</xdr:rowOff>
    </xdr:to>
    <xdr:sp macro="" textlink="">
      <xdr:nvSpPr>
        <xdr:cNvPr id="250" name="楕円 249">
          <a:extLst>
            <a:ext uri="{FF2B5EF4-FFF2-40B4-BE49-F238E27FC236}">
              <a16:creationId xmlns:a16="http://schemas.microsoft.com/office/drawing/2014/main" id="{153568A7-327D-4E1D-92BA-F86895D05CBF}"/>
            </a:ext>
          </a:extLst>
        </xdr:cNvPr>
        <xdr:cNvSpPr/>
      </xdr:nvSpPr>
      <xdr:spPr>
        <a:xfrm>
          <a:off x="8632190" y="10870565"/>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121920</xdr:rowOff>
    </xdr:from>
    <xdr:to>
      <xdr:col>55</xdr:col>
      <xdr:colOff>0</xdr:colOff>
      <xdr:row>63</xdr:row>
      <xdr:rowOff>121920</xdr:rowOff>
    </xdr:to>
    <xdr:cxnSp macro="">
      <xdr:nvCxnSpPr>
        <xdr:cNvPr id="251" name="直線コネクタ 250">
          <a:extLst>
            <a:ext uri="{FF2B5EF4-FFF2-40B4-BE49-F238E27FC236}">
              <a16:creationId xmlns:a16="http://schemas.microsoft.com/office/drawing/2014/main" id="{CEA4F97D-2561-457B-868E-1F26E7B08867}"/>
            </a:ext>
          </a:extLst>
        </xdr:cNvPr>
        <xdr:cNvCxnSpPr/>
      </xdr:nvCxnSpPr>
      <xdr:spPr>
        <a:xfrm>
          <a:off x="8686800" y="10925175"/>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71120</xdr:rowOff>
    </xdr:from>
    <xdr:to>
      <xdr:col>46</xdr:col>
      <xdr:colOff>38100</xdr:colOff>
      <xdr:row>64</xdr:row>
      <xdr:rowOff>1270</xdr:rowOff>
    </xdr:to>
    <xdr:sp macro="" textlink="">
      <xdr:nvSpPr>
        <xdr:cNvPr id="252" name="楕円 251">
          <a:extLst>
            <a:ext uri="{FF2B5EF4-FFF2-40B4-BE49-F238E27FC236}">
              <a16:creationId xmlns:a16="http://schemas.microsoft.com/office/drawing/2014/main" id="{83036076-F18C-4385-B0CF-B99525BA193E}"/>
            </a:ext>
          </a:extLst>
        </xdr:cNvPr>
        <xdr:cNvSpPr/>
      </xdr:nvSpPr>
      <xdr:spPr>
        <a:xfrm>
          <a:off x="7846060" y="1087056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121920</xdr:rowOff>
    </xdr:from>
    <xdr:to>
      <xdr:col>50</xdr:col>
      <xdr:colOff>114300</xdr:colOff>
      <xdr:row>63</xdr:row>
      <xdr:rowOff>121920</xdr:rowOff>
    </xdr:to>
    <xdr:cxnSp macro="">
      <xdr:nvCxnSpPr>
        <xdr:cNvPr id="253" name="直線コネクタ 252">
          <a:extLst>
            <a:ext uri="{FF2B5EF4-FFF2-40B4-BE49-F238E27FC236}">
              <a16:creationId xmlns:a16="http://schemas.microsoft.com/office/drawing/2014/main" id="{7B622016-4DF5-46A3-9FEF-30A90143BFC3}"/>
            </a:ext>
          </a:extLst>
        </xdr:cNvPr>
        <xdr:cNvCxnSpPr/>
      </xdr:nvCxnSpPr>
      <xdr:spPr>
        <a:xfrm>
          <a:off x="7889240" y="10925175"/>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52070</xdr:rowOff>
    </xdr:from>
    <xdr:to>
      <xdr:col>41</xdr:col>
      <xdr:colOff>101600</xdr:colOff>
      <xdr:row>63</xdr:row>
      <xdr:rowOff>153670</xdr:rowOff>
    </xdr:to>
    <xdr:sp macro="" textlink="">
      <xdr:nvSpPr>
        <xdr:cNvPr id="254" name="楕円 253">
          <a:extLst>
            <a:ext uri="{FF2B5EF4-FFF2-40B4-BE49-F238E27FC236}">
              <a16:creationId xmlns:a16="http://schemas.microsoft.com/office/drawing/2014/main" id="{0AE32D13-7BF2-4999-9A46-7D4D98B3940E}"/>
            </a:ext>
          </a:extLst>
        </xdr:cNvPr>
        <xdr:cNvSpPr/>
      </xdr:nvSpPr>
      <xdr:spPr>
        <a:xfrm>
          <a:off x="7029450" y="1085723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102870</xdr:rowOff>
    </xdr:from>
    <xdr:to>
      <xdr:col>45</xdr:col>
      <xdr:colOff>177800</xdr:colOff>
      <xdr:row>63</xdr:row>
      <xdr:rowOff>121920</xdr:rowOff>
    </xdr:to>
    <xdr:cxnSp macro="">
      <xdr:nvCxnSpPr>
        <xdr:cNvPr id="255" name="直線コネクタ 254">
          <a:extLst>
            <a:ext uri="{FF2B5EF4-FFF2-40B4-BE49-F238E27FC236}">
              <a16:creationId xmlns:a16="http://schemas.microsoft.com/office/drawing/2014/main" id="{C0D4B76A-DAD0-4C56-A126-AD511B4C3155}"/>
            </a:ext>
          </a:extLst>
        </xdr:cNvPr>
        <xdr:cNvCxnSpPr/>
      </xdr:nvCxnSpPr>
      <xdr:spPr>
        <a:xfrm>
          <a:off x="7084060" y="10902315"/>
          <a:ext cx="80518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52070</xdr:rowOff>
    </xdr:from>
    <xdr:to>
      <xdr:col>36</xdr:col>
      <xdr:colOff>165100</xdr:colOff>
      <xdr:row>63</xdr:row>
      <xdr:rowOff>153670</xdr:rowOff>
    </xdr:to>
    <xdr:sp macro="" textlink="">
      <xdr:nvSpPr>
        <xdr:cNvPr id="256" name="楕円 255">
          <a:extLst>
            <a:ext uri="{FF2B5EF4-FFF2-40B4-BE49-F238E27FC236}">
              <a16:creationId xmlns:a16="http://schemas.microsoft.com/office/drawing/2014/main" id="{B659F974-85E1-4641-8402-F3E607EABE56}"/>
            </a:ext>
          </a:extLst>
        </xdr:cNvPr>
        <xdr:cNvSpPr/>
      </xdr:nvSpPr>
      <xdr:spPr>
        <a:xfrm>
          <a:off x="6231890" y="10857230"/>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102870</xdr:rowOff>
    </xdr:from>
    <xdr:to>
      <xdr:col>41</xdr:col>
      <xdr:colOff>50800</xdr:colOff>
      <xdr:row>63</xdr:row>
      <xdr:rowOff>102870</xdr:rowOff>
    </xdr:to>
    <xdr:cxnSp macro="">
      <xdr:nvCxnSpPr>
        <xdr:cNvPr id="257" name="直線コネクタ 256">
          <a:extLst>
            <a:ext uri="{FF2B5EF4-FFF2-40B4-BE49-F238E27FC236}">
              <a16:creationId xmlns:a16="http://schemas.microsoft.com/office/drawing/2014/main" id="{6D47CC2D-7AC0-4AFA-A704-85518ED806E9}"/>
            </a:ext>
          </a:extLst>
        </xdr:cNvPr>
        <xdr:cNvCxnSpPr/>
      </xdr:nvCxnSpPr>
      <xdr:spPr>
        <a:xfrm>
          <a:off x="6286500" y="10902315"/>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21607</xdr:rowOff>
    </xdr:from>
    <xdr:ext cx="469744" cy="259045"/>
    <xdr:sp macro="" textlink="">
      <xdr:nvSpPr>
        <xdr:cNvPr id="258" name="n_1aveValue【体育館・プール】&#10;一人当たり面積">
          <a:extLst>
            <a:ext uri="{FF2B5EF4-FFF2-40B4-BE49-F238E27FC236}">
              <a16:creationId xmlns:a16="http://schemas.microsoft.com/office/drawing/2014/main" id="{E218EA14-ECF5-4F94-8ED1-6B39FFA8D208}"/>
            </a:ext>
          </a:extLst>
        </xdr:cNvPr>
        <xdr:cNvSpPr txBox="1"/>
      </xdr:nvSpPr>
      <xdr:spPr>
        <a:xfrm>
          <a:off x="8454467" y="1030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17797</xdr:rowOff>
    </xdr:from>
    <xdr:ext cx="469744" cy="259045"/>
    <xdr:sp macro="" textlink="">
      <xdr:nvSpPr>
        <xdr:cNvPr id="259" name="n_2aveValue【体育館・プール】&#10;一人当たり面積">
          <a:extLst>
            <a:ext uri="{FF2B5EF4-FFF2-40B4-BE49-F238E27FC236}">
              <a16:creationId xmlns:a16="http://schemas.microsoft.com/office/drawing/2014/main" id="{8D3B1CBE-859E-4317-BDB4-392B3378C8FE}"/>
            </a:ext>
          </a:extLst>
        </xdr:cNvPr>
        <xdr:cNvSpPr txBox="1"/>
      </xdr:nvSpPr>
      <xdr:spPr>
        <a:xfrm>
          <a:off x="767341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21607</xdr:rowOff>
    </xdr:from>
    <xdr:ext cx="469744" cy="259045"/>
    <xdr:sp macro="" textlink="">
      <xdr:nvSpPr>
        <xdr:cNvPr id="260" name="n_3aveValue【体育館・プール】&#10;一人当たり面積">
          <a:extLst>
            <a:ext uri="{FF2B5EF4-FFF2-40B4-BE49-F238E27FC236}">
              <a16:creationId xmlns:a16="http://schemas.microsoft.com/office/drawing/2014/main" id="{69FE799E-64D3-408B-9724-86146E5CC3EA}"/>
            </a:ext>
          </a:extLst>
        </xdr:cNvPr>
        <xdr:cNvSpPr txBox="1"/>
      </xdr:nvSpPr>
      <xdr:spPr>
        <a:xfrm>
          <a:off x="6866332" y="1030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29227</xdr:rowOff>
    </xdr:from>
    <xdr:ext cx="469744" cy="259045"/>
    <xdr:sp macro="" textlink="">
      <xdr:nvSpPr>
        <xdr:cNvPr id="261" name="n_4aveValue【体育館・プール】&#10;一人当たり面積">
          <a:extLst>
            <a:ext uri="{FF2B5EF4-FFF2-40B4-BE49-F238E27FC236}">
              <a16:creationId xmlns:a16="http://schemas.microsoft.com/office/drawing/2014/main" id="{169EA0AD-CEA6-4462-966B-13170DB67F84}"/>
            </a:ext>
          </a:extLst>
        </xdr:cNvPr>
        <xdr:cNvSpPr txBox="1"/>
      </xdr:nvSpPr>
      <xdr:spPr>
        <a:xfrm>
          <a:off x="6068772" y="10314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163847</xdr:rowOff>
    </xdr:from>
    <xdr:ext cx="469744" cy="259045"/>
    <xdr:sp macro="" textlink="">
      <xdr:nvSpPr>
        <xdr:cNvPr id="262" name="n_1mainValue【体育館・プール】&#10;一人当たり面積">
          <a:extLst>
            <a:ext uri="{FF2B5EF4-FFF2-40B4-BE49-F238E27FC236}">
              <a16:creationId xmlns:a16="http://schemas.microsoft.com/office/drawing/2014/main" id="{C2143700-00EA-436F-9AC8-62A89B805458}"/>
            </a:ext>
          </a:extLst>
        </xdr:cNvPr>
        <xdr:cNvSpPr txBox="1"/>
      </xdr:nvSpPr>
      <xdr:spPr>
        <a:xfrm>
          <a:off x="8454467" y="1096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163847</xdr:rowOff>
    </xdr:from>
    <xdr:ext cx="469744" cy="259045"/>
    <xdr:sp macro="" textlink="">
      <xdr:nvSpPr>
        <xdr:cNvPr id="263" name="n_2mainValue【体育館・プール】&#10;一人当たり面積">
          <a:extLst>
            <a:ext uri="{FF2B5EF4-FFF2-40B4-BE49-F238E27FC236}">
              <a16:creationId xmlns:a16="http://schemas.microsoft.com/office/drawing/2014/main" id="{CD5278D8-5DF4-4C52-8D4C-BAF89954DECA}"/>
            </a:ext>
          </a:extLst>
        </xdr:cNvPr>
        <xdr:cNvSpPr txBox="1"/>
      </xdr:nvSpPr>
      <xdr:spPr>
        <a:xfrm>
          <a:off x="7673417" y="1096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144797</xdr:rowOff>
    </xdr:from>
    <xdr:ext cx="469744" cy="259045"/>
    <xdr:sp macro="" textlink="">
      <xdr:nvSpPr>
        <xdr:cNvPr id="264" name="n_3mainValue【体育館・プール】&#10;一人当たり面積">
          <a:extLst>
            <a:ext uri="{FF2B5EF4-FFF2-40B4-BE49-F238E27FC236}">
              <a16:creationId xmlns:a16="http://schemas.microsoft.com/office/drawing/2014/main" id="{A656F577-592B-4574-967F-1BABF284CC1B}"/>
            </a:ext>
          </a:extLst>
        </xdr:cNvPr>
        <xdr:cNvSpPr txBox="1"/>
      </xdr:nvSpPr>
      <xdr:spPr>
        <a:xfrm>
          <a:off x="6866332" y="10944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144797</xdr:rowOff>
    </xdr:from>
    <xdr:ext cx="469744" cy="259045"/>
    <xdr:sp macro="" textlink="">
      <xdr:nvSpPr>
        <xdr:cNvPr id="265" name="n_4mainValue【体育館・プール】&#10;一人当たり面積">
          <a:extLst>
            <a:ext uri="{FF2B5EF4-FFF2-40B4-BE49-F238E27FC236}">
              <a16:creationId xmlns:a16="http://schemas.microsoft.com/office/drawing/2014/main" id="{3A99A1E9-FF27-4642-BDDE-2BCACA26C85B}"/>
            </a:ext>
          </a:extLst>
        </xdr:cNvPr>
        <xdr:cNvSpPr txBox="1"/>
      </xdr:nvSpPr>
      <xdr:spPr>
        <a:xfrm>
          <a:off x="6068772" y="10944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a16="http://schemas.microsoft.com/office/drawing/2014/main" id="{B461D5DB-457C-490C-9E74-2944AF68C6AA}"/>
            </a:ext>
          </a:extLst>
        </xdr:cNvPr>
        <xdr:cNvSpPr/>
      </xdr:nvSpPr>
      <xdr:spPr>
        <a:xfrm>
          <a:off x="6858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a16="http://schemas.microsoft.com/office/drawing/2014/main" id="{029C8EFD-15D8-42B3-A973-FC86477C34C5}"/>
            </a:ext>
          </a:extLst>
        </xdr:cNvPr>
        <xdr:cNvSpPr/>
      </xdr:nvSpPr>
      <xdr:spPr>
        <a:xfrm>
          <a:off x="8166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a16="http://schemas.microsoft.com/office/drawing/2014/main" id="{70D52E0F-CA2C-4EBC-BEA2-ED9F310530A4}"/>
            </a:ext>
          </a:extLst>
        </xdr:cNvPr>
        <xdr:cNvSpPr/>
      </xdr:nvSpPr>
      <xdr:spPr>
        <a:xfrm>
          <a:off x="8166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a:extLst>
            <a:ext uri="{FF2B5EF4-FFF2-40B4-BE49-F238E27FC236}">
              <a16:creationId xmlns:a16="http://schemas.microsoft.com/office/drawing/2014/main" id="{74C1B886-2702-424B-AD6F-F57F0161D229}"/>
            </a:ext>
          </a:extLst>
        </xdr:cNvPr>
        <xdr:cNvSpPr/>
      </xdr:nvSpPr>
      <xdr:spPr>
        <a:xfrm>
          <a:off x="17145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a:extLst>
            <a:ext uri="{FF2B5EF4-FFF2-40B4-BE49-F238E27FC236}">
              <a16:creationId xmlns:a16="http://schemas.microsoft.com/office/drawing/2014/main" id="{78D19164-3EEF-4948-BF37-960A7E9E5024}"/>
            </a:ext>
          </a:extLst>
        </xdr:cNvPr>
        <xdr:cNvSpPr/>
      </xdr:nvSpPr>
      <xdr:spPr>
        <a:xfrm>
          <a:off x="17145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a:extLst>
            <a:ext uri="{FF2B5EF4-FFF2-40B4-BE49-F238E27FC236}">
              <a16:creationId xmlns:a16="http://schemas.microsoft.com/office/drawing/2014/main" id="{6B4D4BCD-20C9-4158-AE55-038C9A04D6DF}"/>
            </a:ext>
          </a:extLst>
        </xdr:cNvPr>
        <xdr:cNvSpPr/>
      </xdr:nvSpPr>
      <xdr:spPr>
        <a:xfrm>
          <a:off x="27432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a:extLst>
            <a:ext uri="{FF2B5EF4-FFF2-40B4-BE49-F238E27FC236}">
              <a16:creationId xmlns:a16="http://schemas.microsoft.com/office/drawing/2014/main" id="{0AB548EC-A817-4257-BD7D-F5A5D3C5FBC0}"/>
            </a:ext>
          </a:extLst>
        </xdr:cNvPr>
        <xdr:cNvSpPr/>
      </xdr:nvSpPr>
      <xdr:spPr>
        <a:xfrm>
          <a:off x="27432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a16="http://schemas.microsoft.com/office/drawing/2014/main" id="{C658C7ED-6DF2-4423-8A03-A0923A450AAB}"/>
            </a:ext>
          </a:extLst>
        </xdr:cNvPr>
        <xdr:cNvSpPr/>
      </xdr:nvSpPr>
      <xdr:spPr>
        <a:xfrm>
          <a:off x="6858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a:extLst>
            <a:ext uri="{FF2B5EF4-FFF2-40B4-BE49-F238E27FC236}">
              <a16:creationId xmlns:a16="http://schemas.microsoft.com/office/drawing/2014/main" id="{BDC3A4C5-6D30-4BBF-A8BE-BDA3D90D1BFC}"/>
            </a:ext>
          </a:extLst>
        </xdr:cNvPr>
        <xdr:cNvSpPr txBox="1"/>
      </xdr:nvSpPr>
      <xdr:spPr>
        <a:xfrm>
          <a:off x="66675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a:extLst>
            <a:ext uri="{FF2B5EF4-FFF2-40B4-BE49-F238E27FC236}">
              <a16:creationId xmlns:a16="http://schemas.microsoft.com/office/drawing/2014/main" id="{531FC348-D6CA-4935-8BB8-6486303D426E}"/>
            </a:ext>
          </a:extLst>
        </xdr:cNvPr>
        <xdr:cNvCxnSpPr/>
      </xdr:nvCxnSpPr>
      <xdr:spPr>
        <a:xfrm>
          <a:off x="6858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a:extLst>
            <a:ext uri="{FF2B5EF4-FFF2-40B4-BE49-F238E27FC236}">
              <a16:creationId xmlns:a16="http://schemas.microsoft.com/office/drawing/2014/main" id="{86F186E4-5704-4BD4-9CEB-2AE4E75B6A51}"/>
            </a:ext>
          </a:extLst>
        </xdr:cNvPr>
        <xdr:cNvSpPr txBox="1"/>
      </xdr:nvSpPr>
      <xdr:spPr>
        <a:xfrm>
          <a:off x="273866" y="1509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a:extLst>
            <a:ext uri="{FF2B5EF4-FFF2-40B4-BE49-F238E27FC236}">
              <a16:creationId xmlns:a16="http://schemas.microsoft.com/office/drawing/2014/main" id="{952AA082-159C-471A-98A1-59A2AA6D2079}"/>
            </a:ext>
          </a:extLst>
        </xdr:cNvPr>
        <xdr:cNvCxnSpPr/>
      </xdr:nvCxnSpPr>
      <xdr:spPr>
        <a:xfrm>
          <a:off x="685800" y="1485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a:extLst>
            <a:ext uri="{FF2B5EF4-FFF2-40B4-BE49-F238E27FC236}">
              <a16:creationId xmlns:a16="http://schemas.microsoft.com/office/drawing/2014/main" id="{713F3E4E-862B-4B8A-9713-0AB138428214}"/>
            </a:ext>
          </a:extLst>
        </xdr:cNvPr>
        <xdr:cNvSpPr txBox="1"/>
      </xdr:nvSpPr>
      <xdr:spPr>
        <a:xfrm>
          <a:off x="273866" y="1471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a:extLst>
            <a:ext uri="{FF2B5EF4-FFF2-40B4-BE49-F238E27FC236}">
              <a16:creationId xmlns:a16="http://schemas.microsoft.com/office/drawing/2014/main" id="{0A685631-5C64-4481-8979-5B1229C229AB}"/>
            </a:ext>
          </a:extLst>
        </xdr:cNvPr>
        <xdr:cNvCxnSpPr/>
      </xdr:nvCxnSpPr>
      <xdr:spPr>
        <a:xfrm>
          <a:off x="685800" y="1447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a:extLst>
            <a:ext uri="{FF2B5EF4-FFF2-40B4-BE49-F238E27FC236}">
              <a16:creationId xmlns:a16="http://schemas.microsoft.com/office/drawing/2014/main" id="{36AF56A5-683B-4D84-8F23-795B5606EFEB}"/>
            </a:ext>
          </a:extLst>
        </xdr:cNvPr>
        <xdr:cNvSpPr txBox="1"/>
      </xdr:nvSpPr>
      <xdr:spPr>
        <a:xfrm>
          <a:off x="343701" y="1433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a:extLst>
            <a:ext uri="{FF2B5EF4-FFF2-40B4-BE49-F238E27FC236}">
              <a16:creationId xmlns:a16="http://schemas.microsoft.com/office/drawing/2014/main" id="{8D11FBA4-3B3D-4AE9-9B4C-19C752EE0299}"/>
            </a:ext>
          </a:extLst>
        </xdr:cNvPr>
        <xdr:cNvCxnSpPr/>
      </xdr:nvCxnSpPr>
      <xdr:spPr>
        <a:xfrm>
          <a:off x="685800" y="1409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a:extLst>
            <a:ext uri="{FF2B5EF4-FFF2-40B4-BE49-F238E27FC236}">
              <a16:creationId xmlns:a16="http://schemas.microsoft.com/office/drawing/2014/main" id="{1BD013AC-C836-4F30-9E79-426234E796CD}"/>
            </a:ext>
          </a:extLst>
        </xdr:cNvPr>
        <xdr:cNvSpPr txBox="1"/>
      </xdr:nvSpPr>
      <xdr:spPr>
        <a:xfrm>
          <a:off x="343701" y="1395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a:extLst>
            <a:ext uri="{FF2B5EF4-FFF2-40B4-BE49-F238E27FC236}">
              <a16:creationId xmlns:a16="http://schemas.microsoft.com/office/drawing/2014/main" id="{7E4B81FC-0D95-4DDD-902E-BA742B20D4AB}"/>
            </a:ext>
          </a:extLst>
        </xdr:cNvPr>
        <xdr:cNvCxnSpPr/>
      </xdr:nvCxnSpPr>
      <xdr:spPr>
        <a:xfrm>
          <a:off x="685800" y="1371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a:extLst>
            <a:ext uri="{FF2B5EF4-FFF2-40B4-BE49-F238E27FC236}">
              <a16:creationId xmlns:a16="http://schemas.microsoft.com/office/drawing/2014/main" id="{E9CCF2A1-F5C0-47F7-8E26-6F35BCF256FB}"/>
            </a:ext>
          </a:extLst>
        </xdr:cNvPr>
        <xdr:cNvSpPr txBox="1"/>
      </xdr:nvSpPr>
      <xdr:spPr>
        <a:xfrm>
          <a:off x="343701" y="13571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a:extLst>
            <a:ext uri="{FF2B5EF4-FFF2-40B4-BE49-F238E27FC236}">
              <a16:creationId xmlns:a16="http://schemas.microsoft.com/office/drawing/2014/main" id="{F21494E1-C3CE-4EDB-B2D4-6C380B815269}"/>
            </a:ext>
          </a:extLst>
        </xdr:cNvPr>
        <xdr:cNvCxnSpPr/>
      </xdr:nvCxnSpPr>
      <xdr:spPr>
        <a:xfrm>
          <a:off x="685800" y="1333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a:extLst>
            <a:ext uri="{FF2B5EF4-FFF2-40B4-BE49-F238E27FC236}">
              <a16:creationId xmlns:a16="http://schemas.microsoft.com/office/drawing/2014/main" id="{27B67BDD-031D-462A-BF51-1B9E49304ABD}"/>
            </a:ext>
          </a:extLst>
        </xdr:cNvPr>
        <xdr:cNvSpPr txBox="1"/>
      </xdr:nvSpPr>
      <xdr:spPr>
        <a:xfrm>
          <a:off x="343701" y="1319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3A3573FF-9075-404A-A16B-CEFC2333BE2A}"/>
            </a:ext>
          </a:extLst>
        </xdr:cNvPr>
        <xdr:cNvCxnSpPr/>
      </xdr:nvCxnSpPr>
      <xdr:spPr>
        <a:xfrm>
          <a:off x="6858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a:extLst>
            <a:ext uri="{FF2B5EF4-FFF2-40B4-BE49-F238E27FC236}">
              <a16:creationId xmlns:a16="http://schemas.microsoft.com/office/drawing/2014/main" id="{165869EB-04DB-49F7-843F-1A5D77382D43}"/>
            </a:ext>
          </a:extLst>
        </xdr:cNvPr>
        <xdr:cNvSpPr txBox="1"/>
      </xdr:nvSpPr>
      <xdr:spPr>
        <a:xfrm>
          <a:off x="386866" y="1281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a:extLst>
            <a:ext uri="{FF2B5EF4-FFF2-40B4-BE49-F238E27FC236}">
              <a16:creationId xmlns:a16="http://schemas.microsoft.com/office/drawing/2014/main" id="{3E4BFA1E-2784-409C-BAC5-BE2CFBC7CF0D}"/>
            </a:ext>
          </a:extLst>
        </xdr:cNvPr>
        <xdr:cNvSpPr/>
      </xdr:nvSpPr>
      <xdr:spPr>
        <a:xfrm>
          <a:off x="6858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156211</xdr:rowOff>
    </xdr:from>
    <xdr:to>
      <xdr:col>24</xdr:col>
      <xdr:colOff>62865</xdr:colOff>
      <xdr:row>86</xdr:row>
      <xdr:rowOff>114300</xdr:rowOff>
    </xdr:to>
    <xdr:cxnSp macro="">
      <xdr:nvCxnSpPr>
        <xdr:cNvPr id="290" name="直線コネクタ 289">
          <a:extLst>
            <a:ext uri="{FF2B5EF4-FFF2-40B4-BE49-F238E27FC236}">
              <a16:creationId xmlns:a16="http://schemas.microsoft.com/office/drawing/2014/main" id="{A9709F83-3C11-4084-A74E-A2ABA7614225}"/>
            </a:ext>
          </a:extLst>
        </xdr:cNvPr>
        <xdr:cNvCxnSpPr/>
      </xdr:nvCxnSpPr>
      <xdr:spPr>
        <a:xfrm flipV="1">
          <a:off x="4173855" y="13531216"/>
          <a:ext cx="0" cy="1327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1" name="【福祉施設】&#10;有形固定資産減価償却率最小値テキスト">
          <a:extLst>
            <a:ext uri="{FF2B5EF4-FFF2-40B4-BE49-F238E27FC236}">
              <a16:creationId xmlns:a16="http://schemas.microsoft.com/office/drawing/2014/main" id="{5D8BB3F7-2E7D-41B9-8270-6189DB57B995}"/>
            </a:ext>
          </a:extLst>
        </xdr:cNvPr>
        <xdr:cNvSpPr txBox="1"/>
      </xdr:nvSpPr>
      <xdr:spPr>
        <a:xfrm>
          <a:off x="4212590" y="1486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2" name="直線コネクタ 291">
          <a:extLst>
            <a:ext uri="{FF2B5EF4-FFF2-40B4-BE49-F238E27FC236}">
              <a16:creationId xmlns:a16="http://schemas.microsoft.com/office/drawing/2014/main" id="{E8521AA3-040A-4D3F-926F-481E620DB1FD}"/>
            </a:ext>
          </a:extLst>
        </xdr:cNvPr>
        <xdr:cNvCxnSpPr/>
      </xdr:nvCxnSpPr>
      <xdr:spPr>
        <a:xfrm>
          <a:off x="4112260" y="14859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102888</xdr:rowOff>
    </xdr:from>
    <xdr:ext cx="405111" cy="259045"/>
    <xdr:sp macro="" textlink="">
      <xdr:nvSpPr>
        <xdr:cNvPr id="293" name="【福祉施設】&#10;有形固定資産減価償却率最大値テキスト">
          <a:extLst>
            <a:ext uri="{FF2B5EF4-FFF2-40B4-BE49-F238E27FC236}">
              <a16:creationId xmlns:a16="http://schemas.microsoft.com/office/drawing/2014/main" id="{7B6DDF62-7990-45A7-BD68-FBDF3B867A6F}"/>
            </a:ext>
          </a:extLst>
        </xdr:cNvPr>
        <xdr:cNvSpPr txBox="1"/>
      </xdr:nvSpPr>
      <xdr:spPr>
        <a:xfrm>
          <a:off x="4212590" y="13302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156211</xdr:rowOff>
    </xdr:from>
    <xdr:to>
      <xdr:col>24</xdr:col>
      <xdr:colOff>152400</xdr:colOff>
      <xdr:row>78</xdr:row>
      <xdr:rowOff>156211</xdr:rowOff>
    </xdr:to>
    <xdr:cxnSp macro="">
      <xdr:nvCxnSpPr>
        <xdr:cNvPr id="294" name="直線コネクタ 293">
          <a:extLst>
            <a:ext uri="{FF2B5EF4-FFF2-40B4-BE49-F238E27FC236}">
              <a16:creationId xmlns:a16="http://schemas.microsoft.com/office/drawing/2014/main" id="{21CF70D6-FC9D-47C6-A823-0D7C1B014743}"/>
            </a:ext>
          </a:extLst>
        </xdr:cNvPr>
        <xdr:cNvCxnSpPr/>
      </xdr:nvCxnSpPr>
      <xdr:spPr>
        <a:xfrm>
          <a:off x="4112260" y="135312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151147</xdr:rowOff>
    </xdr:from>
    <xdr:ext cx="405111" cy="259045"/>
    <xdr:sp macro="" textlink="">
      <xdr:nvSpPr>
        <xdr:cNvPr id="295" name="【福祉施設】&#10;有形固定資産減価償却率平均値テキスト">
          <a:extLst>
            <a:ext uri="{FF2B5EF4-FFF2-40B4-BE49-F238E27FC236}">
              <a16:creationId xmlns:a16="http://schemas.microsoft.com/office/drawing/2014/main" id="{4817259D-72F9-4B0F-8E68-5B45F8772D37}"/>
            </a:ext>
          </a:extLst>
        </xdr:cNvPr>
        <xdr:cNvSpPr txBox="1"/>
      </xdr:nvSpPr>
      <xdr:spPr>
        <a:xfrm>
          <a:off x="4212590" y="13867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128270</xdr:rowOff>
    </xdr:from>
    <xdr:to>
      <xdr:col>24</xdr:col>
      <xdr:colOff>114300</xdr:colOff>
      <xdr:row>82</xdr:row>
      <xdr:rowOff>58420</xdr:rowOff>
    </xdr:to>
    <xdr:sp macro="" textlink="">
      <xdr:nvSpPr>
        <xdr:cNvPr id="296" name="フローチャート: 判断 295">
          <a:extLst>
            <a:ext uri="{FF2B5EF4-FFF2-40B4-BE49-F238E27FC236}">
              <a16:creationId xmlns:a16="http://schemas.microsoft.com/office/drawing/2014/main" id="{C882A24A-0D75-4E63-9A57-4B4CCABBD4F6}"/>
            </a:ext>
          </a:extLst>
        </xdr:cNvPr>
        <xdr:cNvSpPr/>
      </xdr:nvSpPr>
      <xdr:spPr>
        <a:xfrm>
          <a:off x="4131310" y="1401953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113030</xdr:rowOff>
    </xdr:from>
    <xdr:to>
      <xdr:col>20</xdr:col>
      <xdr:colOff>38100</xdr:colOff>
      <xdr:row>82</xdr:row>
      <xdr:rowOff>43180</xdr:rowOff>
    </xdr:to>
    <xdr:sp macro="" textlink="">
      <xdr:nvSpPr>
        <xdr:cNvPr id="297" name="フローチャート: 判断 296">
          <a:extLst>
            <a:ext uri="{FF2B5EF4-FFF2-40B4-BE49-F238E27FC236}">
              <a16:creationId xmlns:a16="http://schemas.microsoft.com/office/drawing/2014/main" id="{F1EF27CE-4313-4469-9276-6074288CCD86}"/>
            </a:ext>
          </a:extLst>
        </xdr:cNvPr>
        <xdr:cNvSpPr/>
      </xdr:nvSpPr>
      <xdr:spPr>
        <a:xfrm>
          <a:off x="3388360" y="1400048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105411</xdr:rowOff>
    </xdr:from>
    <xdr:to>
      <xdr:col>15</xdr:col>
      <xdr:colOff>101600</xdr:colOff>
      <xdr:row>82</xdr:row>
      <xdr:rowOff>35561</xdr:rowOff>
    </xdr:to>
    <xdr:sp macro="" textlink="">
      <xdr:nvSpPr>
        <xdr:cNvPr id="298" name="フローチャート: 判断 297">
          <a:extLst>
            <a:ext uri="{FF2B5EF4-FFF2-40B4-BE49-F238E27FC236}">
              <a16:creationId xmlns:a16="http://schemas.microsoft.com/office/drawing/2014/main" id="{F2C9132D-CAE2-4A36-A908-A8987A32AF91}"/>
            </a:ext>
          </a:extLst>
        </xdr:cNvPr>
        <xdr:cNvSpPr/>
      </xdr:nvSpPr>
      <xdr:spPr>
        <a:xfrm>
          <a:off x="2571750" y="13990956"/>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90170</xdr:rowOff>
    </xdr:from>
    <xdr:to>
      <xdr:col>10</xdr:col>
      <xdr:colOff>165100</xdr:colOff>
      <xdr:row>82</xdr:row>
      <xdr:rowOff>20320</xdr:rowOff>
    </xdr:to>
    <xdr:sp macro="" textlink="">
      <xdr:nvSpPr>
        <xdr:cNvPr id="299" name="フローチャート: 判断 298">
          <a:extLst>
            <a:ext uri="{FF2B5EF4-FFF2-40B4-BE49-F238E27FC236}">
              <a16:creationId xmlns:a16="http://schemas.microsoft.com/office/drawing/2014/main" id="{6F31183F-EE94-440E-B2AC-B16510D160D7}"/>
            </a:ext>
          </a:extLst>
        </xdr:cNvPr>
        <xdr:cNvSpPr/>
      </xdr:nvSpPr>
      <xdr:spPr>
        <a:xfrm>
          <a:off x="1774190" y="13981430"/>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67311</xdr:rowOff>
    </xdr:from>
    <xdr:to>
      <xdr:col>6</xdr:col>
      <xdr:colOff>38100</xdr:colOff>
      <xdr:row>81</xdr:row>
      <xdr:rowOff>168911</xdr:rowOff>
    </xdr:to>
    <xdr:sp macro="" textlink="">
      <xdr:nvSpPr>
        <xdr:cNvPr id="300" name="フローチャート: 判断 299">
          <a:extLst>
            <a:ext uri="{FF2B5EF4-FFF2-40B4-BE49-F238E27FC236}">
              <a16:creationId xmlns:a16="http://schemas.microsoft.com/office/drawing/2014/main" id="{929980AE-C6AC-4D6F-9D44-446FFC206281}"/>
            </a:ext>
          </a:extLst>
        </xdr:cNvPr>
        <xdr:cNvSpPr/>
      </xdr:nvSpPr>
      <xdr:spPr>
        <a:xfrm>
          <a:off x="988060" y="13952856"/>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94F5D8B5-03E2-4F43-A871-5C4627C6C555}"/>
            </a:ext>
          </a:extLst>
        </xdr:cNvPr>
        <xdr:cNvSpPr txBox="1"/>
      </xdr:nvSpPr>
      <xdr:spPr>
        <a:xfrm>
          <a:off x="40030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AC0216F7-7788-4670-A368-F4E0C770C76B}"/>
            </a:ext>
          </a:extLst>
        </xdr:cNvPr>
        <xdr:cNvSpPr txBox="1"/>
      </xdr:nvSpPr>
      <xdr:spPr>
        <a:xfrm>
          <a:off x="32600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9DC891C0-AC19-40C2-A168-F44BB967E541}"/>
            </a:ext>
          </a:extLst>
        </xdr:cNvPr>
        <xdr:cNvSpPr txBox="1"/>
      </xdr:nvSpPr>
      <xdr:spPr>
        <a:xfrm>
          <a:off x="24549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B7347155-5535-4075-874A-84932074D1D7}"/>
            </a:ext>
          </a:extLst>
        </xdr:cNvPr>
        <xdr:cNvSpPr txBox="1"/>
      </xdr:nvSpPr>
      <xdr:spPr>
        <a:xfrm>
          <a:off x="1657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FA329157-646B-4907-85F3-628FAD8B1098}"/>
            </a:ext>
          </a:extLst>
        </xdr:cNvPr>
        <xdr:cNvSpPr txBox="1"/>
      </xdr:nvSpPr>
      <xdr:spPr>
        <a:xfrm>
          <a:off x="859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67311</xdr:rowOff>
    </xdr:from>
    <xdr:to>
      <xdr:col>24</xdr:col>
      <xdr:colOff>114300</xdr:colOff>
      <xdr:row>84</xdr:row>
      <xdr:rowOff>168911</xdr:rowOff>
    </xdr:to>
    <xdr:sp macro="" textlink="">
      <xdr:nvSpPr>
        <xdr:cNvPr id="306" name="楕円 305">
          <a:extLst>
            <a:ext uri="{FF2B5EF4-FFF2-40B4-BE49-F238E27FC236}">
              <a16:creationId xmlns:a16="http://schemas.microsoft.com/office/drawing/2014/main" id="{519BD0DB-8096-49EF-A80C-C4723BD80C88}"/>
            </a:ext>
          </a:extLst>
        </xdr:cNvPr>
        <xdr:cNvSpPr/>
      </xdr:nvSpPr>
      <xdr:spPr>
        <a:xfrm>
          <a:off x="4131310" y="14467206"/>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45738</xdr:rowOff>
    </xdr:from>
    <xdr:ext cx="405111" cy="259045"/>
    <xdr:sp macro="" textlink="">
      <xdr:nvSpPr>
        <xdr:cNvPr id="307" name="【福祉施設】&#10;有形固定資産減価償却率該当値テキスト">
          <a:extLst>
            <a:ext uri="{FF2B5EF4-FFF2-40B4-BE49-F238E27FC236}">
              <a16:creationId xmlns:a16="http://schemas.microsoft.com/office/drawing/2014/main" id="{B375DDE3-3D80-450F-A55D-0FD0ABF029BB}"/>
            </a:ext>
          </a:extLst>
        </xdr:cNvPr>
        <xdr:cNvSpPr txBox="1"/>
      </xdr:nvSpPr>
      <xdr:spPr>
        <a:xfrm>
          <a:off x="4212590" y="14449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42545</xdr:rowOff>
    </xdr:from>
    <xdr:to>
      <xdr:col>20</xdr:col>
      <xdr:colOff>38100</xdr:colOff>
      <xdr:row>84</xdr:row>
      <xdr:rowOff>144145</xdr:rowOff>
    </xdr:to>
    <xdr:sp macro="" textlink="">
      <xdr:nvSpPr>
        <xdr:cNvPr id="308" name="楕円 307">
          <a:extLst>
            <a:ext uri="{FF2B5EF4-FFF2-40B4-BE49-F238E27FC236}">
              <a16:creationId xmlns:a16="http://schemas.microsoft.com/office/drawing/2014/main" id="{51B0F269-598B-4AB2-B1A0-A35779296A08}"/>
            </a:ext>
          </a:extLst>
        </xdr:cNvPr>
        <xdr:cNvSpPr/>
      </xdr:nvSpPr>
      <xdr:spPr>
        <a:xfrm>
          <a:off x="3388360" y="144462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93345</xdr:rowOff>
    </xdr:from>
    <xdr:to>
      <xdr:col>24</xdr:col>
      <xdr:colOff>63500</xdr:colOff>
      <xdr:row>84</xdr:row>
      <xdr:rowOff>118111</xdr:rowOff>
    </xdr:to>
    <xdr:cxnSp macro="">
      <xdr:nvCxnSpPr>
        <xdr:cNvPr id="309" name="直線コネクタ 308">
          <a:extLst>
            <a:ext uri="{FF2B5EF4-FFF2-40B4-BE49-F238E27FC236}">
              <a16:creationId xmlns:a16="http://schemas.microsoft.com/office/drawing/2014/main" id="{BF7B1EC4-ED68-4021-8378-0A88043907AF}"/>
            </a:ext>
          </a:extLst>
        </xdr:cNvPr>
        <xdr:cNvCxnSpPr/>
      </xdr:nvCxnSpPr>
      <xdr:spPr>
        <a:xfrm>
          <a:off x="3431540" y="14498955"/>
          <a:ext cx="74295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15875</xdr:rowOff>
    </xdr:from>
    <xdr:to>
      <xdr:col>15</xdr:col>
      <xdr:colOff>101600</xdr:colOff>
      <xdr:row>84</xdr:row>
      <xdr:rowOff>117475</xdr:rowOff>
    </xdr:to>
    <xdr:sp macro="" textlink="">
      <xdr:nvSpPr>
        <xdr:cNvPr id="310" name="楕円 309">
          <a:extLst>
            <a:ext uri="{FF2B5EF4-FFF2-40B4-BE49-F238E27FC236}">
              <a16:creationId xmlns:a16="http://schemas.microsoft.com/office/drawing/2014/main" id="{CC172145-2968-4701-AA35-B7D4591F53D9}"/>
            </a:ext>
          </a:extLst>
        </xdr:cNvPr>
        <xdr:cNvSpPr/>
      </xdr:nvSpPr>
      <xdr:spPr>
        <a:xfrm>
          <a:off x="2571750" y="14421485"/>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66675</xdr:rowOff>
    </xdr:from>
    <xdr:to>
      <xdr:col>19</xdr:col>
      <xdr:colOff>177800</xdr:colOff>
      <xdr:row>84</xdr:row>
      <xdr:rowOff>93345</xdr:rowOff>
    </xdr:to>
    <xdr:cxnSp macro="">
      <xdr:nvCxnSpPr>
        <xdr:cNvPr id="311" name="直線コネクタ 310">
          <a:extLst>
            <a:ext uri="{FF2B5EF4-FFF2-40B4-BE49-F238E27FC236}">
              <a16:creationId xmlns:a16="http://schemas.microsoft.com/office/drawing/2014/main" id="{DDFF94C6-4B53-4010-8E9B-589C7B4DD094}"/>
            </a:ext>
          </a:extLst>
        </xdr:cNvPr>
        <xdr:cNvCxnSpPr/>
      </xdr:nvCxnSpPr>
      <xdr:spPr>
        <a:xfrm>
          <a:off x="2626360" y="14466570"/>
          <a:ext cx="80518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156845</xdr:rowOff>
    </xdr:from>
    <xdr:to>
      <xdr:col>10</xdr:col>
      <xdr:colOff>165100</xdr:colOff>
      <xdr:row>84</xdr:row>
      <xdr:rowOff>86995</xdr:rowOff>
    </xdr:to>
    <xdr:sp macro="" textlink="">
      <xdr:nvSpPr>
        <xdr:cNvPr id="312" name="楕円 311">
          <a:extLst>
            <a:ext uri="{FF2B5EF4-FFF2-40B4-BE49-F238E27FC236}">
              <a16:creationId xmlns:a16="http://schemas.microsoft.com/office/drawing/2014/main" id="{476FABA5-2783-4896-91E3-989554CEDC27}"/>
            </a:ext>
          </a:extLst>
        </xdr:cNvPr>
        <xdr:cNvSpPr/>
      </xdr:nvSpPr>
      <xdr:spPr>
        <a:xfrm>
          <a:off x="1774190" y="14389100"/>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36195</xdr:rowOff>
    </xdr:from>
    <xdr:to>
      <xdr:col>15</xdr:col>
      <xdr:colOff>50800</xdr:colOff>
      <xdr:row>84</xdr:row>
      <xdr:rowOff>66675</xdr:rowOff>
    </xdr:to>
    <xdr:cxnSp macro="">
      <xdr:nvCxnSpPr>
        <xdr:cNvPr id="313" name="直線コネクタ 312">
          <a:extLst>
            <a:ext uri="{FF2B5EF4-FFF2-40B4-BE49-F238E27FC236}">
              <a16:creationId xmlns:a16="http://schemas.microsoft.com/office/drawing/2014/main" id="{A6896C42-930A-4059-B083-F4CC5213324C}"/>
            </a:ext>
          </a:extLst>
        </xdr:cNvPr>
        <xdr:cNvCxnSpPr/>
      </xdr:nvCxnSpPr>
      <xdr:spPr>
        <a:xfrm>
          <a:off x="1828800" y="14437995"/>
          <a:ext cx="79756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82550</xdr:rowOff>
    </xdr:from>
    <xdr:to>
      <xdr:col>6</xdr:col>
      <xdr:colOff>38100</xdr:colOff>
      <xdr:row>84</xdr:row>
      <xdr:rowOff>12700</xdr:rowOff>
    </xdr:to>
    <xdr:sp macro="" textlink="">
      <xdr:nvSpPr>
        <xdr:cNvPr id="314" name="楕円 313">
          <a:extLst>
            <a:ext uri="{FF2B5EF4-FFF2-40B4-BE49-F238E27FC236}">
              <a16:creationId xmlns:a16="http://schemas.microsoft.com/office/drawing/2014/main" id="{E9549BE2-3934-4144-BCB8-20D0335808AB}"/>
            </a:ext>
          </a:extLst>
        </xdr:cNvPr>
        <xdr:cNvSpPr/>
      </xdr:nvSpPr>
      <xdr:spPr>
        <a:xfrm>
          <a:off x="988060" y="1431480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133350</xdr:rowOff>
    </xdr:from>
    <xdr:to>
      <xdr:col>10</xdr:col>
      <xdr:colOff>114300</xdr:colOff>
      <xdr:row>84</xdr:row>
      <xdr:rowOff>36195</xdr:rowOff>
    </xdr:to>
    <xdr:cxnSp macro="">
      <xdr:nvCxnSpPr>
        <xdr:cNvPr id="315" name="直線コネクタ 314">
          <a:extLst>
            <a:ext uri="{FF2B5EF4-FFF2-40B4-BE49-F238E27FC236}">
              <a16:creationId xmlns:a16="http://schemas.microsoft.com/office/drawing/2014/main" id="{D9230B6C-4338-43DB-BAC1-6179748EED7E}"/>
            </a:ext>
          </a:extLst>
        </xdr:cNvPr>
        <xdr:cNvCxnSpPr/>
      </xdr:nvCxnSpPr>
      <xdr:spPr>
        <a:xfrm>
          <a:off x="1031240" y="14359890"/>
          <a:ext cx="79756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59707</xdr:rowOff>
    </xdr:from>
    <xdr:ext cx="405111" cy="259045"/>
    <xdr:sp macro="" textlink="">
      <xdr:nvSpPr>
        <xdr:cNvPr id="316" name="n_1aveValue【福祉施設】&#10;有形固定資産減価償却率">
          <a:extLst>
            <a:ext uri="{FF2B5EF4-FFF2-40B4-BE49-F238E27FC236}">
              <a16:creationId xmlns:a16="http://schemas.microsoft.com/office/drawing/2014/main" id="{0BF3A3D1-AC9E-427F-B7C9-3815B976937D}"/>
            </a:ext>
          </a:extLst>
        </xdr:cNvPr>
        <xdr:cNvSpPr txBox="1"/>
      </xdr:nvSpPr>
      <xdr:spPr>
        <a:xfrm>
          <a:off x="3239144" y="1377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52088</xdr:rowOff>
    </xdr:from>
    <xdr:ext cx="405111" cy="259045"/>
    <xdr:sp macro="" textlink="">
      <xdr:nvSpPr>
        <xdr:cNvPr id="317" name="n_2aveValue【福祉施設】&#10;有形固定資産減価償却率">
          <a:extLst>
            <a:ext uri="{FF2B5EF4-FFF2-40B4-BE49-F238E27FC236}">
              <a16:creationId xmlns:a16="http://schemas.microsoft.com/office/drawing/2014/main" id="{27FAA0DE-0239-4E82-9B1D-337676988DEC}"/>
            </a:ext>
          </a:extLst>
        </xdr:cNvPr>
        <xdr:cNvSpPr txBox="1"/>
      </xdr:nvSpPr>
      <xdr:spPr>
        <a:xfrm>
          <a:off x="2439044" y="13771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36847</xdr:rowOff>
    </xdr:from>
    <xdr:ext cx="405111" cy="259045"/>
    <xdr:sp macro="" textlink="">
      <xdr:nvSpPr>
        <xdr:cNvPr id="318" name="n_3aveValue【福祉施設】&#10;有形固定資産減価償却率">
          <a:extLst>
            <a:ext uri="{FF2B5EF4-FFF2-40B4-BE49-F238E27FC236}">
              <a16:creationId xmlns:a16="http://schemas.microsoft.com/office/drawing/2014/main" id="{D3CE09F3-A09D-4837-AE8E-AF17F4BC81A7}"/>
            </a:ext>
          </a:extLst>
        </xdr:cNvPr>
        <xdr:cNvSpPr txBox="1"/>
      </xdr:nvSpPr>
      <xdr:spPr>
        <a:xfrm>
          <a:off x="1641484"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13988</xdr:rowOff>
    </xdr:from>
    <xdr:ext cx="405111" cy="259045"/>
    <xdr:sp macro="" textlink="">
      <xdr:nvSpPr>
        <xdr:cNvPr id="319" name="n_4aveValue【福祉施設】&#10;有形固定資産減価償却率">
          <a:extLst>
            <a:ext uri="{FF2B5EF4-FFF2-40B4-BE49-F238E27FC236}">
              <a16:creationId xmlns:a16="http://schemas.microsoft.com/office/drawing/2014/main" id="{6772DA87-03AE-4576-8E10-BCD9EF8474F0}"/>
            </a:ext>
          </a:extLst>
        </xdr:cNvPr>
        <xdr:cNvSpPr txBox="1"/>
      </xdr:nvSpPr>
      <xdr:spPr>
        <a:xfrm>
          <a:off x="855354" y="13733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135272</xdr:rowOff>
    </xdr:from>
    <xdr:ext cx="405111" cy="259045"/>
    <xdr:sp macro="" textlink="">
      <xdr:nvSpPr>
        <xdr:cNvPr id="320" name="n_1mainValue【福祉施設】&#10;有形固定資産減価償却率">
          <a:extLst>
            <a:ext uri="{FF2B5EF4-FFF2-40B4-BE49-F238E27FC236}">
              <a16:creationId xmlns:a16="http://schemas.microsoft.com/office/drawing/2014/main" id="{BA035CCF-5FBB-4E0A-8209-C7B1FDFD23E2}"/>
            </a:ext>
          </a:extLst>
        </xdr:cNvPr>
        <xdr:cNvSpPr txBox="1"/>
      </xdr:nvSpPr>
      <xdr:spPr>
        <a:xfrm>
          <a:off x="3239144" y="14533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108602</xdr:rowOff>
    </xdr:from>
    <xdr:ext cx="405111" cy="259045"/>
    <xdr:sp macro="" textlink="">
      <xdr:nvSpPr>
        <xdr:cNvPr id="321" name="n_2mainValue【福祉施設】&#10;有形固定資産減価償却率">
          <a:extLst>
            <a:ext uri="{FF2B5EF4-FFF2-40B4-BE49-F238E27FC236}">
              <a16:creationId xmlns:a16="http://schemas.microsoft.com/office/drawing/2014/main" id="{DEF3F38B-0C56-4F92-8920-AF20A24A28FE}"/>
            </a:ext>
          </a:extLst>
        </xdr:cNvPr>
        <xdr:cNvSpPr txBox="1"/>
      </xdr:nvSpPr>
      <xdr:spPr>
        <a:xfrm>
          <a:off x="2439044" y="1450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78122</xdr:rowOff>
    </xdr:from>
    <xdr:ext cx="405111" cy="259045"/>
    <xdr:sp macro="" textlink="">
      <xdr:nvSpPr>
        <xdr:cNvPr id="322" name="n_3mainValue【福祉施設】&#10;有形固定資産減価償却率">
          <a:extLst>
            <a:ext uri="{FF2B5EF4-FFF2-40B4-BE49-F238E27FC236}">
              <a16:creationId xmlns:a16="http://schemas.microsoft.com/office/drawing/2014/main" id="{121DF6D4-0F77-4890-8E95-CF2D6BA791B5}"/>
            </a:ext>
          </a:extLst>
        </xdr:cNvPr>
        <xdr:cNvSpPr txBox="1"/>
      </xdr:nvSpPr>
      <xdr:spPr>
        <a:xfrm>
          <a:off x="1641484" y="1447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3827</xdr:rowOff>
    </xdr:from>
    <xdr:ext cx="405111" cy="259045"/>
    <xdr:sp macro="" textlink="">
      <xdr:nvSpPr>
        <xdr:cNvPr id="323" name="n_4mainValue【福祉施設】&#10;有形固定資産減価償却率">
          <a:extLst>
            <a:ext uri="{FF2B5EF4-FFF2-40B4-BE49-F238E27FC236}">
              <a16:creationId xmlns:a16="http://schemas.microsoft.com/office/drawing/2014/main" id="{D8FA4980-4DF8-4022-90FB-9D41B7489762}"/>
            </a:ext>
          </a:extLst>
        </xdr:cNvPr>
        <xdr:cNvSpPr txBox="1"/>
      </xdr:nvSpPr>
      <xdr:spPr>
        <a:xfrm>
          <a:off x="855354" y="14407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E9A584C0-B0FE-4A48-99D9-4B212F17EBB0}"/>
            </a:ext>
          </a:extLst>
        </xdr:cNvPr>
        <xdr:cNvSpPr/>
      </xdr:nvSpPr>
      <xdr:spPr>
        <a:xfrm>
          <a:off x="596011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7F9F13E3-2D9C-4968-AFAA-E6F0CD8FD2E2}"/>
            </a:ext>
          </a:extLst>
        </xdr:cNvPr>
        <xdr:cNvSpPr/>
      </xdr:nvSpPr>
      <xdr:spPr>
        <a:xfrm>
          <a:off x="60604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22083429-5446-4E83-9A1C-0CBECD671DEC}"/>
            </a:ext>
          </a:extLst>
        </xdr:cNvPr>
        <xdr:cNvSpPr/>
      </xdr:nvSpPr>
      <xdr:spPr>
        <a:xfrm>
          <a:off x="60604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B8717EFC-53EC-43E7-B6EA-8B81A40854BD}"/>
            </a:ext>
          </a:extLst>
        </xdr:cNvPr>
        <xdr:cNvSpPr/>
      </xdr:nvSpPr>
      <xdr:spPr>
        <a:xfrm>
          <a:off x="69888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8C2A3137-6FEC-4BB9-9422-CCC9C970AA45}"/>
            </a:ext>
          </a:extLst>
        </xdr:cNvPr>
        <xdr:cNvSpPr/>
      </xdr:nvSpPr>
      <xdr:spPr>
        <a:xfrm>
          <a:off x="69888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81124759-839B-4D67-90CB-6B695C7991A6}"/>
            </a:ext>
          </a:extLst>
        </xdr:cNvPr>
        <xdr:cNvSpPr/>
      </xdr:nvSpPr>
      <xdr:spPr>
        <a:xfrm>
          <a:off x="80175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786F7AFF-3FCD-461E-A496-05A16C9DA0D9}"/>
            </a:ext>
          </a:extLst>
        </xdr:cNvPr>
        <xdr:cNvSpPr/>
      </xdr:nvSpPr>
      <xdr:spPr>
        <a:xfrm>
          <a:off x="80175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C6B6C3D5-1601-4D72-AB81-5DF4062A9A4E}"/>
            </a:ext>
          </a:extLst>
        </xdr:cNvPr>
        <xdr:cNvSpPr/>
      </xdr:nvSpPr>
      <xdr:spPr>
        <a:xfrm>
          <a:off x="596011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0F05AF17-6F1E-423A-9A30-9B6C2F81877C}"/>
            </a:ext>
          </a:extLst>
        </xdr:cNvPr>
        <xdr:cNvSpPr txBox="1"/>
      </xdr:nvSpPr>
      <xdr:spPr>
        <a:xfrm>
          <a:off x="592201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56CEDB85-108E-4282-A7B4-BE88B1CEBED2}"/>
            </a:ext>
          </a:extLst>
        </xdr:cNvPr>
        <xdr:cNvCxnSpPr/>
      </xdr:nvCxnSpPr>
      <xdr:spPr>
        <a:xfrm>
          <a:off x="5960110" y="1524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4" name="直線コネクタ 333">
          <a:extLst>
            <a:ext uri="{FF2B5EF4-FFF2-40B4-BE49-F238E27FC236}">
              <a16:creationId xmlns:a16="http://schemas.microsoft.com/office/drawing/2014/main" id="{7B259785-413B-41EF-963C-8B27D4EB1740}"/>
            </a:ext>
          </a:extLst>
        </xdr:cNvPr>
        <xdr:cNvCxnSpPr/>
      </xdr:nvCxnSpPr>
      <xdr:spPr>
        <a:xfrm>
          <a:off x="5960110" y="1491723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5" name="テキスト ボックス 334">
          <a:extLst>
            <a:ext uri="{FF2B5EF4-FFF2-40B4-BE49-F238E27FC236}">
              <a16:creationId xmlns:a16="http://schemas.microsoft.com/office/drawing/2014/main" id="{DF4A1EA2-8BC0-477C-A546-9E5FBE004D0D}"/>
            </a:ext>
          </a:extLst>
        </xdr:cNvPr>
        <xdr:cNvSpPr txBox="1"/>
      </xdr:nvSpPr>
      <xdr:spPr>
        <a:xfrm>
          <a:off x="5527221" y="1476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6" name="直線コネクタ 335">
          <a:extLst>
            <a:ext uri="{FF2B5EF4-FFF2-40B4-BE49-F238E27FC236}">
              <a16:creationId xmlns:a16="http://schemas.microsoft.com/office/drawing/2014/main" id="{6B6C4AE5-9903-42E4-82B6-07AA9DA11346}"/>
            </a:ext>
          </a:extLst>
        </xdr:cNvPr>
        <xdr:cNvCxnSpPr/>
      </xdr:nvCxnSpPr>
      <xdr:spPr>
        <a:xfrm>
          <a:off x="5960110" y="1459066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7" name="テキスト ボックス 336">
          <a:extLst>
            <a:ext uri="{FF2B5EF4-FFF2-40B4-BE49-F238E27FC236}">
              <a16:creationId xmlns:a16="http://schemas.microsoft.com/office/drawing/2014/main" id="{4DAC3317-072F-46E4-BF94-8C3E5E74EE7B}"/>
            </a:ext>
          </a:extLst>
        </xdr:cNvPr>
        <xdr:cNvSpPr txBox="1"/>
      </xdr:nvSpPr>
      <xdr:spPr>
        <a:xfrm>
          <a:off x="5527221" y="1444653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8" name="直線コネクタ 337">
          <a:extLst>
            <a:ext uri="{FF2B5EF4-FFF2-40B4-BE49-F238E27FC236}">
              <a16:creationId xmlns:a16="http://schemas.microsoft.com/office/drawing/2014/main" id="{115A2846-5878-4352-997B-AED0D2A65570}"/>
            </a:ext>
          </a:extLst>
        </xdr:cNvPr>
        <xdr:cNvCxnSpPr/>
      </xdr:nvCxnSpPr>
      <xdr:spPr>
        <a:xfrm>
          <a:off x="5960110" y="1425838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9" name="テキスト ボックス 338">
          <a:extLst>
            <a:ext uri="{FF2B5EF4-FFF2-40B4-BE49-F238E27FC236}">
              <a16:creationId xmlns:a16="http://schemas.microsoft.com/office/drawing/2014/main" id="{845FE723-D35B-42DE-A3E9-626D4A5BE924}"/>
            </a:ext>
          </a:extLst>
        </xdr:cNvPr>
        <xdr:cNvSpPr txBox="1"/>
      </xdr:nvSpPr>
      <xdr:spPr>
        <a:xfrm>
          <a:off x="5527221" y="1411425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40" name="直線コネクタ 339">
          <a:extLst>
            <a:ext uri="{FF2B5EF4-FFF2-40B4-BE49-F238E27FC236}">
              <a16:creationId xmlns:a16="http://schemas.microsoft.com/office/drawing/2014/main" id="{4082B16A-89BD-4D61-B259-529474BAD145}"/>
            </a:ext>
          </a:extLst>
        </xdr:cNvPr>
        <xdr:cNvCxnSpPr/>
      </xdr:nvCxnSpPr>
      <xdr:spPr>
        <a:xfrm>
          <a:off x="5960110" y="1393561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1" name="テキスト ボックス 340">
          <a:extLst>
            <a:ext uri="{FF2B5EF4-FFF2-40B4-BE49-F238E27FC236}">
              <a16:creationId xmlns:a16="http://schemas.microsoft.com/office/drawing/2014/main" id="{704103F6-ECBE-4D9E-8E4E-3FFD281ED6FB}"/>
            </a:ext>
          </a:extLst>
        </xdr:cNvPr>
        <xdr:cNvSpPr txBox="1"/>
      </xdr:nvSpPr>
      <xdr:spPr>
        <a:xfrm>
          <a:off x="55272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2" name="直線コネクタ 341">
          <a:extLst>
            <a:ext uri="{FF2B5EF4-FFF2-40B4-BE49-F238E27FC236}">
              <a16:creationId xmlns:a16="http://schemas.microsoft.com/office/drawing/2014/main" id="{1665D718-9917-42F1-9C7C-9D7BD6E2BF0C}"/>
            </a:ext>
          </a:extLst>
        </xdr:cNvPr>
        <xdr:cNvCxnSpPr/>
      </xdr:nvCxnSpPr>
      <xdr:spPr>
        <a:xfrm>
          <a:off x="5960110" y="1360333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3" name="テキスト ボックス 342">
          <a:extLst>
            <a:ext uri="{FF2B5EF4-FFF2-40B4-BE49-F238E27FC236}">
              <a16:creationId xmlns:a16="http://schemas.microsoft.com/office/drawing/2014/main" id="{02FEB2D6-05B2-46AB-9963-A6817D60A316}"/>
            </a:ext>
          </a:extLst>
        </xdr:cNvPr>
        <xdr:cNvSpPr txBox="1"/>
      </xdr:nvSpPr>
      <xdr:spPr>
        <a:xfrm>
          <a:off x="5527221" y="1346873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4" name="直線コネクタ 343">
          <a:extLst>
            <a:ext uri="{FF2B5EF4-FFF2-40B4-BE49-F238E27FC236}">
              <a16:creationId xmlns:a16="http://schemas.microsoft.com/office/drawing/2014/main" id="{CAEB4ADB-4F3E-4207-AD4B-0D1871F1605E}"/>
            </a:ext>
          </a:extLst>
        </xdr:cNvPr>
        <xdr:cNvCxnSpPr/>
      </xdr:nvCxnSpPr>
      <xdr:spPr>
        <a:xfrm>
          <a:off x="5960110" y="1328057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5" name="テキスト ボックス 344">
          <a:extLst>
            <a:ext uri="{FF2B5EF4-FFF2-40B4-BE49-F238E27FC236}">
              <a16:creationId xmlns:a16="http://schemas.microsoft.com/office/drawing/2014/main" id="{F4CD20C8-D57C-4653-8F61-2C4290EB1F51}"/>
            </a:ext>
          </a:extLst>
        </xdr:cNvPr>
        <xdr:cNvSpPr txBox="1"/>
      </xdr:nvSpPr>
      <xdr:spPr>
        <a:xfrm>
          <a:off x="5527221" y="131364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6" name="直線コネクタ 345">
          <a:extLst>
            <a:ext uri="{FF2B5EF4-FFF2-40B4-BE49-F238E27FC236}">
              <a16:creationId xmlns:a16="http://schemas.microsoft.com/office/drawing/2014/main" id="{EA120F66-7C14-47C8-9E98-1D654E2A6F85}"/>
            </a:ext>
          </a:extLst>
        </xdr:cNvPr>
        <xdr:cNvCxnSpPr/>
      </xdr:nvCxnSpPr>
      <xdr:spPr>
        <a:xfrm>
          <a:off x="5960110" y="1295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7" name="テキスト ボックス 346">
          <a:extLst>
            <a:ext uri="{FF2B5EF4-FFF2-40B4-BE49-F238E27FC236}">
              <a16:creationId xmlns:a16="http://schemas.microsoft.com/office/drawing/2014/main" id="{48ACF5A5-10CC-4974-AF1F-DE86EE088AC6}"/>
            </a:ext>
          </a:extLst>
        </xdr:cNvPr>
        <xdr:cNvSpPr txBox="1"/>
      </xdr:nvSpPr>
      <xdr:spPr>
        <a:xfrm>
          <a:off x="5527221" y="1281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8" name="【福祉施設】&#10;一人当たり面積グラフ枠">
          <a:extLst>
            <a:ext uri="{FF2B5EF4-FFF2-40B4-BE49-F238E27FC236}">
              <a16:creationId xmlns:a16="http://schemas.microsoft.com/office/drawing/2014/main" id="{902AD819-154A-4882-8E94-8FF503FBA03E}"/>
            </a:ext>
          </a:extLst>
        </xdr:cNvPr>
        <xdr:cNvSpPr/>
      </xdr:nvSpPr>
      <xdr:spPr>
        <a:xfrm>
          <a:off x="596011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114300</xdr:rowOff>
    </xdr:from>
    <xdr:to>
      <xdr:col>54</xdr:col>
      <xdr:colOff>189865</xdr:colOff>
      <xdr:row>86</xdr:row>
      <xdr:rowOff>125186</xdr:rowOff>
    </xdr:to>
    <xdr:cxnSp macro="">
      <xdr:nvCxnSpPr>
        <xdr:cNvPr id="349" name="直線コネクタ 348">
          <a:extLst>
            <a:ext uri="{FF2B5EF4-FFF2-40B4-BE49-F238E27FC236}">
              <a16:creationId xmlns:a16="http://schemas.microsoft.com/office/drawing/2014/main" id="{176F0014-2235-4880-91B9-8B234502DAB4}"/>
            </a:ext>
          </a:extLst>
        </xdr:cNvPr>
        <xdr:cNvCxnSpPr/>
      </xdr:nvCxnSpPr>
      <xdr:spPr>
        <a:xfrm flipV="1">
          <a:off x="9429115" y="13487400"/>
          <a:ext cx="0" cy="13843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129013</xdr:rowOff>
    </xdr:from>
    <xdr:ext cx="469744" cy="259045"/>
    <xdr:sp macro="" textlink="">
      <xdr:nvSpPr>
        <xdr:cNvPr id="350" name="【福祉施設】&#10;一人当たり面積最小値テキスト">
          <a:extLst>
            <a:ext uri="{FF2B5EF4-FFF2-40B4-BE49-F238E27FC236}">
              <a16:creationId xmlns:a16="http://schemas.microsoft.com/office/drawing/2014/main" id="{ED409375-A46E-4B64-A75A-E0D340497EA0}"/>
            </a:ext>
          </a:extLst>
        </xdr:cNvPr>
        <xdr:cNvSpPr txBox="1"/>
      </xdr:nvSpPr>
      <xdr:spPr>
        <a:xfrm>
          <a:off x="9467850" y="14877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125186</xdr:rowOff>
    </xdr:from>
    <xdr:to>
      <xdr:col>55</xdr:col>
      <xdr:colOff>88900</xdr:colOff>
      <xdr:row>86</xdr:row>
      <xdr:rowOff>125186</xdr:rowOff>
    </xdr:to>
    <xdr:cxnSp macro="">
      <xdr:nvCxnSpPr>
        <xdr:cNvPr id="351" name="直線コネクタ 350">
          <a:extLst>
            <a:ext uri="{FF2B5EF4-FFF2-40B4-BE49-F238E27FC236}">
              <a16:creationId xmlns:a16="http://schemas.microsoft.com/office/drawing/2014/main" id="{75DE43E5-6874-45D6-9905-7F063DBE584B}"/>
            </a:ext>
          </a:extLst>
        </xdr:cNvPr>
        <xdr:cNvCxnSpPr/>
      </xdr:nvCxnSpPr>
      <xdr:spPr>
        <a:xfrm>
          <a:off x="9356090" y="14871791"/>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60977</xdr:rowOff>
    </xdr:from>
    <xdr:ext cx="469744" cy="259045"/>
    <xdr:sp macro="" textlink="">
      <xdr:nvSpPr>
        <xdr:cNvPr id="352" name="【福祉施設】&#10;一人当たり面積最大値テキスト">
          <a:extLst>
            <a:ext uri="{FF2B5EF4-FFF2-40B4-BE49-F238E27FC236}">
              <a16:creationId xmlns:a16="http://schemas.microsoft.com/office/drawing/2014/main" id="{8AF744E3-64F4-4180-A978-DCB4232D2D59}"/>
            </a:ext>
          </a:extLst>
        </xdr:cNvPr>
        <xdr:cNvSpPr txBox="1"/>
      </xdr:nvSpPr>
      <xdr:spPr>
        <a:xfrm>
          <a:off x="9467850" y="13258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114300</xdr:rowOff>
    </xdr:from>
    <xdr:to>
      <xdr:col>55</xdr:col>
      <xdr:colOff>88900</xdr:colOff>
      <xdr:row>78</xdr:row>
      <xdr:rowOff>114300</xdr:rowOff>
    </xdr:to>
    <xdr:cxnSp macro="">
      <xdr:nvCxnSpPr>
        <xdr:cNvPr id="353" name="直線コネクタ 352">
          <a:extLst>
            <a:ext uri="{FF2B5EF4-FFF2-40B4-BE49-F238E27FC236}">
              <a16:creationId xmlns:a16="http://schemas.microsoft.com/office/drawing/2014/main" id="{36E10F2C-14BA-4F74-AD78-A0DBD8A555A1}"/>
            </a:ext>
          </a:extLst>
        </xdr:cNvPr>
        <xdr:cNvCxnSpPr/>
      </xdr:nvCxnSpPr>
      <xdr:spPr>
        <a:xfrm>
          <a:off x="9356090" y="13487400"/>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121756</xdr:rowOff>
    </xdr:from>
    <xdr:ext cx="469744" cy="259045"/>
    <xdr:sp macro="" textlink="">
      <xdr:nvSpPr>
        <xdr:cNvPr id="354" name="【福祉施設】&#10;一人当たり面積平均値テキスト">
          <a:extLst>
            <a:ext uri="{FF2B5EF4-FFF2-40B4-BE49-F238E27FC236}">
              <a16:creationId xmlns:a16="http://schemas.microsoft.com/office/drawing/2014/main" id="{C66582A3-B23F-4541-804D-2733687AB2D9}"/>
            </a:ext>
          </a:extLst>
        </xdr:cNvPr>
        <xdr:cNvSpPr txBox="1"/>
      </xdr:nvSpPr>
      <xdr:spPr>
        <a:xfrm>
          <a:off x="9467850" y="141825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98879</xdr:rowOff>
    </xdr:from>
    <xdr:to>
      <xdr:col>55</xdr:col>
      <xdr:colOff>50800</xdr:colOff>
      <xdr:row>84</xdr:row>
      <xdr:rowOff>29029</xdr:rowOff>
    </xdr:to>
    <xdr:sp macro="" textlink="">
      <xdr:nvSpPr>
        <xdr:cNvPr id="355" name="フローチャート: 判断 354">
          <a:extLst>
            <a:ext uri="{FF2B5EF4-FFF2-40B4-BE49-F238E27FC236}">
              <a16:creationId xmlns:a16="http://schemas.microsoft.com/office/drawing/2014/main" id="{F8E239B0-4135-467F-B7C4-44A51BB1748B}"/>
            </a:ext>
          </a:extLst>
        </xdr:cNvPr>
        <xdr:cNvSpPr/>
      </xdr:nvSpPr>
      <xdr:spPr>
        <a:xfrm>
          <a:off x="9394190" y="14325419"/>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66221</xdr:rowOff>
    </xdr:from>
    <xdr:to>
      <xdr:col>50</xdr:col>
      <xdr:colOff>165100</xdr:colOff>
      <xdr:row>83</xdr:row>
      <xdr:rowOff>167821</xdr:rowOff>
    </xdr:to>
    <xdr:sp macro="" textlink="">
      <xdr:nvSpPr>
        <xdr:cNvPr id="356" name="フローチャート: 判断 355">
          <a:extLst>
            <a:ext uri="{FF2B5EF4-FFF2-40B4-BE49-F238E27FC236}">
              <a16:creationId xmlns:a16="http://schemas.microsoft.com/office/drawing/2014/main" id="{6A556831-7864-4AA5-AD49-6219D2EEDB86}"/>
            </a:ext>
          </a:extLst>
        </xdr:cNvPr>
        <xdr:cNvSpPr/>
      </xdr:nvSpPr>
      <xdr:spPr>
        <a:xfrm>
          <a:off x="8632190" y="14294666"/>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55336</xdr:rowOff>
    </xdr:from>
    <xdr:to>
      <xdr:col>46</xdr:col>
      <xdr:colOff>38100</xdr:colOff>
      <xdr:row>83</xdr:row>
      <xdr:rowOff>156936</xdr:rowOff>
    </xdr:to>
    <xdr:sp macro="" textlink="">
      <xdr:nvSpPr>
        <xdr:cNvPr id="357" name="フローチャート: 判断 356">
          <a:extLst>
            <a:ext uri="{FF2B5EF4-FFF2-40B4-BE49-F238E27FC236}">
              <a16:creationId xmlns:a16="http://schemas.microsoft.com/office/drawing/2014/main" id="{A757E784-B8D3-4D49-BB31-F09086A7F088}"/>
            </a:ext>
          </a:extLst>
        </xdr:cNvPr>
        <xdr:cNvSpPr/>
      </xdr:nvSpPr>
      <xdr:spPr>
        <a:xfrm>
          <a:off x="7846060" y="14289496"/>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55336</xdr:rowOff>
    </xdr:from>
    <xdr:to>
      <xdr:col>41</xdr:col>
      <xdr:colOff>101600</xdr:colOff>
      <xdr:row>83</xdr:row>
      <xdr:rowOff>156936</xdr:rowOff>
    </xdr:to>
    <xdr:sp macro="" textlink="">
      <xdr:nvSpPr>
        <xdr:cNvPr id="358" name="フローチャート: 判断 357">
          <a:extLst>
            <a:ext uri="{FF2B5EF4-FFF2-40B4-BE49-F238E27FC236}">
              <a16:creationId xmlns:a16="http://schemas.microsoft.com/office/drawing/2014/main" id="{A8AB178C-919D-4BDB-B933-CF331480D921}"/>
            </a:ext>
          </a:extLst>
        </xdr:cNvPr>
        <xdr:cNvSpPr/>
      </xdr:nvSpPr>
      <xdr:spPr>
        <a:xfrm>
          <a:off x="7029450" y="14289496"/>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44450</xdr:rowOff>
    </xdr:from>
    <xdr:to>
      <xdr:col>36</xdr:col>
      <xdr:colOff>165100</xdr:colOff>
      <xdr:row>83</xdr:row>
      <xdr:rowOff>146050</xdr:rowOff>
    </xdr:to>
    <xdr:sp macro="" textlink="">
      <xdr:nvSpPr>
        <xdr:cNvPr id="359" name="フローチャート: 判断 358">
          <a:extLst>
            <a:ext uri="{FF2B5EF4-FFF2-40B4-BE49-F238E27FC236}">
              <a16:creationId xmlns:a16="http://schemas.microsoft.com/office/drawing/2014/main" id="{696036B0-D268-4934-9E99-F7C5F939AEF5}"/>
            </a:ext>
          </a:extLst>
        </xdr:cNvPr>
        <xdr:cNvSpPr/>
      </xdr:nvSpPr>
      <xdr:spPr>
        <a:xfrm>
          <a:off x="6231890" y="14276705"/>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B516A696-C617-4FDB-8D59-408B06E4A083}"/>
            </a:ext>
          </a:extLst>
        </xdr:cNvPr>
        <xdr:cNvSpPr txBox="1"/>
      </xdr:nvSpPr>
      <xdr:spPr>
        <a:xfrm>
          <a:off x="92583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6076DB9E-E986-4380-B1F9-0EA64683EA9D}"/>
            </a:ext>
          </a:extLst>
        </xdr:cNvPr>
        <xdr:cNvSpPr txBox="1"/>
      </xdr:nvSpPr>
      <xdr:spPr>
        <a:xfrm>
          <a:off x="8515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72EA59CA-8E59-44AD-9AE1-E6A5B9AE39C9}"/>
            </a:ext>
          </a:extLst>
        </xdr:cNvPr>
        <xdr:cNvSpPr txBox="1"/>
      </xdr:nvSpPr>
      <xdr:spPr>
        <a:xfrm>
          <a:off x="7717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1CD5A4A6-D6DA-4AFE-95EA-CDD04C389559}"/>
            </a:ext>
          </a:extLst>
        </xdr:cNvPr>
        <xdr:cNvSpPr txBox="1"/>
      </xdr:nvSpPr>
      <xdr:spPr>
        <a:xfrm>
          <a:off x="691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4" name="テキスト ボックス 363">
          <a:extLst>
            <a:ext uri="{FF2B5EF4-FFF2-40B4-BE49-F238E27FC236}">
              <a16:creationId xmlns:a16="http://schemas.microsoft.com/office/drawing/2014/main" id="{B9232699-7AE5-410A-BAA4-DB3E8FAB4C96}"/>
            </a:ext>
          </a:extLst>
        </xdr:cNvPr>
        <xdr:cNvSpPr txBox="1"/>
      </xdr:nvSpPr>
      <xdr:spPr>
        <a:xfrm>
          <a:off x="6115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36286</xdr:rowOff>
    </xdr:from>
    <xdr:to>
      <xdr:col>55</xdr:col>
      <xdr:colOff>50800</xdr:colOff>
      <xdr:row>84</xdr:row>
      <xdr:rowOff>137886</xdr:rowOff>
    </xdr:to>
    <xdr:sp macro="" textlink="">
      <xdr:nvSpPr>
        <xdr:cNvPr id="365" name="楕円 364">
          <a:extLst>
            <a:ext uri="{FF2B5EF4-FFF2-40B4-BE49-F238E27FC236}">
              <a16:creationId xmlns:a16="http://schemas.microsoft.com/office/drawing/2014/main" id="{3CD5005E-6B8F-48E0-8150-46F660AD9891}"/>
            </a:ext>
          </a:extLst>
        </xdr:cNvPr>
        <xdr:cNvSpPr/>
      </xdr:nvSpPr>
      <xdr:spPr>
        <a:xfrm>
          <a:off x="9394190" y="14438086"/>
          <a:ext cx="9017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14713</xdr:rowOff>
    </xdr:from>
    <xdr:ext cx="469744" cy="259045"/>
    <xdr:sp macro="" textlink="">
      <xdr:nvSpPr>
        <xdr:cNvPr id="366" name="【福祉施設】&#10;一人当たり面積該当値テキスト">
          <a:extLst>
            <a:ext uri="{FF2B5EF4-FFF2-40B4-BE49-F238E27FC236}">
              <a16:creationId xmlns:a16="http://schemas.microsoft.com/office/drawing/2014/main" id="{ECA13859-13A1-4DE0-82B1-88E31D46BCC1}"/>
            </a:ext>
          </a:extLst>
        </xdr:cNvPr>
        <xdr:cNvSpPr txBox="1"/>
      </xdr:nvSpPr>
      <xdr:spPr>
        <a:xfrm>
          <a:off x="9467850" y="14420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36286</xdr:rowOff>
    </xdr:from>
    <xdr:to>
      <xdr:col>50</xdr:col>
      <xdr:colOff>165100</xdr:colOff>
      <xdr:row>84</xdr:row>
      <xdr:rowOff>137886</xdr:rowOff>
    </xdr:to>
    <xdr:sp macro="" textlink="">
      <xdr:nvSpPr>
        <xdr:cNvPr id="367" name="楕円 366">
          <a:extLst>
            <a:ext uri="{FF2B5EF4-FFF2-40B4-BE49-F238E27FC236}">
              <a16:creationId xmlns:a16="http://schemas.microsoft.com/office/drawing/2014/main" id="{A1DB24A0-EAAB-4F93-BC7E-7B699D61BC09}"/>
            </a:ext>
          </a:extLst>
        </xdr:cNvPr>
        <xdr:cNvSpPr/>
      </xdr:nvSpPr>
      <xdr:spPr>
        <a:xfrm>
          <a:off x="8632190" y="14438086"/>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87086</xdr:rowOff>
    </xdr:from>
    <xdr:to>
      <xdr:col>55</xdr:col>
      <xdr:colOff>0</xdr:colOff>
      <xdr:row>84</xdr:row>
      <xdr:rowOff>87086</xdr:rowOff>
    </xdr:to>
    <xdr:cxnSp macro="">
      <xdr:nvCxnSpPr>
        <xdr:cNvPr id="368" name="直線コネクタ 367">
          <a:extLst>
            <a:ext uri="{FF2B5EF4-FFF2-40B4-BE49-F238E27FC236}">
              <a16:creationId xmlns:a16="http://schemas.microsoft.com/office/drawing/2014/main" id="{2202D54A-8D80-47AB-AF7E-DB77AE56904B}"/>
            </a:ext>
          </a:extLst>
        </xdr:cNvPr>
        <xdr:cNvCxnSpPr/>
      </xdr:nvCxnSpPr>
      <xdr:spPr>
        <a:xfrm>
          <a:off x="8686800" y="14490791"/>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36286</xdr:rowOff>
    </xdr:from>
    <xdr:to>
      <xdr:col>46</xdr:col>
      <xdr:colOff>38100</xdr:colOff>
      <xdr:row>84</xdr:row>
      <xdr:rowOff>137886</xdr:rowOff>
    </xdr:to>
    <xdr:sp macro="" textlink="">
      <xdr:nvSpPr>
        <xdr:cNvPr id="369" name="楕円 368">
          <a:extLst>
            <a:ext uri="{FF2B5EF4-FFF2-40B4-BE49-F238E27FC236}">
              <a16:creationId xmlns:a16="http://schemas.microsoft.com/office/drawing/2014/main" id="{F2A077C6-68C1-4FDF-AFBD-D1E6B2583E3C}"/>
            </a:ext>
          </a:extLst>
        </xdr:cNvPr>
        <xdr:cNvSpPr/>
      </xdr:nvSpPr>
      <xdr:spPr>
        <a:xfrm>
          <a:off x="7846060" y="1443808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87086</xdr:rowOff>
    </xdr:from>
    <xdr:to>
      <xdr:col>50</xdr:col>
      <xdr:colOff>114300</xdr:colOff>
      <xdr:row>84</xdr:row>
      <xdr:rowOff>87086</xdr:rowOff>
    </xdr:to>
    <xdr:cxnSp macro="">
      <xdr:nvCxnSpPr>
        <xdr:cNvPr id="370" name="直線コネクタ 369">
          <a:extLst>
            <a:ext uri="{FF2B5EF4-FFF2-40B4-BE49-F238E27FC236}">
              <a16:creationId xmlns:a16="http://schemas.microsoft.com/office/drawing/2014/main" id="{A20C05C9-15B5-4784-8F26-95F1575899B3}"/>
            </a:ext>
          </a:extLst>
        </xdr:cNvPr>
        <xdr:cNvCxnSpPr/>
      </xdr:nvCxnSpPr>
      <xdr:spPr>
        <a:xfrm>
          <a:off x="7889240" y="14490791"/>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25400</xdr:rowOff>
    </xdr:from>
    <xdr:to>
      <xdr:col>41</xdr:col>
      <xdr:colOff>101600</xdr:colOff>
      <xdr:row>84</xdr:row>
      <xdr:rowOff>127000</xdr:rowOff>
    </xdr:to>
    <xdr:sp macro="" textlink="">
      <xdr:nvSpPr>
        <xdr:cNvPr id="371" name="楕円 370">
          <a:extLst>
            <a:ext uri="{FF2B5EF4-FFF2-40B4-BE49-F238E27FC236}">
              <a16:creationId xmlns:a16="http://schemas.microsoft.com/office/drawing/2014/main" id="{019DEA23-4CF8-4D5E-95D7-FD31713B3DD8}"/>
            </a:ext>
          </a:extLst>
        </xdr:cNvPr>
        <xdr:cNvSpPr/>
      </xdr:nvSpPr>
      <xdr:spPr>
        <a:xfrm>
          <a:off x="7029450" y="14423390"/>
          <a:ext cx="9779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76200</xdr:rowOff>
    </xdr:from>
    <xdr:to>
      <xdr:col>45</xdr:col>
      <xdr:colOff>177800</xdr:colOff>
      <xdr:row>84</xdr:row>
      <xdr:rowOff>87086</xdr:rowOff>
    </xdr:to>
    <xdr:cxnSp macro="">
      <xdr:nvCxnSpPr>
        <xdr:cNvPr id="372" name="直線コネクタ 371">
          <a:extLst>
            <a:ext uri="{FF2B5EF4-FFF2-40B4-BE49-F238E27FC236}">
              <a16:creationId xmlns:a16="http://schemas.microsoft.com/office/drawing/2014/main" id="{7FF54307-FFF1-4E03-A89B-53D69218589F}"/>
            </a:ext>
          </a:extLst>
        </xdr:cNvPr>
        <xdr:cNvCxnSpPr/>
      </xdr:nvCxnSpPr>
      <xdr:spPr>
        <a:xfrm>
          <a:off x="7084060" y="14478000"/>
          <a:ext cx="805180" cy="12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25400</xdr:rowOff>
    </xdr:from>
    <xdr:to>
      <xdr:col>36</xdr:col>
      <xdr:colOff>165100</xdr:colOff>
      <xdr:row>84</xdr:row>
      <xdr:rowOff>127000</xdr:rowOff>
    </xdr:to>
    <xdr:sp macro="" textlink="">
      <xdr:nvSpPr>
        <xdr:cNvPr id="373" name="楕円 372">
          <a:extLst>
            <a:ext uri="{FF2B5EF4-FFF2-40B4-BE49-F238E27FC236}">
              <a16:creationId xmlns:a16="http://schemas.microsoft.com/office/drawing/2014/main" id="{5988A646-4176-415A-A408-45FB116FEBFC}"/>
            </a:ext>
          </a:extLst>
        </xdr:cNvPr>
        <xdr:cNvSpPr/>
      </xdr:nvSpPr>
      <xdr:spPr>
        <a:xfrm>
          <a:off x="6231890" y="14423390"/>
          <a:ext cx="10922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76200</xdr:rowOff>
    </xdr:from>
    <xdr:to>
      <xdr:col>41</xdr:col>
      <xdr:colOff>50800</xdr:colOff>
      <xdr:row>84</xdr:row>
      <xdr:rowOff>76200</xdr:rowOff>
    </xdr:to>
    <xdr:cxnSp macro="">
      <xdr:nvCxnSpPr>
        <xdr:cNvPr id="374" name="直線コネクタ 373">
          <a:extLst>
            <a:ext uri="{FF2B5EF4-FFF2-40B4-BE49-F238E27FC236}">
              <a16:creationId xmlns:a16="http://schemas.microsoft.com/office/drawing/2014/main" id="{6E9792B8-04C5-48CB-B645-D015EF626443}"/>
            </a:ext>
          </a:extLst>
        </xdr:cNvPr>
        <xdr:cNvCxnSpPr/>
      </xdr:nvCxnSpPr>
      <xdr:spPr>
        <a:xfrm>
          <a:off x="6286500" y="14478000"/>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12898</xdr:rowOff>
    </xdr:from>
    <xdr:ext cx="469744" cy="259045"/>
    <xdr:sp macro="" textlink="">
      <xdr:nvSpPr>
        <xdr:cNvPr id="375" name="n_1aveValue【福祉施設】&#10;一人当たり面積">
          <a:extLst>
            <a:ext uri="{FF2B5EF4-FFF2-40B4-BE49-F238E27FC236}">
              <a16:creationId xmlns:a16="http://schemas.microsoft.com/office/drawing/2014/main" id="{5D61BAD7-D363-461B-9BBB-38B66DD5A1EF}"/>
            </a:ext>
          </a:extLst>
        </xdr:cNvPr>
        <xdr:cNvSpPr txBox="1"/>
      </xdr:nvSpPr>
      <xdr:spPr>
        <a:xfrm>
          <a:off x="8454467" y="14075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2013</xdr:rowOff>
    </xdr:from>
    <xdr:ext cx="469744" cy="259045"/>
    <xdr:sp macro="" textlink="">
      <xdr:nvSpPr>
        <xdr:cNvPr id="376" name="n_2aveValue【福祉施設】&#10;一人当たり面積">
          <a:extLst>
            <a:ext uri="{FF2B5EF4-FFF2-40B4-BE49-F238E27FC236}">
              <a16:creationId xmlns:a16="http://schemas.microsoft.com/office/drawing/2014/main" id="{C37F21D1-439F-41A7-9A1C-433FB25C37FE}"/>
            </a:ext>
          </a:extLst>
        </xdr:cNvPr>
        <xdr:cNvSpPr txBox="1"/>
      </xdr:nvSpPr>
      <xdr:spPr>
        <a:xfrm>
          <a:off x="7673417" y="1406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2013</xdr:rowOff>
    </xdr:from>
    <xdr:ext cx="469744" cy="259045"/>
    <xdr:sp macro="" textlink="">
      <xdr:nvSpPr>
        <xdr:cNvPr id="377" name="n_3aveValue【福祉施設】&#10;一人当たり面積">
          <a:extLst>
            <a:ext uri="{FF2B5EF4-FFF2-40B4-BE49-F238E27FC236}">
              <a16:creationId xmlns:a16="http://schemas.microsoft.com/office/drawing/2014/main" id="{500F8E82-2717-457D-A49E-3DC2DAF036F8}"/>
            </a:ext>
          </a:extLst>
        </xdr:cNvPr>
        <xdr:cNvSpPr txBox="1"/>
      </xdr:nvSpPr>
      <xdr:spPr>
        <a:xfrm>
          <a:off x="6866332" y="1406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162577</xdr:rowOff>
    </xdr:from>
    <xdr:ext cx="469744" cy="259045"/>
    <xdr:sp macro="" textlink="">
      <xdr:nvSpPr>
        <xdr:cNvPr id="378" name="n_4aveValue【福祉施設】&#10;一人当たり面積">
          <a:extLst>
            <a:ext uri="{FF2B5EF4-FFF2-40B4-BE49-F238E27FC236}">
              <a16:creationId xmlns:a16="http://schemas.microsoft.com/office/drawing/2014/main" id="{C879D423-DA4B-417D-BC36-B0618D840CEB}"/>
            </a:ext>
          </a:extLst>
        </xdr:cNvPr>
        <xdr:cNvSpPr txBox="1"/>
      </xdr:nvSpPr>
      <xdr:spPr>
        <a:xfrm>
          <a:off x="6068772" y="14051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129013</xdr:rowOff>
    </xdr:from>
    <xdr:ext cx="469744" cy="259045"/>
    <xdr:sp macro="" textlink="">
      <xdr:nvSpPr>
        <xdr:cNvPr id="379" name="n_1mainValue【福祉施設】&#10;一人当たり面積">
          <a:extLst>
            <a:ext uri="{FF2B5EF4-FFF2-40B4-BE49-F238E27FC236}">
              <a16:creationId xmlns:a16="http://schemas.microsoft.com/office/drawing/2014/main" id="{D79AEA0C-6031-48B3-A7DF-C38018B12B98}"/>
            </a:ext>
          </a:extLst>
        </xdr:cNvPr>
        <xdr:cNvSpPr txBox="1"/>
      </xdr:nvSpPr>
      <xdr:spPr>
        <a:xfrm>
          <a:off x="8454467" y="1453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129013</xdr:rowOff>
    </xdr:from>
    <xdr:ext cx="469744" cy="259045"/>
    <xdr:sp macro="" textlink="">
      <xdr:nvSpPr>
        <xdr:cNvPr id="380" name="n_2mainValue【福祉施設】&#10;一人当たり面積">
          <a:extLst>
            <a:ext uri="{FF2B5EF4-FFF2-40B4-BE49-F238E27FC236}">
              <a16:creationId xmlns:a16="http://schemas.microsoft.com/office/drawing/2014/main" id="{8D820D6A-0823-4461-8853-5D0A34E46EB4}"/>
            </a:ext>
          </a:extLst>
        </xdr:cNvPr>
        <xdr:cNvSpPr txBox="1"/>
      </xdr:nvSpPr>
      <xdr:spPr>
        <a:xfrm>
          <a:off x="7673417" y="1453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118127</xdr:rowOff>
    </xdr:from>
    <xdr:ext cx="469744" cy="259045"/>
    <xdr:sp macro="" textlink="">
      <xdr:nvSpPr>
        <xdr:cNvPr id="381" name="n_3mainValue【福祉施設】&#10;一人当たり面積">
          <a:extLst>
            <a:ext uri="{FF2B5EF4-FFF2-40B4-BE49-F238E27FC236}">
              <a16:creationId xmlns:a16="http://schemas.microsoft.com/office/drawing/2014/main" id="{EA9CA5E5-16B9-4E12-8F29-30EAD4E318B1}"/>
            </a:ext>
          </a:extLst>
        </xdr:cNvPr>
        <xdr:cNvSpPr txBox="1"/>
      </xdr:nvSpPr>
      <xdr:spPr>
        <a:xfrm>
          <a:off x="6866332" y="14521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118127</xdr:rowOff>
    </xdr:from>
    <xdr:ext cx="469744" cy="259045"/>
    <xdr:sp macro="" textlink="">
      <xdr:nvSpPr>
        <xdr:cNvPr id="382" name="n_4mainValue【福祉施設】&#10;一人当たり面積">
          <a:extLst>
            <a:ext uri="{FF2B5EF4-FFF2-40B4-BE49-F238E27FC236}">
              <a16:creationId xmlns:a16="http://schemas.microsoft.com/office/drawing/2014/main" id="{4CEEB3D3-BEE9-4289-B143-EAA2F29F3543}"/>
            </a:ext>
          </a:extLst>
        </xdr:cNvPr>
        <xdr:cNvSpPr txBox="1"/>
      </xdr:nvSpPr>
      <xdr:spPr>
        <a:xfrm>
          <a:off x="6068772" y="14521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3" name="正方形/長方形 382">
          <a:extLst>
            <a:ext uri="{FF2B5EF4-FFF2-40B4-BE49-F238E27FC236}">
              <a16:creationId xmlns:a16="http://schemas.microsoft.com/office/drawing/2014/main" id="{69B01364-7D59-467E-89B5-9BCAB472FD88}"/>
            </a:ext>
          </a:extLst>
        </xdr:cNvPr>
        <xdr:cNvSpPr/>
      </xdr:nvSpPr>
      <xdr:spPr>
        <a:xfrm>
          <a:off x="6858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4" name="正方形/長方形 383">
          <a:extLst>
            <a:ext uri="{FF2B5EF4-FFF2-40B4-BE49-F238E27FC236}">
              <a16:creationId xmlns:a16="http://schemas.microsoft.com/office/drawing/2014/main" id="{7503A262-0219-404C-98A2-919157073FF8}"/>
            </a:ext>
          </a:extLst>
        </xdr:cNvPr>
        <xdr:cNvSpPr/>
      </xdr:nvSpPr>
      <xdr:spPr>
        <a:xfrm>
          <a:off x="8166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5" name="正方形/長方形 384">
          <a:extLst>
            <a:ext uri="{FF2B5EF4-FFF2-40B4-BE49-F238E27FC236}">
              <a16:creationId xmlns:a16="http://schemas.microsoft.com/office/drawing/2014/main" id="{D713AF12-E2E1-416C-A3A5-C5F76E035C3C}"/>
            </a:ext>
          </a:extLst>
        </xdr:cNvPr>
        <xdr:cNvSpPr/>
      </xdr:nvSpPr>
      <xdr:spPr>
        <a:xfrm>
          <a:off x="8166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6" name="正方形/長方形 385">
          <a:extLst>
            <a:ext uri="{FF2B5EF4-FFF2-40B4-BE49-F238E27FC236}">
              <a16:creationId xmlns:a16="http://schemas.microsoft.com/office/drawing/2014/main" id="{061C2092-96A4-4C01-B7C0-E01BB2551030}"/>
            </a:ext>
          </a:extLst>
        </xdr:cNvPr>
        <xdr:cNvSpPr/>
      </xdr:nvSpPr>
      <xdr:spPr>
        <a:xfrm>
          <a:off x="17145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7" name="正方形/長方形 386">
          <a:extLst>
            <a:ext uri="{FF2B5EF4-FFF2-40B4-BE49-F238E27FC236}">
              <a16:creationId xmlns:a16="http://schemas.microsoft.com/office/drawing/2014/main" id="{0D4EF242-674C-49A2-9B24-D005CDC83C61}"/>
            </a:ext>
          </a:extLst>
        </xdr:cNvPr>
        <xdr:cNvSpPr/>
      </xdr:nvSpPr>
      <xdr:spPr>
        <a:xfrm>
          <a:off x="17145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8" name="正方形/長方形 387">
          <a:extLst>
            <a:ext uri="{FF2B5EF4-FFF2-40B4-BE49-F238E27FC236}">
              <a16:creationId xmlns:a16="http://schemas.microsoft.com/office/drawing/2014/main" id="{36E0700A-9F22-4925-B985-EF97523D8861}"/>
            </a:ext>
          </a:extLst>
        </xdr:cNvPr>
        <xdr:cNvSpPr/>
      </xdr:nvSpPr>
      <xdr:spPr>
        <a:xfrm>
          <a:off x="27432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9" name="正方形/長方形 388">
          <a:extLst>
            <a:ext uri="{FF2B5EF4-FFF2-40B4-BE49-F238E27FC236}">
              <a16:creationId xmlns:a16="http://schemas.microsoft.com/office/drawing/2014/main" id="{8AD555A6-1132-447E-91DD-C3A0DF807269}"/>
            </a:ext>
          </a:extLst>
        </xdr:cNvPr>
        <xdr:cNvSpPr/>
      </xdr:nvSpPr>
      <xdr:spPr>
        <a:xfrm>
          <a:off x="27432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0" name="正方形/長方形 389">
          <a:extLst>
            <a:ext uri="{FF2B5EF4-FFF2-40B4-BE49-F238E27FC236}">
              <a16:creationId xmlns:a16="http://schemas.microsoft.com/office/drawing/2014/main" id="{A92C69D9-5CCB-44BF-BC73-439404B401EC}"/>
            </a:ext>
          </a:extLst>
        </xdr:cNvPr>
        <xdr:cNvSpPr/>
      </xdr:nvSpPr>
      <xdr:spPr>
        <a:xfrm>
          <a:off x="685800" y="1676019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1" name="テキスト ボックス 390">
          <a:extLst>
            <a:ext uri="{FF2B5EF4-FFF2-40B4-BE49-F238E27FC236}">
              <a16:creationId xmlns:a16="http://schemas.microsoft.com/office/drawing/2014/main" id="{56A68489-E778-4D86-8CA6-C2BD75DC1A69}"/>
            </a:ext>
          </a:extLst>
        </xdr:cNvPr>
        <xdr:cNvSpPr txBox="1"/>
      </xdr:nvSpPr>
      <xdr:spPr>
        <a:xfrm>
          <a:off x="66675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2" name="直線コネクタ 391">
          <a:extLst>
            <a:ext uri="{FF2B5EF4-FFF2-40B4-BE49-F238E27FC236}">
              <a16:creationId xmlns:a16="http://schemas.microsoft.com/office/drawing/2014/main" id="{1FB1C8A3-90FC-4EE1-B433-27A53CC79D68}"/>
            </a:ext>
          </a:extLst>
        </xdr:cNvPr>
        <xdr:cNvCxnSpPr/>
      </xdr:nvCxnSpPr>
      <xdr:spPr>
        <a:xfrm>
          <a:off x="68580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3" name="テキスト ボックス 392">
          <a:extLst>
            <a:ext uri="{FF2B5EF4-FFF2-40B4-BE49-F238E27FC236}">
              <a16:creationId xmlns:a16="http://schemas.microsoft.com/office/drawing/2014/main" id="{90895F54-F1FB-4D45-9631-908E00031C39}"/>
            </a:ext>
          </a:extLst>
        </xdr:cNvPr>
        <xdr:cNvSpPr txBox="1"/>
      </xdr:nvSpPr>
      <xdr:spPr>
        <a:xfrm>
          <a:off x="273866" y="1890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4" name="直線コネクタ 393">
          <a:extLst>
            <a:ext uri="{FF2B5EF4-FFF2-40B4-BE49-F238E27FC236}">
              <a16:creationId xmlns:a16="http://schemas.microsoft.com/office/drawing/2014/main" id="{326D2CD9-8130-4A0A-897F-92617D1D76F1}"/>
            </a:ext>
          </a:extLst>
        </xdr:cNvPr>
        <xdr:cNvCxnSpPr/>
      </xdr:nvCxnSpPr>
      <xdr:spPr>
        <a:xfrm>
          <a:off x="685800" y="1866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5" name="テキスト ボックス 394">
          <a:extLst>
            <a:ext uri="{FF2B5EF4-FFF2-40B4-BE49-F238E27FC236}">
              <a16:creationId xmlns:a16="http://schemas.microsoft.com/office/drawing/2014/main" id="{54B9FAF8-053B-48DC-AA9C-E09EC86079CE}"/>
            </a:ext>
          </a:extLst>
        </xdr:cNvPr>
        <xdr:cNvSpPr txBox="1"/>
      </xdr:nvSpPr>
      <xdr:spPr>
        <a:xfrm>
          <a:off x="273866" y="18528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6" name="直線コネクタ 395">
          <a:extLst>
            <a:ext uri="{FF2B5EF4-FFF2-40B4-BE49-F238E27FC236}">
              <a16:creationId xmlns:a16="http://schemas.microsoft.com/office/drawing/2014/main" id="{F8DCDF60-FD2D-43A4-9444-BE841F14112D}"/>
            </a:ext>
          </a:extLst>
        </xdr:cNvPr>
        <xdr:cNvCxnSpPr/>
      </xdr:nvCxnSpPr>
      <xdr:spPr>
        <a:xfrm>
          <a:off x="685800" y="182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7" name="テキスト ボックス 396">
          <a:extLst>
            <a:ext uri="{FF2B5EF4-FFF2-40B4-BE49-F238E27FC236}">
              <a16:creationId xmlns:a16="http://schemas.microsoft.com/office/drawing/2014/main" id="{B4199B5F-B7BA-4053-8B0E-C8DF1E3500DD}"/>
            </a:ext>
          </a:extLst>
        </xdr:cNvPr>
        <xdr:cNvSpPr txBox="1"/>
      </xdr:nvSpPr>
      <xdr:spPr>
        <a:xfrm>
          <a:off x="343701" y="1814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8" name="直線コネクタ 397">
          <a:extLst>
            <a:ext uri="{FF2B5EF4-FFF2-40B4-BE49-F238E27FC236}">
              <a16:creationId xmlns:a16="http://schemas.microsoft.com/office/drawing/2014/main" id="{18422C37-F81D-47D6-B9DC-B404DA3ABB93}"/>
            </a:ext>
          </a:extLst>
        </xdr:cNvPr>
        <xdr:cNvCxnSpPr/>
      </xdr:nvCxnSpPr>
      <xdr:spPr>
        <a:xfrm>
          <a:off x="685800" y="1790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9" name="テキスト ボックス 398">
          <a:extLst>
            <a:ext uri="{FF2B5EF4-FFF2-40B4-BE49-F238E27FC236}">
              <a16:creationId xmlns:a16="http://schemas.microsoft.com/office/drawing/2014/main" id="{1344FBA4-370D-4215-921F-A746A35F033F}"/>
            </a:ext>
          </a:extLst>
        </xdr:cNvPr>
        <xdr:cNvSpPr txBox="1"/>
      </xdr:nvSpPr>
      <xdr:spPr>
        <a:xfrm>
          <a:off x="343701" y="1776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400" name="直線コネクタ 399">
          <a:extLst>
            <a:ext uri="{FF2B5EF4-FFF2-40B4-BE49-F238E27FC236}">
              <a16:creationId xmlns:a16="http://schemas.microsoft.com/office/drawing/2014/main" id="{6DEE2A86-7DEB-4453-9F26-70BB883E406F}"/>
            </a:ext>
          </a:extLst>
        </xdr:cNvPr>
        <xdr:cNvCxnSpPr/>
      </xdr:nvCxnSpPr>
      <xdr:spPr>
        <a:xfrm>
          <a:off x="685800" y="1752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401" name="テキスト ボックス 400">
          <a:extLst>
            <a:ext uri="{FF2B5EF4-FFF2-40B4-BE49-F238E27FC236}">
              <a16:creationId xmlns:a16="http://schemas.microsoft.com/office/drawing/2014/main" id="{B8CA4B46-39E5-4080-8775-5394B20E9665}"/>
            </a:ext>
          </a:extLst>
        </xdr:cNvPr>
        <xdr:cNvSpPr txBox="1"/>
      </xdr:nvSpPr>
      <xdr:spPr>
        <a:xfrm>
          <a:off x="343701" y="17381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402" name="直線コネクタ 401">
          <a:extLst>
            <a:ext uri="{FF2B5EF4-FFF2-40B4-BE49-F238E27FC236}">
              <a16:creationId xmlns:a16="http://schemas.microsoft.com/office/drawing/2014/main" id="{692069C6-7A84-4E48-8045-614C26D73E50}"/>
            </a:ext>
          </a:extLst>
        </xdr:cNvPr>
        <xdr:cNvCxnSpPr/>
      </xdr:nvCxnSpPr>
      <xdr:spPr>
        <a:xfrm>
          <a:off x="685800" y="17145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403" name="テキスト ボックス 402">
          <a:extLst>
            <a:ext uri="{FF2B5EF4-FFF2-40B4-BE49-F238E27FC236}">
              <a16:creationId xmlns:a16="http://schemas.microsoft.com/office/drawing/2014/main" id="{A15DC7B4-D02E-4404-B1B0-4C265F9F33C4}"/>
            </a:ext>
          </a:extLst>
        </xdr:cNvPr>
        <xdr:cNvSpPr txBox="1"/>
      </xdr:nvSpPr>
      <xdr:spPr>
        <a:xfrm>
          <a:off x="343701" y="17000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4" name="直線コネクタ 403">
          <a:extLst>
            <a:ext uri="{FF2B5EF4-FFF2-40B4-BE49-F238E27FC236}">
              <a16:creationId xmlns:a16="http://schemas.microsoft.com/office/drawing/2014/main" id="{BD36A56E-2CF6-4068-A9EE-448D9B3E86C0}"/>
            </a:ext>
          </a:extLst>
        </xdr:cNvPr>
        <xdr:cNvCxnSpPr/>
      </xdr:nvCxnSpPr>
      <xdr:spPr>
        <a:xfrm>
          <a:off x="68580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5" name="テキスト ボックス 404">
          <a:extLst>
            <a:ext uri="{FF2B5EF4-FFF2-40B4-BE49-F238E27FC236}">
              <a16:creationId xmlns:a16="http://schemas.microsoft.com/office/drawing/2014/main" id="{90E37E00-8C3A-494A-AB6A-85DC721554C8}"/>
            </a:ext>
          </a:extLst>
        </xdr:cNvPr>
        <xdr:cNvSpPr txBox="1"/>
      </xdr:nvSpPr>
      <xdr:spPr>
        <a:xfrm>
          <a:off x="386866" y="1662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6" name="【市民会館】&#10;有形固定資産減価償却率グラフ枠">
          <a:extLst>
            <a:ext uri="{FF2B5EF4-FFF2-40B4-BE49-F238E27FC236}">
              <a16:creationId xmlns:a16="http://schemas.microsoft.com/office/drawing/2014/main" id="{8556A5E5-6952-49E5-9E1B-3C4444BC7C52}"/>
            </a:ext>
          </a:extLst>
        </xdr:cNvPr>
        <xdr:cNvSpPr/>
      </xdr:nvSpPr>
      <xdr:spPr>
        <a:xfrm>
          <a:off x="685800" y="1676019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127636</xdr:rowOff>
    </xdr:from>
    <xdr:to>
      <xdr:col>24</xdr:col>
      <xdr:colOff>62865</xdr:colOff>
      <xdr:row>108</xdr:row>
      <xdr:rowOff>87630</xdr:rowOff>
    </xdr:to>
    <xdr:cxnSp macro="">
      <xdr:nvCxnSpPr>
        <xdr:cNvPr id="407" name="直線コネクタ 406">
          <a:extLst>
            <a:ext uri="{FF2B5EF4-FFF2-40B4-BE49-F238E27FC236}">
              <a16:creationId xmlns:a16="http://schemas.microsoft.com/office/drawing/2014/main" id="{BB95006A-EDF4-47B2-BA0F-B8B0DCA20DF7}"/>
            </a:ext>
          </a:extLst>
        </xdr:cNvPr>
        <xdr:cNvCxnSpPr/>
      </xdr:nvCxnSpPr>
      <xdr:spPr>
        <a:xfrm flipV="1">
          <a:off x="4173855" y="17104996"/>
          <a:ext cx="0" cy="1503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91457</xdr:rowOff>
    </xdr:from>
    <xdr:ext cx="405111" cy="259045"/>
    <xdr:sp macro="" textlink="">
      <xdr:nvSpPr>
        <xdr:cNvPr id="408" name="【市民会館】&#10;有形固定資産減価償却率最小値テキスト">
          <a:extLst>
            <a:ext uri="{FF2B5EF4-FFF2-40B4-BE49-F238E27FC236}">
              <a16:creationId xmlns:a16="http://schemas.microsoft.com/office/drawing/2014/main" id="{F57605D8-AFDC-43D6-99B3-98FC55E43B10}"/>
            </a:ext>
          </a:extLst>
        </xdr:cNvPr>
        <xdr:cNvSpPr txBox="1"/>
      </xdr:nvSpPr>
      <xdr:spPr>
        <a:xfrm>
          <a:off x="4212590" y="1861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87630</xdr:rowOff>
    </xdr:from>
    <xdr:to>
      <xdr:col>24</xdr:col>
      <xdr:colOff>152400</xdr:colOff>
      <xdr:row>108</xdr:row>
      <xdr:rowOff>87630</xdr:rowOff>
    </xdr:to>
    <xdr:cxnSp macro="">
      <xdr:nvCxnSpPr>
        <xdr:cNvPr id="409" name="直線コネクタ 408">
          <a:extLst>
            <a:ext uri="{FF2B5EF4-FFF2-40B4-BE49-F238E27FC236}">
              <a16:creationId xmlns:a16="http://schemas.microsoft.com/office/drawing/2014/main" id="{D31360D2-E34E-4711-A36E-DAB1C23A2CE2}"/>
            </a:ext>
          </a:extLst>
        </xdr:cNvPr>
        <xdr:cNvCxnSpPr/>
      </xdr:nvCxnSpPr>
      <xdr:spPr>
        <a:xfrm>
          <a:off x="4112260" y="186080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74313</xdr:rowOff>
    </xdr:from>
    <xdr:ext cx="405111" cy="259045"/>
    <xdr:sp macro="" textlink="">
      <xdr:nvSpPr>
        <xdr:cNvPr id="410" name="【市民会館】&#10;有形固定資産減価償却率最大値テキスト">
          <a:extLst>
            <a:ext uri="{FF2B5EF4-FFF2-40B4-BE49-F238E27FC236}">
              <a16:creationId xmlns:a16="http://schemas.microsoft.com/office/drawing/2014/main" id="{D8BC24D2-F8F3-47E5-8D52-368FA2DD6A2A}"/>
            </a:ext>
          </a:extLst>
        </xdr:cNvPr>
        <xdr:cNvSpPr txBox="1"/>
      </xdr:nvSpPr>
      <xdr:spPr>
        <a:xfrm>
          <a:off x="4212590" y="16876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127636</xdr:rowOff>
    </xdr:from>
    <xdr:to>
      <xdr:col>24</xdr:col>
      <xdr:colOff>152400</xdr:colOff>
      <xdr:row>99</xdr:row>
      <xdr:rowOff>127636</xdr:rowOff>
    </xdr:to>
    <xdr:cxnSp macro="">
      <xdr:nvCxnSpPr>
        <xdr:cNvPr id="411" name="直線コネクタ 410">
          <a:extLst>
            <a:ext uri="{FF2B5EF4-FFF2-40B4-BE49-F238E27FC236}">
              <a16:creationId xmlns:a16="http://schemas.microsoft.com/office/drawing/2014/main" id="{C2CAA20B-F0CE-411B-85F0-6C00709AF6B8}"/>
            </a:ext>
          </a:extLst>
        </xdr:cNvPr>
        <xdr:cNvCxnSpPr/>
      </xdr:nvCxnSpPr>
      <xdr:spPr>
        <a:xfrm>
          <a:off x="4112260" y="1710499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99713</xdr:rowOff>
    </xdr:from>
    <xdr:ext cx="405111" cy="259045"/>
    <xdr:sp macro="" textlink="">
      <xdr:nvSpPr>
        <xdr:cNvPr id="412" name="【市民会館】&#10;有形固定資産減価償却率平均値テキスト">
          <a:extLst>
            <a:ext uri="{FF2B5EF4-FFF2-40B4-BE49-F238E27FC236}">
              <a16:creationId xmlns:a16="http://schemas.microsoft.com/office/drawing/2014/main" id="{B0301F6C-28D0-44F9-8CF0-66A0890F04FB}"/>
            </a:ext>
          </a:extLst>
        </xdr:cNvPr>
        <xdr:cNvSpPr txBox="1"/>
      </xdr:nvSpPr>
      <xdr:spPr>
        <a:xfrm>
          <a:off x="4212590" y="175838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76836</xdr:rowOff>
    </xdr:from>
    <xdr:to>
      <xdr:col>24</xdr:col>
      <xdr:colOff>114300</xdr:colOff>
      <xdr:row>104</xdr:row>
      <xdr:rowOff>6986</xdr:rowOff>
    </xdr:to>
    <xdr:sp macro="" textlink="">
      <xdr:nvSpPr>
        <xdr:cNvPr id="413" name="フローチャート: 判断 412">
          <a:extLst>
            <a:ext uri="{FF2B5EF4-FFF2-40B4-BE49-F238E27FC236}">
              <a16:creationId xmlns:a16="http://schemas.microsoft.com/office/drawing/2014/main" id="{D94CCA8C-4560-4629-888C-D65A25C4D7B3}"/>
            </a:ext>
          </a:extLst>
        </xdr:cNvPr>
        <xdr:cNvSpPr/>
      </xdr:nvSpPr>
      <xdr:spPr>
        <a:xfrm>
          <a:off x="4131310" y="17736186"/>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65405</xdr:rowOff>
    </xdr:from>
    <xdr:to>
      <xdr:col>20</xdr:col>
      <xdr:colOff>38100</xdr:colOff>
      <xdr:row>103</xdr:row>
      <xdr:rowOff>167005</xdr:rowOff>
    </xdr:to>
    <xdr:sp macro="" textlink="">
      <xdr:nvSpPr>
        <xdr:cNvPr id="414" name="フローチャート: 判断 413">
          <a:extLst>
            <a:ext uri="{FF2B5EF4-FFF2-40B4-BE49-F238E27FC236}">
              <a16:creationId xmlns:a16="http://schemas.microsoft.com/office/drawing/2014/main" id="{568EC2BF-72C6-46F0-B5BF-1BB9F4921C88}"/>
            </a:ext>
          </a:extLst>
        </xdr:cNvPr>
        <xdr:cNvSpPr/>
      </xdr:nvSpPr>
      <xdr:spPr>
        <a:xfrm>
          <a:off x="3388360" y="17722850"/>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63500</xdr:rowOff>
    </xdr:from>
    <xdr:to>
      <xdr:col>15</xdr:col>
      <xdr:colOff>101600</xdr:colOff>
      <xdr:row>103</xdr:row>
      <xdr:rowOff>165100</xdr:rowOff>
    </xdr:to>
    <xdr:sp macro="" textlink="">
      <xdr:nvSpPr>
        <xdr:cNvPr id="415" name="フローチャート: 判断 414">
          <a:extLst>
            <a:ext uri="{FF2B5EF4-FFF2-40B4-BE49-F238E27FC236}">
              <a16:creationId xmlns:a16="http://schemas.microsoft.com/office/drawing/2014/main" id="{04D5EC58-C579-4D64-9329-554D13D3BEF0}"/>
            </a:ext>
          </a:extLst>
        </xdr:cNvPr>
        <xdr:cNvSpPr/>
      </xdr:nvSpPr>
      <xdr:spPr>
        <a:xfrm>
          <a:off x="2571750" y="17719040"/>
          <a:ext cx="9779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42545</xdr:rowOff>
    </xdr:from>
    <xdr:to>
      <xdr:col>10</xdr:col>
      <xdr:colOff>165100</xdr:colOff>
      <xdr:row>103</xdr:row>
      <xdr:rowOff>144145</xdr:rowOff>
    </xdr:to>
    <xdr:sp macro="" textlink="">
      <xdr:nvSpPr>
        <xdr:cNvPr id="416" name="フローチャート: 判断 415">
          <a:extLst>
            <a:ext uri="{FF2B5EF4-FFF2-40B4-BE49-F238E27FC236}">
              <a16:creationId xmlns:a16="http://schemas.microsoft.com/office/drawing/2014/main" id="{9E651113-1AC9-4ED1-A466-5EF172475D8B}"/>
            </a:ext>
          </a:extLst>
        </xdr:cNvPr>
        <xdr:cNvSpPr/>
      </xdr:nvSpPr>
      <xdr:spPr>
        <a:xfrm>
          <a:off x="1774190" y="17703800"/>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40639</xdr:rowOff>
    </xdr:from>
    <xdr:to>
      <xdr:col>6</xdr:col>
      <xdr:colOff>38100</xdr:colOff>
      <xdr:row>103</xdr:row>
      <xdr:rowOff>142239</xdr:rowOff>
    </xdr:to>
    <xdr:sp macro="" textlink="">
      <xdr:nvSpPr>
        <xdr:cNvPr id="417" name="フローチャート: 判断 416">
          <a:extLst>
            <a:ext uri="{FF2B5EF4-FFF2-40B4-BE49-F238E27FC236}">
              <a16:creationId xmlns:a16="http://schemas.microsoft.com/office/drawing/2014/main" id="{FDC0AD93-8B01-4111-A40E-FC4F09B44BF1}"/>
            </a:ext>
          </a:extLst>
        </xdr:cNvPr>
        <xdr:cNvSpPr/>
      </xdr:nvSpPr>
      <xdr:spPr>
        <a:xfrm>
          <a:off x="988060" y="17699989"/>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DCF1B1C9-A8EE-4F6D-8132-54429F6B4339}"/>
            </a:ext>
          </a:extLst>
        </xdr:cNvPr>
        <xdr:cNvSpPr txBox="1"/>
      </xdr:nvSpPr>
      <xdr:spPr>
        <a:xfrm>
          <a:off x="400304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A7319DC5-BFEC-475F-B387-C066B38B0CCA}"/>
            </a:ext>
          </a:extLst>
        </xdr:cNvPr>
        <xdr:cNvSpPr txBox="1"/>
      </xdr:nvSpPr>
      <xdr:spPr>
        <a:xfrm>
          <a:off x="32600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BCD17701-F269-4867-AB6E-F7756D376093}"/>
            </a:ext>
          </a:extLst>
        </xdr:cNvPr>
        <xdr:cNvSpPr txBox="1"/>
      </xdr:nvSpPr>
      <xdr:spPr>
        <a:xfrm>
          <a:off x="24549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ED3E7021-6D45-4CD0-AAEC-B443677D4611}"/>
            </a:ext>
          </a:extLst>
        </xdr:cNvPr>
        <xdr:cNvSpPr txBox="1"/>
      </xdr:nvSpPr>
      <xdr:spPr>
        <a:xfrm>
          <a:off x="16573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2" name="テキスト ボックス 421">
          <a:extLst>
            <a:ext uri="{FF2B5EF4-FFF2-40B4-BE49-F238E27FC236}">
              <a16:creationId xmlns:a16="http://schemas.microsoft.com/office/drawing/2014/main" id="{E3A37BDF-FEE6-40E9-B0AF-62E7504700DC}"/>
            </a:ext>
          </a:extLst>
        </xdr:cNvPr>
        <xdr:cNvSpPr txBox="1"/>
      </xdr:nvSpPr>
      <xdr:spPr>
        <a:xfrm>
          <a:off x="8597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36830</xdr:rowOff>
    </xdr:from>
    <xdr:to>
      <xdr:col>24</xdr:col>
      <xdr:colOff>114300</xdr:colOff>
      <xdr:row>108</xdr:row>
      <xdr:rowOff>138430</xdr:rowOff>
    </xdr:to>
    <xdr:sp macro="" textlink="">
      <xdr:nvSpPr>
        <xdr:cNvPr id="423" name="楕円 422">
          <a:extLst>
            <a:ext uri="{FF2B5EF4-FFF2-40B4-BE49-F238E27FC236}">
              <a16:creationId xmlns:a16="http://schemas.microsoft.com/office/drawing/2014/main" id="{A2F23600-9DD2-465F-92B7-CBB4040A911F}"/>
            </a:ext>
          </a:extLst>
        </xdr:cNvPr>
        <xdr:cNvSpPr/>
      </xdr:nvSpPr>
      <xdr:spPr>
        <a:xfrm>
          <a:off x="4131310" y="1855343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123207</xdr:rowOff>
    </xdr:from>
    <xdr:ext cx="405111" cy="259045"/>
    <xdr:sp macro="" textlink="">
      <xdr:nvSpPr>
        <xdr:cNvPr id="424" name="【市民会館】&#10;有形固定資産減価償却率該当値テキスト">
          <a:extLst>
            <a:ext uri="{FF2B5EF4-FFF2-40B4-BE49-F238E27FC236}">
              <a16:creationId xmlns:a16="http://schemas.microsoft.com/office/drawing/2014/main" id="{9367F971-D206-4D3D-BD1B-EA0E0567CDDF}"/>
            </a:ext>
          </a:extLst>
        </xdr:cNvPr>
        <xdr:cNvSpPr txBox="1"/>
      </xdr:nvSpPr>
      <xdr:spPr>
        <a:xfrm>
          <a:off x="4212590" y="18470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25400</xdr:rowOff>
    </xdr:from>
    <xdr:to>
      <xdr:col>20</xdr:col>
      <xdr:colOff>38100</xdr:colOff>
      <xdr:row>108</xdr:row>
      <xdr:rowOff>127000</xdr:rowOff>
    </xdr:to>
    <xdr:sp macro="" textlink="">
      <xdr:nvSpPr>
        <xdr:cNvPr id="425" name="楕円 424">
          <a:extLst>
            <a:ext uri="{FF2B5EF4-FFF2-40B4-BE49-F238E27FC236}">
              <a16:creationId xmlns:a16="http://schemas.microsoft.com/office/drawing/2014/main" id="{A6BA2F0B-FB0F-4867-ADCA-9AFF1D215770}"/>
            </a:ext>
          </a:extLst>
        </xdr:cNvPr>
        <xdr:cNvSpPr/>
      </xdr:nvSpPr>
      <xdr:spPr>
        <a:xfrm>
          <a:off x="3388360" y="18538190"/>
          <a:ext cx="7874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76200</xdr:rowOff>
    </xdr:from>
    <xdr:to>
      <xdr:col>24</xdr:col>
      <xdr:colOff>63500</xdr:colOff>
      <xdr:row>108</xdr:row>
      <xdr:rowOff>87630</xdr:rowOff>
    </xdr:to>
    <xdr:cxnSp macro="">
      <xdr:nvCxnSpPr>
        <xdr:cNvPr id="426" name="直線コネクタ 425">
          <a:extLst>
            <a:ext uri="{FF2B5EF4-FFF2-40B4-BE49-F238E27FC236}">
              <a16:creationId xmlns:a16="http://schemas.microsoft.com/office/drawing/2014/main" id="{6C47078F-11C7-45E2-9B51-4CEF5B169DCA}"/>
            </a:ext>
          </a:extLst>
        </xdr:cNvPr>
        <xdr:cNvCxnSpPr/>
      </xdr:nvCxnSpPr>
      <xdr:spPr>
        <a:xfrm>
          <a:off x="3431540" y="18592800"/>
          <a:ext cx="74295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108</xdr:row>
      <xdr:rowOff>33020</xdr:rowOff>
    </xdr:from>
    <xdr:to>
      <xdr:col>15</xdr:col>
      <xdr:colOff>101600</xdr:colOff>
      <xdr:row>108</xdr:row>
      <xdr:rowOff>134620</xdr:rowOff>
    </xdr:to>
    <xdr:sp macro="" textlink="">
      <xdr:nvSpPr>
        <xdr:cNvPr id="427" name="楕円 426">
          <a:extLst>
            <a:ext uri="{FF2B5EF4-FFF2-40B4-BE49-F238E27FC236}">
              <a16:creationId xmlns:a16="http://schemas.microsoft.com/office/drawing/2014/main" id="{9884423A-5D8A-4525-AC41-400BBB541962}"/>
            </a:ext>
          </a:extLst>
        </xdr:cNvPr>
        <xdr:cNvSpPr/>
      </xdr:nvSpPr>
      <xdr:spPr>
        <a:xfrm>
          <a:off x="2571750" y="18547715"/>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108</xdr:row>
      <xdr:rowOff>76200</xdr:rowOff>
    </xdr:from>
    <xdr:to>
      <xdr:col>19</xdr:col>
      <xdr:colOff>177800</xdr:colOff>
      <xdr:row>108</xdr:row>
      <xdr:rowOff>83820</xdr:rowOff>
    </xdr:to>
    <xdr:cxnSp macro="">
      <xdr:nvCxnSpPr>
        <xdr:cNvPr id="428" name="直線コネクタ 427">
          <a:extLst>
            <a:ext uri="{FF2B5EF4-FFF2-40B4-BE49-F238E27FC236}">
              <a16:creationId xmlns:a16="http://schemas.microsoft.com/office/drawing/2014/main" id="{510EA0D5-9B63-4ECC-86E5-A4FC23C775B9}"/>
            </a:ext>
          </a:extLst>
        </xdr:cNvPr>
        <xdr:cNvCxnSpPr/>
      </xdr:nvCxnSpPr>
      <xdr:spPr>
        <a:xfrm flipV="1">
          <a:off x="2626360" y="18592800"/>
          <a:ext cx="80518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108</xdr:row>
      <xdr:rowOff>23495</xdr:rowOff>
    </xdr:from>
    <xdr:to>
      <xdr:col>10</xdr:col>
      <xdr:colOff>165100</xdr:colOff>
      <xdr:row>108</xdr:row>
      <xdr:rowOff>125095</xdr:rowOff>
    </xdr:to>
    <xdr:sp macro="" textlink="">
      <xdr:nvSpPr>
        <xdr:cNvPr id="429" name="楕円 428">
          <a:extLst>
            <a:ext uri="{FF2B5EF4-FFF2-40B4-BE49-F238E27FC236}">
              <a16:creationId xmlns:a16="http://schemas.microsoft.com/office/drawing/2014/main" id="{60DBC1DD-7F15-4DF9-B95E-185C43700610}"/>
            </a:ext>
          </a:extLst>
        </xdr:cNvPr>
        <xdr:cNvSpPr/>
      </xdr:nvSpPr>
      <xdr:spPr>
        <a:xfrm>
          <a:off x="1774190" y="18536285"/>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108</xdr:row>
      <xdr:rowOff>74295</xdr:rowOff>
    </xdr:from>
    <xdr:to>
      <xdr:col>15</xdr:col>
      <xdr:colOff>50800</xdr:colOff>
      <xdr:row>108</xdr:row>
      <xdr:rowOff>83820</xdr:rowOff>
    </xdr:to>
    <xdr:cxnSp macro="">
      <xdr:nvCxnSpPr>
        <xdr:cNvPr id="430" name="直線コネクタ 429">
          <a:extLst>
            <a:ext uri="{FF2B5EF4-FFF2-40B4-BE49-F238E27FC236}">
              <a16:creationId xmlns:a16="http://schemas.microsoft.com/office/drawing/2014/main" id="{D91961BB-ECD7-48C5-8ED3-2F4DCC5AB53B}"/>
            </a:ext>
          </a:extLst>
        </xdr:cNvPr>
        <xdr:cNvCxnSpPr/>
      </xdr:nvCxnSpPr>
      <xdr:spPr>
        <a:xfrm>
          <a:off x="1828800" y="18590895"/>
          <a:ext cx="79756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108</xdr:row>
      <xdr:rowOff>13970</xdr:rowOff>
    </xdr:from>
    <xdr:to>
      <xdr:col>6</xdr:col>
      <xdr:colOff>38100</xdr:colOff>
      <xdr:row>108</xdr:row>
      <xdr:rowOff>115570</xdr:rowOff>
    </xdr:to>
    <xdr:sp macro="" textlink="">
      <xdr:nvSpPr>
        <xdr:cNvPr id="431" name="楕円 430">
          <a:extLst>
            <a:ext uri="{FF2B5EF4-FFF2-40B4-BE49-F238E27FC236}">
              <a16:creationId xmlns:a16="http://schemas.microsoft.com/office/drawing/2014/main" id="{0AC0A9DE-1D8D-479A-BDF5-73B49FDEB13A}"/>
            </a:ext>
          </a:extLst>
        </xdr:cNvPr>
        <xdr:cNvSpPr/>
      </xdr:nvSpPr>
      <xdr:spPr>
        <a:xfrm>
          <a:off x="988060" y="185343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108</xdr:row>
      <xdr:rowOff>64770</xdr:rowOff>
    </xdr:from>
    <xdr:to>
      <xdr:col>10</xdr:col>
      <xdr:colOff>114300</xdr:colOff>
      <xdr:row>108</xdr:row>
      <xdr:rowOff>74295</xdr:rowOff>
    </xdr:to>
    <xdr:cxnSp macro="">
      <xdr:nvCxnSpPr>
        <xdr:cNvPr id="432" name="直線コネクタ 431">
          <a:extLst>
            <a:ext uri="{FF2B5EF4-FFF2-40B4-BE49-F238E27FC236}">
              <a16:creationId xmlns:a16="http://schemas.microsoft.com/office/drawing/2014/main" id="{ADB81005-FF05-45BA-8F1F-E2823CA91B7A}"/>
            </a:ext>
          </a:extLst>
        </xdr:cNvPr>
        <xdr:cNvCxnSpPr/>
      </xdr:nvCxnSpPr>
      <xdr:spPr>
        <a:xfrm>
          <a:off x="1031240" y="18579465"/>
          <a:ext cx="79756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12082</xdr:rowOff>
    </xdr:from>
    <xdr:ext cx="405111" cy="259045"/>
    <xdr:sp macro="" textlink="">
      <xdr:nvSpPr>
        <xdr:cNvPr id="433" name="n_1aveValue【市民会館】&#10;有形固定資産減価償却率">
          <a:extLst>
            <a:ext uri="{FF2B5EF4-FFF2-40B4-BE49-F238E27FC236}">
              <a16:creationId xmlns:a16="http://schemas.microsoft.com/office/drawing/2014/main" id="{2816A1B6-0E8F-462A-A339-B99E55359715}"/>
            </a:ext>
          </a:extLst>
        </xdr:cNvPr>
        <xdr:cNvSpPr txBox="1"/>
      </xdr:nvSpPr>
      <xdr:spPr>
        <a:xfrm>
          <a:off x="3239144" y="17503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10177</xdr:rowOff>
    </xdr:from>
    <xdr:ext cx="405111" cy="259045"/>
    <xdr:sp macro="" textlink="">
      <xdr:nvSpPr>
        <xdr:cNvPr id="434" name="n_2aveValue【市民会館】&#10;有形固定資産減価償却率">
          <a:extLst>
            <a:ext uri="{FF2B5EF4-FFF2-40B4-BE49-F238E27FC236}">
              <a16:creationId xmlns:a16="http://schemas.microsoft.com/office/drawing/2014/main" id="{7D3D758F-6490-4C5A-9539-5920BA30AF8B}"/>
            </a:ext>
          </a:extLst>
        </xdr:cNvPr>
        <xdr:cNvSpPr txBox="1"/>
      </xdr:nvSpPr>
      <xdr:spPr>
        <a:xfrm>
          <a:off x="2439044" y="1749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160672</xdr:rowOff>
    </xdr:from>
    <xdr:ext cx="405111" cy="259045"/>
    <xdr:sp macro="" textlink="">
      <xdr:nvSpPr>
        <xdr:cNvPr id="435" name="n_3aveValue【市民会館】&#10;有形固定資産減価償却率">
          <a:extLst>
            <a:ext uri="{FF2B5EF4-FFF2-40B4-BE49-F238E27FC236}">
              <a16:creationId xmlns:a16="http://schemas.microsoft.com/office/drawing/2014/main" id="{5BC65FB0-EDC2-4017-9484-981105712E42}"/>
            </a:ext>
          </a:extLst>
        </xdr:cNvPr>
        <xdr:cNvSpPr txBox="1"/>
      </xdr:nvSpPr>
      <xdr:spPr>
        <a:xfrm>
          <a:off x="1641484" y="1747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158766</xdr:rowOff>
    </xdr:from>
    <xdr:ext cx="405111" cy="259045"/>
    <xdr:sp macro="" textlink="">
      <xdr:nvSpPr>
        <xdr:cNvPr id="436" name="n_4aveValue【市民会館】&#10;有形固定資産減価償却率">
          <a:extLst>
            <a:ext uri="{FF2B5EF4-FFF2-40B4-BE49-F238E27FC236}">
              <a16:creationId xmlns:a16="http://schemas.microsoft.com/office/drawing/2014/main" id="{A3B5D46C-E3B5-4EBE-83B6-E60EBB3A92C2}"/>
            </a:ext>
          </a:extLst>
        </xdr:cNvPr>
        <xdr:cNvSpPr txBox="1"/>
      </xdr:nvSpPr>
      <xdr:spPr>
        <a:xfrm>
          <a:off x="855354" y="1747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118127</xdr:rowOff>
    </xdr:from>
    <xdr:ext cx="405111" cy="259045"/>
    <xdr:sp macro="" textlink="">
      <xdr:nvSpPr>
        <xdr:cNvPr id="437" name="n_1mainValue【市民会館】&#10;有形固定資産減価償却率">
          <a:extLst>
            <a:ext uri="{FF2B5EF4-FFF2-40B4-BE49-F238E27FC236}">
              <a16:creationId xmlns:a16="http://schemas.microsoft.com/office/drawing/2014/main" id="{2EA0071D-503E-40E8-9A13-218C9767C247}"/>
            </a:ext>
          </a:extLst>
        </xdr:cNvPr>
        <xdr:cNvSpPr txBox="1"/>
      </xdr:nvSpPr>
      <xdr:spPr>
        <a:xfrm>
          <a:off x="3239144" y="1863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125747</xdr:rowOff>
    </xdr:from>
    <xdr:ext cx="405111" cy="259045"/>
    <xdr:sp macro="" textlink="">
      <xdr:nvSpPr>
        <xdr:cNvPr id="438" name="n_2mainValue【市民会館】&#10;有形固定資産減価償却率">
          <a:extLst>
            <a:ext uri="{FF2B5EF4-FFF2-40B4-BE49-F238E27FC236}">
              <a16:creationId xmlns:a16="http://schemas.microsoft.com/office/drawing/2014/main" id="{8F714515-AF85-474A-97EE-A2247D96BAC1}"/>
            </a:ext>
          </a:extLst>
        </xdr:cNvPr>
        <xdr:cNvSpPr txBox="1"/>
      </xdr:nvSpPr>
      <xdr:spPr>
        <a:xfrm>
          <a:off x="2439044" y="1864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108</xdr:row>
      <xdr:rowOff>116222</xdr:rowOff>
    </xdr:from>
    <xdr:ext cx="405111" cy="259045"/>
    <xdr:sp macro="" textlink="">
      <xdr:nvSpPr>
        <xdr:cNvPr id="439" name="n_3mainValue【市民会館】&#10;有形固定資産減価償却率">
          <a:extLst>
            <a:ext uri="{FF2B5EF4-FFF2-40B4-BE49-F238E27FC236}">
              <a16:creationId xmlns:a16="http://schemas.microsoft.com/office/drawing/2014/main" id="{7217E635-1349-4D09-B482-22CF9F1257CC}"/>
            </a:ext>
          </a:extLst>
        </xdr:cNvPr>
        <xdr:cNvSpPr txBox="1"/>
      </xdr:nvSpPr>
      <xdr:spPr>
        <a:xfrm>
          <a:off x="1641484" y="1863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108</xdr:row>
      <xdr:rowOff>106697</xdr:rowOff>
    </xdr:from>
    <xdr:ext cx="405111" cy="259045"/>
    <xdr:sp macro="" textlink="">
      <xdr:nvSpPr>
        <xdr:cNvPr id="440" name="n_4mainValue【市民会館】&#10;有形固定資産減価償却率">
          <a:extLst>
            <a:ext uri="{FF2B5EF4-FFF2-40B4-BE49-F238E27FC236}">
              <a16:creationId xmlns:a16="http://schemas.microsoft.com/office/drawing/2014/main" id="{E8C6E911-79EB-4112-BFC3-4E491B3B7530}"/>
            </a:ext>
          </a:extLst>
        </xdr:cNvPr>
        <xdr:cNvSpPr txBox="1"/>
      </xdr:nvSpPr>
      <xdr:spPr>
        <a:xfrm>
          <a:off x="855354" y="1862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1" name="正方形/長方形 440">
          <a:extLst>
            <a:ext uri="{FF2B5EF4-FFF2-40B4-BE49-F238E27FC236}">
              <a16:creationId xmlns:a16="http://schemas.microsoft.com/office/drawing/2014/main" id="{2C567640-B0C9-47B8-BEEC-61400DF677C7}"/>
            </a:ext>
          </a:extLst>
        </xdr:cNvPr>
        <xdr:cNvSpPr/>
      </xdr:nvSpPr>
      <xdr:spPr>
        <a:xfrm>
          <a:off x="596011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2" name="正方形/長方形 441">
          <a:extLst>
            <a:ext uri="{FF2B5EF4-FFF2-40B4-BE49-F238E27FC236}">
              <a16:creationId xmlns:a16="http://schemas.microsoft.com/office/drawing/2014/main" id="{9B9FC6FC-F83F-4C5D-8730-9546BBB9E14A}"/>
            </a:ext>
          </a:extLst>
        </xdr:cNvPr>
        <xdr:cNvSpPr/>
      </xdr:nvSpPr>
      <xdr:spPr>
        <a:xfrm>
          <a:off x="60604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3" name="正方形/長方形 442">
          <a:extLst>
            <a:ext uri="{FF2B5EF4-FFF2-40B4-BE49-F238E27FC236}">
              <a16:creationId xmlns:a16="http://schemas.microsoft.com/office/drawing/2014/main" id="{18E9C5F1-2FC9-47BA-A160-2B1CA7E9D392}"/>
            </a:ext>
          </a:extLst>
        </xdr:cNvPr>
        <xdr:cNvSpPr/>
      </xdr:nvSpPr>
      <xdr:spPr>
        <a:xfrm>
          <a:off x="60604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4" name="正方形/長方形 443">
          <a:extLst>
            <a:ext uri="{FF2B5EF4-FFF2-40B4-BE49-F238E27FC236}">
              <a16:creationId xmlns:a16="http://schemas.microsoft.com/office/drawing/2014/main" id="{E64A4B49-FECB-4F49-BE90-45AFB6CE265B}"/>
            </a:ext>
          </a:extLst>
        </xdr:cNvPr>
        <xdr:cNvSpPr/>
      </xdr:nvSpPr>
      <xdr:spPr>
        <a:xfrm>
          <a:off x="69888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5" name="正方形/長方形 444">
          <a:extLst>
            <a:ext uri="{FF2B5EF4-FFF2-40B4-BE49-F238E27FC236}">
              <a16:creationId xmlns:a16="http://schemas.microsoft.com/office/drawing/2014/main" id="{966D1F51-CD69-494D-B739-52C235984D0F}"/>
            </a:ext>
          </a:extLst>
        </xdr:cNvPr>
        <xdr:cNvSpPr/>
      </xdr:nvSpPr>
      <xdr:spPr>
        <a:xfrm>
          <a:off x="69888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6" name="正方形/長方形 445">
          <a:extLst>
            <a:ext uri="{FF2B5EF4-FFF2-40B4-BE49-F238E27FC236}">
              <a16:creationId xmlns:a16="http://schemas.microsoft.com/office/drawing/2014/main" id="{C5D4DE22-5820-49D4-91FC-DEFE9D8C40D3}"/>
            </a:ext>
          </a:extLst>
        </xdr:cNvPr>
        <xdr:cNvSpPr/>
      </xdr:nvSpPr>
      <xdr:spPr>
        <a:xfrm>
          <a:off x="80175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7" name="正方形/長方形 446">
          <a:extLst>
            <a:ext uri="{FF2B5EF4-FFF2-40B4-BE49-F238E27FC236}">
              <a16:creationId xmlns:a16="http://schemas.microsoft.com/office/drawing/2014/main" id="{F1D98C63-C266-4B25-9C65-A9CAB50CADFE}"/>
            </a:ext>
          </a:extLst>
        </xdr:cNvPr>
        <xdr:cNvSpPr/>
      </xdr:nvSpPr>
      <xdr:spPr>
        <a:xfrm>
          <a:off x="80175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8" name="正方形/長方形 447">
          <a:extLst>
            <a:ext uri="{FF2B5EF4-FFF2-40B4-BE49-F238E27FC236}">
              <a16:creationId xmlns:a16="http://schemas.microsoft.com/office/drawing/2014/main" id="{4B6A7D19-57D1-4445-985C-FA0E50D40B4A}"/>
            </a:ext>
          </a:extLst>
        </xdr:cNvPr>
        <xdr:cNvSpPr/>
      </xdr:nvSpPr>
      <xdr:spPr>
        <a:xfrm>
          <a:off x="5960110" y="1676019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9" name="テキスト ボックス 448">
          <a:extLst>
            <a:ext uri="{FF2B5EF4-FFF2-40B4-BE49-F238E27FC236}">
              <a16:creationId xmlns:a16="http://schemas.microsoft.com/office/drawing/2014/main" id="{41F1D4B3-5E61-4FB8-B78D-458216DEB441}"/>
            </a:ext>
          </a:extLst>
        </xdr:cNvPr>
        <xdr:cNvSpPr txBox="1"/>
      </xdr:nvSpPr>
      <xdr:spPr>
        <a:xfrm>
          <a:off x="592201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50" name="直線コネクタ 449">
          <a:extLst>
            <a:ext uri="{FF2B5EF4-FFF2-40B4-BE49-F238E27FC236}">
              <a16:creationId xmlns:a16="http://schemas.microsoft.com/office/drawing/2014/main" id="{2AAAED8A-F20F-406D-89AD-3F05446F18D8}"/>
            </a:ext>
          </a:extLst>
        </xdr:cNvPr>
        <xdr:cNvCxnSpPr/>
      </xdr:nvCxnSpPr>
      <xdr:spPr>
        <a:xfrm>
          <a:off x="5960110" y="19046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51" name="直線コネクタ 450">
          <a:extLst>
            <a:ext uri="{FF2B5EF4-FFF2-40B4-BE49-F238E27FC236}">
              <a16:creationId xmlns:a16="http://schemas.microsoft.com/office/drawing/2014/main" id="{CDAFC829-B66A-4096-B8AA-F26561DF1A29}"/>
            </a:ext>
          </a:extLst>
        </xdr:cNvPr>
        <xdr:cNvCxnSpPr/>
      </xdr:nvCxnSpPr>
      <xdr:spPr>
        <a:xfrm>
          <a:off x="5960110" y="18592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52" name="テキスト ボックス 451">
          <a:extLst>
            <a:ext uri="{FF2B5EF4-FFF2-40B4-BE49-F238E27FC236}">
              <a16:creationId xmlns:a16="http://schemas.microsoft.com/office/drawing/2014/main" id="{CE1AB3C6-96F5-4EAF-933A-593FB74F2154}"/>
            </a:ext>
          </a:extLst>
        </xdr:cNvPr>
        <xdr:cNvSpPr txBox="1"/>
      </xdr:nvSpPr>
      <xdr:spPr>
        <a:xfrm>
          <a:off x="5527221" y="184486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3" name="直線コネクタ 452">
          <a:extLst>
            <a:ext uri="{FF2B5EF4-FFF2-40B4-BE49-F238E27FC236}">
              <a16:creationId xmlns:a16="http://schemas.microsoft.com/office/drawing/2014/main" id="{4EC157E5-5EB0-4180-95FA-D8B157D4CAF0}"/>
            </a:ext>
          </a:extLst>
        </xdr:cNvPr>
        <xdr:cNvCxnSpPr/>
      </xdr:nvCxnSpPr>
      <xdr:spPr>
        <a:xfrm>
          <a:off x="5960110" y="181317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54" name="テキスト ボックス 453">
          <a:extLst>
            <a:ext uri="{FF2B5EF4-FFF2-40B4-BE49-F238E27FC236}">
              <a16:creationId xmlns:a16="http://schemas.microsoft.com/office/drawing/2014/main" id="{04EF28E1-4A16-451A-83AB-6C2498F745D1}"/>
            </a:ext>
          </a:extLst>
        </xdr:cNvPr>
        <xdr:cNvSpPr txBox="1"/>
      </xdr:nvSpPr>
      <xdr:spPr>
        <a:xfrm>
          <a:off x="5527221" y="179952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5" name="直線コネクタ 454">
          <a:extLst>
            <a:ext uri="{FF2B5EF4-FFF2-40B4-BE49-F238E27FC236}">
              <a16:creationId xmlns:a16="http://schemas.microsoft.com/office/drawing/2014/main" id="{6A39E19E-A79C-4F92-BC2B-367306DFDF0F}"/>
            </a:ext>
          </a:extLst>
        </xdr:cNvPr>
        <xdr:cNvCxnSpPr/>
      </xdr:nvCxnSpPr>
      <xdr:spPr>
        <a:xfrm>
          <a:off x="5960110" y="176745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6" name="テキスト ボックス 455">
          <a:extLst>
            <a:ext uri="{FF2B5EF4-FFF2-40B4-BE49-F238E27FC236}">
              <a16:creationId xmlns:a16="http://schemas.microsoft.com/office/drawing/2014/main" id="{8DF79172-5702-4983-843E-8A8BA9C5C59C}"/>
            </a:ext>
          </a:extLst>
        </xdr:cNvPr>
        <xdr:cNvSpPr txBox="1"/>
      </xdr:nvSpPr>
      <xdr:spPr>
        <a:xfrm>
          <a:off x="5527221" y="175380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7" name="直線コネクタ 456">
          <a:extLst>
            <a:ext uri="{FF2B5EF4-FFF2-40B4-BE49-F238E27FC236}">
              <a16:creationId xmlns:a16="http://schemas.microsoft.com/office/drawing/2014/main" id="{9A6760DF-1CD5-4677-B434-A7FB9EFF4CC2}"/>
            </a:ext>
          </a:extLst>
        </xdr:cNvPr>
        <xdr:cNvCxnSpPr/>
      </xdr:nvCxnSpPr>
      <xdr:spPr>
        <a:xfrm>
          <a:off x="5960110" y="17221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8" name="テキスト ボックス 457">
          <a:extLst>
            <a:ext uri="{FF2B5EF4-FFF2-40B4-BE49-F238E27FC236}">
              <a16:creationId xmlns:a16="http://schemas.microsoft.com/office/drawing/2014/main" id="{9A81522E-102C-4A38-9CBA-EBA5A6A6EA09}"/>
            </a:ext>
          </a:extLst>
        </xdr:cNvPr>
        <xdr:cNvSpPr txBox="1"/>
      </xdr:nvSpPr>
      <xdr:spPr>
        <a:xfrm>
          <a:off x="5527221" y="170770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9" name="直線コネクタ 458">
          <a:extLst>
            <a:ext uri="{FF2B5EF4-FFF2-40B4-BE49-F238E27FC236}">
              <a16:creationId xmlns:a16="http://schemas.microsoft.com/office/drawing/2014/main" id="{FD4C257B-60A2-4267-811A-DB93930C4C90}"/>
            </a:ext>
          </a:extLst>
        </xdr:cNvPr>
        <xdr:cNvCxnSpPr/>
      </xdr:nvCxnSpPr>
      <xdr:spPr>
        <a:xfrm>
          <a:off x="5960110" y="1676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0" name="テキスト ボックス 459">
          <a:extLst>
            <a:ext uri="{FF2B5EF4-FFF2-40B4-BE49-F238E27FC236}">
              <a16:creationId xmlns:a16="http://schemas.microsoft.com/office/drawing/2014/main" id="{1B02D6FE-E7B9-4263-9F15-5F9002FB4802}"/>
            </a:ext>
          </a:extLst>
        </xdr:cNvPr>
        <xdr:cNvSpPr txBox="1"/>
      </xdr:nvSpPr>
      <xdr:spPr>
        <a:xfrm>
          <a:off x="5527221" y="1662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1" name="【市民会館】&#10;一人当たり面積グラフ枠">
          <a:extLst>
            <a:ext uri="{FF2B5EF4-FFF2-40B4-BE49-F238E27FC236}">
              <a16:creationId xmlns:a16="http://schemas.microsoft.com/office/drawing/2014/main" id="{AF82E34D-5A00-4C31-BCED-36AE3340646D}"/>
            </a:ext>
          </a:extLst>
        </xdr:cNvPr>
        <xdr:cNvSpPr/>
      </xdr:nvSpPr>
      <xdr:spPr>
        <a:xfrm>
          <a:off x="5960110" y="1676019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83058</xdr:rowOff>
    </xdr:from>
    <xdr:to>
      <xdr:col>54</xdr:col>
      <xdr:colOff>189865</xdr:colOff>
      <xdr:row>108</xdr:row>
      <xdr:rowOff>3048</xdr:rowOff>
    </xdr:to>
    <xdr:cxnSp macro="">
      <xdr:nvCxnSpPr>
        <xdr:cNvPr id="462" name="直線コネクタ 461">
          <a:extLst>
            <a:ext uri="{FF2B5EF4-FFF2-40B4-BE49-F238E27FC236}">
              <a16:creationId xmlns:a16="http://schemas.microsoft.com/office/drawing/2014/main" id="{9B822129-A628-4A1D-8445-0DB320EE24F1}"/>
            </a:ext>
          </a:extLst>
        </xdr:cNvPr>
        <xdr:cNvCxnSpPr/>
      </xdr:nvCxnSpPr>
      <xdr:spPr>
        <a:xfrm flipV="1">
          <a:off x="9429115" y="17401413"/>
          <a:ext cx="0" cy="11182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6875</xdr:rowOff>
    </xdr:from>
    <xdr:ext cx="469744" cy="259045"/>
    <xdr:sp macro="" textlink="">
      <xdr:nvSpPr>
        <xdr:cNvPr id="463" name="【市民会館】&#10;一人当たり面積最小値テキスト">
          <a:extLst>
            <a:ext uri="{FF2B5EF4-FFF2-40B4-BE49-F238E27FC236}">
              <a16:creationId xmlns:a16="http://schemas.microsoft.com/office/drawing/2014/main" id="{15CF3317-2904-471E-B82F-079E98039DAA}"/>
            </a:ext>
          </a:extLst>
        </xdr:cNvPr>
        <xdr:cNvSpPr txBox="1"/>
      </xdr:nvSpPr>
      <xdr:spPr>
        <a:xfrm>
          <a:off x="9467850" y="18525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3048</xdr:rowOff>
    </xdr:from>
    <xdr:to>
      <xdr:col>55</xdr:col>
      <xdr:colOff>88900</xdr:colOff>
      <xdr:row>108</xdr:row>
      <xdr:rowOff>3048</xdr:rowOff>
    </xdr:to>
    <xdr:cxnSp macro="">
      <xdr:nvCxnSpPr>
        <xdr:cNvPr id="464" name="直線コネクタ 463">
          <a:extLst>
            <a:ext uri="{FF2B5EF4-FFF2-40B4-BE49-F238E27FC236}">
              <a16:creationId xmlns:a16="http://schemas.microsoft.com/office/drawing/2014/main" id="{61187A00-8A6E-46BC-8766-644C0611E1D7}"/>
            </a:ext>
          </a:extLst>
        </xdr:cNvPr>
        <xdr:cNvCxnSpPr/>
      </xdr:nvCxnSpPr>
      <xdr:spPr>
        <a:xfrm>
          <a:off x="9356090" y="18519648"/>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29735</xdr:rowOff>
    </xdr:from>
    <xdr:ext cx="469744" cy="259045"/>
    <xdr:sp macro="" textlink="">
      <xdr:nvSpPr>
        <xdr:cNvPr id="465" name="【市民会館】&#10;一人当たり面積最大値テキスト">
          <a:extLst>
            <a:ext uri="{FF2B5EF4-FFF2-40B4-BE49-F238E27FC236}">
              <a16:creationId xmlns:a16="http://schemas.microsoft.com/office/drawing/2014/main" id="{10632AF1-9C9A-47E1-B002-23FECF0EFE67}"/>
            </a:ext>
          </a:extLst>
        </xdr:cNvPr>
        <xdr:cNvSpPr txBox="1"/>
      </xdr:nvSpPr>
      <xdr:spPr>
        <a:xfrm>
          <a:off x="9467850" y="17172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83058</xdr:rowOff>
    </xdr:from>
    <xdr:to>
      <xdr:col>55</xdr:col>
      <xdr:colOff>88900</xdr:colOff>
      <xdr:row>101</xdr:row>
      <xdr:rowOff>83058</xdr:rowOff>
    </xdr:to>
    <xdr:cxnSp macro="">
      <xdr:nvCxnSpPr>
        <xdr:cNvPr id="466" name="直線コネクタ 465">
          <a:extLst>
            <a:ext uri="{FF2B5EF4-FFF2-40B4-BE49-F238E27FC236}">
              <a16:creationId xmlns:a16="http://schemas.microsoft.com/office/drawing/2014/main" id="{AA0DBD70-EA62-4353-A342-99CE8B018AD9}"/>
            </a:ext>
          </a:extLst>
        </xdr:cNvPr>
        <xdr:cNvCxnSpPr/>
      </xdr:nvCxnSpPr>
      <xdr:spPr>
        <a:xfrm>
          <a:off x="9356090" y="17401413"/>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100855</xdr:rowOff>
    </xdr:from>
    <xdr:ext cx="469744" cy="259045"/>
    <xdr:sp macro="" textlink="">
      <xdr:nvSpPr>
        <xdr:cNvPr id="467" name="【市民会館】&#10;一人当たり面積平均値テキスト">
          <a:extLst>
            <a:ext uri="{FF2B5EF4-FFF2-40B4-BE49-F238E27FC236}">
              <a16:creationId xmlns:a16="http://schemas.microsoft.com/office/drawing/2014/main" id="{0FD62999-48E5-4833-A28B-02F4E4BFE257}"/>
            </a:ext>
          </a:extLst>
        </xdr:cNvPr>
        <xdr:cNvSpPr txBox="1"/>
      </xdr:nvSpPr>
      <xdr:spPr>
        <a:xfrm>
          <a:off x="9467850" y="179278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77978</xdr:rowOff>
    </xdr:from>
    <xdr:to>
      <xdr:col>55</xdr:col>
      <xdr:colOff>50800</xdr:colOff>
      <xdr:row>106</xdr:row>
      <xdr:rowOff>8128</xdr:rowOff>
    </xdr:to>
    <xdr:sp macro="" textlink="">
      <xdr:nvSpPr>
        <xdr:cNvPr id="468" name="フローチャート: 判断 467">
          <a:extLst>
            <a:ext uri="{FF2B5EF4-FFF2-40B4-BE49-F238E27FC236}">
              <a16:creationId xmlns:a16="http://schemas.microsoft.com/office/drawing/2014/main" id="{A553D1CE-53BC-4F5A-A912-8B89F318D3B3}"/>
            </a:ext>
          </a:extLst>
        </xdr:cNvPr>
        <xdr:cNvSpPr/>
      </xdr:nvSpPr>
      <xdr:spPr>
        <a:xfrm>
          <a:off x="9394190" y="18080228"/>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55118</xdr:rowOff>
    </xdr:from>
    <xdr:to>
      <xdr:col>50</xdr:col>
      <xdr:colOff>165100</xdr:colOff>
      <xdr:row>105</xdr:row>
      <xdr:rowOff>156718</xdr:rowOff>
    </xdr:to>
    <xdr:sp macro="" textlink="">
      <xdr:nvSpPr>
        <xdr:cNvPr id="469" name="フローチャート: 判断 468">
          <a:extLst>
            <a:ext uri="{FF2B5EF4-FFF2-40B4-BE49-F238E27FC236}">
              <a16:creationId xmlns:a16="http://schemas.microsoft.com/office/drawing/2014/main" id="{BB059725-2E6C-4FF8-9D8F-E8DB5E5D9D48}"/>
            </a:ext>
          </a:extLst>
        </xdr:cNvPr>
        <xdr:cNvSpPr/>
      </xdr:nvSpPr>
      <xdr:spPr>
        <a:xfrm>
          <a:off x="8632190" y="18061178"/>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41402</xdr:rowOff>
    </xdr:from>
    <xdr:to>
      <xdr:col>46</xdr:col>
      <xdr:colOff>38100</xdr:colOff>
      <xdr:row>105</xdr:row>
      <xdr:rowOff>143002</xdr:rowOff>
    </xdr:to>
    <xdr:sp macro="" textlink="">
      <xdr:nvSpPr>
        <xdr:cNvPr id="470" name="フローチャート: 判断 469">
          <a:extLst>
            <a:ext uri="{FF2B5EF4-FFF2-40B4-BE49-F238E27FC236}">
              <a16:creationId xmlns:a16="http://schemas.microsoft.com/office/drawing/2014/main" id="{4A7574EF-9866-472E-A0CA-AB222CB17D00}"/>
            </a:ext>
          </a:extLst>
        </xdr:cNvPr>
        <xdr:cNvSpPr/>
      </xdr:nvSpPr>
      <xdr:spPr>
        <a:xfrm>
          <a:off x="7846060" y="18043652"/>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41402</xdr:rowOff>
    </xdr:from>
    <xdr:to>
      <xdr:col>41</xdr:col>
      <xdr:colOff>101600</xdr:colOff>
      <xdr:row>105</xdr:row>
      <xdr:rowOff>143002</xdr:rowOff>
    </xdr:to>
    <xdr:sp macro="" textlink="">
      <xdr:nvSpPr>
        <xdr:cNvPr id="471" name="フローチャート: 判断 470">
          <a:extLst>
            <a:ext uri="{FF2B5EF4-FFF2-40B4-BE49-F238E27FC236}">
              <a16:creationId xmlns:a16="http://schemas.microsoft.com/office/drawing/2014/main" id="{7540CB47-4913-436E-9D75-3DD86FC3C60B}"/>
            </a:ext>
          </a:extLst>
        </xdr:cNvPr>
        <xdr:cNvSpPr/>
      </xdr:nvSpPr>
      <xdr:spPr>
        <a:xfrm>
          <a:off x="7029450" y="18043652"/>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41402</xdr:rowOff>
    </xdr:from>
    <xdr:to>
      <xdr:col>36</xdr:col>
      <xdr:colOff>165100</xdr:colOff>
      <xdr:row>105</xdr:row>
      <xdr:rowOff>143002</xdr:rowOff>
    </xdr:to>
    <xdr:sp macro="" textlink="">
      <xdr:nvSpPr>
        <xdr:cNvPr id="472" name="フローチャート: 判断 471">
          <a:extLst>
            <a:ext uri="{FF2B5EF4-FFF2-40B4-BE49-F238E27FC236}">
              <a16:creationId xmlns:a16="http://schemas.microsoft.com/office/drawing/2014/main" id="{300DE34B-BBCD-45A0-935A-B3A93B3443A2}"/>
            </a:ext>
          </a:extLst>
        </xdr:cNvPr>
        <xdr:cNvSpPr/>
      </xdr:nvSpPr>
      <xdr:spPr>
        <a:xfrm>
          <a:off x="6231890" y="18043652"/>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CFFFB4E1-AB80-41D3-B4D3-8F4AF80104FF}"/>
            </a:ext>
          </a:extLst>
        </xdr:cNvPr>
        <xdr:cNvSpPr txBox="1"/>
      </xdr:nvSpPr>
      <xdr:spPr>
        <a:xfrm>
          <a:off x="925830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CF044B55-F219-4331-8A5F-AEACB88B6189}"/>
            </a:ext>
          </a:extLst>
        </xdr:cNvPr>
        <xdr:cNvSpPr txBox="1"/>
      </xdr:nvSpPr>
      <xdr:spPr>
        <a:xfrm>
          <a:off x="85153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F9E59795-780F-4E6E-AB6B-8A29767F4A12}"/>
            </a:ext>
          </a:extLst>
        </xdr:cNvPr>
        <xdr:cNvSpPr txBox="1"/>
      </xdr:nvSpPr>
      <xdr:spPr>
        <a:xfrm>
          <a:off x="77177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BD8B9255-B5C2-4CE4-A60A-D36B7175DBC3}"/>
            </a:ext>
          </a:extLst>
        </xdr:cNvPr>
        <xdr:cNvSpPr txBox="1"/>
      </xdr:nvSpPr>
      <xdr:spPr>
        <a:xfrm>
          <a:off x="6912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CF71AB59-A9CD-4D59-B482-4A6FDFFB83F9}"/>
            </a:ext>
          </a:extLst>
        </xdr:cNvPr>
        <xdr:cNvSpPr txBox="1"/>
      </xdr:nvSpPr>
      <xdr:spPr>
        <a:xfrm>
          <a:off x="61150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139700</xdr:rowOff>
    </xdr:from>
    <xdr:to>
      <xdr:col>55</xdr:col>
      <xdr:colOff>50800</xdr:colOff>
      <xdr:row>107</xdr:row>
      <xdr:rowOff>69850</xdr:rowOff>
    </xdr:to>
    <xdr:sp macro="" textlink="">
      <xdr:nvSpPr>
        <xdr:cNvPr id="478" name="楕円 477">
          <a:extLst>
            <a:ext uri="{FF2B5EF4-FFF2-40B4-BE49-F238E27FC236}">
              <a16:creationId xmlns:a16="http://schemas.microsoft.com/office/drawing/2014/main" id="{09D38E1F-1CF6-4DDD-B5FE-F426E51434DA}"/>
            </a:ext>
          </a:extLst>
        </xdr:cNvPr>
        <xdr:cNvSpPr/>
      </xdr:nvSpPr>
      <xdr:spPr>
        <a:xfrm>
          <a:off x="9394190" y="18309590"/>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118127</xdr:rowOff>
    </xdr:from>
    <xdr:ext cx="469744" cy="259045"/>
    <xdr:sp macro="" textlink="">
      <xdr:nvSpPr>
        <xdr:cNvPr id="479" name="【市民会館】&#10;一人当たり面積該当値テキスト">
          <a:extLst>
            <a:ext uri="{FF2B5EF4-FFF2-40B4-BE49-F238E27FC236}">
              <a16:creationId xmlns:a16="http://schemas.microsoft.com/office/drawing/2014/main" id="{8A0F0221-0BCD-4A35-AA3B-C67C4DE09017}"/>
            </a:ext>
          </a:extLst>
        </xdr:cNvPr>
        <xdr:cNvSpPr txBox="1"/>
      </xdr:nvSpPr>
      <xdr:spPr>
        <a:xfrm>
          <a:off x="9467850" y="18293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139700</xdr:rowOff>
    </xdr:from>
    <xdr:to>
      <xdr:col>50</xdr:col>
      <xdr:colOff>165100</xdr:colOff>
      <xdr:row>107</xdr:row>
      <xdr:rowOff>69850</xdr:rowOff>
    </xdr:to>
    <xdr:sp macro="" textlink="">
      <xdr:nvSpPr>
        <xdr:cNvPr id="480" name="楕円 479">
          <a:extLst>
            <a:ext uri="{FF2B5EF4-FFF2-40B4-BE49-F238E27FC236}">
              <a16:creationId xmlns:a16="http://schemas.microsoft.com/office/drawing/2014/main" id="{C783311C-076E-4275-9006-6297239313B2}"/>
            </a:ext>
          </a:extLst>
        </xdr:cNvPr>
        <xdr:cNvSpPr/>
      </xdr:nvSpPr>
      <xdr:spPr>
        <a:xfrm>
          <a:off x="8632190" y="18309590"/>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19050</xdr:rowOff>
    </xdr:from>
    <xdr:to>
      <xdr:col>55</xdr:col>
      <xdr:colOff>0</xdr:colOff>
      <xdr:row>107</xdr:row>
      <xdr:rowOff>19050</xdr:rowOff>
    </xdr:to>
    <xdr:cxnSp macro="">
      <xdr:nvCxnSpPr>
        <xdr:cNvPr id="481" name="直線コネクタ 480">
          <a:extLst>
            <a:ext uri="{FF2B5EF4-FFF2-40B4-BE49-F238E27FC236}">
              <a16:creationId xmlns:a16="http://schemas.microsoft.com/office/drawing/2014/main" id="{09A13372-67A2-47D5-875E-966DA25A78C9}"/>
            </a:ext>
          </a:extLst>
        </xdr:cNvPr>
        <xdr:cNvCxnSpPr/>
      </xdr:nvCxnSpPr>
      <xdr:spPr>
        <a:xfrm>
          <a:off x="8686800" y="1836039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139700</xdr:rowOff>
    </xdr:from>
    <xdr:to>
      <xdr:col>46</xdr:col>
      <xdr:colOff>38100</xdr:colOff>
      <xdr:row>107</xdr:row>
      <xdr:rowOff>69850</xdr:rowOff>
    </xdr:to>
    <xdr:sp macro="" textlink="">
      <xdr:nvSpPr>
        <xdr:cNvPr id="482" name="楕円 481">
          <a:extLst>
            <a:ext uri="{FF2B5EF4-FFF2-40B4-BE49-F238E27FC236}">
              <a16:creationId xmlns:a16="http://schemas.microsoft.com/office/drawing/2014/main" id="{BD6CB917-7C1B-4FC5-AF98-2F5BEDEB90B1}"/>
            </a:ext>
          </a:extLst>
        </xdr:cNvPr>
        <xdr:cNvSpPr/>
      </xdr:nvSpPr>
      <xdr:spPr>
        <a:xfrm>
          <a:off x="7846060" y="1830959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19050</xdr:rowOff>
    </xdr:from>
    <xdr:to>
      <xdr:col>50</xdr:col>
      <xdr:colOff>114300</xdr:colOff>
      <xdr:row>107</xdr:row>
      <xdr:rowOff>19050</xdr:rowOff>
    </xdr:to>
    <xdr:cxnSp macro="">
      <xdr:nvCxnSpPr>
        <xdr:cNvPr id="483" name="直線コネクタ 482">
          <a:extLst>
            <a:ext uri="{FF2B5EF4-FFF2-40B4-BE49-F238E27FC236}">
              <a16:creationId xmlns:a16="http://schemas.microsoft.com/office/drawing/2014/main" id="{EA67D5F9-3615-4FEB-8E5F-A6A1EF5E22E4}"/>
            </a:ext>
          </a:extLst>
        </xdr:cNvPr>
        <xdr:cNvCxnSpPr/>
      </xdr:nvCxnSpPr>
      <xdr:spPr>
        <a:xfrm>
          <a:off x="7889240" y="18360390"/>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139700</xdr:rowOff>
    </xdr:from>
    <xdr:to>
      <xdr:col>41</xdr:col>
      <xdr:colOff>101600</xdr:colOff>
      <xdr:row>107</xdr:row>
      <xdr:rowOff>69850</xdr:rowOff>
    </xdr:to>
    <xdr:sp macro="" textlink="">
      <xdr:nvSpPr>
        <xdr:cNvPr id="484" name="楕円 483">
          <a:extLst>
            <a:ext uri="{FF2B5EF4-FFF2-40B4-BE49-F238E27FC236}">
              <a16:creationId xmlns:a16="http://schemas.microsoft.com/office/drawing/2014/main" id="{CEF3FEED-DF94-4550-B203-C6C3FF19F471}"/>
            </a:ext>
          </a:extLst>
        </xdr:cNvPr>
        <xdr:cNvSpPr/>
      </xdr:nvSpPr>
      <xdr:spPr>
        <a:xfrm>
          <a:off x="7029450" y="1830959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19050</xdr:rowOff>
    </xdr:from>
    <xdr:to>
      <xdr:col>45</xdr:col>
      <xdr:colOff>177800</xdr:colOff>
      <xdr:row>107</xdr:row>
      <xdr:rowOff>19050</xdr:rowOff>
    </xdr:to>
    <xdr:cxnSp macro="">
      <xdr:nvCxnSpPr>
        <xdr:cNvPr id="485" name="直線コネクタ 484">
          <a:extLst>
            <a:ext uri="{FF2B5EF4-FFF2-40B4-BE49-F238E27FC236}">
              <a16:creationId xmlns:a16="http://schemas.microsoft.com/office/drawing/2014/main" id="{A34B941B-19A2-4A63-BF95-2E658053252A}"/>
            </a:ext>
          </a:extLst>
        </xdr:cNvPr>
        <xdr:cNvCxnSpPr/>
      </xdr:nvCxnSpPr>
      <xdr:spPr>
        <a:xfrm>
          <a:off x="7084060" y="18360390"/>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139700</xdr:rowOff>
    </xdr:from>
    <xdr:to>
      <xdr:col>36</xdr:col>
      <xdr:colOff>165100</xdr:colOff>
      <xdr:row>107</xdr:row>
      <xdr:rowOff>69850</xdr:rowOff>
    </xdr:to>
    <xdr:sp macro="" textlink="">
      <xdr:nvSpPr>
        <xdr:cNvPr id="486" name="楕円 485">
          <a:extLst>
            <a:ext uri="{FF2B5EF4-FFF2-40B4-BE49-F238E27FC236}">
              <a16:creationId xmlns:a16="http://schemas.microsoft.com/office/drawing/2014/main" id="{95A4AB08-8833-4625-A517-63FF1E978DEE}"/>
            </a:ext>
          </a:extLst>
        </xdr:cNvPr>
        <xdr:cNvSpPr/>
      </xdr:nvSpPr>
      <xdr:spPr>
        <a:xfrm>
          <a:off x="6231890" y="18309590"/>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19050</xdr:rowOff>
    </xdr:from>
    <xdr:to>
      <xdr:col>41</xdr:col>
      <xdr:colOff>50800</xdr:colOff>
      <xdr:row>107</xdr:row>
      <xdr:rowOff>19050</xdr:rowOff>
    </xdr:to>
    <xdr:cxnSp macro="">
      <xdr:nvCxnSpPr>
        <xdr:cNvPr id="487" name="直線コネクタ 486">
          <a:extLst>
            <a:ext uri="{FF2B5EF4-FFF2-40B4-BE49-F238E27FC236}">
              <a16:creationId xmlns:a16="http://schemas.microsoft.com/office/drawing/2014/main" id="{1EBDB859-F1F5-4962-90FA-10D95EF8A8E9}"/>
            </a:ext>
          </a:extLst>
        </xdr:cNvPr>
        <xdr:cNvCxnSpPr/>
      </xdr:nvCxnSpPr>
      <xdr:spPr>
        <a:xfrm>
          <a:off x="6286500" y="18360390"/>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1795</xdr:rowOff>
    </xdr:from>
    <xdr:ext cx="469744" cy="259045"/>
    <xdr:sp macro="" textlink="">
      <xdr:nvSpPr>
        <xdr:cNvPr id="488" name="n_1aveValue【市民会館】&#10;一人当たり面積">
          <a:extLst>
            <a:ext uri="{FF2B5EF4-FFF2-40B4-BE49-F238E27FC236}">
              <a16:creationId xmlns:a16="http://schemas.microsoft.com/office/drawing/2014/main" id="{1A5A77A6-A88B-4452-9133-588FA57421E4}"/>
            </a:ext>
          </a:extLst>
        </xdr:cNvPr>
        <xdr:cNvSpPr txBox="1"/>
      </xdr:nvSpPr>
      <xdr:spPr>
        <a:xfrm>
          <a:off x="8454467" y="17832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159529</xdr:rowOff>
    </xdr:from>
    <xdr:ext cx="469744" cy="259045"/>
    <xdr:sp macro="" textlink="">
      <xdr:nvSpPr>
        <xdr:cNvPr id="489" name="n_2aveValue【市民会館】&#10;一人当たり面積">
          <a:extLst>
            <a:ext uri="{FF2B5EF4-FFF2-40B4-BE49-F238E27FC236}">
              <a16:creationId xmlns:a16="http://schemas.microsoft.com/office/drawing/2014/main" id="{F7544E4E-EAD8-4CD1-92D5-5F75C654BF8B}"/>
            </a:ext>
          </a:extLst>
        </xdr:cNvPr>
        <xdr:cNvSpPr txBox="1"/>
      </xdr:nvSpPr>
      <xdr:spPr>
        <a:xfrm>
          <a:off x="7673417" y="17820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159529</xdr:rowOff>
    </xdr:from>
    <xdr:ext cx="469744" cy="259045"/>
    <xdr:sp macro="" textlink="">
      <xdr:nvSpPr>
        <xdr:cNvPr id="490" name="n_3aveValue【市民会館】&#10;一人当たり面積">
          <a:extLst>
            <a:ext uri="{FF2B5EF4-FFF2-40B4-BE49-F238E27FC236}">
              <a16:creationId xmlns:a16="http://schemas.microsoft.com/office/drawing/2014/main" id="{B91638D4-BFF8-40E8-A029-CFF90870AD58}"/>
            </a:ext>
          </a:extLst>
        </xdr:cNvPr>
        <xdr:cNvSpPr txBox="1"/>
      </xdr:nvSpPr>
      <xdr:spPr>
        <a:xfrm>
          <a:off x="6866332" y="17820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159529</xdr:rowOff>
    </xdr:from>
    <xdr:ext cx="469744" cy="259045"/>
    <xdr:sp macro="" textlink="">
      <xdr:nvSpPr>
        <xdr:cNvPr id="491" name="n_4aveValue【市民会館】&#10;一人当たり面積">
          <a:extLst>
            <a:ext uri="{FF2B5EF4-FFF2-40B4-BE49-F238E27FC236}">
              <a16:creationId xmlns:a16="http://schemas.microsoft.com/office/drawing/2014/main" id="{0907743C-9344-41AB-B992-F55B3FC20380}"/>
            </a:ext>
          </a:extLst>
        </xdr:cNvPr>
        <xdr:cNvSpPr txBox="1"/>
      </xdr:nvSpPr>
      <xdr:spPr>
        <a:xfrm>
          <a:off x="6068772" y="17820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60977</xdr:rowOff>
    </xdr:from>
    <xdr:ext cx="469744" cy="259045"/>
    <xdr:sp macro="" textlink="">
      <xdr:nvSpPr>
        <xdr:cNvPr id="492" name="n_1mainValue【市民会館】&#10;一人当たり面積">
          <a:extLst>
            <a:ext uri="{FF2B5EF4-FFF2-40B4-BE49-F238E27FC236}">
              <a16:creationId xmlns:a16="http://schemas.microsoft.com/office/drawing/2014/main" id="{B707A9E6-1EB2-4D1D-97E5-8BDFA1618A8A}"/>
            </a:ext>
          </a:extLst>
        </xdr:cNvPr>
        <xdr:cNvSpPr txBox="1"/>
      </xdr:nvSpPr>
      <xdr:spPr>
        <a:xfrm>
          <a:off x="8454467" y="1840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60977</xdr:rowOff>
    </xdr:from>
    <xdr:ext cx="469744" cy="259045"/>
    <xdr:sp macro="" textlink="">
      <xdr:nvSpPr>
        <xdr:cNvPr id="493" name="n_2mainValue【市民会館】&#10;一人当たり面積">
          <a:extLst>
            <a:ext uri="{FF2B5EF4-FFF2-40B4-BE49-F238E27FC236}">
              <a16:creationId xmlns:a16="http://schemas.microsoft.com/office/drawing/2014/main" id="{6BA7A9E3-34D8-47B8-BF5D-86103F39B79A}"/>
            </a:ext>
          </a:extLst>
        </xdr:cNvPr>
        <xdr:cNvSpPr txBox="1"/>
      </xdr:nvSpPr>
      <xdr:spPr>
        <a:xfrm>
          <a:off x="7673417" y="1840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60977</xdr:rowOff>
    </xdr:from>
    <xdr:ext cx="469744" cy="259045"/>
    <xdr:sp macro="" textlink="">
      <xdr:nvSpPr>
        <xdr:cNvPr id="494" name="n_3mainValue【市民会館】&#10;一人当たり面積">
          <a:extLst>
            <a:ext uri="{FF2B5EF4-FFF2-40B4-BE49-F238E27FC236}">
              <a16:creationId xmlns:a16="http://schemas.microsoft.com/office/drawing/2014/main" id="{E0FDB93A-98CF-4BC1-9B97-5D95A9B7093F}"/>
            </a:ext>
          </a:extLst>
        </xdr:cNvPr>
        <xdr:cNvSpPr txBox="1"/>
      </xdr:nvSpPr>
      <xdr:spPr>
        <a:xfrm>
          <a:off x="6866332" y="1840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60977</xdr:rowOff>
    </xdr:from>
    <xdr:ext cx="469744" cy="259045"/>
    <xdr:sp macro="" textlink="">
      <xdr:nvSpPr>
        <xdr:cNvPr id="495" name="n_4mainValue【市民会館】&#10;一人当たり面積">
          <a:extLst>
            <a:ext uri="{FF2B5EF4-FFF2-40B4-BE49-F238E27FC236}">
              <a16:creationId xmlns:a16="http://schemas.microsoft.com/office/drawing/2014/main" id="{EC248400-BFD5-4246-BD32-E942130B13C5}"/>
            </a:ext>
          </a:extLst>
        </xdr:cNvPr>
        <xdr:cNvSpPr txBox="1"/>
      </xdr:nvSpPr>
      <xdr:spPr>
        <a:xfrm>
          <a:off x="6068772" y="1840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6" name="正方形/長方形 495">
          <a:extLst>
            <a:ext uri="{FF2B5EF4-FFF2-40B4-BE49-F238E27FC236}">
              <a16:creationId xmlns:a16="http://schemas.microsoft.com/office/drawing/2014/main" id="{A9EB6A02-F71F-4262-A24F-441241F12DA4}"/>
            </a:ext>
          </a:extLst>
        </xdr:cNvPr>
        <xdr:cNvSpPr/>
      </xdr:nvSpPr>
      <xdr:spPr>
        <a:xfrm>
          <a:off x="1120394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7" name="正方形/長方形 496">
          <a:extLst>
            <a:ext uri="{FF2B5EF4-FFF2-40B4-BE49-F238E27FC236}">
              <a16:creationId xmlns:a16="http://schemas.microsoft.com/office/drawing/2014/main" id="{617BA05A-E1D8-4417-8D40-90C51F50D717}"/>
            </a:ext>
          </a:extLst>
        </xdr:cNvPr>
        <xdr:cNvSpPr/>
      </xdr:nvSpPr>
      <xdr:spPr>
        <a:xfrm>
          <a:off x="113157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8" name="正方形/長方形 497">
          <a:extLst>
            <a:ext uri="{FF2B5EF4-FFF2-40B4-BE49-F238E27FC236}">
              <a16:creationId xmlns:a16="http://schemas.microsoft.com/office/drawing/2014/main" id="{F536030B-34A2-4049-AD8E-0E70540A6AAB}"/>
            </a:ext>
          </a:extLst>
        </xdr:cNvPr>
        <xdr:cNvSpPr/>
      </xdr:nvSpPr>
      <xdr:spPr>
        <a:xfrm>
          <a:off x="113157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9" name="正方形/長方形 498">
          <a:extLst>
            <a:ext uri="{FF2B5EF4-FFF2-40B4-BE49-F238E27FC236}">
              <a16:creationId xmlns:a16="http://schemas.microsoft.com/office/drawing/2014/main" id="{29C57523-4001-42CB-B839-22D390D1BDD9}"/>
            </a:ext>
          </a:extLst>
        </xdr:cNvPr>
        <xdr:cNvSpPr/>
      </xdr:nvSpPr>
      <xdr:spPr>
        <a:xfrm>
          <a:off x="122326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0" name="正方形/長方形 499">
          <a:extLst>
            <a:ext uri="{FF2B5EF4-FFF2-40B4-BE49-F238E27FC236}">
              <a16:creationId xmlns:a16="http://schemas.microsoft.com/office/drawing/2014/main" id="{068E3918-8B32-49F2-B8D9-2DF70A1914E4}"/>
            </a:ext>
          </a:extLst>
        </xdr:cNvPr>
        <xdr:cNvSpPr/>
      </xdr:nvSpPr>
      <xdr:spPr>
        <a:xfrm>
          <a:off x="122326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1" name="正方形/長方形 500">
          <a:extLst>
            <a:ext uri="{FF2B5EF4-FFF2-40B4-BE49-F238E27FC236}">
              <a16:creationId xmlns:a16="http://schemas.microsoft.com/office/drawing/2014/main" id="{AAECAF9D-F401-4E5A-90B6-4A2FFD4D0C50}"/>
            </a:ext>
          </a:extLst>
        </xdr:cNvPr>
        <xdr:cNvSpPr/>
      </xdr:nvSpPr>
      <xdr:spPr>
        <a:xfrm>
          <a:off x="132613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2" name="正方形/長方形 501">
          <a:extLst>
            <a:ext uri="{FF2B5EF4-FFF2-40B4-BE49-F238E27FC236}">
              <a16:creationId xmlns:a16="http://schemas.microsoft.com/office/drawing/2014/main" id="{E3543247-1630-45FA-AE70-834F65A1EC62}"/>
            </a:ext>
          </a:extLst>
        </xdr:cNvPr>
        <xdr:cNvSpPr/>
      </xdr:nvSpPr>
      <xdr:spPr>
        <a:xfrm>
          <a:off x="132613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3" name="正方形/長方形 502">
          <a:extLst>
            <a:ext uri="{FF2B5EF4-FFF2-40B4-BE49-F238E27FC236}">
              <a16:creationId xmlns:a16="http://schemas.microsoft.com/office/drawing/2014/main" id="{C67980A7-D8C8-4CC2-A926-E195ED16ED1F}"/>
            </a:ext>
          </a:extLst>
        </xdr:cNvPr>
        <xdr:cNvSpPr/>
      </xdr:nvSpPr>
      <xdr:spPr>
        <a:xfrm>
          <a:off x="1120394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4" name="テキスト ボックス 503">
          <a:extLst>
            <a:ext uri="{FF2B5EF4-FFF2-40B4-BE49-F238E27FC236}">
              <a16:creationId xmlns:a16="http://schemas.microsoft.com/office/drawing/2014/main" id="{31F31162-3D21-4C3F-8310-997B43151591}"/>
            </a:ext>
          </a:extLst>
        </xdr:cNvPr>
        <xdr:cNvSpPr txBox="1"/>
      </xdr:nvSpPr>
      <xdr:spPr>
        <a:xfrm>
          <a:off x="1116584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5" name="直線コネクタ 504">
          <a:extLst>
            <a:ext uri="{FF2B5EF4-FFF2-40B4-BE49-F238E27FC236}">
              <a16:creationId xmlns:a16="http://schemas.microsoft.com/office/drawing/2014/main" id="{32CF5B78-36DF-46F0-90E3-A8285320FD7E}"/>
            </a:ext>
          </a:extLst>
        </xdr:cNvPr>
        <xdr:cNvCxnSpPr/>
      </xdr:nvCxnSpPr>
      <xdr:spPr>
        <a:xfrm>
          <a:off x="1120394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6" name="テキスト ボックス 505">
          <a:extLst>
            <a:ext uri="{FF2B5EF4-FFF2-40B4-BE49-F238E27FC236}">
              <a16:creationId xmlns:a16="http://schemas.microsoft.com/office/drawing/2014/main" id="{3494C94E-1A65-481B-9A75-89537FC1E397}"/>
            </a:ext>
          </a:extLst>
        </xdr:cNvPr>
        <xdr:cNvSpPr txBox="1"/>
      </xdr:nvSpPr>
      <xdr:spPr>
        <a:xfrm>
          <a:off x="10801531"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7" name="直線コネクタ 506">
          <a:extLst>
            <a:ext uri="{FF2B5EF4-FFF2-40B4-BE49-F238E27FC236}">
              <a16:creationId xmlns:a16="http://schemas.microsoft.com/office/drawing/2014/main" id="{C3488AFB-FEE8-40F0-B57D-8BEDB1822488}"/>
            </a:ext>
          </a:extLst>
        </xdr:cNvPr>
        <xdr:cNvCxnSpPr/>
      </xdr:nvCxnSpPr>
      <xdr:spPr>
        <a:xfrm>
          <a:off x="11203940" y="729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8" name="テキスト ボックス 507">
          <a:extLst>
            <a:ext uri="{FF2B5EF4-FFF2-40B4-BE49-F238E27FC236}">
              <a16:creationId xmlns:a16="http://schemas.microsoft.com/office/drawing/2014/main" id="{2CE56751-5F52-4AAC-9704-0994C0D6FA45}"/>
            </a:ext>
          </a:extLst>
        </xdr:cNvPr>
        <xdr:cNvSpPr txBox="1"/>
      </xdr:nvSpPr>
      <xdr:spPr>
        <a:xfrm>
          <a:off x="10801531" y="715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9" name="直線コネクタ 508">
          <a:extLst>
            <a:ext uri="{FF2B5EF4-FFF2-40B4-BE49-F238E27FC236}">
              <a16:creationId xmlns:a16="http://schemas.microsoft.com/office/drawing/2014/main" id="{1BD9ACE5-397A-4355-B270-476148FA496D}"/>
            </a:ext>
          </a:extLst>
        </xdr:cNvPr>
        <xdr:cNvCxnSpPr/>
      </xdr:nvCxnSpPr>
      <xdr:spPr>
        <a:xfrm>
          <a:off x="11203940" y="696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0" name="テキスト ボックス 509">
          <a:extLst>
            <a:ext uri="{FF2B5EF4-FFF2-40B4-BE49-F238E27FC236}">
              <a16:creationId xmlns:a16="http://schemas.microsoft.com/office/drawing/2014/main" id="{23A324B3-7E21-41E5-8FD4-D41F5E9D0DCB}"/>
            </a:ext>
          </a:extLst>
        </xdr:cNvPr>
        <xdr:cNvSpPr txBox="1"/>
      </xdr:nvSpPr>
      <xdr:spPr>
        <a:xfrm>
          <a:off x="10842791" y="682082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1" name="直線コネクタ 510">
          <a:extLst>
            <a:ext uri="{FF2B5EF4-FFF2-40B4-BE49-F238E27FC236}">
              <a16:creationId xmlns:a16="http://schemas.microsoft.com/office/drawing/2014/main" id="{6E4036CB-BD74-4A20-9173-87B7202B63DC}"/>
            </a:ext>
          </a:extLst>
        </xdr:cNvPr>
        <xdr:cNvCxnSpPr/>
      </xdr:nvCxnSpPr>
      <xdr:spPr>
        <a:xfrm>
          <a:off x="11203940" y="664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2" name="テキスト ボックス 511">
          <a:extLst>
            <a:ext uri="{FF2B5EF4-FFF2-40B4-BE49-F238E27FC236}">
              <a16:creationId xmlns:a16="http://schemas.microsoft.com/office/drawing/2014/main" id="{2255D5D8-C97F-403A-9D98-E0770AD94043}"/>
            </a:ext>
          </a:extLst>
        </xdr:cNvPr>
        <xdr:cNvSpPr txBox="1"/>
      </xdr:nvSpPr>
      <xdr:spPr>
        <a:xfrm>
          <a:off x="1084279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3" name="直線コネクタ 512">
          <a:extLst>
            <a:ext uri="{FF2B5EF4-FFF2-40B4-BE49-F238E27FC236}">
              <a16:creationId xmlns:a16="http://schemas.microsoft.com/office/drawing/2014/main" id="{5CC0B81A-8959-4FB2-8C5F-8A3E88D8694E}"/>
            </a:ext>
          </a:extLst>
        </xdr:cNvPr>
        <xdr:cNvCxnSpPr/>
      </xdr:nvCxnSpPr>
      <xdr:spPr>
        <a:xfrm>
          <a:off x="11203940" y="631180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4" name="テキスト ボックス 513">
          <a:extLst>
            <a:ext uri="{FF2B5EF4-FFF2-40B4-BE49-F238E27FC236}">
              <a16:creationId xmlns:a16="http://schemas.microsoft.com/office/drawing/2014/main" id="{9D8A8BFD-6E32-4EF9-9C02-2D0E8C34ED62}"/>
            </a:ext>
          </a:extLst>
        </xdr:cNvPr>
        <xdr:cNvSpPr txBox="1"/>
      </xdr:nvSpPr>
      <xdr:spPr>
        <a:xfrm>
          <a:off x="10842791" y="617530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5" name="直線コネクタ 514">
          <a:extLst>
            <a:ext uri="{FF2B5EF4-FFF2-40B4-BE49-F238E27FC236}">
              <a16:creationId xmlns:a16="http://schemas.microsoft.com/office/drawing/2014/main" id="{70CC5FF7-3EC4-4027-BF29-ACF2B90C639C}"/>
            </a:ext>
          </a:extLst>
        </xdr:cNvPr>
        <xdr:cNvCxnSpPr/>
      </xdr:nvCxnSpPr>
      <xdr:spPr>
        <a:xfrm>
          <a:off x="11203940" y="598904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6" name="テキスト ボックス 515">
          <a:extLst>
            <a:ext uri="{FF2B5EF4-FFF2-40B4-BE49-F238E27FC236}">
              <a16:creationId xmlns:a16="http://schemas.microsoft.com/office/drawing/2014/main" id="{D4FDAE42-018D-46CA-85A4-3B8A124D003A}"/>
            </a:ext>
          </a:extLst>
        </xdr:cNvPr>
        <xdr:cNvSpPr txBox="1"/>
      </xdr:nvSpPr>
      <xdr:spPr>
        <a:xfrm>
          <a:off x="10842791" y="584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7" name="直線コネクタ 516">
          <a:extLst>
            <a:ext uri="{FF2B5EF4-FFF2-40B4-BE49-F238E27FC236}">
              <a16:creationId xmlns:a16="http://schemas.microsoft.com/office/drawing/2014/main" id="{AA144E66-C553-4298-B62D-1CFD8E69E6AB}"/>
            </a:ext>
          </a:extLst>
        </xdr:cNvPr>
        <xdr:cNvCxnSpPr/>
      </xdr:nvCxnSpPr>
      <xdr:spPr>
        <a:xfrm>
          <a:off x="11203940" y="566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8" name="テキスト ボックス 517">
          <a:extLst>
            <a:ext uri="{FF2B5EF4-FFF2-40B4-BE49-F238E27FC236}">
              <a16:creationId xmlns:a16="http://schemas.microsoft.com/office/drawing/2014/main" id="{22D0F2B3-0F96-415C-A4BE-CDCC810DF86F}"/>
            </a:ext>
          </a:extLst>
        </xdr:cNvPr>
        <xdr:cNvSpPr txBox="1"/>
      </xdr:nvSpPr>
      <xdr:spPr>
        <a:xfrm>
          <a:off x="10905006" y="551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9" name="直線コネクタ 518">
          <a:extLst>
            <a:ext uri="{FF2B5EF4-FFF2-40B4-BE49-F238E27FC236}">
              <a16:creationId xmlns:a16="http://schemas.microsoft.com/office/drawing/2014/main" id="{17096E17-7E46-4D2F-8FD1-FABA0CB1C7F3}"/>
            </a:ext>
          </a:extLst>
        </xdr:cNvPr>
        <xdr:cNvCxnSpPr/>
      </xdr:nvCxnSpPr>
      <xdr:spPr>
        <a:xfrm>
          <a:off x="1120394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0" name="【一般廃棄物処理施設】&#10;有形固定資産減価償却率グラフ枠">
          <a:extLst>
            <a:ext uri="{FF2B5EF4-FFF2-40B4-BE49-F238E27FC236}">
              <a16:creationId xmlns:a16="http://schemas.microsoft.com/office/drawing/2014/main" id="{7D01082C-63E7-4DAC-B8A9-CD1345C1E9C1}"/>
            </a:ext>
          </a:extLst>
        </xdr:cNvPr>
        <xdr:cNvSpPr/>
      </xdr:nvSpPr>
      <xdr:spPr>
        <a:xfrm>
          <a:off x="1120394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144780</xdr:rowOff>
    </xdr:from>
    <xdr:to>
      <xdr:col>85</xdr:col>
      <xdr:colOff>126364</xdr:colOff>
      <xdr:row>42</xdr:row>
      <xdr:rowOff>72934</xdr:rowOff>
    </xdr:to>
    <xdr:cxnSp macro="">
      <xdr:nvCxnSpPr>
        <xdr:cNvPr id="521" name="直線コネクタ 520">
          <a:extLst>
            <a:ext uri="{FF2B5EF4-FFF2-40B4-BE49-F238E27FC236}">
              <a16:creationId xmlns:a16="http://schemas.microsoft.com/office/drawing/2014/main" id="{1ECDE420-FC8C-49FF-879A-764F7CEEDCA5}"/>
            </a:ext>
          </a:extLst>
        </xdr:cNvPr>
        <xdr:cNvCxnSpPr/>
      </xdr:nvCxnSpPr>
      <xdr:spPr>
        <a:xfrm flipV="1">
          <a:off x="14703424" y="5800725"/>
          <a:ext cx="0" cy="1473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76761</xdr:rowOff>
    </xdr:from>
    <xdr:ext cx="405111" cy="259045"/>
    <xdr:sp macro="" textlink="">
      <xdr:nvSpPr>
        <xdr:cNvPr id="522" name="【一般廃棄物処理施設】&#10;有形固定資産減価償却率最小値テキスト">
          <a:extLst>
            <a:ext uri="{FF2B5EF4-FFF2-40B4-BE49-F238E27FC236}">
              <a16:creationId xmlns:a16="http://schemas.microsoft.com/office/drawing/2014/main" id="{6D5D8A8C-B62B-4B34-917D-4CA7DC331C85}"/>
            </a:ext>
          </a:extLst>
        </xdr:cNvPr>
        <xdr:cNvSpPr txBox="1"/>
      </xdr:nvSpPr>
      <xdr:spPr>
        <a:xfrm>
          <a:off x="14742160" y="7277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72934</xdr:rowOff>
    </xdr:from>
    <xdr:to>
      <xdr:col>86</xdr:col>
      <xdr:colOff>25400</xdr:colOff>
      <xdr:row>42</xdr:row>
      <xdr:rowOff>72934</xdr:rowOff>
    </xdr:to>
    <xdr:cxnSp macro="">
      <xdr:nvCxnSpPr>
        <xdr:cNvPr id="523" name="直線コネクタ 522">
          <a:extLst>
            <a:ext uri="{FF2B5EF4-FFF2-40B4-BE49-F238E27FC236}">
              <a16:creationId xmlns:a16="http://schemas.microsoft.com/office/drawing/2014/main" id="{9B5CE258-4D8A-44F2-B680-404279C75F0A}"/>
            </a:ext>
          </a:extLst>
        </xdr:cNvPr>
        <xdr:cNvCxnSpPr/>
      </xdr:nvCxnSpPr>
      <xdr:spPr>
        <a:xfrm>
          <a:off x="14611350" y="727383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91457</xdr:rowOff>
    </xdr:from>
    <xdr:ext cx="340478" cy="259045"/>
    <xdr:sp macro="" textlink="">
      <xdr:nvSpPr>
        <xdr:cNvPr id="524" name="【一般廃棄物処理施設】&#10;有形固定資産減価償却率最大値テキスト">
          <a:extLst>
            <a:ext uri="{FF2B5EF4-FFF2-40B4-BE49-F238E27FC236}">
              <a16:creationId xmlns:a16="http://schemas.microsoft.com/office/drawing/2014/main" id="{009C0F53-4739-4EB9-86AE-08B5B6646C85}"/>
            </a:ext>
          </a:extLst>
        </xdr:cNvPr>
        <xdr:cNvSpPr txBox="1"/>
      </xdr:nvSpPr>
      <xdr:spPr>
        <a:xfrm>
          <a:off x="14742160" y="55816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144780</xdr:rowOff>
    </xdr:from>
    <xdr:to>
      <xdr:col>86</xdr:col>
      <xdr:colOff>25400</xdr:colOff>
      <xdr:row>33</xdr:row>
      <xdr:rowOff>144780</xdr:rowOff>
    </xdr:to>
    <xdr:cxnSp macro="">
      <xdr:nvCxnSpPr>
        <xdr:cNvPr id="525" name="直線コネクタ 524">
          <a:extLst>
            <a:ext uri="{FF2B5EF4-FFF2-40B4-BE49-F238E27FC236}">
              <a16:creationId xmlns:a16="http://schemas.microsoft.com/office/drawing/2014/main" id="{6F5B989A-1B67-4CD8-B50B-D3C41A7FA7F8}"/>
            </a:ext>
          </a:extLst>
        </xdr:cNvPr>
        <xdr:cNvCxnSpPr/>
      </xdr:nvCxnSpPr>
      <xdr:spPr>
        <a:xfrm>
          <a:off x="14611350" y="58007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154412</xdr:rowOff>
    </xdr:from>
    <xdr:ext cx="405111" cy="259045"/>
    <xdr:sp macro="" textlink="">
      <xdr:nvSpPr>
        <xdr:cNvPr id="526" name="【一般廃棄物処理施設】&#10;有形固定資産減価償却率平均値テキスト">
          <a:extLst>
            <a:ext uri="{FF2B5EF4-FFF2-40B4-BE49-F238E27FC236}">
              <a16:creationId xmlns:a16="http://schemas.microsoft.com/office/drawing/2014/main" id="{28D52DE9-9649-4521-9950-B9BAB41E30B4}"/>
            </a:ext>
          </a:extLst>
        </xdr:cNvPr>
        <xdr:cNvSpPr txBox="1"/>
      </xdr:nvSpPr>
      <xdr:spPr>
        <a:xfrm>
          <a:off x="14742160" y="6498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131535</xdr:rowOff>
    </xdr:from>
    <xdr:to>
      <xdr:col>85</xdr:col>
      <xdr:colOff>177800</xdr:colOff>
      <xdr:row>39</xdr:row>
      <xdr:rowOff>61685</xdr:rowOff>
    </xdr:to>
    <xdr:sp macro="" textlink="">
      <xdr:nvSpPr>
        <xdr:cNvPr id="527" name="フローチャート: 判断 526">
          <a:extLst>
            <a:ext uri="{FF2B5EF4-FFF2-40B4-BE49-F238E27FC236}">
              <a16:creationId xmlns:a16="http://schemas.microsoft.com/office/drawing/2014/main" id="{CE5DAE14-8278-44A7-B18D-1D3FCACDCB34}"/>
            </a:ext>
          </a:extLst>
        </xdr:cNvPr>
        <xdr:cNvSpPr/>
      </xdr:nvSpPr>
      <xdr:spPr>
        <a:xfrm>
          <a:off x="14649450" y="6650445"/>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128270</xdr:rowOff>
    </xdr:from>
    <xdr:to>
      <xdr:col>81</xdr:col>
      <xdr:colOff>101600</xdr:colOff>
      <xdr:row>39</xdr:row>
      <xdr:rowOff>58420</xdr:rowOff>
    </xdr:to>
    <xdr:sp macro="" textlink="">
      <xdr:nvSpPr>
        <xdr:cNvPr id="528" name="フローチャート: 判断 527">
          <a:extLst>
            <a:ext uri="{FF2B5EF4-FFF2-40B4-BE49-F238E27FC236}">
              <a16:creationId xmlns:a16="http://schemas.microsoft.com/office/drawing/2014/main" id="{1EFB3AFA-E9AB-49AB-B0E4-23F7B68C93BD}"/>
            </a:ext>
          </a:extLst>
        </xdr:cNvPr>
        <xdr:cNvSpPr/>
      </xdr:nvSpPr>
      <xdr:spPr>
        <a:xfrm>
          <a:off x="13887450" y="664718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146231</xdr:rowOff>
    </xdr:from>
    <xdr:to>
      <xdr:col>76</xdr:col>
      <xdr:colOff>165100</xdr:colOff>
      <xdr:row>39</xdr:row>
      <xdr:rowOff>76381</xdr:rowOff>
    </xdr:to>
    <xdr:sp macro="" textlink="">
      <xdr:nvSpPr>
        <xdr:cNvPr id="529" name="フローチャート: 判断 528">
          <a:extLst>
            <a:ext uri="{FF2B5EF4-FFF2-40B4-BE49-F238E27FC236}">
              <a16:creationId xmlns:a16="http://schemas.microsoft.com/office/drawing/2014/main" id="{57D195B9-A445-4C47-8DF0-B1B853FC59BD}"/>
            </a:ext>
          </a:extLst>
        </xdr:cNvPr>
        <xdr:cNvSpPr/>
      </xdr:nvSpPr>
      <xdr:spPr>
        <a:xfrm>
          <a:off x="13089890" y="6659426"/>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160927</xdr:rowOff>
    </xdr:from>
    <xdr:to>
      <xdr:col>72</xdr:col>
      <xdr:colOff>38100</xdr:colOff>
      <xdr:row>39</xdr:row>
      <xdr:rowOff>91077</xdr:rowOff>
    </xdr:to>
    <xdr:sp macro="" textlink="">
      <xdr:nvSpPr>
        <xdr:cNvPr id="530" name="フローチャート: 判断 529">
          <a:extLst>
            <a:ext uri="{FF2B5EF4-FFF2-40B4-BE49-F238E27FC236}">
              <a16:creationId xmlns:a16="http://schemas.microsoft.com/office/drawing/2014/main" id="{BE206C26-8A01-4C0C-8060-AFBFF2B1D2DF}"/>
            </a:ext>
          </a:extLst>
        </xdr:cNvPr>
        <xdr:cNvSpPr/>
      </xdr:nvSpPr>
      <xdr:spPr>
        <a:xfrm>
          <a:off x="12303760" y="6677932"/>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74385</xdr:rowOff>
    </xdr:from>
    <xdr:to>
      <xdr:col>67</xdr:col>
      <xdr:colOff>101600</xdr:colOff>
      <xdr:row>40</xdr:row>
      <xdr:rowOff>4535</xdr:rowOff>
    </xdr:to>
    <xdr:sp macro="" textlink="">
      <xdr:nvSpPr>
        <xdr:cNvPr id="531" name="フローチャート: 判断 530">
          <a:extLst>
            <a:ext uri="{FF2B5EF4-FFF2-40B4-BE49-F238E27FC236}">
              <a16:creationId xmlns:a16="http://schemas.microsoft.com/office/drawing/2014/main" id="{98A997B8-1600-4085-B299-B738BF6F0D73}"/>
            </a:ext>
          </a:extLst>
        </xdr:cNvPr>
        <xdr:cNvSpPr/>
      </xdr:nvSpPr>
      <xdr:spPr>
        <a:xfrm>
          <a:off x="11487150" y="676093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C06F046A-FFEA-42CB-A16B-C51D33C757AE}"/>
            </a:ext>
          </a:extLst>
        </xdr:cNvPr>
        <xdr:cNvSpPr txBox="1"/>
      </xdr:nvSpPr>
      <xdr:spPr>
        <a:xfrm>
          <a:off x="1453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95CBFFC4-FF27-45F4-ABCE-346DF20F254F}"/>
            </a:ext>
          </a:extLst>
        </xdr:cNvPr>
        <xdr:cNvSpPr txBox="1"/>
      </xdr:nvSpPr>
      <xdr:spPr>
        <a:xfrm>
          <a:off x="13770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DB04B9DF-FF51-4C7C-828E-88232D10085A}"/>
            </a:ext>
          </a:extLst>
        </xdr:cNvPr>
        <xdr:cNvSpPr txBox="1"/>
      </xdr:nvSpPr>
      <xdr:spPr>
        <a:xfrm>
          <a:off x="12973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28B0A0A8-2C74-454B-9D0D-FA2CC109C819}"/>
            </a:ext>
          </a:extLst>
        </xdr:cNvPr>
        <xdr:cNvSpPr txBox="1"/>
      </xdr:nvSpPr>
      <xdr:spPr>
        <a:xfrm>
          <a:off x="12175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5F35355B-D22D-4C65-AD36-30EFC31B4CE3}"/>
            </a:ext>
          </a:extLst>
        </xdr:cNvPr>
        <xdr:cNvSpPr txBox="1"/>
      </xdr:nvSpPr>
      <xdr:spPr>
        <a:xfrm>
          <a:off x="11370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93980</xdr:rowOff>
    </xdr:from>
    <xdr:to>
      <xdr:col>85</xdr:col>
      <xdr:colOff>177800</xdr:colOff>
      <xdr:row>42</xdr:row>
      <xdr:rowOff>24130</xdr:rowOff>
    </xdr:to>
    <xdr:sp macro="" textlink="">
      <xdr:nvSpPr>
        <xdr:cNvPr id="537" name="楕円 536">
          <a:extLst>
            <a:ext uri="{FF2B5EF4-FFF2-40B4-BE49-F238E27FC236}">
              <a16:creationId xmlns:a16="http://schemas.microsoft.com/office/drawing/2014/main" id="{9ADD167C-B238-4ADA-8EBA-9966CCAD0F7B}"/>
            </a:ext>
          </a:extLst>
        </xdr:cNvPr>
        <xdr:cNvSpPr/>
      </xdr:nvSpPr>
      <xdr:spPr>
        <a:xfrm>
          <a:off x="14649450" y="7127240"/>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8907</xdr:rowOff>
    </xdr:from>
    <xdr:ext cx="405111" cy="259045"/>
    <xdr:sp macro="" textlink="">
      <xdr:nvSpPr>
        <xdr:cNvPr id="538" name="【一般廃棄物処理施設】&#10;有形固定資産減価償却率該当値テキスト">
          <a:extLst>
            <a:ext uri="{FF2B5EF4-FFF2-40B4-BE49-F238E27FC236}">
              <a16:creationId xmlns:a16="http://schemas.microsoft.com/office/drawing/2014/main" id="{75069B42-D022-44B7-9ED8-FBCFDFB3BA32}"/>
            </a:ext>
          </a:extLst>
        </xdr:cNvPr>
        <xdr:cNvSpPr txBox="1"/>
      </xdr:nvSpPr>
      <xdr:spPr>
        <a:xfrm>
          <a:off x="14742160" y="7040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82550</xdr:rowOff>
    </xdr:from>
    <xdr:to>
      <xdr:col>81</xdr:col>
      <xdr:colOff>101600</xdr:colOff>
      <xdr:row>42</xdr:row>
      <xdr:rowOff>12700</xdr:rowOff>
    </xdr:to>
    <xdr:sp macro="" textlink="">
      <xdr:nvSpPr>
        <xdr:cNvPr id="539" name="楕円 538">
          <a:extLst>
            <a:ext uri="{FF2B5EF4-FFF2-40B4-BE49-F238E27FC236}">
              <a16:creationId xmlns:a16="http://schemas.microsoft.com/office/drawing/2014/main" id="{83EF6D42-AFED-437E-BC9D-35E83E1478AA}"/>
            </a:ext>
          </a:extLst>
        </xdr:cNvPr>
        <xdr:cNvSpPr/>
      </xdr:nvSpPr>
      <xdr:spPr>
        <a:xfrm>
          <a:off x="13887450" y="711390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133350</xdr:rowOff>
    </xdr:from>
    <xdr:to>
      <xdr:col>85</xdr:col>
      <xdr:colOff>127000</xdr:colOff>
      <xdr:row>41</xdr:row>
      <xdr:rowOff>144780</xdr:rowOff>
    </xdr:to>
    <xdr:cxnSp macro="">
      <xdr:nvCxnSpPr>
        <xdr:cNvPr id="540" name="直線コネクタ 539">
          <a:extLst>
            <a:ext uri="{FF2B5EF4-FFF2-40B4-BE49-F238E27FC236}">
              <a16:creationId xmlns:a16="http://schemas.microsoft.com/office/drawing/2014/main" id="{7157F298-71AE-4F1A-B5A7-472D4EFA3D18}"/>
            </a:ext>
          </a:extLst>
        </xdr:cNvPr>
        <xdr:cNvCxnSpPr/>
      </xdr:nvCxnSpPr>
      <xdr:spPr>
        <a:xfrm>
          <a:off x="13942060" y="7158990"/>
          <a:ext cx="762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69487</xdr:rowOff>
    </xdr:from>
    <xdr:to>
      <xdr:col>76</xdr:col>
      <xdr:colOff>165100</xdr:colOff>
      <xdr:row>41</xdr:row>
      <xdr:rowOff>171087</xdr:rowOff>
    </xdr:to>
    <xdr:sp macro="" textlink="">
      <xdr:nvSpPr>
        <xdr:cNvPr id="541" name="楕円 540">
          <a:extLst>
            <a:ext uri="{FF2B5EF4-FFF2-40B4-BE49-F238E27FC236}">
              <a16:creationId xmlns:a16="http://schemas.microsoft.com/office/drawing/2014/main" id="{D28A5A03-6AF6-4136-9D86-3D63CE6D1883}"/>
            </a:ext>
          </a:extLst>
        </xdr:cNvPr>
        <xdr:cNvSpPr/>
      </xdr:nvSpPr>
      <xdr:spPr>
        <a:xfrm>
          <a:off x="13089890" y="7097032"/>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120287</xdr:rowOff>
    </xdr:from>
    <xdr:to>
      <xdr:col>81</xdr:col>
      <xdr:colOff>50800</xdr:colOff>
      <xdr:row>41</xdr:row>
      <xdr:rowOff>133350</xdr:rowOff>
    </xdr:to>
    <xdr:cxnSp macro="">
      <xdr:nvCxnSpPr>
        <xdr:cNvPr id="542" name="直線コネクタ 541">
          <a:extLst>
            <a:ext uri="{FF2B5EF4-FFF2-40B4-BE49-F238E27FC236}">
              <a16:creationId xmlns:a16="http://schemas.microsoft.com/office/drawing/2014/main" id="{09866587-81CB-4B69-9F7C-0E7E1D923374}"/>
            </a:ext>
          </a:extLst>
        </xdr:cNvPr>
        <xdr:cNvCxnSpPr/>
      </xdr:nvCxnSpPr>
      <xdr:spPr>
        <a:xfrm>
          <a:off x="13144500" y="7151642"/>
          <a:ext cx="797560" cy="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58057</xdr:rowOff>
    </xdr:from>
    <xdr:to>
      <xdr:col>72</xdr:col>
      <xdr:colOff>38100</xdr:colOff>
      <xdr:row>41</xdr:row>
      <xdr:rowOff>159657</xdr:rowOff>
    </xdr:to>
    <xdr:sp macro="" textlink="">
      <xdr:nvSpPr>
        <xdr:cNvPr id="543" name="楕円 542">
          <a:extLst>
            <a:ext uri="{FF2B5EF4-FFF2-40B4-BE49-F238E27FC236}">
              <a16:creationId xmlns:a16="http://schemas.microsoft.com/office/drawing/2014/main" id="{7D569ACB-AEFB-4FA1-8438-0E6424A28598}"/>
            </a:ext>
          </a:extLst>
        </xdr:cNvPr>
        <xdr:cNvSpPr/>
      </xdr:nvSpPr>
      <xdr:spPr>
        <a:xfrm>
          <a:off x="12303760" y="7083697"/>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108857</xdr:rowOff>
    </xdr:from>
    <xdr:to>
      <xdr:col>76</xdr:col>
      <xdr:colOff>114300</xdr:colOff>
      <xdr:row>41</xdr:row>
      <xdr:rowOff>120287</xdr:rowOff>
    </xdr:to>
    <xdr:cxnSp macro="">
      <xdr:nvCxnSpPr>
        <xdr:cNvPr id="544" name="直線コネクタ 543">
          <a:extLst>
            <a:ext uri="{FF2B5EF4-FFF2-40B4-BE49-F238E27FC236}">
              <a16:creationId xmlns:a16="http://schemas.microsoft.com/office/drawing/2014/main" id="{5466E3D0-5BDE-475C-8352-DACAF6AD7081}"/>
            </a:ext>
          </a:extLst>
        </xdr:cNvPr>
        <xdr:cNvCxnSpPr/>
      </xdr:nvCxnSpPr>
      <xdr:spPr>
        <a:xfrm>
          <a:off x="12346940" y="7136402"/>
          <a:ext cx="79756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41728</xdr:rowOff>
    </xdr:from>
    <xdr:to>
      <xdr:col>67</xdr:col>
      <xdr:colOff>101600</xdr:colOff>
      <xdr:row>41</xdr:row>
      <xdr:rowOff>143328</xdr:rowOff>
    </xdr:to>
    <xdr:sp macro="" textlink="">
      <xdr:nvSpPr>
        <xdr:cNvPr id="545" name="楕円 544">
          <a:extLst>
            <a:ext uri="{FF2B5EF4-FFF2-40B4-BE49-F238E27FC236}">
              <a16:creationId xmlns:a16="http://schemas.microsoft.com/office/drawing/2014/main" id="{ADA353C8-287E-4FBA-8BE0-5DBF05C328FA}"/>
            </a:ext>
          </a:extLst>
        </xdr:cNvPr>
        <xdr:cNvSpPr/>
      </xdr:nvSpPr>
      <xdr:spPr>
        <a:xfrm>
          <a:off x="11487150" y="7071178"/>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92528</xdr:rowOff>
    </xdr:from>
    <xdr:to>
      <xdr:col>71</xdr:col>
      <xdr:colOff>177800</xdr:colOff>
      <xdr:row>41</xdr:row>
      <xdr:rowOff>108857</xdr:rowOff>
    </xdr:to>
    <xdr:cxnSp macro="">
      <xdr:nvCxnSpPr>
        <xdr:cNvPr id="546" name="直線コネクタ 545">
          <a:extLst>
            <a:ext uri="{FF2B5EF4-FFF2-40B4-BE49-F238E27FC236}">
              <a16:creationId xmlns:a16="http://schemas.microsoft.com/office/drawing/2014/main" id="{2535D236-39E5-4B98-8700-745824E382A9}"/>
            </a:ext>
          </a:extLst>
        </xdr:cNvPr>
        <xdr:cNvCxnSpPr/>
      </xdr:nvCxnSpPr>
      <xdr:spPr>
        <a:xfrm>
          <a:off x="11541760" y="7125788"/>
          <a:ext cx="805180" cy="10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74947</xdr:rowOff>
    </xdr:from>
    <xdr:ext cx="405111" cy="259045"/>
    <xdr:sp macro="" textlink="">
      <xdr:nvSpPr>
        <xdr:cNvPr id="547" name="n_1aveValue【一般廃棄物処理施設】&#10;有形固定資産減価償却率">
          <a:extLst>
            <a:ext uri="{FF2B5EF4-FFF2-40B4-BE49-F238E27FC236}">
              <a16:creationId xmlns:a16="http://schemas.microsoft.com/office/drawing/2014/main" id="{24604C23-C17E-4E51-9556-A99CBB34C425}"/>
            </a:ext>
          </a:extLst>
        </xdr:cNvPr>
        <xdr:cNvSpPr txBox="1"/>
      </xdr:nvSpPr>
      <xdr:spPr>
        <a:xfrm>
          <a:off x="13738234" y="641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92908</xdr:rowOff>
    </xdr:from>
    <xdr:ext cx="405111" cy="259045"/>
    <xdr:sp macro="" textlink="">
      <xdr:nvSpPr>
        <xdr:cNvPr id="548" name="n_2aveValue【一般廃棄物処理施設】&#10;有形固定資産減価償却率">
          <a:extLst>
            <a:ext uri="{FF2B5EF4-FFF2-40B4-BE49-F238E27FC236}">
              <a16:creationId xmlns:a16="http://schemas.microsoft.com/office/drawing/2014/main" id="{7F3B4ECE-AD33-4749-B8FD-C26FAA35EAA0}"/>
            </a:ext>
          </a:extLst>
        </xdr:cNvPr>
        <xdr:cNvSpPr txBox="1"/>
      </xdr:nvSpPr>
      <xdr:spPr>
        <a:xfrm>
          <a:off x="12957184" y="6440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107604</xdr:rowOff>
    </xdr:from>
    <xdr:ext cx="405111" cy="259045"/>
    <xdr:sp macro="" textlink="">
      <xdr:nvSpPr>
        <xdr:cNvPr id="549" name="n_3aveValue【一般廃棄物処理施設】&#10;有形固定資産減価償却率">
          <a:extLst>
            <a:ext uri="{FF2B5EF4-FFF2-40B4-BE49-F238E27FC236}">
              <a16:creationId xmlns:a16="http://schemas.microsoft.com/office/drawing/2014/main" id="{BA8AB381-7075-4B55-A710-2CC508202BBD}"/>
            </a:ext>
          </a:extLst>
        </xdr:cNvPr>
        <xdr:cNvSpPr txBox="1"/>
      </xdr:nvSpPr>
      <xdr:spPr>
        <a:xfrm>
          <a:off x="12171054" y="6449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21062</xdr:rowOff>
    </xdr:from>
    <xdr:ext cx="405111" cy="259045"/>
    <xdr:sp macro="" textlink="">
      <xdr:nvSpPr>
        <xdr:cNvPr id="550" name="n_4aveValue【一般廃棄物処理施設】&#10;有形固定資産減価償却率">
          <a:extLst>
            <a:ext uri="{FF2B5EF4-FFF2-40B4-BE49-F238E27FC236}">
              <a16:creationId xmlns:a16="http://schemas.microsoft.com/office/drawing/2014/main" id="{352B9BB8-ADC5-4E5F-B511-46C0A4C864F1}"/>
            </a:ext>
          </a:extLst>
        </xdr:cNvPr>
        <xdr:cNvSpPr txBox="1"/>
      </xdr:nvSpPr>
      <xdr:spPr>
        <a:xfrm>
          <a:off x="11354444" y="653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3827</xdr:rowOff>
    </xdr:from>
    <xdr:ext cx="405111" cy="259045"/>
    <xdr:sp macro="" textlink="">
      <xdr:nvSpPr>
        <xdr:cNvPr id="551" name="n_1mainValue【一般廃棄物処理施設】&#10;有形固定資産減価償却率">
          <a:extLst>
            <a:ext uri="{FF2B5EF4-FFF2-40B4-BE49-F238E27FC236}">
              <a16:creationId xmlns:a16="http://schemas.microsoft.com/office/drawing/2014/main" id="{FAB4CDED-A0E4-47D0-B6B4-8390E9E74326}"/>
            </a:ext>
          </a:extLst>
        </xdr:cNvPr>
        <xdr:cNvSpPr txBox="1"/>
      </xdr:nvSpPr>
      <xdr:spPr>
        <a:xfrm>
          <a:off x="13738234" y="720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162214</xdr:rowOff>
    </xdr:from>
    <xdr:ext cx="405111" cy="259045"/>
    <xdr:sp macro="" textlink="">
      <xdr:nvSpPr>
        <xdr:cNvPr id="552" name="n_2mainValue【一般廃棄物処理施設】&#10;有形固定資産減価償却率">
          <a:extLst>
            <a:ext uri="{FF2B5EF4-FFF2-40B4-BE49-F238E27FC236}">
              <a16:creationId xmlns:a16="http://schemas.microsoft.com/office/drawing/2014/main" id="{370B4375-959B-42A1-9BE0-37290E73BB61}"/>
            </a:ext>
          </a:extLst>
        </xdr:cNvPr>
        <xdr:cNvSpPr txBox="1"/>
      </xdr:nvSpPr>
      <xdr:spPr>
        <a:xfrm>
          <a:off x="12957184" y="7193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150784</xdr:rowOff>
    </xdr:from>
    <xdr:ext cx="405111" cy="259045"/>
    <xdr:sp macro="" textlink="">
      <xdr:nvSpPr>
        <xdr:cNvPr id="553" name="n_3mainValue【一般廃棄物処理施設】&#10;有形固定資産減価償却率">
          <a:extLst>
            <a:ext uri="{FF2B5EF4-FFF2-40B4-BE49-F238E27FC236}">
              <a16:creationId xmlns:a16="http://schemas.microsoft.com/office/drawing/2014/main" id="{5E4A4285-423E-47CD-93FE-D17A424076D6}"/>
            </a:ext>
          </a:extLst>
        </xdr:cNvPr>
        <xdr:cNvSpPr txBox="1"/>
      </xdr:nvSpPr>
      <xdr:spPr>
        <a:xfrm>
          <a:off x="12171054" y="7180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134455</xdr:rowOff>
    </xdr:from>
    <xdr:ext cx="405111" cy="259045"/>
    <xdr:sp macro="" textlink="">
      <xdr:nvSpPr>
        <xdr:cNvPr id="554" name="n_4mainValue【一般廃棄物処理施設】&#10;有形固定資産減価償却率">
          <a:extLst>
            <a:ext uri="{FF2B5EF4-FFF2-40B4-BE49-F238E27FC236}">
              <a16:creationId xmlns:a16="http://schemas.microsoft.com/office/drawing/2014/main" id="{F82FCF09-0157-4D6D-9247-C39E0C5EBAA6}"/>
            </a:ext>
          </a:extLst>
        </xdr:cNvPr>
        <xdr:cNvSpPr txBox="1"/>
      </xdr:nvSpPr>
      <xdr:spPr>
        <a:xfrm>
          <a:off x="11354444" y="7160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5" name="正方形/長方形 554">
          <a:extLst>
            <a:ext uri="{FF2B5EF4-FFF2-40B4-BE49-F238E27FC236}">
              <a16:creationId xmlns:a16="http://schemas.microsoft.com/office/drawing/2014/main" id="{0074FCAE-65DF-4B5B-82CC-A6B1202B7CF6}"/>
            </a:ext>
          </a:extLst>
        </xdr:cNvPr>
        <xdr:cNvSpPr/>
      </xdr:nvSpPr>
      <xdr:spPr>
        <a:xfrm>
          <a:off x="164592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6" name="正方形/長方形 555">
          <a:extLst>
            <a:ext uri="{FF2B5EF4-FFF2-40B4-BE49-F238E27FC236}">
              <a16:creationId xmlns:a16="http://schemas.microsoft.com/office/drawing/2014/main" id="{6D0CF236-C0E5-49BA-AD76-A2062A69F7A1}"/>
            </a:ext>
          </a:extLst>
        </xdr:cNvPr>
        <xdr:cNvSpPr/>
      </xdr:nvSpPr>
      <xdr:spPr>
        <a:xfrm>
          <a:off x="165900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7" name="正方形/長方形 556">
          <a:extLst>
            <a:ext uri="{FF2B5EF4-FFF2-40B4-BE49-F238E27FC236}">
              <a16:creationId xmlns:a16="http://schemas.microsoft.com/office/drawing/2014/main" id="{B1182EA4-2E87-48C0-BC54-F73CB47E550D}"/>
            </a:ext>
          </a:extLst>
        </xdr:cNvPr>
        <xdr:cNvSpPr/>
      </xdr:nvSpPr>
      <xdr:spPr>
        <a:xfrm>
          <a:off x="165900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8" name="正方形/長方形 557">
          <a:extLst>
            <a:ext uri="{FF2B5EF4-FFF2-40B4-BE49-F238E27FC236}">
              <a16:creationId xmlns:a16="http://schemas.microsoft.com/office/drawing/2014/main" id="{4C5CB3B6-99CA-4B3F-91B8-BA09514D0E44}"/>
            </a:ext>
          </a:extLst>
        </xdr:cNvPr>
        <xdr:cNvSpPr/>
      </xdr:nvSpPr>
      <xdr:spPr>
        <a:xfrm>
          <a:off x="174879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9" name="正方形/長方形 558">
          <a:extLst>
            <a:ext uri="{FF2B5EF4-FFF2-40B4-BE49-F238E27FC236}">
              <a16:creationId xmlns:a16="http://schemas.microsoft.com/office/drawing/2014/main" id="{0D1609A9-E5D0-46B2-8B6B-01492496AD23}"/>
            </a:ext>
          </a:extLst>
        </xdr:cNvPr>
        <xdr:cNvSpPr/>
      </xdr:nvSpPr>
      <xdr:spPr>
        <a:xfrm>
          <a:off x="174879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0" name="正方形/長方形 559">
          <a:extLst>
            <a:ext uri="{FF2B5EF4-FFF2-40B4-BE49-F238E27FC236}">
              <a16:creationId xmlns:a16="http://schemas.microsoft.com/office/drawing/2014/main" id="{A44AEE9F-B6C3-41FF-AE19-62B06605F1BB}"/>
            </a:ext>
          </a:extLst>
        </xdr:cNvPr>
        <xdr:cNvSpPr/>
      </xdr:nvSpPr>
      <xdr:spPr>
        <a:xfrm>
          <a:off x="185166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1" name="正方形/長方形 560">
          <a:extLst>
            <a:ext uri="{FF2B5EF4-FFF2-40B4-BE49-F238E27FC236}">
              <a16:creationId xmlns:a16="http://schemas.microsoft.com/office/drawing/2014/main" id="{42F7B19E-707D-4181-A13E-5D28AC0F050E}"/>
            </a:ext>
          </a:extLst>
        </xdr:cNvPr>
        <xdr:cNvSpPr/>
      </xdr:nvSpPr>
      <xdr:spPr>
        <a:xfrm>
          <a:off x="185166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2" name="正方形/長方形 561">
          <a:extLst>
            <a:ext uri="{FF2B5EF4-FFF2-40B4-BE49-F238E27FC236}">
              <a16:creationId xmlns:a16="http://schemas.microsoft.com/office/drawing/2014/main" id="{6BB45505-5A92-47F9-9F8C-491CEC9EBD97}"/>
            </a:ext>
          </a:extLst>
        </xdr:cNvPr>
        <xdr:cNvSpPr/>
      </xdr:nvSpPr>
      <xdr:spPr>
        <a:xfrm>
          <a:off x="164592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3" name="テキスト ボックス 562">
          <a:extLst>
            <a:ext uri="{FF2B5EF4-FFF2-40B4-BE49-F238E27FC236}">
              <a16:creationId xmlns:a16="http://schemas.microsoft.com/office/drawing/2014/main" id="{1352F626-AF5E-495F-B91A-B7289E7ED4AB}"/>
            </a:ext>
          </a:extLst>
        </xdr:cNvPr>
        <xdr:cNvSpPr txBox="1"/>
      </xdr:nvSpPr>
      <xdr:spPr>
        <a:xfrm>
          <a:off x="1644015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4" name="直線コネクタ 563">
          <a:extLst>
            <a:ext uri="{FF2B5EF4-FFF2-40B4-BE49-F238E27FC236}">
              <a16:creationId xmlns:a16="http://schemas.microsoft.com/office/drawing/2014/main" id="{C5746187-C362-4AC7-B326-F8FE30515E8D}"/>
            </a:ext>
          </a:extLst>
        </xdr:cNvPr>
        <xdr:cNvCxnSpPr/>
      </xdr:nvCxnSpPr>
      <xdr:spPr>
        <a:xfrm>
          <a:off x="164592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5" name="直線コネクタ 564">
          <a:extLst>
            <a:ext uri="{FF2B5EF4-FFF2-40B4-BE49-F238E27FC236}">
              <a16:creationId xmlns:a16="http://schemas.microsoft.com/office/drawing/2014/main" id="{8E52F04C-8F09-41D8-9519-0C41F4163254}"/>
            </a:ext>
          </a:extLst>
        </xdr:cNvPr>
        <xdr:cNvCxnSpPr/>
      </xdr:nvCxnSpPr>
      <xdr:spPr>
        <a:xfrm>
          <a:off x="16459200" y="71589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6" name="テキスト ボックス 565">
          <a:extLst>
            <a:ext uri="{FF2B5EF4-FFF2-40B4-BE49-F238E27FC236}">
              <a16:creationId xmlns:a16="http://schemas.microsoft.com/office/drawing/2014/main" id="{61F704A4-6B5E-427F-B826-9EFC9B25E86A}"/>
            </a:ext>
          </a:extLst>
        </xdr:cNvPr>
        <xdr:cNvSpPr txBox="1"/>
      </xdr:nvSpPr>
      <xdr:spPr>
        <a:xfrm>
          <a:off x="16252324" y="702248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7" name="直線コネクタ 566">
          <a:extLst>
            <a:ext uri="{FF2B5EF4-FFF2-40B4-BE49-F238E27FC236}">
              <a16:creationId xmlns:a16="http://schemas.microsoft.com/office/drawing/2014/main" id="{C732D7CB-0366-4FE9-96C3-9A350E8C3D04}"/>
            </a:ext>
          </a:extLst>
        </xdr:cNvPr>
        <xdr:cNvCxnSpPr/>
      </xdr:nvCxnSpPr>
      <xdr:spPr>
        <a:xfrm>
          <a:off x="16459200" y="6701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8" name="テキスト ボックス 567">
          <a:extLst>
            <a:ext uri="{FF2B5EF4-FFF2-40B4-BE49-F238E27FC236}">
              <a16:creationId xmlns:a16="http://schemas.microsoft.com/office/drawing/2014/main" id="{DD30ADBD-791B-49D5-9368-E8008934C1E0}"/>
            </a:ext>
          </a:extLst>
        </xdr:cNvPr>
        <xdr:cNvSpPr txBox="1"/>
      </xdr:nvSpPr>
      <xdr:spPr>
        <a:xfrm>
          <a:off x="15943791" y="65652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9" name="直線コネクタ 568">
          <a:extLst>
            <a:ext uri="{FF2B5EF4-FFF2-40B4-BE49-F238E27FC236}">
              <a16:creationId xmlns:a16="http://schemas.microsoft.com/office/drawing/2014/main" id="{E5BAB559-102D-4668-8EB3-E31D5C6581DB}"/>
            </a:ext>
          </a:extLst>
        </xdr:cNvPr>
        <xdr:cNvCxnSpPr/>
      </xdr:nvCxnSpPr>
      <xdr:spPr>
        <a:xfrm>
          <a:off x="164592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70" name="テキスト ボックス 569">
          <a:extLst>
            <a:ext uri="{FF2B5EF4-FFF2-40B4-BE49-F238E27FC236}">
              <a16:creationId xmlns:a16="http://schemas.microsoft.com/office/drawing/2014/main" id="{0ADE3696-A4FE-4F9E-BE68-9C6B5C99C65F}"/>
            </a:ext>
          </a:extLst>
        </xdr:cNvPr>
        <xdr:cNvSpPr txBox="1"/>
      </xdr:nvSpPr>
      <xdr:spPr>
        <a:xfrm>
          <a:off x="15943791" y="610427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1" name="直線コネクタ 570">
          <a:extLst>
            <a:ext uri="{FF2B5EF4-FFF2-40B4-BE49-F238E27FC236}">
              <a16:creationId xmlns:a16="http://schemas.microsoft.com/office/drawing/2014/main" id="{376645E1-5248-4F1F-91F0-7DD9FA4A7E1C}"/>
            </a:ext>
          </a:extLst>
        </xdr:cNvPr>
        <xdr:cNvCxnSpPr/>
      </xdr:nvCxnSpPr>
      <xdr:spPr>
        <a:xfrm>
          <a:off x="16459200" y="57873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2" name="テキスト ボックス 571">
          <a:extLst>
            <a:ext uri="{FF2B5EF4-FFF2-40B4-BE49-F238E27FC236}">
              <a16:creationId xmlns:a16="http://schemas.microsoft.com/office/drawing/2014/main" id="{E0ABEE82-2CEF-4B3F-B645-3E3BE76B4B4B}"/>
            </a:ext>
          </a:extLst>
        </xdr:cNvPr>
        <xdr:cNvSpPr txBox="1"/>
      </xdr:nvSpPr>
      <xdr:spPr>
        <a:xfrm>
          <a:off x="15943791" y="56508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3" name="直線コネクタ 572">
          <a:extLst>
            <a:ext uri="{FF2B5EF4-FFF2-40B4-BE49-F238E27FC236}">
              <a16:creationId xmlns:a16="http://schemas.microsoft.com/office/drawing/2014/main" id="{3515E7E5-65E2-4764-A800-A2834DEE70DC}"/>
            </a:ext>
          </a:extLst>
        </xdr:cNvPr>
        <xdr:cNvCxnSpPr/>
      </xdr:nvCxnSpPr>
      <xdr:spPr>
        <a:xfrm>
          <a:off x="164592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4" name="テキスト ボックス 573">
          <a:extLst>
            <a:ext uri="{FF2B5EF4-FFF2-40B4-BE49-F238E27FC236}">
              <a16:creationId xmlns:a16="http://schemas.microsoft.com/office/drawing/2014/main" id="{B007E785-D70C-4FA7-960E-CAE409FEF13C}"/>
            </a:ext>
          </a:extLst>
        </xdr:cNvPr>
        <xdr:cNvSpPr txBox="1"/>
      </xdr:nvSpPr>
      <xdr:spPr>
        <a:xfrm>
          <a:off x="15943791" y="51936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5" name="【一般廃棄物処理施設】&#10;一人当たり有形固定資産（償却資産）額グラフ枠">
          <a:extLst>
            <a:ext uri="{FF2B5EF4-FFF2-40B4-BE49-F238E27FC236}">
              <a16:creationId xmlns:a16="http://schemas.microsoft.com/office/drawing/2014/main" id="{3DA0D7DA-396C-4781-91D0-5C9301D2557E}"/>
            </a:ext>
          </a:extLst>
        </xdr:cNvPr>
        <xdr:cNvSpPr/>
      </xdr:nvSpPr>
      <xdr:spPr>
        <a:xfrm>
          <a:off x="164592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160105</xdr:rowOff>
    </xdr:from>
    <xdr:to>
      <xdr:col>116</xdr:col>
      <xdr:colOff>62864</xdr:colOff>
      <xdr:row>41</xdr:row>
      <xdr:rowOff>103728</xdr:rowOff>
    </xdr:to>
    <xdr:cxnSp macro="">
      <xdr:nvCxnSpPr>
        <xdr:cNvPr id="576" name="直線コネクタ 575">
          <a:extLst>
            <a:ext uri="{FF2B5EF4-FFF2-40B4-BE49-F238E27FC236}">
              <a16:creationId xmlns:a16="http://schemas.microsoft.com/office/drawing/2014/main" id="{A095FA39-387E-44A7-8C01-3D5A259D422A}"/>
            </a:ext>
          </a:extLst>
        </xdr:cNvPr>
        <xdr:cNvCxnSpPr/>
      </xdr:nvCxnSpPr>
      <xdr:spPr>
        <a:xfrm flipV="1">
          <a:off x="19947254" y="5819860"/>
          <a:ext cx="0" cy="1311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107555</xdr:rowOff>
    </xdr:from>
    <xdr:ext cx="469744" cy="259045"/>
    <xdr:sp macro="" textlink="">
      <xdr:nvSpPr>
        <xdr:cNvPr id="577" name="【一般廃棄物処理施設】&#10;一人当たり有形固定資産（償却資産）額最小値テキスト">
          <a:extLst>
            <a:ext uri="{FF2B5EF4-FFF2-40B4-BE49-F238E27FC236}">
              <a16:creationId xmlns:a16="http://schemas.microsoft.com/office/drawing/2014/main" id="{C91E0DD5-46D9-4547-BC9A-01C3746E2A65}"/>
            </a:ext>
          </a:extLst>
        </xdr:cNvPr>
        <xdr:cNvSpPr txBox="1"/>
      </xdr:nvSpPr>
      <xdr:spPr>
        <a:xfrm>
          <a:off x="19985990" y="7135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103728</xdr:rowOff>
    </xdr:from>
    <xdr:to>
      <xdr:col>116</xdr:col>
      <xdr:colOff>152400</xdr:colOff>
      <xdr:row>41</xdr:row>
      <xdr:rowOff>103728</xdr:rowOff>
    </xdr:to>
    <xdr:cxnSp macro="">
      <xdr:nvCxnSpPr>
        <xdr:cNvPr id="578" name="直線コネクタ 577">
          <a:extLst>
            <a:ext uri="{FF2B5EF4-FFF2-40B4-BE49-F238E27FC236}">
              <a16:creationId xmlns:a16="http://schemas.microsoft.com/office/drawing/2014/main" id="{8ECE3EC2-3F20-494D-B680-C11CBA207DDC}"/>
            </a:ext>
          </a:extLst>
        </xdr:cNvPr>
        <xdr:cNvCxnSpPr/>
      </xdr:nvCxnSpPr>
      <xdr:spPr>
        <a:xfrm>
          <a:off x="19885660" y="713127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106782</xdr:rowOff>
    </xdr:from>
    <xdr:ext cx="599010" cy="259045"/>
    <xdr:sp macro="" textlink="">
      <xdr:nvSpPr>
        <xdr:cNvPr id="579" name="【一般廃棄物処理施設】&#10;一人当たり有形固定資産（償却資産）額最大値テキスト">
          <a:extLst>
            <a:ext uri="{FF2B5EF4-FFF2-40B4-BE49-F238E27FC236}">
              <a16:creationId xmlns:a16="http://schemas.microsoft.com/office/drawing/2014/main" id="{03BF0586-ECCC-433D-A2D2-023D2DE564D6}"/>
            </a:ext>
          </a:extLst>
        </xdr:cNvPr>
        <xdr:cNvSpPr txBox="1"/>
      </xdr:nvSpPr>
      <xdr:spPr>
        <a:xfrm>
          <a:off x="19985990" y="5591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160105</xdr:rowOff>
    </xdr:from>
    <xdr:to>
      <xdr:col>116</xdr:col>
      <xdr:colOff>152400</xdr:colOff>
      <xdr:row>33</xdr:row>
      <xdr:rowOff>160105</xdr:rowOff>
    </xdr:to>
    <xdr:cxnSp macro="">
      <xdr:nvCxnSpPr>
        <xdr:cNvPr id="580" name="直線コネクタ 579">
          <a:extLst>
            <a:ext uri="{FF2B5EF4-FFF2-40B4-BE49-F238E27FC236}">
              <a16:creationId xmlns:a16="http://schemas.microsoft.com/office/drawing/2014/main" id="{3301F921-062F-4638-95A6-9843E7596DF1}"/>
            </a:ext>
          </a:extLst>
        </xdr:cNvPr>
        <xdr:cNvCxnSpPr/>
      </xdr:nvCxnSpPr>
      <xdr:spPr>
        <a:xfrm>
          <a:off x="19885660" y="58198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68737</xdr:rowOff>
    </xdr:from>
    <xdr:ext cx="534377" cy="259045"/>
    <xdr:sp macro="" textlink="">
      <xdr:nvSpPr>
        <xdr:cNvPr id="581" name="【一般廃棄物処理施設】&#10;一人当たり有形固定資産（償却資産）額平均値テキスト">
          <a:extLst>
            <a:ext uri="{FF2B5EF4-FFF2-40B4-BE49-F238E27FC236}">
              <a16:creationId xmlns:a16="http://schemas.microsoft.com/office/drawing/2014/main" id="{BBF80A3F-39C6-4D7C-8F1B-BBD8F3C623F8}"/>
            </a:ext>
          </a:extLst>
        </xdr:cNvPr>
        <xdr:cNvSpPr txBox="1"/>
      </xdr:nvSpPr>
      <xdr:spPr>
        <a:xfrm>
          <a:off x="19985990" y="65819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45860</xdr:rowOff>
    </xdr:from>
    <xdr:to>
      <xdr:col>116</xdr:col>
      <xdr:colOff>114300</xdr:colOff>
      <xdr:row>39</xdr:row>
      <xdr:rowOff>147460</xdr:rowOff>
    </xdr:to>
    <xdr:sp macro="" textlink="">
      <xdr:nvSpPr>
        <xdr:cNvPr id="582" name="フローチャート: 判断 581">
          <a:extLst>
            <a:ext uri="{FF2B5EF4-FFF2-40B4-BE49-F238E27FC236}">
              <a16:creationId xmlns:a16="http://schemas.microsoft.com/office/drawing/2014/main" id="{7DE1C5DF-19D9-4C04-89DE-C68E4A2F18AB}"/>
            </a:ext>
          </a:extLst>
        </xdr:cNvPr>
        <xdr:cNvSpPr/>
      </xdr:nvSpPr>
      <xdr:spPr>
        <a:xfrm>
          <a:off x="19904710" y="673431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36917</xdr:rowOff>
    </xdr:from>
    <xdr:to>
      <xdr:col>112</xdr:col>
      <xdr:colOff>38100</xdr:colOff>
      <xdr:row>39</xdr:row>
      <xdr:rowOff>138517</xdr:rowOff>
    </xdr:to>
    <xdr:sp macro="" textlink="">
      <xdr:nvSpPr>
        <xdr:cNvPr id="583" name="フローチャート: 判断 582">
          <a:extLst>
            <a:ext uri="{FF2B5EF4-FFF2-40B4-BE49-F238E27FC236}">
              <a16:creationId xmlns:a16="http://schemas.microsoft.com/office/drawing/2014/main" id="{C7B22223-F68B-4664-A511-46C68A2DC9E4}"/>
            </a:ext>
          </a:extLst>
        </xdr:cNvPr>
        <xdr:cNvSpPr/>
      </xdr:nvSpPr>
      <xdr:spPr>
        <a:xfrm>
          <a:off x="19161760" y="672346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36743</xdr:rowOff>
    </xdr:from>
    <xdr:to>
      <xdr:col>107</xdr:col>
      <xdr:colOff>101600</xdr:colOff>
      <xdr:row>39</xdr:row>
      <xdr:rowOff>138343</xdr:rowOff>
    </xdr:to>
    <xdr:sp macro="" textlink="">
      <xdr:nvSpPr>
        <xdr:cNvPr id="584" name="フローチャート: 判断 583">
          <a:extLst>
            <a:ext uri="{FF2B5EF4-FFF2-40B4-BE49-F238E27FC236}">
              <a16:creationId xmlns:a16="http://schemas.microsoft.com/office/drawing/2014/main" id="{6DD25B6B-095B-40BC-BA6B-91AF33CE6BAA}"/>
            </a:ext>
          </a:extLst>
        </xdr:cNvPr>
        <xdr:cNvSpPr/>
      </xdr:nvSpPr>
      <xdr:spPr>
        <a:xfrm>
          <a:off x="18345150" y="6723293"/>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48068</xdr:rowOff>
    </xdr:from>
    <xdr:to>
      <xdr:col>102</xdr:col>
      <xdr:colOff>165100</xdr:colOff>
      <xdr:row>39</xdr:row>
      <xdr:rowOff>149668</xdr:rowOff>
    </xdr:to>
    <xdr:sp macro="" textlink="">
      <xdr:nvSpPr>
        <xdr:cNvPr id="585" name="フローチャート: 判断 584">
          <a:extLst>
            <a:ext uri="{FF2B5EF4-FFF2-40B4-BE49-F238E27FC236}">
              <a16:creationId xmlns:a16="http://schemas.microsoft.com/office/drawing/2014/main" id="{17B233C8-EE2B-4E1C-AC1A-2E57700DCBED}"/>
            </a:ext>
          </a:extLst>
        </xdr:cNvPr>
        <xdr:cNvSpPr/>
      </xdr:nvSpPr>
      <xdr:spPr>
        <a:xfrm>
          <a:off x="17547590" y="6736523"/>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77553</xdr:rowOff>
    </xdr:from>
    <xdr:to>
      <xdr:col>98</xdr:col>
      <xdr:colOff>38100</xdr:colOff>
      <xdr:row>40</xdr:row>
      <xdr:rowOff>7703</xdr:rowOff>
    </xdr:to>
    <xdr:sp macro="" textlink="">
      <xdr:nvSpPr>
        <xdr:cNvPr id="586" name="フローチャート: 判断 585">
          <a:extLst>
            <a:ext uri="{FF2B5EF4-FFF2-40B4-BE49-F238E27FC236}">
              <a16:creationId xmlns:a16="http://schemas.microsoft.com/office/drawing/2014/main" id="{AF8EFDF9-5D71-4672-BD34-258F35CAC057}"/>
            </a:ext>
          </a:extLst>
        </xdr:cNvPr>
        <xdr:cNvSpPr/>
      </xdr:nvSpPr>
      <xdr:spPr>
        <a:xfrm>
          <a:off x="16761460" y="6764103"/>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77E362D8-ED37-4D71-B9AE-2597E3D4364D}"/>
            </a:ext>
          </a:extLst>
        </xdr:cNvPr>
        <xdr:cNvSpPr txBox="1"/>
      </xdr:nvSpPr>
      <xdr:spPr>
        <a:xfrm>
          <a:off x="197764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FF895BF3-960F-469F-AA48-A925B60E6591}"/>
            </a:ext>
          </a:extLst>
        </xdr:cNvPr>
        <xdr:cNvSpPr txBox="1"/>
      </xdr:nvSpPr>
      <xdr:spPr>
        <a:xfrm>
          <a:off x="19033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3336C694-EF34-4889-A867-CD05905B2E14}"/>
            </a:ext>
          </a:extLst>
        </xdr:cNvPr>
        <xdr:cNvSpPr txBox="1"/>
      </xdr:nvSpPr>
      <xdr:spPr>
        <a:xfrm>
          <a:off x="18228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BDA17F88-1942-416C-9EC6-3B2AC2F67B99}"/>
            </a:ext>
          </a:extLst>
        </xdr:cNvPr>
        <xdr:cNvSpPr txBox="1"/>
      </xdr:nvSpPr>
      <xdr:spPr>
        <a:xfrm>
          <a:off x="17430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7C9EF2F6-A4E7-4C1D-8FAC-20A494C047B3}"/>
            </a:ext>
          </a:extLst>
        </xdr:cNvPr>
        <xdr:cNvSpPr txBox="1"/>
      </xdr:nvSpPr>
      <xdr:spPr>
        <a:xfrm>
          <a:off x="166331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1553</xdr:rowOff>
    </xdr:from>
    <xdr:to>
      <xdr:col>116</xdr:col>
      <xdr:colOff>114300</xdr:colOff>
      <xdr:row>41</xdr:row>
      <xdr:rowOff>103153</xdr:rowOff>
    </xdr:to>
    <xdr:sp macro="" textlink="">
      <xdr:nvSpPr>
        <xdr:cNvPr id="592" name="楕円 591">
          <a:extLst>
            <a:ext uri="{FF2B5EF4-FFF2-40B4-BE49-F238E27FC236}">
              <a16:creationId xmlns:a16="http://schemas.microsoft.com/office/drawing/2014/main" id="{E80256A8-2C9B-4D10-BA1D-3C758E50006A}"/>
            </a:ext>
          </a:extLst>
        </xdr:cNvPr>
        <xdr:cNvSpPr/>
      </xdr:nvSpPr>
      <xdr:spPr>
        <a:xfrm>
          <a:off x="19904710" y="7031003"/>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87930</xdr:rowOff>
    </xdr:from>
    <xdr:ext cx="534377" cy="259045"/>
    <xdr:sp macro="" textlink="">
      <xdr:nvSpPr>
        <xdr:cNvPr id="593" name="【一般廃棄物処理施設】&#10;一人当たり有形固定資産（償却資産）額該当値テキスト">
          <a:extLst>
            <a:ext uri="{FF2B5EF4-FFF2-40B4-BE49-F238E27FC236}">
              <a16:creationId xmlns:a16="http://schemas.microsoft.com/office/drawing/2014/main" id="{7969A836-A4FF-4E77-9730-DE775C3D04C7}"/>
            </a:ext>
          </a:extLst>
        </xdr:cNvPr>
        <xdr:cNvSpPr txBox="1"/>
      </xdr:nvSpPr>
      <xdr:spPr>
        <a:xfrm>
          <a:off x="19985990" y="6949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1278</xdr:rowOff>
    </xdr:from>
    <xdr:to>
      <xdr:col>112</xdr:col>
      <xdr:colOff>38100</xdr:colOff>
      <xdr:row>41</xdr:row>
      <xdr:rowOff>102878</xdr:rowOff>
    </xdr:to>
    <xdr:sp macro="" textlink="">
      <xdr:nvSpPr>
        <xdr:cNvPr id="594" name="楕円 593">
          <a:extLst>
            <a:ext uri="{FF2B5EF4-FFF2-40B4-BE49-F238E27FC236}">
              <a16:creationId xmlns:a16="http://schemas.microsoft.com/office/drawing/2014/main" id="{BBCB9401-2830-4CBF-AC84-E687990BAA24}"/>
            </a:ext>
          </a:extLst>
        </xdr:cNvPr>
        <xdr:cNvSpPr/>
      </xdr:nvSpPr>
      <xdr:spPr>
        <a:xfrm>
          <a:off x="19161760" y="7030728"/>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52078</xdr:rowOff>
    </xdr:from>
    <xdr:to>
      <xdr:col>116</xdr:col>
      <xdr:colOff>63500</xdr:colOff>
      <xdr:row>41</xdr:row>
      <xdr:rowOff>52353</xdr:rowOff>
    </xdr:to>
    <xdr:cxnSp macro="">
      <xdr:nvCxnSpPr>
        <xdr:cNvPr id="595" name="直線コネクタ 594">
          <a:extLst>
            <a:ext uri="{FF2B5EF4-FFF2-40B4-BE49-F238E27FC236}">
              <a16:creationId xmlns:a16="http://schemas.microsoft.com/office/drawing/2014/main" id="{8940D83B-7E14-484A-BFD2-1ACA19F13B02}"/>
            </a:ext>
          </a:extLst>
        </xdr:cNvPr>
        <xdr:cNvCxnSpPr/>
      </xdr:nvCxnSpPr>
      <xdr:spPr>
        <a:xfrm>
          <a:off x="19204940" y="7085338"/>
          <a:ext cx="742950" cy="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1031</xdr:rowOff>
    </xdr:from>
    <xdr:to>
      <xdr:col>107</xdr:col>
      <xdr:colOff>101600</xdr:colOff>
      <xdr:row>41</xdr:row>
      <xdr:rowOff>102631</xdr:rowOff>
    </xdr:to>
    <xdr:sp macro="" textlink="">
      <xdr:nvSpPr>
        <xdr:cNvPr id="596" name="楕円 595">
          <a:extLst>
            <a:ext uri="{FF2B5EF4-FFF2-40B4-BE49-F238E27FC236}">
              <a16:creationId xmlns:a16="http://schemas.microsoft.com/office/drawing/2014/main" id="{D9126307-7B0E-42B5-9E0E-5D0D4EB3B83A}"/>
            </a:ext>
          </a:extLst>
        </xdr:cNvPr>
        <xdr:cNvSpPr/>
      </xdr:nvSpPr>
      <xdr:spPr>
        <a:xfrm>
          <a:off x="18345150" y="7030481"/>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51831</xdr:rowOff>
    </xdr:from>
    <xdr:to>
      <xdr:col>111</xdr:col>
      <xdr:colOff>177800</xdr:colOff>
      <xdr:row>41</xdr:row>
      <xdr:rowOff>52078</xdr:rowOff>
    </xdr:to>
    <xdr:cxnSp macro="">
      <xdr:nvCxnSpPr>
        <xdr:cNvPr id="597" name="直線コネクタ 596">
          <a:extLst>
            <a:ext uri="{FF2B5EF4-FFF2-40B4-BE49-F238E27FC236}">
              <a16:creationId xmlns:a16="http://schemas.microsoft.com/office/drawing/2014/main" id="{08AA8DB8-42E6-43DF-B94E-53D63CC8DAD0}"/>
            </a:ext>
          </a:extLst>
        </xdr:cNvPr>
        <xdr:cNvCxnSpPr/>
      </xdr:nvCxnSpPr>
      <xdr:spPr>
        <a:xfrm>
          <a:off x="18399760" y="7085091"/>
          <a:ext cx="805180" cy="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848</xdr:rowOff>
    </xdr:from>
    <xdr:to>
      <xdr:col>102</xdr:col>
      <xdr:colOff>165100</xdr:colOff>
      <xdr:row>41</xdr:row>
      <xdr:rowOff>102448</xdr:rowOff>
    </xdr:to>
    <xdr:sp macro="" textlink="">
      <xdr:nvSpPr>
        <xdr:cNvPr id="598" name="楕円 597">
          <a:extLst>
            <a:ext uri="{FF2B5EF4-FFF2-40B4-BE49-F238E27FC236}">
              <a16:creationId xmlns:a16="http://schemas.microsoft.com/office/drawing/2014/main" id="{172BB4B9-B663-4AE0-8F55-EE30943D8C8D}"/>
            </a:ext>
          </a:extLst>
        </xdr:cNvPr>
        <xdr:cNvSpPr/>
      </xdr:nvSpPr>
      <xdr:spPr>
        <a:xfrm>
          <a:off x="17547590" y="7030298"/>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51648</xdr:rowOff>
    </xdr:from>
    <xdr:to>
      <xdr:col>107</xdr:col>
      <xdr:colOff>50800</xdr:colOff>
      <xdr:row>41</xdr:row>
      <xdr:rowOff>51831</xdr:rowOff>
    </xdr:to>
    <xdr:cxnSp macro="">
      <xdr:nvCxnSpPr>
        <xdr:cNvPr id="599" name="直線コネクタ 598">
          <a:extLst>
            <a:ext uri="{FF2B5EF4-FFF2-40B4-BE49-F238E27FC236}">
              <a16:creationId xmlns:a16="http://schemas.microsoft.com/office/drawing/2014/main" id="{00E6E0C2-ED74-4AD7-AC18-466ED0E48C7B}"/>
            </a:ext>
          </a:extLst>
        </xdr:cNvPr>
        <xdr:cNvCxnSpPr/>
      </xdr:nvCxnSpPr>
      <xdr:spPr>
        <a:xfrm>
          <a:off x="17602200" y="7084908"/>
          <a:ext cx="79756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1004</xdr:rowOff>
    </xdr:from>
    <xdr:to>
      <xdr:col>98</xdr:col>
      <xdr:colOff>38100</xdr:colOff>
      <xdr:row>41</xdr:row>
      <xdr:rowOff>102604</xdr:rowOff>
    </xdr:to>
    <xdr:sp macro="" textlink="">
      <xdr:nvSpPr>
        <xdr:cNvPr id="600" name="楕円 599">
          <a:extLst>
            <a:ext uri="{FF2B5EF4-FFF2-40B4-BE49-F238E27FC236}">
              <a16:creationId xmlns:a16="http://schemas.microsoft.com/office/drawing/2014/main" id="{2F987A36-FEA0-4191-A62B-B2018B5F71F5}"/>
            </a:ext>
          </a:extLst>
        </xdr:cNvPr>
        <xdr:cNvSpPr/>
      </xdr:nvSpPr>
      <xdr:spPr>
        <a:xfrm>
          <a:off x="16761460" y="703045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51648</xdr:rowOff>
    </xdr:from>
    <xdr:to>
      <xdr:col>102</xdr:col>
      <xdr:colOff>114300</xdr:colOff>
      <xdr:row>41</xdr:row>
      <xdr:rowOff>51804</xdr:rowOff>
    </xdr:to>
    <xdr:cxnSp macro="">
      <xdr:nvCxnSpPr>
        <xdr:cNvPr id="601" name="直線コネクタ 600">
          <a:extLst>
            <a:ext uri="{FF2B5EF4-FFF2-40B4-BE49-F238E27FC236}">
              <a16:creationId xmlns:a16="http://schemas.microsoft.com/office/drawing/2014/main" id="{40E2CD9D-69E1-4369-8DC8-03B16DEA4D23}"/>
            </a:ext>
          </a:extLst>
        </xdr:cNvPr>
        <xdr:cNvCxnSpPr/>
      </xdr:nvCxnSpPr>
      <xdr:spPr>
        <a:xfrm flipV="1">
          <a:off x="16804640" y="7084908"/>
          <a:ext cx="797560" cy="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155044</xdr:rowOff>
    </xdr:from>
    <xdr:ext cx="534377" cy="259045"/>
    <xdr:sp macro="" textlink="">
      <xdr:nvSpPr>
        <xdr:cNvPr id="602" name="n_1aveValue【一般廃棄物処理施設】&#10;一人当たり有形固定資産（償却資産）額">
          <a:extLst>
            <a:ext uri="{FF2B5EF4-FFF2-40B4-BE49-F238E27FC236}">
              <a16:creationId xmlns:a16="http://schemas.microsoft.com/office/drawing/2014/main" id="{22EA5425-F770-43AF-A860-D44E04B31268}"/>
            </a:ext>
          </a:extLst>
        </xdr:cNvPr>
        <xdr:cNvSpPr txBox="1"/>
      </xdr:nvSpPr>
      <xdr:spPr>
        <a:xfrm>
          <a:off x="18951721" y="6498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154870</xdr:rowOff>
    </xdr:from>
    <xdr:ext cx="534377" cy="259045"/>
    <xdr:sp macro="" textlink="">
      <xdr:nvSpPr>
        <xdr:cNvPr id="603" name="n_2aveValue【一般廃棄物処理施設】&#10;一人当たり有形固定資産（償却資産）額">
          <a:extLst>
            <a:ext uri="{FF2B5EF4-FFF2-40B4-BE49-F238E27FC236}">
              <a16:creationId xmlns:a16="http://schemas.microsoft.com/office/drawing/2014/main" id="{C08BAEA9-B41C-4481-8866-400017CC72F1}"/>
            </a:ext>
          </a:extLst>
        </xdr:cNvPr>
        <xdr:cNvSpPr txBox="1"/>
      </xdr:nvSpPr>
      <xdr:spPr>
        <a:xfrm>
          <a:off x="18170671" y="6498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166195</xdr:rowOff>
    </xdr:from>
    <xdr:ext cx="534377" cy="259045"/>
    <xdr:sp macro="" textlink="">
      <xdr:nvSpPr>
        <xdr:cNvPr id="604" name="n_3aveValue【一般廃棄物処理施設】&#10;一人当たり有形固定資産（償却資産）額">
          <a:extLst>
            <a:ext uri="{FF2B5EF4-FFF2-40B4-BE49-F238E27FC236}">
              <a16:creationId xmlns:a16="http://schemas.microsoft.com/office/drawing/2014/main" id="{DAB84118-A6D4-4B39-8EC7-E076D83ED51B}"/>
            </a:ext>
          </a:extLst>
        </xdr:cNvPr>
        <xdr:cNvSpPr txBox="1"/>
      </xdr:nvSpPr>
      <xdr:spPr>
        <a:xfrm>
          <a:off x="17354061" y="6513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24230</xdr:rowOff>
    </xdr:from>
    <xdr:ext cx="534377" cy="259045"/>
    <xdr:sp macro="" textlink="">
      <xdr:nvSpPr>
        <xdr:cNvPr id="605" name="n_4aveValue【一般廃棄物処理施設】&#10;一人当たり有形固定資産（償却資産）額">
          <a:extLst>
            <a:ext uri="{FF2B5EF4-FFF2-40B4-BE49-F238E27FC236}">
              <a16:creationId xmlns:a16="http://schemas.microsoft.com/office/drawing/2014/main" id="{C86643DB-9BCD-4DE4-8389-EB2EDE2D9CFA}"/>
            </a:ext>
          </a:extLst>
        </xdr:cNvPr>
        <xdr:cNvSpPr txBox="1"/>
      </xdr:nvSpPr>
      <xdr:spPr>
        <a:xfrm>
          <a:off x="16556501" y="6535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94005</xdr:rowOff>
    </xdr:from>
    <xdr:ext cx="534377" cy="259045"/>
    <xdr:sp macro="" textlink="">
      <xdr:nvSpPr>
        <xdr:cNvPr id="606" name="n_1mainValue【一般廃棄物処理施設】&#10;一人当たり有形固定資産（償却資産）額">
          <a:extLst>
            <a:ext uri="{FF2B5EF4-FFF2-40B4-BE49-F238E27FC236}">
              <a16:creationId xmlns:a16="http://schemas.microsoft.com/office/drawing/2014/main" id="{62D25833-0D59-4DCA-BF73-B686E852D406}"/>
            </a:ext>
          </a:extLst>
        </xdr:cNvPr>
        <xdr:cNvSpPr txBox="1"/>
      </xdr:nvSpPr>
      <xdr:spPr>
        <a:xfrm>
          <a:off x="18951721" y="7127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93758</xdr:rowOff>
    </xdr:from>
    <xdr:ext cx="534377" cy="259045"/>
    <xdr:sp macro="" textlink="">
      <xdr:nvSpPr>
        <xdr:cNvPr id="607" name="n_2mainValue【一般廃棄物処理施設】&#10;一人当たり有形固定資産（償却資産）額">
          <a:extLst>
            <a:ext uri="{FF2B5EF4-FFF2-40B4-BE49-F238E27FC236}">
              <a16:creationId xmlns:a16="http://schemas.microsoft.com/office/drawing/2014/main" id="{32C771BD-55CE-40DA-B205-FB33175BAEA0}"/>
            </a:ext>
          </a:extLst>
        </xdr:cNvPr>
        <xdr:cNvSpPr txBox="1"/>
      </xdr:nvSpPr>
      <xdr:spPr>
        <a:xfrm>
          <a:off x="18170671" y="712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93575</xdr:rowOff>
    </xdr:from>
    <xdr:ext cx="534377" cy="259045"/>
    <xdr:sp macro="" textlink="">
      <xdr:nvSpPr>
        <xdr:cNvPr id="608" name="n_3mainValue【一般廃棄物処理施設】&#10;一人当たり有形固定資産（償却資産）額">
          <a:extLst>
            <a:ext uri="{FF2B5EF4-FFF2-40B4-BE49-F238E27FC236}">
              <a16:creationId xmlns:a16="http://schemas.microsoft.com/office/drawing/2014/main" id="{12DB7A2C-3726-4AE9-9089-1F2C9F9F0C89}"/>
            </a:ext>
          </a:extLst>
        </xdr:cNvPr>
        <xdr:cNvSpPr txBox="1"/>
      </xdr:nvSpPr>
      <xdr:spPr>
        <a:xfrm>
          <a:off x="17354061" y="7126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93731</xdr:rowOff>
    </xdr:from>
    <xdr:ext cx="534377" cy="259045"/>
    <xdr:sp macro="" textlink="">
      <xdr:nvSpPr>
        <xdr:cNvPr id="609" name="n_4mainValue【一般廃棄物処理施設】&#10;一人当たり有形固定資産（償却資産）額">
          <a:extLst>
            <a:ext uri="{FF2B5EF4-FFF2-40B4-BE49-F238E27FC236}">
              <a16:creationId xmlns:a16="http://schemas.microsoft.com/office/drawing/2014/main" id="{0E363CFA-A3AF-438C-BA52-18F8978677F4}"/>
            </a:ext>
          </a:extLst>
        </xdr:cNvPr>
        <xdr:cNvSpPr txBox="1"/>
      </xdr:nvSpPr>
      <xdr:spPr>
        <a:xfrm>
          <a:off x="16556501" y="7126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0" name="正方形/長方形 609">
          <a:extLst>
            <a:ext uri="{FF2B5EF4-FFF2-40B4-BE49-F238E27FC236}">
              <a16:creationId xmlns:a16="http://schemas.microsoft.com/office/drawing/2014/main" id="{CE86CF0F-D534-4CD5-9FF3-422A98411C06}"/>
            </a:ext>
          </a:extLst>
        </xdr:cNvPr>
        <xdr:cNvSpPr/>
      </xdr:nvSpPr>
      <xdr:spPr>
        <a:xfrm>
          <a:off x="1120394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1" name="正方形/長方形 610">
          <a:extLst>
            <a:ext uri="{FF2B5EF4-FFF2-40B4-BE49-F238E27FC236}">
              <a16:creationId xmlns:a16="http://schemas.microsoft.com/office/drawing/2014/main" id="{4E9938CB-C62B-4D8E-A359-4544E2D7B223}"/>
            </a:ext>
          </a:extLst>
        </xdr:cNvPr>
        <xdr:cNvSpPr/>
      </xdr:nvSpPr>
      <xdr:spPr>
        <a:xfrm>
          <a:off x="113157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2" name="正方形/長方形 611">
          <a:extLst>
            <a:ext uri="{FF2B5EF4-FFF2-40B4-BE49-F238E27FC236}">
              <a16:creationId xmlns:a16="http://schemas.microsoft.com/office/drawing/2014/main" id="{E3AA4908-36E4-41E7-9870-790A23009A1C}"/>
            </a:ext>
          </a:extLst>
        </xdr:cNvPr>
        <xdr:cNvSpPr/>
      </xdr:nvSpPr>
      <xdr:spPr>
        <a:xfrm>
          <a:off x="113157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3" name="正方形/長方形 612">
          <a:extLst>
            <a:ext uri="{FF2B5EF4-FFF2-40B4-BE49-F238E27FC236}">
              <a16:creationId xmlns:a16="http://schemas.microsoft.com/office/drawing/2014/main" id="{7ABE6065-4F90-4BF0-AA66-9E7E01519123}"/>
            </a:ext>
          </a:extLst>
        </xdr:cNvPr>
        <xdr:cNvSpPr/>
      </xdr:nvSpPr>
      <xdr:spPr>
        <a:xfrm>
          <a:off x="122326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4" name="正方形/長方形 613">
          <a:extLst>
            <a:ext uri="{FF2B5EF4-FFF2-40B4-BE49-F238E27FC236}">
              <a16:creationId xmlns:a16="http://schemas.microsoft.com/office/drawing/2014/main" id="{5A4DF43A-2574-4A2F-9B4B-327DBB0A2C2D}"/>
            </a:ext>
          </a:extLst>
        </xdr:cNvPr>
        <xdr:cNvSpPr/>
      </xdr:nvSpPr>
      <xdr:spPr>
        <a:xfrm>
          <a:off x="122326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5" name="正方形/長方形 614">
          <a:extLst>
            <a:ext uri="{FF2B5EF4-FFF2-40B4-BE49-F238E27FC236}">
              <a16:creationId xmlns:a16="http://schemas.microsoft.com/office/drawing/2014/main" id="{DF03FA90-2A5B-4327-9AEE-51DBCF78925F}"/>
            </a:ext>
          </a:extLst>
        </xdr:cNvPr>
        <xdr:cNvSpPr/>
      </xdr:nvSpPr>
      <xdr:spPr>
        <a:xfrm>
          <a:off x="132613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6" name="正方形/長方形 615">
          <a:extLst>
            <a:ext uri="{FF2B5EF4-FFF2-40B4-BE49-F238E27FC236}">
              <a16:creationId xmlns:a16="http://schemas.microsoft.com/office/drawing/2014/main" id="{2FC267B0-6FDC-45BB-B310-2DA5F7725AC5}"/>
            </a:ext>
          </a:extLst>
        </xdr:cNvPr>
        <xdr:cNvSpPr/>
      </xdr:nvSpPr>
      <xdr:spPr>
        <a:xfrm>
          <a:off x="132613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7" name="正方形/長方形 616">
          <a:extLst>
            <a:ext uri="{FF2B5EF4-FFF2-40B4-BE49-F238E27FC236}">
              <a16:creationId xmlns:a16="http://schemas.microsoft.com/office/drawing/2014/main" id="{B20D90FD-AAE3-432D-A126-8771E8F4EB26}"/>
            </a:ext>
          </a:extLst>
        </xdr:cNvPr>
        <xdr:cNvSpPr/>
      </xdr:nvSpPr>
      <xdr:spPr>
        <a:xfrm>
          <a:off x="11203940" y="9140190"/>
          <a:ext cx="424815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618" name="正方形/長方形 617">
          <a:extLst>
            <a:ext uri="{FF2B5EF4-FFF2-40B4-BE49-F238E27FC236}">
              <a16:creationId xmlns:a16="http://schemas.microsoft.com/office/drawing/2014/main" id="{D1A08DA3-BBAB-46B3-BD10-453F9CFADC87}"/>
            </a:ext>
          </a:extLst>
        </xdr:cNvPr>
        <xdr:cNvSpPr/>
      </xdr:nvSpPr>
      <xdr:spPr>
        <a:xfrm>
          <a:off x="164592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9" name="正方形/長方形 618">
          <a:extLst>
            <a:ext uri="{FF2B5EF4-FFF2-40B4-BE49-F238E27FC236}">
              <a16:creationId xmlns:a16="http://schemas.microsoft.com/office/drawing/2014/main" id="{B78A3A87-68E9-439D-A6EF-F3254849E11F}"/>
            </a:ext>
          </a:extLst>
        </xdr:cNvPr>
        <xdr:cNvSpPr/>
      </xdr:nvSpPr>
      <xdr:spPr>
        <a:xfrm>
          <a:off x="165900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20" name="正方形/長方形 619">
          <a:extLst>
            <a:ext uri="{FF2B5EF4-FFF2-40B4-BE49-F238E27FC236}">
              <a16:creationId xmlns:a16="http://schemas.microsoft.com/office/drawing/2014/main" id="{1426D18B-31A5-4AD8-90EA-754BA1CFC3E2}"/>
            </a:ext>
          </a:extLst>
        </xdr:cNvPr>
        <xdr:cNvSpPr/>
      </xdr:nvSpPr>
      <xdr:spPr>
        <a:xfrm>
          <a:off x="165900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21" name="正方形/長方形 620">
          <a:extLst>
            <a:ext uri="{FF2B5EF4-FFF2-40B4-BE49-F238E27FC236}">
              <a16:creationId xmlns:a16="http://schemas.microsoft.com/office/drawing/2014/main" id="{37599DB8-39E5-4871-B15D-426998C1CF0E}"/>
            </a:ext>
          </a:extLst>
        </xdr:cNvPr>
        <xdr:cNvSpPr/>
      </xdr:nvSpPr>
      <xdr:spPr>
        <a:xfrm>
          <a:off x="174879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22" name="正方形/長方形 621">
          <a:extLst>
            <a:ext uri="{FF2B5EF4-FFF2-40B4-BE49-F238E27FC236}">
              <a16:creationId xmlns:a16="http://schemas.microsoft.com/office/drawing/2014/main" id="{6A843174-B034-484C-891C-CF785667D681}"/>
            </a:ext>
          </a:extLst>
        </xdr:cNvPr>
        <xdr:cNvSpPr/>
      </xdr:nvSpPr>
      <xdr:spPr>
        <a:xfrm>
          <a:off x="174879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23" name="正方形/長方形 622">
          <a:extLst>
            <a:ext uri="{FF2B5EF4-FFF2-40B4-BE49-F238E27FC236}">
              <a16:creationId xmlns:a16="http://schemas.microsoft.com/office/drawing/2014/main" id="{28600A60-8B92-4942-9A12-B131E21031E1}"/>
            </a:ext>
          </a:extLst>
        </xdr:cNvPr>
        <xdr:cNvSpPr/>
      </xdr:nvSpPr>
      <xdr:spPr>
        <a:xfrm>
          <a:off x="185166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24" name="正方形/長方形 623">
          <a:extLst>
            <a:ext uri="{FF2B5EF4-FFF2-40B4-BE49-F238E27FC236}">
              <a16:creationId xmlns:a16="http://schemas.microsoft.com/office/drawing/2014/main" id="{4DACF142-AC93-4908-9BA5-14986B97E34A}"/>
            </a:ext>
          </a:extLst>
        </xdr:cNvPr>
        <xdr:cNvSpPr/>
      </xdr:nvSpPr>
      <xdr:spPr>
        <a:xfrm>
          <a:off x="185166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25" name="正方形/長方形 624">
          <a:extLst>
            <a:ext uri="{FF2B5EF4-FFF2-40B4-BE49-F238E27FC236}">
              <a16:creationId xmlns:a16="http://schemas.microsoft.com/office/drawing/2014/main" id="{388D3170-FF27-4A72-A82B-52D1F4689DB0}"/>
            </a:ext>
          </a:extLst>
        </xdr:cNvPr>
        <xdr:cNvSpPr/>
      </xdr:nvSpPr>
      <xdr:spPr>
        <a:xfrm>
          <a:off x="16459200" y="9140190"/>
          <a:ext cx="426720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a:extLst>
            <a:ext uri="{FF2B5EF4-FFF2-40B4-BE49-F238E27FC236}">
              <a16:creationId xmlns:a16="http://schemas.microsoft.com/office/drawing/2014/main" id="{0EC8EDC1-0C2A-4A84-9CA8-22C20C87FE9F}"/>
            </a:ext>
          </a:extLst>
        </xdr:cNvPr>
        <xdr:cNvSpPr/>
      </xdr:nvSpPr>
      <xdr:spPr>
        <a:xfrm>
          <a:off x="1120394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a:extLst>
            <a:ext uri="{FF2B5EF4-FFF2-40B4-BE49-F238E27FC236}">
              <a16:creationId xmlns:a16="http://schemas.microsoft.com/office/drawing/2014/main" id="{8A047354-8943-405B-A701-86DB2F6F3942}"/>
            </a:ext>
          </a:extLst>
        </xdr:cNvPr>
        <xdr:cNvSpPr/>
      </xdr:nvSpPr>
      <xdr:spPr>
        <a:xfrm>
          <a:off x="113157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a:extLst>
            <a:ext uri="{FF2B5EF4-FFF2-40B4-BE49-F238E27FC236}">
              <a16:creationId xmlns:a16="http://schemas.microsoft.com/office/drawing/2014/main" id="{9C308830-70C9-4776-A68F-CE30F0E73512}"/>
            </a:ext>
          </a:extLst>
        </xdr:cNvPr>
        <xdr:cNvSpPr/>
      </xdr:nvSpPr>
      <xdr:spPr>
        <a:xfrm>
          <a:off x="113157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a:extLst>
            <a:ext uri="{FF2B5EF4-FFF2-40B4-BE49-F238E27FC236}">
              <a16:creationId xmlns:a16="http://schemas.microsoft.com/office/drawing/2014/main" id="{29746EF8-C4BC-4CF5-A8B5-854D8C91EBD2}"/>
            </a:ext>
          </a:extLst>
        </xdr:cNvPr>
        <xdr:cNvSpPr/>
      </xdr:nvSpPr>
      <xdr:spPr>
        <a:xfrm>
          <a:off x="122326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a:extLst>
            <a:ext uri="{FF2B5EF4-FFF2-40B4-BE49-F238E27FC236}">
              <a16:creationId xmlns:a16="http://schemas.microsoft.com/office/drawing/2014/main" id="{2CA86AC4-DC3E-47C7-ABD4-8D8834EF7D17}"/>
            </a:ext>
          </a:extLst>
        </xdr:cNvPr>
        <xdr:cNvSpPr/>
      </xdr:nvSpPr>
      <xdr:spPr>
        <a:xfrm>
          <a:off x="122326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a:extLst>
            <a:ext uri="{FF2B5EF4-FFF2-40B4-BE49-F238E27FC236}">
              <a16:creationId xmlns:a16="http://schemas.microsoft.com/office/drawing/2014/main" id="{69F91C90-4AAF-44DE-B3DA-96A0F4F39691}"/>
            </a:ext>
          </a:extLst>
        </xdr:cNvPr>
        <xdr:cNvSpPr/>
      </xdr:nvSpPr>
      <xdr:spPr>
        <a:xfrm>
          <a:off x="132613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a:extLst>
            <a:ext uri="{FF2B5EF4-FFF2-40B4-BE49-F238E27FC236}">
              <a16:creationId xmlns:a16="http://schemas.microsoft.com/office/drawing/2014/main" id="{4F3A7FC4-8D6A-4FC8-9E28-D19AD4A3D46B}"/>
            </a:ext>
          </a:extLst>
        </xdr:cNvPr>
        <xdr:cNvSpPr/>
      </xdr:nvSpPr>
      <xdr:spPr>
        <a:xfrm>
          <a:off x="132613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a:extLst>
            <a:ext uri="{FF2B5EF4-FFF2-40B4-BE49-F238E27FC236}">
              <a16:creationId xmlns:a16="http://schemas.microsoft.com/office/drawing/2014/main" id="{6E0D2264-6B52-4760-BF63-B09FD5384D1E}"/>
            </a:ext>
          </a:extLst>
        </xdr:cNvPr>
        <xdr:cNvSpPr/>
      </xdr:nvSpPr>
      <xdr:spPr>
        <a:xfrm>
          <a:off x="1120394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4" name="テキスト ボックス 633">
          <a:extLst>
            <a:ext uri="{FF2B5EF4-FFF2-40B4-BE49-F238E27FC236}">
              <a16:creationId xmlns:a16="http://schemas.microsoft.com/office/drawing/2014/main" id="{5C12BB82-8AA5-4DF4-8E3E-5DD02A4E0FB7}"/>
            </a:ext>
          </a:extLst>
        </xdr:cNvPr>
        <xdr:cNvSpPr txBox="1"/>
      </xdr:nvSpPr>
      <xdr:spPr>
        <a:xfrm>
          <a:off x="1116584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5" name="直線コネクタ 634">
          <a:extLst>
            <a:ext uri="{FF2B5EF4-FFF2-40B4-BE49-F238E27FC236}">
              <a16:creationId xmlns:a16="http://schemas.microsoft.com/office/drawing/2014/main" id="{3EEC3E14-A1DE-4D05-AD8A-9EC0C407655C}"/>
            </a:ext>
          </a:extLst>
        </xdr:cNvPr>
        <xdr:cNvCxnSpPr/>
      </xdr:nvCxnSpPr>
      <xdr:spPr>
        <a:xfrm>
          <a:off x="1120394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6" name="テキスト ボックス 635">
          <a:extLst>
            <a:ext uri="{FF2B5EF4-FFF2-40B4-BE49-F238E27FC236}">
              <a16:creationId xmlns:a16="http://schemas.microsoft.com/office/drawing/2014/main" id="{D4E61A41-08BE-4DBF-9866-7312E38A8390}"/>
            </a:ext>
          </a:extLst>
        </xdr:cNvPr>
        <xdr:cNvSpPr txBox="1"/>
      </xdr:nvSpPr>
      <xdr:spPr>
        <a:xfrm>
          <a:off x="10801531" y="1509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7" name="直線コネクタ 636">
          <a:extLst>
            <a:ext uri="{FF2B5EF4-FFF2-40B4-BE49-F238E27FC236}">
              <a16:creationId xmlns:a16="http://schemas.microsoft.com/office/drawing/2014/main" id="{B20E436D-7ABE-4B7A-B40B-64669B20F9F8}"/>
            </a:ext>
          </a:extLst>
        </xdr:cNvPr>
        <xdr:cNvCxnSpPr/>
      </xdr:nvCxnSpPr>
      <xdr:spPr>
        <a:xfrm>
          <a:off x="11203940" y="1485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8" name="テキスト ボックス 637">
          <a:extLst>
            <a:ext uri="{FF2B5EF4-FFF2-40B4-BE49-F238E27FC236}">
              <a16:creationId xmlns:a16="http://schemas.microsoft.com/office/drawing/2014/main" id="{81287ECE-AFE4-4EBD-9725-AD8AA752EAD0}"/>
            </a:ext>
          </a:extLst>
        </xdr:cNvPr>
        <xdr:cNvSpPr txBox="1"/>
      </xdr:nvSpPr>
      <xdr:spPr>
        <a:xfrm>
          <a:off x="10801531" y="1471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9" name="直線コネクタ 638">
          <a:extLst>
            <a:ext uri="{FF2B5EF4-FFF2-40B4-BE49-F238E27FC236}">
              <a16:creationId xmlns:a16="http://schemas.microsoft.com/office/drawing/2014/main" id="{1CF1932A-3FE4-428E-BD96-9E37C7A9804F}"/>
            </a:ext>
          </a:extLst>
        </xdr:cNvPr>
        <xdr:cNvCxnSpPr/>
      </xdr:nvCxnSpPr>
      <xdr:spPr>
        <a:xfrm>
          <a:off x="11203940" y="1447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0" name="テキスト ボックス 639">
          <a:extLst>
            <a:ext uri="{FF2B5EF4-FFF2-40B4-BE49-F238E27FC236}">
              <a16:creationId xmlns:a16="http://schemas.microsoft.com/office/drawing/2014/main" id="{AFF10554-D2B9-4983-97D9-7AF395B9B206}"/>
            </a:ext>
          </a:extLst>
        </xdr:cNvPr>
        <xdr:cNvSpPr txBox="1"/>
      </xdr:nvSpPr>
      <xdr:spPr>
        <a:xfrm>
          <a:off x="10842791" y="1433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1" name="直線コネクタ 640">
          <a:extLst>
            <a:ext uri="{FF2B5EF4-FFF2-40B4-BE49-F238E27FC236}">
              <a16:creationId xmlns:a16="http://schemas.microsoft.com/office/drawing/2014/main" id="{2321C262-BCC6-4B5A-B1D1-27EA5E04F4FB}"/>
            </a:ext>
          </a:extLst>
        </xdr:cNvPr>
        <xdr:cNvCxnSpPr/>
      </xdr:nvCxnSpPr>
      <xdr:spPr>
        <a:xfrm>
          <a:off x="11203940" y="1409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2" name="テキスト ボックス 641">
          <a:extLst>
            <a:ext uri="{FF2B5EF4-FFF2-40B4-BE49-F238E27FC236}">
              <a16:creationId xmlns:a16="http://schemas.microsoft.com/office/drawing/2014/main" id="{C0BA36D7-3171-4D12-9BA1-9CE6A5E680FD}"/>
            </a:ext>
          </a:extLst>
        </xdr:cNvPr>
        <xdr:cNvSpPr txBox="1"/>
      </xdr:nvSpPr>
      <xdr:spPr>
        <a:xfrm>
          <a:off x="10842791" y="1395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3" name="直線コネクタ 642">
          <a:extLst>
            <a:ext uri="{FF2B5EF4-FFF2-40B4-BE49-F238E27FC236}">
              <a16:creationId xmlns:a16="http://schemas.microsoft.com/office/drawing/2014/main" id="{BF13390B-CA96-4406-B197-2FD6EDEFC2AD}"/>
            </a:ext>
          </a:extLst>
        </xdr:cNvPr>
        <xdr:cNvCxnSpPr/>
      </xdr:nvCxnSpPr>
      <xdr:spPr>
        <a:xfrm>
          <a:off x="11203940" y="1371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4" name="テキスト ボックス 643">
          <a:extLst>
            <a:ext uri="{FF2B5EF4-FFF2-40B4-BE49-F238E27FC236}">
              <a16:creationId xmlns:a16="http://schemas.microsoft.com/office/drawing/2014/main" id="{A3B522B0-0C1D-4A8E-86AA-53CF1D3FB4D1}"/>
            </a:ext>
          </a:extLst>
        </xdr:cNvPr>
        <xdr:cNvSpPr txBox="1"/>
      </xdr:nvSpPr>
      <xdr:spPr>
        <a:xfrm>
          <a:off x="10842791" y="13571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5" name="直線コネクタ 644">
          <a:extLst>
            <a:ext uri="{FF2B5EF4-FFF2-40B4-BE49-F238E27FC236}">
              <a16:creationId xmlns:a16="http://schemas.microsoft.com/office/drawing/2014/main" id="{F21CBD15-D1F3-4C53-B6FB-38DED25C0967}"/>
            </a:ext>
          </a:extLst>
        </xdr:cNvPr>
        <xdr:cNvCxnSpPr/>
      </xdr:nvCxnSpPr>
      <xdr:spPr>
        <a:xfrm>
          <a:off x="11203940" y="1333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6" name="テキスト ボックス 645">
          <a:extLst>
            <a:ext uri="{FF2B5EF4-FFF2-40B4-BE49-F238E27FC236}">
              <a16:creationId xmlns:a16="http://schemas.microsoft.com/office/drawing/2014/main" id="{DA64E6ED-11D3-4306-977B-B133497B9640}"/>
            </a:ext>
          </a:extLst>
        </xdr:cNvPr>
        <xdr:cNvSpPr txBox="1"/>
      </xdr:nvSpPr>
      <xdr:spPr>
        <a:xfrm>
          <a:off x="10842791" y="1319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7" name="直線コネクタ 646">
          <a:extLst>
            <a:ext uri="{FF2B5EF4-FFF2-40B4-BE49-F238E27FC236}">
              <a16:creationId xmlns:a16="http://schemas.microsoft.com/office/drawing/2014/main" id="{C31ACADF-D0BC-441E-8216-75D809FAC58C}"/>
            </a:ext>
          </a:extLst>
        </xdr:cNvPr>
        <xdr:cNvCxnSpPr/>
      </xdr:nvCxnSpPr>
      <xdr:spPr>
        <a:xfrm>
          <a:off x="1120394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8" name="テキスト ボックス 647">
          <a:extLst>
            <a:ext uri="{FF2B5EF4-FFF2-40B4-BE49-F238E27FC236}">
              <a16:creationId xmlns:a16="http://schemas.microsoft.com/office/drawing/2014/main" id="{3261ED5E-58EA-4E11-88C5-EB11914F86C8}"/>
            </a:ext>
          </a:extLst>
        </xdr:cNvPr>
        <xdr:cNvSpPr txBox="1"/>
      </xdr:nvSpPr>
      <xdr:spPr>
        <a:xfrm>
          <a:off x="10905006" y="1281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9" name="【消防施設】&#10;有形固定資産減価償却率グラフ枠">
          <a:extLst>
            <a:ext uri="{FF2B5EF4-FFF2-40B4-BE49-F238E27FC236}">
              <a16:creationId xmlns:a16="http://schemas.microsoft.com/office/drawing/2014/main" id="{9C9D427A-98D6-4918-9588-04CB854BA787}"/>
            </a:ext>
          </a:extLst>
        </xdr:cNvPr>
        <xdr:cNvSpPr/>
      </xdr:nvSpPr>
      <xdr:spPr>
        <a:xfrm>
          <a:off x="1120394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40005</xdr:rowOff>
    </xdr:from>
    <xdr:to>
      <xdr:col>85</xdr:col>
      <xdr:colOff>126364</xdr:colOff>
      <xdr:row>86</xdr:row>
      <xdr:rowOff>3811</xdr:rowOff>
    </xdr:to>
    <xdr:cxnSp macro="">
      <xdr:nvCxnSpPr>
        <xdr:cNvPr id="650" name="直線コネクタ 649">
          <a:extLst>
            <a:ext uri="{FF2B5EF4-FFF2-40B4-BE49-F238E27FC236}">
              <a16:creationId xmlns:a16="http://schemas.microsoft.com/office/drawing/2014/main" id="{79F396DF-5ACF-4790-B7F2-083FAF2FD68B}"/>
            </a:ext>
          </a:extLst>
        </xdr:cNvPr>
        <xdr:cNvCxnSpPr/>
      </xdr:nvCxnSpPr>
      <xdr:spPr>
        <a:xfrm flipV="1">
          <a:off x="14703424" y="13241655"/>
          <a:ext cx="0" cy="150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7638</xdr:rowOff>
    </xdr:from>
    <xdr:ext cx="405111" cy="259045"/>
    <xdr:sp macro="" textlink="">
      <xdr:nvSpPr>
        <xdr:cNvPr id="651" name="【消防施設】&#10;有形固定資産減価償却率最小値テキスト">
          <a:extLst>
            <a:ext uri="{FF2B5EF4-FFF2-40B4-BE49-F238E27FC236}">
              <a16:creationId xmlns:a16="http://schemas.microsoft.com/office/drawing/2014/main" id="{A146B3B3-FAC3-4959-9B8F-B6E517F8DCEE}"/>
            </a:ext>
          </a:extLst>
        </xdr:cNvPr>
        <xdr:cNvSpPr txBox="1"/>
      </xdr:nvSpPr>
      <xdr:spPr>
        <a:xfrm>
          <a:off x="14742160" y="14754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3811</xdr:rowOff>
    </xdr:from>
    <xdr:to>
      <xdr:col>86</xdr:col>
      <xdr:colOff>25400</xdr:colOff>
      <xdr:row>86</xdr:row>
      <xdr:rowOff>3811</xdr:rowOff>
    </xdr:to>
    <xdr:cxnSp macro="">
      <xdr:nvCxnSpPr>
        <xdr:cNvPr id="652" name="直線コネクタ 651">
          <a:extLst>
            <a:ext uri="{FF2B5EF4-FFF2-40B4-BE49-F238E27FC236}">
              <a16:creationId xmlns:a16="http://schemas.microsoft.com/office/drawing/2014/main" id="{8751D003-3A93-463C-A94C-156C1EEC9FEE}"/>
            </a:ext>
          </a:extLst>
        </xdr:cNvPr>
        <xdr:cNvCxnSpPr/>
      </xdr:nvCxnSpPr>
      <xdr:spPr>
        <a:xfrm>
          <a:off x="14611350" y="147504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158132</xdr:rowOff>
    </xdr:from>
    <xdr:ext cx="405111" cy="259045"/>
    <xdr:sp macro="" textlink="">
      <xdr:nvSpPr>
        <xdr:cNvPr id="653" name="【消防施設】&#10;有形固定資産減価償却率最大値テキスト">
          <a:extLst>
            <a:ext uri="{FF2B5EF4-FFF2-40B4-BE49-F238E27FC236}">
              <a16:creationId xmlns:a16="http://schemas.microsoft.com/office/drawing/2014/main" id="{45EF0EF4-F111-48ED-877B-1FEFBAA64183}"/>
            </a:ext>
          </a:extLst>
        </xdr:cNvPr>
        <xdr:cNvSpPr txBox="1"/>
      </xdr:nvSpPr>
      <xdr:spPr>
        <a:xfrm>
          <a:off x="14742160" y="13018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40005</xdr:rowOff>
    </xdr:from>
    <xdr:to>
      <xdr:col>86</xdr:col>
      <xdr:colOff>25400</xdr:colOff>
      <xdr:row>77</xdr:row>
      <xdr:rowOff>40005</xdr:rowOff>
    </xdr:to>
    <xdr:cxnSp macro="">
      <xdr:nvCxnSpPr>
        <xdr:cNvPr id="654" name="直線コネクタ 653">
          <a:extLst>
            <a:ext uri="{FF2B5EF4-FFF2-40B4-BE49-F238E27FC236}">
              <a16:creationId xmlns:a16="http://schemas.microsoft.com/office/drawing/2014/main" id="{7F70376A-A33C-4147-84AD-5ABA7CAE0001}"/>
            </a:ext>
          </a:extLst>
        </xdr:cNvPr>
        <xdr:cNvCxnSpPr/>
      </xdr:nvCxnSpPr>
      <xdr:spPr>
        <a:xfrm>
          <a:off x="14611350" y="132416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104791</xdr:rowOff>
    </xdr:from>
    <xdr:ext cx="405111" cy="259045"/>
    <xdr:sp macro="" textlink="">
      <xdr:nvSpPr>
        <xdr:cNvPr id="655" name="【消防施設】&#10;有形固定資産減価償却率平均値テキスト">
          <a:extLst>
            <a:ext uri="{FF2B5EF4-FFF2-40B4-BE49-F238E27FC236}">
              <a16:creationId xmlns:a16="http://schemas.microsoft.com/office/drawing/2014/main" id="{25B46230-EB4F-4A08-9B1E-2CF7C32309EB}"/>
            </a:ext>
          </a:extLst>
        </xdr:cNvPr>
        <xdr:cNvSpPr txBox="1"/>
      </xdr:nvSpPr>
      <xdr:spPr>
        <a:xfrm>
          <a:off x="14742160" y="1399033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126364</xdr:rowOff>
    </xdr:from>
    <xdr:to>
      <xdr:col>85</xdr:col>
      <xdr:colOff>177800</xdr:colOff>
      <xdr:row>82</xdr:row>
      <xdr:rowOff>56514</xdr:rowOff>
    </xdr:to>
    <xdr:sp macro="" textlink="">
      <xdr:nvSpPr>
        <xdr:cNvPr id="656" name="フローチャート: 判断 655">
          <a:extLst>
            <a:ext uri="{FF2B5EF4-FFF2-40B4-BE49-F238E27FC236}">
              <a16:creationId xmlns:a16="http://schemas.microsoft.com/office/drawing/2014/main" id="{07DF2AF7-9F6E-4EB6-ABCB-D108109B0551}"/>
            </a:ext>
          </a:extLst>
        </xdr:cNvPr>
        <xdr:cNvSpPr/>
      </xdr:nvSpPr>
      <xdr:spPr>
        <a:xfrm>
          <a:off x="14649450" y="14017624"/>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92075</xdr:rowOff>
    </xdr:from>
    <xdr:to>
      <xdr:col>81</xdr:col>
      <xdr:colOff>101600</xdr:colOff>
      <xdr:row>82</xdr:row>
      <xdr:rowOff>22225</xdr:rowOff>
    </xdr:to>
    <xdr:sp macro="" textlink="">
      <xdr:nvSpPr>
        <xdr:cNvPr id="657" name="フローチャート: 判断 656">
          <a:extLst>
            <a:ext uri="{FF2B5EF4-FFF2-40B4-BE49-F238E27FC236}">
              <a16:creationId xmlns:a16="http://schemas.microsoft.com/office/drawing/2014/main" id="{F320957A-B922-4502-BB3A-82C60590EC72}"/>
            </a:ext>
          </a:extLst>
        </xdr:cNvPr>
        <xdr:cNvSpPr/>
      </xdr:nvSpPr>
      <xdr:spPr>
        <a:xfrm>
          <a:off x="13887450" y="13983335"/>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52070</xdr:rowOff>
    </xdr:from>
    <xdr:to>
      <xdr:col>76</xdr:col>
      <xdr:colOff>165100</xdr:colOff>
      <xdr:row>81</xdr:row>
      <xdr:rowOff>153670</xdr:rowOff>
    </xdr:to>
    <xdr:sp macro="" textlink="">
      <xdr:nvSpPr>
        <xdr:cNvPr id="658" name="フローチャート: 判断 657">
          <a:extLst>
            <a:ext uri="{FF2B5EF4-FFF2-40B4-BE49-F238E27FC236}">
              <a16:creationId xmlns:a16="http://schemas.microsoft.com/office/drawing/2014/main" id="{6EA487FD-0EC4-4F96-973B-D01AF063CD12}"/>
            </a:ext>
          </a:extLst>
        </xdr:cNvPr>
        <xdr:cNvSpPr/>
      </xdr:nvSpPr>
      <xdr:spPr>
        <a:xfrm>
          <a:off x="13089890" y="13943330"/>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57786</xdr:rowOff>
    </xdr:from>
    <xdr:to>
      <xdr:col>72</xdr:col>
      <xdr:colOff>38100</xdr:colOff>
      <xdr:row>81</xdr:row>
      <xdr:rowOff>159386</xdr:rowOff>
    </xdr:to>
    <xdr:sp macro="" textlink="">
      <xdr:nvSpPr>
        <xdr:cNvPr id="659" name="フローチャート: 判断 658">
          <a:extLst>
            <a:ext uri="{FF2B5EF4-FFF2-40B4-BE49-F238E27FC236}">
              <a16:creationId xmlns:a16="http://schemas.microsoft.com/office/drawing/2014/main" id="{DAA6683C-C90C-45FF-9673-03392F4E4510}"/>
            </a:ext>
          </a:extLst>
        </xdr:cNvPr>
        <xdr:cNvSpPr/>
      </xdr:nvSpPr>
      <xdr:spPr>
        <a:xfrm>
          <a:off x="12303760" y="13941426"/>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21589</xdr:rowOff>
    </xdr:from>
    <xdr:to>
      <xdr:col>67</xdr:col>
      <xdr:colOff>101600</xdr:colOff>
      <xdr:row>81</xdr:row>
      <xdr:rowOff>123189</xdr:rowOff>
    </xdr:to>
    <xdr:sp macro="" textlink="">
      <xdr:nvSpPr>
        <xdr:cNvPr id="660" name="フローチャート: 判断 659">
          <a:extLst>
            <a:ext uri="{FF2B5EF4-FFF2-40B4-BE49-F238E27FC236}">
              <a16:creationId xmlns:a16="http://schemas.microsoft.com/office/drawing/2014/main" id="{21828833-B71E-46D6-9D7A-EAB08233B3BD}"/>
            </a:ext>
          </a:extLst>
        </xdr:cNvPr>
        <xdr:cNvSpPr/>
      </xdr:nvSpPr>
      <xdr:spPr>
        <a:xfrm>
          <a:off x="11487150" y="13905229"/>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EA4CA8CD-655C-4388-8DF6-3AEAA956DD84}"/>
            </a:ext>
          </a:extLst>
        </xdr:cNvPr>
        <xdr:cNvSpPr txBox="1"/>
      </xdr:nvSpPr>
      <xdr:spPr>
        <a:xfrm>
          <a:off x="1453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0F6CDE01-DF25-41CA-AAC6-EF093D9B44B0}"/>
            </a:ext>
          </a:extLst>
        </xdr:cNvPr>
        <xdr:cNvSpPr txBox="1"/>
      </xdr:nvSpPr>
      <xdr:spPr>
        <a:xfrm>
          <a:off x="13770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19B4B47F-B0CE-433D-8937-603BFE67755C}"/>
            </a:ext>
          </a:extLst>
        </xdr:cNvPr>
        <xdr:cNvSpPr txBox="1"/>
      </xdr:nvSpPr>
      <xdr:spPr>
        <a:xfrm>
          <a:off x="12973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DEAC4836-8A20-45D6-93D0-9FEC9B6989C4}"/>
            </a:ext>
          </a:extLst>
        </xdr:cNvPr>
        <xdr:cNvSpPr txBox="1"/>
      </xdr:nvSpPr>
      <xdr:spPr>
        <a:xfrm>
          <a:off x="121754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0A13AD1C-5515-4EF3-A7FF-8DFCFDE7657F}"/>
            </a:ext>
          </a:extLst>
        </xdr:cNvPr>
        <xdr:cNvSpPr txBox="1"/>
      </xdr:nvSpPr>
      <xdr:spPr>
        <a:xfrm>
          <a:off x="113703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149225</xdr:rowOff>
    </xdr:from>
    <xdr:to>
      <xdr:col>85</xdr:col>
      <xdr:colOff>177800</xdr:colOff>
      <xdr:row>81</xdr:row>
      <xdr:rowOff>79375</xdr:rowOff>
    </xdr:to>
    <xdr:sp macro="" textlink="">
      <xdr:nvSpPr>
        <xdr:cNvPr id="666" name="楕円 665">
          <a:extLst>
            <a:ext uri="{FF2B5EF4-FFF2-40B4-BE49-F238E27FC236}">
              <a16:creationId xmlns:a16="http://schemas.microsoft.com/office/drawing/2014/main" id="{1B16DF3E-337D-45FC-9FEF-9FE98BEFD03C}"/>
            </a:ext>
          </a:extLst>
        </xdr:cNvPr>
        <xdr:cNvSpPr/>
      </xdr:nvSpPr>
      <xdr:spPr>
        <a:xfrm>
          <a:off x="14649450" y="1386522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652</xdr:rowOff>
    </xdr:from>
    <xdr:ext cx="405111" cy="259045"/>
    <xdr:sp macro="" textlink="">
      <xdr:nvSpPr>
        <xdr:cNvPr id="667" name="【消防施設】&#10;有形固定資産減価償却率該当値テキスト">
          <a:extLst>
            <a:ext uri="{FF2B5EF4-FFF2-40B4-BE49-F238E27FC236}">
              <a16:creationId xmlns:a16="http://schemas.microsoft.com/office/drawing/2014/main" id="{D440C99C-A97F-4B95-9497-D36D4E55AA69}"/>
            </a:ext>
          </a:extLst>
        </xdr:cNvPr>
        <xdr:cNvSpPr txBox="1"/>
      </xdr:nvSpPr>
      <xdr:spPr>
        <a:xfrm>
          <a:off x="14742160" y="1371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97789</xdr:rowOff>
    </xdr:from>
    <xdr:to>
      <xdr:col>81</xdr:col>
      <xdr:colOff>101600</xdr:colOff>
      <xdr:row>81</xdr:row>
      <xdr:rowOff>27939</xdr:rowOff>
    </xdr:to>
    <xdr:sp macro="" textlink="">
      <xdr:nvSpPr>
        <xdr:cNvPr id="668" name="楕円 667">
          <a:extLst>
            <a:ext uri="{FF2B5EF4-FFF2-40B4-BE49-F238E27FC236}">
              <a16:creationId xmlns:a16="http://schemas.microsoft.com/office/drawing/2014/main" id="{4580FE3B-BAD4-402E-B03D-188A5EA13AAF}"/>
            </a:ext>
          </a:extLst>
        </xdr:cNvPr>
        <xdr:cNvSpPr/>
      </xdr:nvSpPr>
      <xdr:spPr>
        <a:xfrm>
          <a:off x="13887450" y="13809979"/>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148589</xdr:rowOff>
    </xdr:from>
    <xdr:to>
      <xdr:col>85</xdr:col>
      <xdr:colOff>127000</xdr:colOff>
      <xdr:row>81</xdr:row>
      <xdr:rowOff>28575</xdr:rowOff>
    </xdr:to>
    <xdr:cxnSp macro="">
      <xdr:nvCxnSpPr>
        <xdr:cNvPr id="669" name="直線コネクタ 668">
          <a:extLst>
            <a:ext uri="{FF2B5EF4-FFF2-40B4-BE49-F238E27FC236}">
              <a16:creationId xmlns:a16="http://schemas.microsoft.com/office/drawing/2014/main" id="{AE78ED2E-EF2E-4E75-B7AD-450D5D2BF4B9}"/>
            </a:ext>
          </a:extLst>
        </xdr:cNvPr>
        <xdr:cNvCxnSpPr/>
      </xdr:nvCxnSpPr>
      <xdr:spPr>
        <a:xfrm>
          <a:off x="13942060" y="13862684"/>
          <a:ext cx="762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46355</xdr:rowOff>
    </xdr:from>
    <xdr:to>
      <xdr:col>76</xdr:col>
      <xdr:colOff>165100</xdr:colOff>
      <xdr:row>80</xdr:row>
      <xdr:rowOff>147955</xdr:rowOff>
    </xdr:to>
    <xdr:sp macro="" textlink="">
      <xdr:nvSpPr>
        <xdr:cNvPr id="670" name="楕円 669">
          <a:extLst>
            <a:ext uri="{FF2B5EF4-FFF2-40B4-BE49-F238E27FC236}">
              <a16:creationId xmlns:a16="http://schemas.microsoft.com/office/drawing/2014/main" id="{31C02572-73E8-461D-ACED-B52A23F6E472}"/>
            </a:ext>
          </a:extLst>
        </xdr:cNvPr>
        <xdr:cNvSpPr/>
      </xdr:nvSpPr>
      <xdr:spPr>
        <a:xfrm>
          <a:off x="13089890" y="13764260"/>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97155</xdr:rowOff>
    </xdr:from>
    <xdr:to>
      <xdr:col>81</xdr:col>
      <xdr:colOff>50800</xdr:colOff>
      <xdr:row>80</xdr:row>
      <xdr:rowOff>148589</xdr:rowOff>
    </xdr:to>
    <xdr:cxnSp macro="">
      <xdr:nvCxnSpPr>
        <xdr:cNvPr id="671" name="直線コネクタ 670">
          <a:extLst>
            <a:ext uri="{FF2B5EF4-FFF2-40B4-BE49-F238E27FC236}">
              <a16:creationId xmlns:a16="http://schemas.microsoft.com/office/drawing/2014/main" id="{5B6248E4-3C07-4922-A43B-00888998CBC7}"/>
            </a:ext>
          </a:extLst>
        </xdr:cNvPr>
        <xdr:cNvCxnSpPr/>
      </xdr:nvCxnSpPr>
      <xdr:spPr>
        <a:xfrm>
          <a:off x="13144500" y="13809345"/>
          <a:ext cx="79756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69214</xdr:rowOff>
    </xdr:from>
    <xdr:to>
      <xdr:col>72</xdr:col>
      <xdr:colOff>38100</xdr:colOff>
      <xdr:row>84</xdr:row>
      <xdr:rowOff>170814</xdr:rowOff>
    </xdr:to>
    <xdr:sp macro="" textlink="">
      <xdr:nvSpPr>
        <xdr:cNvPr id="672" name="楕円 671">
          <a:extLst>
            <a:ext uri="{FF2B5EF4-FFF2-40B4-BE49-F238E27FC236}">
              <a16:creationId xmlns:a16="http://schemas.microsoft.com/office/drawing/2014/main" id="{BA990A7A-5740-4115-B789-FEF188A52C7E}"/>
            </a:ext>
          </a:extLst>
        </xdr:cNvPr>
        <xdr:cNvSpPr/>
      </xdr:nvSpPr>
      <xdr:spPr>
        <a:xfrm>
          <a:off x="12303760" y="14469109"/>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97155</xdr:rowOff>
    </xdr:from>
    <xdr:to>
      <xdr:col>76</xdr:col>
      <xdr:colOff>114300</xdr:colOff>
      <xdr:row>84</xdr:row>
      <xdr:rowOff>120014</xdr:rowOff>
    </xdr:to>
    <xdr:cxnSp macro="">
      <xdr:nvCxnSpPr>
        <xdr:cNvPr id="673" name="直線コネクタ 672">
          <a:extLst>
            <a:ext uri="{FF2B5EF4-FFF2-40B4-BE49-F238E27FC236}">
              <a16:creationId xmlns:a16="http://schemas.microsoft.com/office/drawing/2014/main" id="{FFD28E37-6C65-4C6A-B38E-05755669F54A}"/>
            </a:ext>
          </a:extLst>
        </xdr:cNvPr>
        <xdr:cNvCxnSpPr/>
      </xdr:nvCxnSpPr>
      <xdr:spPr>
        <a:xfrm flipV="1">
          <a:off x="12346940" y="13809345"/>
          <a:ext cx="797560" cy="714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34925</xdr:rowOff>
    </xdr:from>
    <xdr:to>
      <xdr:col>67</xdr:col>
      <xdr:colOff>101600</xdr:colOff>
      <xdr:row>84</xdr:row>
      <xdr:rowOff>136525</xdr:rowOff>
    </xdr:to>
    <xdr:sp macro="" textlink="">
      <xdr:nvSpPr>
        <xdr:cNvPr id="674" name="楕円 673">
          <a:extLst>
            <a:ext uri="{FF2B5EF4-FFF2-40B4-BE49-F238E27FC236}">
              <a16:creationId xmlns:a16="http://schemas.microsoft.com/office/drawing/2014/main" id="{C0C9C486-91D2-4728-AF8D-D459CD2B8C4C}"/>
            </a:ext>
          </a:extLst>
        </xdr:cNvPr>
        <xdr:cNvSpPr/>
      </xdr:nvSpPr>
      <xdr:spPr>
        <a:xfrm>
          <a:off x="11487150" y="14436725"/>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85725</xdr:rowOff>
    </xdr:from>
    <xdr:to>
      <xdr:col>71</xdr:col>
      <xdr:colOff>177800</xdr:colOff>
      <xdr:row>84</xdr:row>
      <xdr:rowOff>120014</xdr:rowOff>
    </xdr:to>
    <xdr:cxnSp macro="">
      <xdr:nvCxnSpPr>
        <xdr:cNvPr id="675" name="直線コネクタ 674">
          <a:extLst>
            <a:ext uri="{FF2B5EF4-FFF2-40B4-BE49-F238E27FC236}">
              <a16:creationId xmlns:a16="http://schemas.microsoft.com/office/drawing/2014/main" id="{EBE8A0D7-323D-468A-A202-EDEBFF919EE4}"/>
            </a:ext>
          </a:extLst>
        </xdr:cNvPr>
        <xdr:cNvCxnSpPr/>
      </xdr:nvCxnSpPr>
      <xdr:spPr>
        <a:xfrm>
          <a:off x="11541760" y="14489430"/>
          <a:ext cx="80518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13352</xdr:rowOff>
    </xdr:from>
    <xdr:ext cx="405111" cy="259045"/>
    <xdr:sp macro="" textlink="">
      <xdr:nvSpPr>
        <xdr:cNvPr id="676" name="n_1aveValue【消防施設】&#10;有形固定資産減価償却率">
          <a:extLst>
            <a:ext uri="{FF2B5EF4-FFF2-40B4-BE49-F238E27FC236}">
              <a16:creationId xmlns:a16="http://schemas.microsoft.com/office/drawing/2014/main" id="{DD651B9E-B0FA-4504-B0CD-102019058CFB}"/>
            </a:ext>
          </a:extLst>
        </xdr:cNvPr>
        <xdr:cNvSpPr txBox="1"/>
      </xdr:nvSpPr>
      <xdr:spPr>
        <a:xfrm>
          <a:off x="13738234" y="14076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144797</xdr:rowOff>
    </xdr:from>
    <xdr:ext cx="405111" cy="259045"/>
    <xdr:sp macro="" textlink="">
      <xdr:nvSpPr>
        <xdr:cNvPr id="677" name="n_2aveValue【消防施設】&#10;有形固定資産減価償却率">
          <a:extLst>
            <a:ext uri="{FF2B5EF4-FFF2-40B4-BE49-F238E27FC236}">
              <a16:creationId xmlns:a16="http://schemas.microsoft.com/office/drawing/2014/main" id="{BFA06C3F-DAEE-41B3-8217-65FC84D0DA93}"/>
            </a:ext>
          </a:extLst>
        </xdr:cNvPr>
        <xdr:cNvSpPr txBox="1"/>
      </xdr:nvSpPr>
      <xdr:spPr>
        <a:xfrm>
          <a:off x="12957184" y="1403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4463</xdr:rowOff>
    </xdr:from>
    <xdr:ext cx="405111" cy="259045"/>
    <xdr:sp macro="" textlink="">
      <xdr:nvSpPr>
        <xdr:cNvPr id="678" name="n_3aveValue【消防施設】&#10;有形固定資産減価償却率">
          <a:extLst>
            <a:ext uri="{FF2B5EF4-FFF2-40B4-BE49-F238E27FC236}">
              <a16:creationId xmlns:a16="http://schemas.microsoft.com/office/drawing/2014/main" id="{31E18190-799A-4A04-85E2-505098A38D98}"/>
            </a:ext>
          </a:extLst>
        </xdr:cNvPr>
        <xdr:cNvSpPr txBox="1"/>
      </xdr:nvSpPr>
      <xdr:spPr>
        <a:xfrm>
          <a:off x="12171054" y="13722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139716</xdr:rowOff>
    </xdr:from>
    <xdr:ext cx="405111" cy="259045"/>
    <xdr:sp macro="" textlink="">
      <xdr:nvSpPr>
        <xdr:cNvPr id="679" name="n_4aveValue【消防施設】&#10;有形固定資産減価償却率">
          <a:extLst>
            <a:ext uri="{FF2B5EF4-FFF2-40B4-BE49-F238E27FC236}">
              <a16:creationId xmlns:a16="http://schemas.microsoft.com/office/drawing/2014/main" id="{B9BC84FE-802B-4363-A7C9-AF4F559D170B}"/>
            </a:ext>
          </a:extLst>
        </xdr:cNvPr>
        <xdr:cNvSpPr txBox="1"/>
      </xdr:nvSpPr>
      <xdr:spPr>
        <a:xfrm>
          <a:off x="11354444" y="13680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44466</xdr:rowOff>
    </xdr:from>
    <xdr:ext cx="405111" cy="259045"/>
    <xdr:sp macro="" textlink="">
      <xdr:nvSpPr>
        <xdr:cNvPr id="680" name="n_1mainValue【消防施設】&#10;有形固定資産減価償却率">
          <a:extLst>
            <a:ext uri="{FF2B5EF4-FFF2-40B4-BE49-F238E27FC236}">
              <a16:creationId xmlns:a16="http://schemas.microsoft.com/office/drawing/2014/main" id="{0364C6D6-6159-4615-A40D-4F9AD9806921}"/>
            </a:ext>
          </a:extLst>
        </xdr:cNvPr>
        <xdr:cNvSpPr txBox="1"/>
      </xdr:nvSpPr>
      <xdr:spPr>
        <a:xfrm>
          <a:off x="13738234" y="13590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164482</xdr:rowOff>
    </xdr:from>
    <xdr:ext cx="405111" cy="259045"/>
    <xdr:sp macro="" textlink="">
      <xdr:nvSpPr>
        <xdr:cNvPr id="681" name="n_2mainValue【消防施設】&#10;有形固定資産減価償却率">
          <a:extLst>
            <a:ext uri="{FF2B5EF4-FFF2-40B4-BE49-F238E27FC236}">
              <a16:creationId xmlns:a16="http://schemas.microsoft.com/office/drawing/2014/main" id="{6D967869-6DFC-4160-90F3-68450853F393}"/>
            </a:ext>
          </a:extLst>
        </xdr:cNvPr>
        <xdr:cNvSpPr txBox="1"/>
      </xdr:nvSpPr>
      <xdr:spPr>
        <a:xfrm>
          <a:off x="12957184" y="1354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161941</xdr:rowOff>
    </xdr:from>
    <xdr:ext cx="405111" cy="259045"/>
    <xdr:sp macro="" textlink="">
      <xdr:nvSpPr>
        <xdr:cNvPr id="682" name="n_3mainValue【消防施設】&#10;有形固定資産減価償却率">
          <a:extLst>
            <a:ext uri="{FF2B5EF4-FFF2-40B4-BE49-F238E27FC236}">
              <a16:creationId xmlns:a16="http://schemas.microsoft.com/office/drawing/2014/main" id="{CE80C4E6-CA84-47CE-B9EF-0E8C5A201C0C}"/>
            </a:ext>
          </a:extLst>
        </xdr:cNvPr>
        <xdr:cNvSpPr txBox="1"/>
      </xdr:nvSpPr>
      <xdr:spPr>
        <a:xfrm>
          <a:off x="12171054" y="145656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127652</xdr:rowOff>
    </xdr:from>
    <xdr:ext cx="405111" cy="259045"/>
    <xdr:sp macro="" textlink="">
      <xdr:nvSpPr>
        <xdr:cNvPr id="683" name="n_4mainValue【消防施設】&#10;有形固定資産減価償却率">
          <a:extLst>
            <a:ext uri="{FF2B5EF4-FFF2-40B4-BE49-F238E27FC236}">
              <a16:creationId xmlns:a16="http://schemas.microsoft.com/office/drawing/2014/main" id="{0F86BCA6-0915-43CA-81E2-4D28B7603D61}"/>
            </a:ext>
          </a:extLst>
        </xdr:cNvPr>
        <xdr:cNvSpPr txBox="1"/>
      </xdr:nvSpPr>
      <xdr:spPr>
        <a:xfrm>
          <a:off x="11354444" y="14533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4" name="正方形/長方形 683">
          <a:extLst>
            <a:ext uri="{FF2B5EF4-FFF2-40B4-BE49-F238E27FC236}">
              <a16:creationId xmlns:a16="http://schemas.microsoft.com/office/drawing/2014/main" id="{A80E776A-BB5A-4834-A262-F7136CFFA53F}"/>
            </a:ext>
          </a:extLst>
        </xdr:cNvPr>
        <xdr:cNvSpPr/>
      </xdr:nvSpPr>
      <xdr:spPr>
        <a:xfrm>
          <a:off x="164592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5" name="正方形/長方形 684">
          <a:extLst>
            <a:ext uri="{FF2B5EF4-FFF2-40B4-BE49-F238E27FC236}">
              <a16:creationId xmlns:a16="http://schemas.microsoft.com/office/drawing/2014/main" id="{81F1B4BF-EE26-432A-8572-4B4C356C4C1C}"/>
            </a:ext>
          </a:extLst>
        </xdr:cNvPr>
        <xdr:cNvSpPr/>
      </xdr:nvSpPr>
      <xdr:spPr>
        <a:xfrm>
          <a:off x="165900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6" name="正方形/長方形 685">
          <a:extLst>
            <a:ext uri="{FF2B5EF4-FFF2-40B4-BE49-F238E27FC236}">
              <a16:creationId xmlns:a16="http://schemas.microsoft.com/office/drawing/2014/main" id="{71448B19-54F7-414D-BD98-6E0499B3EB39}"/>
            </a:ext>
          </a:extLst>
        </xdr:cNvPr>
        <xdr:cNvSpPr/>
      </xdr:nvSpPr>
      <xdr:spPr>
        <a:xfrm>
          <a:off x="165900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7" name="正方形/長方形 686">
          <a:extLst>
            <a:ext uri="{FF2B5EF4-FFF2-40B4-BE49-F238E27FC236}">
              <a16:creationId xmlns:a16="http://schemas.microsoft.com/office/drawing/2014/main" id="{BFE5443C-7494-4B9B-B62B-ACEC4A5FB0EF}"/>
            </a:ext>
          </a:extLst>
        </xdr:cNvPr>
        <xdr:cNvSpPr/>
      </xdr:nvSpPr>
      <xdr:spPr>
        <a:xfrm>
          <a:off x="174879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8" name="正方形/長方形 687">
          <a:extLst>
            <a:ext uri="{FF2B5EF4-FFF2-40B4-BE49-F238E27FC236}">
              <a16:creationId xmlns:a16="http://schemas.microsoft.com/office/drawing/2014/main" id="{D61712D7-B4E7-4D7D-844B-906927918CC9}"/>
            </a:ext>
          </a:extLst>
        </xdr:cNvPr>
        <xdr:cNvSpPr/>
      </xdr:nvSpPr>
      <xdr:spPr>
        <a:xfrm>
          <a:off x="174879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9" name="正方形/長方形 688">
          <a:extLst>
            <a:ext uri="{FF2B5EF4-FFF2-40B4-BE49-F238E27FC236}">
              <a16:creationId xmlns:a16="http://schemas.microsoft.com/office/drawing/2014/main" id="{080433FB-D7BB-4E92-A251-956788C86BBD}"/>
            </a:ext>
          </a:extLst>
        </xdr:cNvPr>
        <xdr:cNvSpPr/>
      </xdr:nvSpPr>
      <xdr:spPr>
        <a:xfrm>
          <a:off x="185166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0" name="正方形/長方形 689">
          <a:extLst>
            <a:ext uri="{FF2B5EF4-FFF2-40B4-BE49-F238E27FC236}">
              <a16:creationId xmlns:a16="http://schemas.microsoft.com/office/drawing/2014/main" id="{E4098FF3-A95F-43C6-8E65-29C9EDFD34FB}"/>
            </a:ext>
          </a:extLst>
        </xdr:cNvPr>
        <xdr:cNvSpPr/>
      </xdr:nvSpPr>
      <xdr:spPr>
        <a:xfrm>
          <a:off x="185166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1" name="正方形/長方形 690">
          <a:extLst>
            <a:ext uri="{FF2B5EF4-FFF2-40B4-BE49-F238E27FC236}">
              <a16:creationId xmlns:a16="http://schemas.microsoft.com/office/drawing/2014/main" id="{33E8F1EA-C283-4B5C-914A-36A00246D14A}"/>
            </a:ext>
          </a:extLst>
        </xdr:cNvPr>
        <xdr:cNvSpPr/>
      </xdr:nvSpPr>
      <xdr:spPr>
        <a:xfrm>
          <a:off x="164592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2" name="テキスト ボックス 691">
          <a:extLst>
            <a:ext uri="{FF2B5EF4-FFF2-40B4-BE49-F238E27FC236}">
              <a16:creationId xmlns:a16="http://schemas.microsoft.com/office/drawing/2014/main" id="{4AC5F3AE-42E4-4F68-B905-B4BE1B104C08}"/>
            </a:ext>
          </a:extLst>
        </xdr:cNvPr>
        <xdr:cNvSpPr txBox="1"/>
      </xdr:nvSpPr>
      <xdr:spPr>
        <a:xfrm>
          <a:off x="164401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3" name="直線コネクタ 692">
          <a:extLst>
            <a:ext uri="{FF2B5EF4-FFF2-40B4-BE49-F238E27FC236}">
              <a16:creationId xmlns:a16="http://schemas.microsoft.com/office/drawing/2014/main" id="{11E791D8-B915-4DE8-A69D-AC8D133D9453}"/>
            </a:ext>
          </a:extLst>
        </xdr:cNvPr>
        <xdr:cNvCxnSpPr/>
      </xdr:nvCxnSpPr>
      <xdr:spPr>
        <a:xfrm>
          <a:off x="164592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4" name="直線コネクタ 693">
          <a:extLst>
            <a:ext uri="{FF2B5EF4-FFF2-40B4-BE49-F238E27FC236}">
              <a16:creationId xmlns:a16="http://schemas.microsoft.com/office/drawing/2014/main" id="{F4D8C8CD-5D66-4D83-B01A-42280E2A6DAE}"/>
            </a:ext>
          </a:extLst>
        </xdr:cNvPr>
        <xdr:cNvCxnSpPr/>
      </xdr:nvCxnSpPr>
      <xdr:spPr>
        <a:xfrm>
          <a:off x="16459200" y="1485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5" name="テキスト ボックス 694">
          <a:extLst>
            <a:ext uri="{FF2B5EF4-FFF2-40B4-BE49-F238E27FC236}">
              <a16:creationId xmlns:a16="http://schemas.microsoft.com/office/drawing/2014/main" id="{F8D91771-63D8-4842-97EF-A6D3FDC6D57C}"/>
            </a:ext>
          </a:extLst>
        </xdr:cNvPr>
        <xdr:cNvSpPr txBox="1"/>
      </xdr:nvSpPr>
      <xdr:spPr>
        <a:xfrm>
          <a:off x="16047266" y="1471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6" name="直線コネクタ 695">
          <a:extLst>
            <a:ext uri="{FF2B5EF4-FFF2-40B4-BE49-F238E27FC236}">
              <a16:creationId xmlns:a16="http://schemas.microsoft.com/office/drawing/2014/main" id="{6C7CA630-F5B1-4B97-84BB-239CF6692F1A}"/>
            </a:ext>
          </a:extLst>
        </xdr:cNvPr>
        <xdr:cNvCxnSpPr/>
      </xdr:nvCxnSpPr>
      <xdr:spPr>
        <a:xfrm>
          <a:off x="16459200" y="1447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7" name="テキスト ボックス 696">
          <a:extLst>
            <a:ext uri="{FF2B5EF4-FFF2-40B4-BE49-F238E27FC236}">
              <a16:creationId xmlns:a16="http://schemas.microsoft.com/office/drawing/2014/main" id="{7299A963-D072-4D69-A849-6BC08D4A2B24}"/>
            </a:ext>
          </a:extLst>
        </xdr:cNvPr>
        <xdr:cNvSpPr txBox="1"/>
      </xdr:nvSpPr>
      <xdr:spPr>
        <a:xfrm>
          <a:off x="16047266" y="1433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8" name="直線コネクタ 697">
          <a:extLst>
            <a:ext uri="{FF2B5EF4-FFF2-40B4-BE49-F238E27FC236}">
              <a16:creationId xmlns:a16="http://schemas.microsoft.com/office/drawing/2014/main" id="{9A357D0C-BBAA-4E7E-B177-C54829D5E05C}"/>
            </a:ext>
          </a:extLst>
        </xdr:cNvPr>
        <xdr:cNvCxnSpPr/>
      </xdr:nvCxnSpPr>
      <xdr:spPr>
        <a:xfrm>
          <a:off x="16459200" y="1409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9" name="テキスト ボックス 698">
          <a:extLst>
            <a:ext uri="{FF2B5EF4-FFF2-40B4-BE49-F238E27FC236}">
              <a16:creationId xmlns:a16="http://schemas.microsoft.com/office/drawing/2014/main" id="{1D7C2345-379A-4C71-A609-2E11F4C00846}"/>
            </a:ext>
          </a:extLst>
        </xdr:cNvPr>
        <xdr:cNvSpPr txBox="1"/>
      </xdr:nvSpPr>
      <xdr:spPr>
        <a:xfrm>
          <a:off x="16047266" y="1395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0" name="直線コネクタ 699">
          <a:extLst>
            <a:ext uri="{FF2B5EF4-FFF2-40B4-BE49-F238E27FC236}">
              <a16:creationId xmlns:a16="http://schemas.microsoft.com/office/drawing/2014/main" id="{A8C9A6EC-44B0-407A-96DA-22D315A8FFBF}"/>
            </a:ext>
          </a:extLst>
        </xdr:cNvPr>
        <xdr:cNvCxnSpPr/>
      </xdr:nvCxnSpPr>
      <xdr:spPr>
        <a:xfrm>
          <a:off x="16459200" y="1371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1" name="テキスト ボックス 700">
          <a:extLst>
            <a:ext uri="{FF2B5EF4-FFF2-40B4-BE49-F238E27FC236}">
              <a16:creationId xmlns:a16="http://schemas.microsoft.com/office/drawing/2014/main" id="{3298A7C0-1ED4-46A5-91F8-62E6572BFCB1}"/>
            </a:ext>
          </a:extLst>
        </xdr:cNvPr>
        <xdr:cNvSpPr txBox="1"/>
      </xdr:nvSpPr>
      <xdr:spPr>
        <a:xfrm>
          <a:off x="16047266" y="13571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2" name="直線コネクタ 701">
          <a:extLst>
            <a:ext uri="{FF2B5EF4-FFF2-40B4-BE49-F238E27FC236}">
              <a16:creationId xmlns:a16="http://schemas.microsoft.com/office/drawing/2014/main" id="{F396D2D9-CC63-417E-8F61-5A04CC2FFCDA}"/>
            </a:ext>
          </a:extLst>
        </xdr:cNvPr>
        <xdr:cNvCxnSpPr/>
      </xdr:nvCxnSpPr>
      <xdr:spPr>
        <a:xfrm>
          <a:off x="16459200" y="1333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3" name="テキスト ボックス 702">
          <a:extLst>
            <a:ext uri="{FF2B5EF4-FFF2-40B4-BE49-F238E27FC236}">
              <a16:creationId xmlns:a16="http://schemas.microsoft.com/office/drawing/2014/main" id="{C2E45C2F-3006-480C-95A7-20963CD0C8EA}"/>
            </a:ext>
          </a:extLst>
        </xdr:cNvPr>
        <xdr:cNvSpPr txBox="1"/>
      </xdr:nvSpPr>
      <xdr:spPr>
        <a:xfrm>
          <a:off x="16047266" y="1319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4" name="直線コネクタ 703">
          <a:extLst>
            <a:ext uri="{FF2B5EF4-FFF2-40B4-BE49-F238E27FC236}">
              <a16:creationId xmlns:a16="http://schemas.microsoft.com/office/drawing/2014/main" id="{FD8CEE1F-0552-4F7A-9923-D237EF31F17F}"/>
            </a:ext>
          </a:extLst>
        </xdr:cNvPr>
        <xdr:cNvCxnSpPr/>
      </xdr:nvCxnSpPr>
      <xdr:spPr>
        <a:xfrm>
          <a:off x="164592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5" name="テキスト ボックス 704">
          <a:extLst>
            <a:ext uri="{FF2B5EF4-FFF2-40B4-BE49-F238E27FC236}">
              <a16:creationId xmlns:a16="http://schemas.microsoft.com/office/drawing/2014/main" id="{714AC343-6641-474F-8B23-36AF97543770}"/>
            </a:ext>
          </a:extLst>
        </xdr:cNvPr>
        <xdr:cNvSpPr txBox="1"/>
      </xdr:nvSpPr>
      <xdr:spPr>
        <a:xfrm>
          <a:off x="16047266" y="1281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6" name="【消防施設】&#10;一人当たり面積グラフ枠">
          <a:extLst>
            <a:ext uri="{FF2B5EF4-FFF2-40B4-BE49-F238E27FC236}">
              <a16:creationId xmlns:a16="http://schemas.microsoft.com/office/drawing/2014/main" id="{44AE7E1A-C136-4624-9035-85CC45591BFF}"/>
            </a:ext>
          </a:extLst>
        </xdr:cNvPr>
        <xdr:cNvSpPr/>
      </xdr:nvSpPr>
      <xdr:spPr>
        <a:xfrm>
          <a:off x="164592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87630</xdr:rowOff>
    </xdr:from>
    <xdr:to>
      <xdr:col>116</xdr:col>
      <xdr:colOff>62864</xdr:colOff>
      <xdr:row>86</xdr:row>
      <xdr:rowOff>102870</xdr:rowOff>
    </xdr:to>
    <xdr:cxnSp macro="">
      <xdr:nvCxnSpPr>
        <xdr:cNvPr id="707" name="直線コネクタ 706">
          <a:extLst>
            <a:ext uri="{FF2B5EF4-FFF2-40B4-BE49-F238E27FC236}">
              <a16:creationId xmlns:a16="http://schemas.microsoft.com/office/drawing/2014/main" id="{0CF1F7CA-7FC4-49A7-AB77-61C8B9D160D6}"/>
            </a:ext>
          </a:extLst>
        </xdr:cNvPr>
        <xdr:cNvCxnSpPr/>
      </xdr:nvCxnSpPr>
      <xdr:spPr>
        <a:xfrm flipV="1">
          <a:off x="19947254" y="13293090"/>
          <a:ext cx="0" cy="1552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106697</xdr:rowOff>
    </xdr:from>
    <xdr:ext cx="469744" cy="259045"/>
    <xdr:sp macro="" textlink="">
      <xdr:nvSpPr>
        <xdr:cNvPr id="708" name="【消防施設】&#10;一人当たり面積最小値テキスト">
          <a:extLst>
            <a:ext uri="{FF2B5EF4-FFF2-40B4-BE49-F238E27FC236}">
              <a16:creationId xmlns:a16="http://schemas.microsoft.com/office/drawing/2014/main" id="{16A008E9-0C4F-44EB-9868-460C32934A20}"/>
            </a:ext>
          </a:extLst>
        </xdr:cNvPr>
        <xdr:cNvSpPr txBox="1"/>
      </xdr:nvSpPr>
      <xdr:spPr>
        <a:xfrm>
          <a:off x="19985990" y="1484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102870</xdr:rowOff>
    </xdr:from>
    <xdr:to>
      <xdr:col>116</xdr:col>
      <xdr:colOff>152400</xdr:colOff>
      <xdr:row>86</xdr:row>
      <xdr:rowOff>102870</xdr:rowOff>
    </xdr:to>
    <xdr:cxnSp macro="">
      <xdr:nvCxnSpPr>
        <xdr:cNvPr id="709" name="直線コネクタ 708">
          <a:extLst>
            <a:ext uri="{FF2B5EF4-FFF2-40B4-BE49-F238E27FC236}">
              <a16:creationId xmlns:a16="http://schemas.microsoft.com/office/drawing/2014/main" id="{1574A57E-D5A6-4B01-ABD3-20D21D99937E}"/>
            </a:ext>
          </a:extLst>
        </xdr:cNvPr>
        <xdr:cNvCxnSpPr/>
      </xdr:nvCxnSpPr>
      <xdr:spPr>
        <a:xfrm>
          <a:off x="19885660" y="148456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34307</xdr:rowOff>
    </xdr:from>
    <xdr:ext cx="469744" cy="259045"/>
    <xdr:sp macro="" textlink="">
      <xdr:nvSpPr>
        <xdr:cNvPr id="710" name="【消防施設】&#10;一人当たり面積最大値テキスト">
          <a:extLst>
            <a:ext uri="{FF2B5EF4-FFF2-40B4-BE49-F238E27FC236}">
              <a16:creationId xmlns:a16="http://schemas.microsoft.com/office/drawing/2014/main" id="{7F77B920-B738-4E48-BD10-DC6D0891EC69}"/>
            </a:ext>
          </a:extLst>
        </xdr:cNvPr>
        <xdr:cNvSpPr txBox="1"/>
      </xdr:nvSpPr>
      <xdr:spPr>
        <a:xfrm>
          <a:off x="19985990" y="13064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87630</xdr:rowOff>
    </xdr:from>
    <xdr:to>
      <xdr:col>116</xdr:col>
      <xdr:colOff>152400</xdr:colOff>
      <xdr:row>77</xdr:row>
      <xdr:rowOff>87630</xdr:rowOff>
    </xdr:to>
    <xdr:cxnSp macro="">
      <xdr:nvCxnSpPr>
        <xdr:cNvPr id="711" name="直線コネクタ 710">
          <a:extLst>
            <a:ext uri="{FF2B5EF4-FFF2-40B4-BE49-F238E27FC236}">
              <a16:creationId xmlns:a16="http://schemas.microsoft.com/office/drawing/2014/main" id="{483C130D-4864-4BBA-B423-1DF4362C2886}"/>
            </a:ext>
          </a:extLst>
        </xdr:cNvPr>
        <xdr:cNvCxnSpPr/>
      </xdr:nvCxnSpPr>
      <xdr:spPr>
        <a:xfrm>
          <a:off x="19885660" y="132930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166388</xdr:rowOff>
    </xdr:from>
    <xdr:ext cx="469744" cy="259045"/>
    <xdr:sp macro="" textlink="">
      <xdr:nvSpPr>
        <xdr:cNvPr id="712" name="【消防施設】&#10;一人当たり面積平均値テキスト">
          <a:extLst>
            <a:ext uri="{FF2B5EF4-FFF2-40B4-BE49-F238E27FC236}">
              <a16:creationId xmlns:a16="http://schemas.microsoft.com/office/drawing/2014/main" id="{BAC96994-5D3A-4717-B31F-B01A0D558846}"/>
            </a:ext>
          </a:extLst>
        </xdr:cNvPr>
        <xdr:cNvSpPr txBox="1"/>
      </xdr:nvSpPr>
      <xdr:spPr>
        <a:xfrm>
          <a:off x="19985990" y="144005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143511</xdr:rowOff>
    </xdr:from>
    <xdr:to>
      <xdr:col>116</xdr:col>
      <xdr:colOff>114300</xdr:colOff>
      <xdr:row>85</xdr:row>
      <xdr:rowOff>73661</xdr:rowOff>
    </xdr:to>
    <xdr:sp macro="" textlink="">
      <xdr:nvSpPr>
        <xdr:cNvPr id="713" name="フローチャート: 判断 712">
          <a:extLst>
            <a:ext uri="{FF2B5EF4-FFF2-40B4-BE49-F238E27FC236}">
              <a16:creationId xmlns:a16="http://schemas.microsoft.com/office/drawing/2014/main" id="{389F38DF-81D5-45C5-A149-74818F3F33F3}"/>
            </a:ext>
          </a:extLst>
        </xdr:cNvPr>
        <xdr:cNvSpPr/>
      </xdr:nvSpPr>
      <xdr:spPr>
        <a:xfrm>
          <a:off x="19904710" y="14543406"/>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158750</xdr:rowOff>
    </xdr:from>
    <xdr:to>
      <xdr:col>112</xdr:col>
      <xdr:colOff>38100</xdr:colOff>
      <xdr:row>85</xdr:row>
      <xdr:rowOff>88900</xdr:rowOff>
    </xdr:to>
    <xdr:sp macro="" textlink="">
      <xdr:nvSpPr>
        <xdr:cNvPr id="714" name="フローチャート: 判断 713">
          <a:extLst>
            <a:ext uri="{FF2B5EF4-FFF2-40B4-BE49-F238E27FC236}">
              <a16:creationId xmlns:a16="http://schemas.microsoft.com/office/drawing/2014/main" id="{04153A96-8867-4595-A01C-BF0C620A3F92}"/>
            </a:ext>
          </a:extLst>
        </xdr:cNvPr>
        <xdr:cNvSpPr/>
      </xdr:nvSpPr>
      <xdr:spPr>
        <a:xfrm>
          <a:off x="19161760" y="1456245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10161</xdr:rowOff>
    </xdr:from>
    <xdr:to>
      <xdr:col>107</xdr:col>
      <xdr:colOff>101600</xdr:colOff>
      <xdr:row>85</xdr:row>
      <xdr:rowOff>111761</xdr:rowOff>
    </xdr:to>
    <xdr:sp macro="" textlink="">
      <xdr:nvSpPr>
        <xdr:cNvPr id="715" name="フローチャート: 判断 714">
          <a:extLst>
            <a:ext uri="{FF2B5EF4-FFF2-40B4-BE49-F238E27FC236}">
              <a16:creationId xmlns:a16="http://schemas.microsoft.com/office/drawing/2014/main" id="{A09C70DF-8ECF-4CB9-B645-EFC24532AC48}"/>
            </a:ext>
          </a:extLst>
        </xdr:cNvPr>
        <xdr:cNvSpPr/>
      </xdr:nvSpPr>
      <xdr:spPr>
        <a:xfrm>
          <a:off x="18345150" y="14585316"/>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13970</xdr:rowOff>
    </xdr:from>
    <xdr:to>
      <xdr:col>102</xdr:col>
      <xdr:colOff>165100</xdr:colOff>
      <xdr:row>85</xdr:row>
      <xdr:rowOff>115570</xdr:rowOff>
    </xdr:to>
    <xdr:sp macro="" textlink="">
      <xdr:nvSpPr>
        <xdr:cNvPr id="716" name="フローチャート: 判断 715">
          <a:extLst>
            <a:ext uri="{FF2B5EF4-FFF2-40B4-BE49-F238E27FC236}">
              <a16:creationId xmlns:a16="http://schemas.microsoft.com/office/drawing/2014/main" id="{5EC17B30-FEB9-4CDA-81F0-963CD46161FC}"/>
            </a:ext>
          </a:extLst>
        </xdr:cNvPr>
        <xdr:cNvSpPr/>
      </xdr:nvSpPr>
      <xdr:spPr>
        <a:xfrm>
          <a:off x="17547590" y="14591030"/>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13970</xdr:rowOff>
    </xdr:from>
    <xdr:to>
      <xdr:col>98</xdr:col>
      <xdr:colOff>38100</xdr:colOff>
      <xdr:row>85</xdr:row>
      <xdr:rowOff>115570</xdr:rowOff>
    </xdr:to>
    <xdr:sp macro="" textlink="">
      <xdr:nvSpPr>
        <xdr:cNvPr id="717" name="フローチャート: 判断 716">
          <a:extLst>
            <a:ext uri="{FF2B5EF4-FFF2-40B4-BE49-F238E27FC236}">
              <a16:creationId xmlns:a16="http://schemas.microsoft.com/office/drawing/2014/main" id="{D1697EDE-C9CE-43B0-AB4C-F67FD90673BC}"/>
            </a:ext>
          </a:extLst>
        </xdr:cNvPr>
        <xdr:cNvSpPr/>
      </xdr:nvSpPr>
      <xdr:spPr>
        <a:xfrm>
          <a:off x="16761460" y="145910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96544AF6-8F23-40BE-BFB9-EDABED262885}"/>
            </a:ext>
          </a:extLst>
        </xdr:cNvPr>
        <xdr:cNvSpPr txBox="1"/>
      </xdr:nvSpPr>
      <xdr:spPr>
        <a:xfrm>
          <a:off x="197764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2E6734FB-23D8-4238-8125-4C73D545E72D}"/>
            </a:ext>
          </a:extLst>
        </xdr:cNvPr>
        <xdr:cNvSpPr txBox="1"/>
      </xdr:nvSpPr>
      <xdr:spPr>
        <a:xfrm>
          <a:off x="190334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04544C9F-3E05-476D-9FB9-6F8ED7B546BB}"/>
            </a:ext>
          </a:extLst>
        </xdr:cNvPr>
        <xdr:cNvSpPr txBox="1"/>
      </xdr:nvSpPr>
      <xdr:spPr>
        <a:xfrm>
          <a:off x="182283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7CB10774-5885-4D47-AB7E-D371A8CDCAB5}"/>
            </a:ext>
          </a:extLst>
        </xdr:cNvPr>
        <xdr:cNvSpPr txBox="1"/>
      </xdr:nvSpPr>
      <xdr:spPr>
        <a:xfrm>
          <a:off x="17430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7C7C96CC-EC66-44A9-98F0-AEBACB71071B}"/>
            </a:ext>
          </a:extLst>
        </xdr:cNvPr>
        <xdr:cNvSpPr txBox="1"/>
      </xdr:nvSpPr>
      <xdr:spPr>
        <a:xfrm>
          <a:off x="166331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166370</xdr:rowOff>
    </xdr:from>
    <xdr:to>
      <xdr:col>116</xdr:col>
      <xdr:colOff>114300</xdr:colOff>
      <xdr:row>85</xdr:row>
      <xdr:rowOff>96520</xdr:rowOff>
    </xdr:to>
    <xdr:sp macro="" textlink="">
      <xdr:nvSpPr>
        <xdr:cNvPr id="723" name="楕円 722">
          <a:extLst>
            <a:ext uri="{FF2B5EF4-FFF2-40B4-BE49-F238E27FC236}">
              <a16:creationId xmlns:a16="http://schemas.microsoft.com/office/drawing/2014/main" id="{915835B4-5E85-43F4-964C-BF2F6D0F2C10}"/>
            </a:ext>
          </a:extLst>
        </xdr:cNvPr>
        <xdr:cNvSpPr/>
      </xdr:nvSpPr>
      <xdr:spPr>
        <a:xfrm>
          <a:off x="19904710" y="14571980"/>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144797</xdr:rowOff>
    </xdr:from>
    <xdr:ext cx="469744" cy="259045"/>
    <xdr:sp macro="" textlink="">
      <xdr:nvSpPr>
        <xdr:cNvPr id="724" name="【消防施設】&#10;一人当たり面積該当値テキスト">
          <a:extLst>
            <a:ext uri="{FF2B5EF4-FFF2-40B4-BE49-F238E27FC236}">
              <a16:creationId xmlns:a16="http://schemas.microsoft.com/office/drawing/2014/main" id="{02C315A0-A537-49CC-8CF6-E050F09745B4}"/>
            </a:ext>
          </a:extLst>
        </xdr:cNvPr>
        <xdr:cNvSpPr txBox="1"/>
      </xdr:nvSpPr>
      <xdr:spPr>
        <a:xfrm>
          <a:off x="19985990" y="14544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166370</xdr:rowOff>
    </xdr:from>
    <xdr:to>
      <xdr:col>112</xdr:col>
      <xdr:colOff>38100</xdr:colOff>
      <xdr:row>85</xdr:row>
      <xdr:rowOff>96520</xdr:rowOff>
    </xdr:to>
    <xdr:sp macro="" textlink="">
      <xdr:nvSpPr>
        <xdr:cNvPr id="725" name="楕円 724">
          <a:extLst>
            <a:ext uri="{FF2B5EF4-FFF2-40B4-BE49-F238E27FC236}">
              <a16:creationId xmlns:a16="http://schemas.microsoft.com/office/drawing/2014/main" id="{92F34E1E-FD27-4B95-AA5F-A9E7732BCACA}"/>
            </a:ext>
          </a:extLst>
        </xdr:cNvPr>
        <xdr:cNvSpPr/>
      </xdr:nvSpPr>
      <xdr:spPr>
        <a:xfrm>
          <a:off x="19161760" y="14571980"/>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45720</xdr:rowOff>
    </xdr:from>
    <xdr:to>
      <xdr:col>116</xdr:col>
      <xdr:colOff>63500</xdr:colOff>
      <xdr:row>85</xdr:row>
      <xdr:rowOff>45720</xdr:rowOff>
    </xdr:to>
    <xdr:cxnSp macro="">
      <xdr:nvCxnSpPr>
        <xdr:cNvPr id="726" name="直線コネクタ 725">
          <a:extLst>
            <a:ext uri="{FF2B5EF4-FFF2-40B4-BE49-F238E27FC236}">
              <a16:creationId xmlns:a16="http://schemas.microsoft.com/office/drawing/2014/main" id="{DBA394F0-AD40-40B5-92A9-38D9C21C3569}"/>
            </a:ext>
          </a:extLst>
        </xdr:cNvPr>
        <xdr:cNvCxnSpPr/>
      </xdr:nvCxnSpPr>
      <xdr:spPr>
        <a:xfrm>
          <a:off x="19204940" y="14620875"/>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162561</xdr:rowOff>
    </xdr:from>
    <xdr:to>
      <xdr:col>107</xdr:col>
      <xdr:colOff>101600</xdr:colOff>
      <xdr:row>85</xdr:row>
      <xdr:rowOff>92711</xdr:rowOff>
    </xdr:to>
    <xdr:sp macro="" textlink="">
      <xdr:nvSpPr>
        <xdr:cNvPr id="727" name="楕円 726">
          <a:extLst>
            <a:ext uri="{FF2B5EF4-FFF2-40B4-BE49-F238E27FC236}">
              <a16:creationId xmlns:a16="http://schemas.microsoft.com/office/drawing/2014/main" id="{616BBBDD-7DC1-4711-A9B0-9F1F74F08EA6}"/>
            </a:ext>
          </a:extLst>
        </xdr:cNvPr>
        <xdr:cNvSpPr/>
      </xdr:nvSpPr>
      <xdr:spPr>
        <a:xfrm>
          <a:off x="18345150" y="14566266"/>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41911</xdr:rowOff>
    </xdr:from>
    <xdr:to>
      <xdr:col>111</xdr:col>
      <xdr:colOff>177800</xdr:colOff>
      <xdr:row>85</xdr:row>
      <xdr:rowOff>45720</xdr:rowOff>
    </xdr:to>
    <xdr:cxnSp macro="">
      <xdr:nvCxnSpPr>
        <xdr:cNvPr id="728" name="直線コネクタ 727">
          <a:extLst>
            <a:ext uri="{FF2B5EF4-FFF2-40B4-BE49-F238E27FC236}">
              <a16:creationId xmlns:a16="http://schemas.microsoft.com/office/drawing/2014/main" id="{0302E4C2-6DF6-4E5E-A054-F3F74984CE4D}"/>
            </a:ext>
          </a:extLst>
        </xdr:cNvPr>
        <xdr:cNvCxnSpPr/>
      </xdr:nvCxnSpPr>
      <xdr:spPr>
        <a:xfrm>
          <a:off x="18399760" y="14617066"/>
          <a:ext cx="80518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78739</xdr:rowOff>
    </xdr:from>
    <xdr:to>
      <xdr:col>102</xdr:col>
      <xdr:colOff>165100</xdr:colOff>
      <xdr:row>86</xdr:row>
      <xdr:rowOff>8889</xdr:rowOff>
    </xdr:to>
    <xdr:sp macro="" textlink="">
      <xdr:nvSpPr>
        <xdr:cNvPr id="729" name="楕円 728">
          <a:extLst>
            <a:ext uri="{FF2B5EF4-FFF2-40B4-BE49-F238E27FC236}">
              <a16:creationId xmlns:a16="http://schemas.microsoft.com/office/drawing/2014/main" id="{5167DEFD-5B4F-4AB6-91D7-93AAF9B8F936}"/>
            </a:ext>
          </a:extLst>
        </xdr:cNvPr>
        <xdr:cNvSpPr/>
      </xdr:nvSpPr>
      <xdr:spPr>
        <a:xfrm>
          <a:off x="17547590" y="14651989"/>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41911</xdr:rowOff>
    </xdr:from>
    <xdr:to>
      <xdr:col>107</xdr:col>
      <xdr:colOff>50800</xdr:colOff>
      <xdr:row>85</xdr:row>
      <xdr:rowOff>129539</xdr:rowOff>
    </xdr:to>
    <xdr:cxnSp macro="">
      <xdr:nvCxnSpPr>
        <xdr:cNvPr id="730" name="直線コネクタ 729">
          <a:extLst>
            <a:ext uri="{FF2B5EF4-FFF2-40B4-BE49-F238E27FC236}">
              <a16:creationId xmlns:a16="http://schemas.microsoft.com/office/drawing/2014/main" id="{7ADD7704-E87D-4B6C-B56D-2C4B38F2CDCC}"/>
            </a:ext>
          </a:extLst>
        </xdr:cNvPr>
        <xdr:cNvCxnSpPr/>
      </xdr:nvCxnSpPr>
      <xdr:spPr>
        <a:xfrm flipV="1">
          <a:off x="17602200" y="14617066"/>
          <a:ext cx="797560" cy="89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74930</xdr:rowOff>
    </xdr:from>
    <xdr:to>
      <xdr:col>98</xdr:col>
      <xdr:colOff>38100</xdr:colOff>
      <xdr:row>86</xdr:row>
      <xdr:rowOff>5080</xdr:rowOff>
    </xdr:to>
    <xdr:sp macro="" textlink="">
      <xdr:nvSpPr>
        <xdr:cNvPr id="731" name="楕円 730">
          <a:extLst>
            <a:ext uri="{FF2B5EF4-FFF2-40B4-BE49-F238E27FC236}">
              <a16:creationId xmlns:a16="http://schemas.microsoft.com/office/drawing/2014/main" id="{461F79AB-0AC4-4A3D-B75D-2DB3366C9C2C}"/>
            </a:ext>
          </a:extLst>
        </xdr:cNvPr>
        <xdr:cNvSpPr/>
      </xdr:nvSpPr>
      <xdr:spPr>
        <a:xfrm>
          <a:off x="16761460" y="1464818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125730</xdr:rowOff>
    </xdr:from>
    <xdr:to>
      <xdr:col>102</xdr:col>
      <xdr:colOff>114300</xdr:colOff>
      <xdr:row>85</xdr:row>
      <xdr:rowOff>129539</xdr:rowOff>
    </xdr:to>
    <xdr:cxnSp macro="">
      <xdr:nvCxnSpPr>
        <xdr:cNvPr id="732" name="直線コネクタ 731">
          <a:extLst>
            <a:ext uri="{FF2B5EF4-FFF2-40B4-BE49-F238E27FC236}">
              <a16:creationId xmlns:a16="http://schemas.microsoft.com/office/drawing/2014/main" id="{C6796A3E-733C-41B1-AD5D-FE376029D90A}"/>
            </a:ext>
          </a:extLst>
        </xdr:cNvPr>
        <xdr:cNvCxnSpPr/>
      </xdr:nvCxnSpPr>
      <xdr:spPr>
        <a:xfrm>
          <a:off x="16804640" y="14702790"/>
          <a:ext cx="79756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105427</xdr:rowOff>
    </xdr:from>
    <xdr:ext cx="469744" cy="259045"/>
    <xdr:sp macro="" textlink="">
      <xdr:nvSpPr>
        <xdr:cNvPr id="733" name="n_1aveValue【消防施設】&#10;一人当たり面積">
          <a:extLst>
            <a:ext uri="{FF2B5EF4-FFF2-40B4-BE49-F238E27FC236}">
              <a16:creationId xmlns:a16="http://schemas.microsoft.com/office/drawing/2014/main" id="{49A52E4A-3EDD-4969-BBDB-E80B37F3D07F}"/>
            </a:ext>
          </a:extLst>
        </xdr:cNvPr>
        <xdr:cNvSpPr txBox="1"/>
      </xdr:nvSpPr>
      <xdr:spPr>
        <a:xfrm>
          <a:off x="18982132" y="14333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102888</xdr:rowOff>
    </xdr:from>
    <xdr:ext cx="469744" cy="259045"/>
    <xdr:sp macro="" textlink="">
      <xdr:nvSpPr>
        <xdr:cNvPr id="734" name="n_2aveValue【消防施設】&#10;一人当たり面積">
          <a:extLst>
            <a:ext uri="{FF2B5EF4-FFF2-40B4-BE49-F238E27FC236}">
              <a16:creationId xmlns:a16="http://schemas.microsoft.com/office/drawing/2014/main" id="{80495B7D-3978-4947-917A-F5EC52001DE2}"/>
            </a:ext>
          </a:extLst>
        </xdr:cNvPr>
        <xdr:cNvSpPr txBox="1"/>
      </xdr:nvSpPr>
      <xdr:spPr>
        <a:xfrm>
          <a:off x="18182032" y="14674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132097</xdr:rowOff>
    </xdr:from>
    <xdr:ext cx="469744" cy="259045"/>
    <xdr:sp macro="" textlink="">
      <xdr:nvSpPr>
        <xdr:cNvPr id="735" name="n_3aveValue【消防施設】&#10;一人当たり面積">
          <a:extLst>
            <a:ext uri="{FF2B5EF4-FFF2-40B4-BE49-F238E27FC236}">
              <a16:creationId xmlns:a16="http://schemas.microsoft.com/office/drawing/2014/main" id="{63CB4064-04B9-4D3B-8A32-17B7A2540F63}"/>
            </a:ext>
          </a:extLst>
        </xdr:cNvPr>
        <xdr:cNvSpPr txBox="1"/>
      </xdr:nvSpPr>
      <xdr:spPr>
        <a:xfrm>
          <a:off x="17384472" y="1436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132097</xdr:rowOff>
    </xdr:from>
    <xdr:ext cx="469744" cy="259045"/>
    <xdr:sp macro="" textlink="">
      <xdr:nvSpPr>
        <xdr:cNvPr id="736" name="n_4aveValue【消防施設】&#10;一人当たり面積">
          <a:extLst>
            <a:ext uri="{FF2B5EF4-FFF2-40B4-BE49-F238E27FC236}">
              <a16:creationId xmlns:a16="http://schemas.microsoft.com/office/drawing/2014/main" id="{90B3B175-5DCA-4EE5-A668-D6AE7263EA46}"/>
            </a:ext>
          </a:extLst>
        </xdr:cNvPr>
        <xdr:cNvSpPr txBox="1"/>
      </xdr:nvSpPr>
      <xdr:spPr>
        <a:xfrm>
          <a:off x="16588817" y="1436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87647</xdr:rowOff>
    </xdr:from>
    <xdr:ext cx="469744" cy="259045"/>
    <xdr:sp macro="" textlink="">
      <xdr:nvSpPr>
        <xdr:cNvPr id="737" name="n_1mainValue【消防施設】&#10;一人当たり面積">
          <a:extLst>
            <a:ext uri="{FF2B5EF4-FFF2-40B4-BE49-F238E27FC236}">
              <a16:creationId xmlns:a16="http://schemas.microsoft.com/office/drawing/2014/main" id="{66792185-E34E-4538-9730-AFE05D9464CE}"/>
            </a:ext>
          </a:extLst>
        </xdr:cNvPr>
        <xdr:cNvSpPr txBox="1"/>
      </xdr:nvSpPr>
      <xdr:spPr>
        <a:xfrm>
          <a:off x="18982132" y="1466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109238</xdr:rowOff>
    </xdr:from>
    <xdr:ext cx="469744" cy="259045"/>
    <xdr:sp macro="" textlink="">
      <xdr:nvSpPr>
        <xdr:cNvPr id="738" name="n_2mainValue【消防施設】&#10;一人当たり面積">
          <a:extLst>
            <a:ext uri="{FF2B5EF4-FFF2-40B4-BE49-F238E27FC236}">
              <a16:creationId xmlns:a16="http://schemas.microsoft.com/office/drawing/2014/main" id="{05040764-2260-431B-8EB7-9B6F408209CC}"/>
            </a:ext>
          </a:extLst>
        </xdr:cNvPr>
        <xdr:cNvSpPr txBox="1"/>
      </xdr:nvSpPr>
      <xdr:spPr>
        <a:xfrm>
          <a:off x="18182032" y="14337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16</xdr:rowOff>
    </xdr:from>
    <xdr:ext cx="469744" cy="259045"/>
    <xdr:sp macro="" textlink="">
      <xdr:nvSpPr>
        <xdr:cNvPr id="739" name="n_3mainValue【消防施設】&#10;一人当たり面積">
          <a:extLst>
            <a:ext uri="{FF2B5EF4-FFF2-40B4-BE49-F238E27FC236}">
              <a16:creationId xmlns:a16="http://schemas.microsoft.com/office/drawing/2014/main" id="{8E8420D8-DA36-4055-80F9-1918617BF674}"/>
            </a:ext>
          </a:extLst>
        </xdr:cNvPr>
        <xdr:cNvSpPr txBox="1"/>
      </xdr:nvSpPr>
      <xdr:spPr>
        <a:xfrm>
          <a:off x="17384472" y="1474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167657</xdr:rowOff>
    </xdr:from>
    <xdr:ext cx="469744" cy="259045"/>
    <xdr:sp macro="" textlink="">
      <xdr:nvSpPr>
        <xdr:cNvPr id="740" name="n_4mainValue【消防施設】&#10;一人当たり面積">
          <a:extLst>
            <a:ext uri="{FF2B5EF4-FFF2-40B4-BE49-F238E27FC236}">
              <a16:creationId xmlns:a16="http://schemas.microsoft.com/office/drawing/2014/main" id="{12C39C95-DFA7-434C-BA22-A258E37504AA}"/>
            </a:ext>
          </a:extLst>
        </xdr:cNvPr>
        <xdr:cNvSpPr txBox="1"/>
      </xdr:nvSpPr>
      <xdr:spPr>
        <a:xfrm>
          <a:off x="16588817" y="1474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1" name="正方形/長方形 740">
          <a:extLst>
            <a:ext uri="{FF2B5EF4-FFF2-40B4-BE49-F238E27FC236}">
              <a16:creationId xmlns:a16="http://schemas.microsoft.com/office/drawing/2014/main" id="{F589E4A9-9AAE-408B-8A92-1AD1BA7C2AE6}"/>
            </a:ext>
          </a:extLst>
        </xdr:cNvPr>
        <xdr:cNvSpPr/>
      </xdr:nvSpPr>
      <xdr:spPr>
        <a:xfrm>
          <a:off x="1120394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2" name="正方形/長方形 741">
          <a:extLst>
            <a:ext uri="{FF2B5EF4-FFF2-40B4-BE49-F238E27FC236}">
              <a16:creationId xmlns:a16="http://schemas.microsoft.com/office/drawing/2014/main" id="{BF7C4729-B5CA-417E-AD38-2A5EAFDB3798}"/>
            </a:ext>
          </a:extLst>
        </xdr:cNvPr>
        <xdr:cNvSpPr/>
      </xdr:nvSpPr>
      <xdr:spPr>
        <a:xfrm>
          <a:off x="113157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3" name="正方形/長方形 742">
          <a:extLst>
            <a:ext uri="{FF2B5EF4-FFF2-40B4-BE49-F238E27FC236}">
              <a16:creationId xmlns:a16="http://schemas.microsoft.com/office/drawing/2014/main" id="{8BEC3D64-537F-408D-AC45-A4C70050E8CE}"/>
            </a:ext>
          </a:extLst>
        </xdr:cNvPr>
        <xdr:cNvSpPr/>
      </xdr:nvSpPr>
      <xdr:spPr>
        <a:xfrm>
          <a:off x="113157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4" name="正方形/長方形 743">
          <a:extLst>
            <a:ext uri="{FF2B5EF4-FFF2-40B4-BE49-F238E27FC236}">
              <a16:creationId xmlns:a16="http://schemas.microsoft.com/office/drawing/2014/main" id="{94066A12-995E-4FD7-86DC-B9E7374601AA}"/>
            </a:ext>
          </a:extLst>
        </xdr:cNvPr>
        <xdr:cNvSpPr/>
      </xdr:nvSpPr>
      <xdr:spPr>
        <a:xfrm>
          <a:off x="122326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5" name="正方形/長方形 744">
          <a:extLst>
            <a:ext uri="{FF2B5EF4-FFF2-40B4-BE49-F238E27FC236}">
              <a16:creationId xmlns:a16="http://schemas.microsoft.com/office/drawing/2014/main" id="{6092526C-336F-4E0E-8179-EA02FC933DFC}"/>
            </a:ext>
          </a:extLst>
        </xdr:cNvPr>
        <xdr:cNvSpPr/>
      </xdr:nvSpPr>
      <xdr:spPr>
        <a:xfrm>
          <a:off x="122326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6" name="正方形/長方形 745">
          <a:extLst>
            <a:ext uri="{FF2B5EF4-FFF2-40B4-BE49-F238E27FC236}">
              <a16:creationId xmlns:a16="http://schemas.microsoft.com/office/drawing/2014/main" id="{470222A2-969D-41D4-9D29-1D8EAAD7C5DB}"/>
            </a:ext>
          </a:extLst>
        </xdr:cNvPr>
        <xdr:cNvSpPr/>
      </xdr:nvSpPr>
      <xdr:spPr>
        <a:xfrm>
          <a:off x="132613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7" name="正方形/長方形 746">
          <a:extLst>
            <a:ext uri="{FF2B5EF4-FFF2-40B4-BE49-F238E27FC236}">
              <a16:creationId xmlns:a16="http://schemas.microsoft.com/office/drawing/2014/main" id="{0C06AFFE-9D72-47AD-B84A-BCAA1E0829E8}"/>
            </a:ext>
          </a:extLst>
        </xdr:cNvPr>
        <xdr:cNvSpPr/>
      </xdr:nvSpPr>
      <xdr:spPr>
        <a:xfrm>
          <a:off x="132613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8" name="正方形/長方形 747">
          <a:extLst>
            <a:ext uri="{FF2B5EF4-FFF2-40B4-BE49-F238E27FC236}">
              <a16:creationId xmlns:a16="http://schemas.microsoft.com/office/drawing/2014/main" id="{90E61F28-744C-45D9-AAD9-46772DC241FC}"/>
            </a:ext>
          </a:extLst>
        </xdr:cNvPr>
        <xdr:cNvSpPr/>
      </xdr:nvSpPr>
      <xdr:spPr>
        <a:xfrm>
          <a:off x="11203940" y="1676019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9" name="テキスト ボックス 748">
          <a:extLst>
            <a:ext uri="{FF2B5EF4-FFF2-40B4-BE49-F238E27FC236}">
              <a16:creationId xmlns:a16="http://schemas.microsoft.com/office/drawing/2014/main" id="{3C3E1A4C-F759-4734-A768-1D15BA971E89}"/>
            </a:ext>
          </a:extLst>
        </xdr:cNvPr>
        <xdr:cNvSpPr txBox="1"/>
      </xdr:nvSpPr>
      <xdr:spPr>
        <a:xfrm>
          <a:off x="1116584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0" name="直線コネクタ 749">
          <a:extLst>
            <a:ext uri="{FF2B5EF4-FFF2-40B4-BE49-F238E27FC236}">
              <a16:creationId xmlns:a16="http://schemas.microsoft.com/office/drawing/2014/main" id="{85DF5C46-7FB8-4E68-945D-7E4BCFB6CCFB}"/>
            </a:ext>
          </a:extLst>
        </xdr:cNvPr>
        <xdr:cNvCxnSpPr/>
      </xdr:nvCxnSpPr>
      <xdr:spPr>
        <a:xfrm>
          <a:off x="1120394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1" name="テキスト ボックス 750">
          <a:extLst>
            <a:ext uri="{FF2B5EF4-FFF2-40B4-BE49-F238E27FC236}">
              <a16:creationId xmlns:a16="http://schemas.microsoft.com/office/drawing/2014/main" id="{408A5748-13A3-4D18-AB36-4D14C12CCE04}"/>
            </a:ext>
          </a:extLst>
        </xdr:cNvPr>
        <xdr:cNvSpPr txBox="1"/>
      </xdr:nvSpPr>
      <xdr:spPr>
        <a:xfrm>
          <a:off x="10801531" y="1890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2" name="直線コネクタ 751">
          <a:extLst>
            <a:ext uri="{FF2B5EF4-FFF2-40B4-BE49-F238E27FC236}">
              <a16:creationId xmlns:a16="http://schemas.microsoft.com/office/drawing/2014/main" id="{266EE375-5859-49C2-9746-6281EC155BCD}"/>
            </a:ext>
          </a:extLst>
        </xdr:cNvPr>
        <xdr:cNvCxnSpPr/>
      </xdr:nvCxnSpPr>
      <xdr:spPr>
        <a:xfrm>
          <a:off x="11203940" y="187234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3" name="テキスト ボックス 752">
          <a:extLst>
            <a:ext uri="{FF2B5EF4-FFF2-40B4-BE49-F238E27FC236}">
              <a16:creationId xmlns:a16="http://schemas.microsoft.com/office/drawing/2014/main" id="{0FDAA50E-4A1E-4751-AEB5-1120AE58B9EA}"/>
            </a:ext>
          </a:extLst>
        </xdr:cNvPr>
        <xdr:cNvSpPr txBox="1"/>
      </xdr:nvSpPr>
      <xdr:spPr>
        <a:xfrm>
          <a:off x="10801531" y="1857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4" name="直線コネクタ 753">
          <a:extLst>
            <a:ext uri="{FF2B5EF4-FFF2-40B4-BE49-F238E27FC236}">
              <a16:creationId xmlns:a16="http://schemas.microsoft.com/office/drawing/2014/main" id="{B2DCD001-4E11-4976-B30D-6EADE8975BFE}"/>
            </a:ext>
          </a:extLst>
        </xdr:cNvPr>
        <xdr:cNvCxnSpPr/>
      </xdr:nvCxnSpPr>
      <xdr:spPr>
        <a:xfrm>
          <a:off x="11203940" y="1840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5" name="テキスト ボックス 754">
          <a:extLst>
            <a:ext uri="{FF2B5EF4-FFF2-40B4-BE49-F238E27FC236}">
              <a16:creationId xmlns:a16="http://schemas.microsoft.com/office/drawing/2014/main" id="{E455D4FB-B4C0-4B2B-8367-5D8A5893A0F5}"/>
            </a:ext>
          </a:extLst>
        </xdr:cNvPr>
        <xdr:cNvSpPr txBox="1"/>
      </xdr:nvSpPr>
      <xdr:spPr>
        <a:xfrm>
          <a:off x="10842791" y="1825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6" name="直線コネクタ 755">
          <a:extLst>
            <a:ext uri="{FF2B5EF4-FFF2-40B4-BE49-F238E27FC236}">
              <a16:creationId xmlns:a16="http://schemas.microsoft.com/office/drawing/2014/main" id="{3C0F1A06-FB3F-41A7-967B-F94C55F74FEC}"/>
            </a:ext>
          </a:extLst>
        </xdr:cNvPr>
        <xdr:cNvCxnSpPr/>
      </xdr:nvCxnSpPr>
      <xdr:spPr>
        <a:xfrm>
          <a:off x="11203940" y="1806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7" name="テキスト ボックス 756">
          <a:extLst>
            <a:ext uri="{FF2B5EF4-FFF2-40B4-BE49-F238E27FC236}">
              <a16:creationId xmlns:a16="http://schemas.microsoft.com/office/drawing/2014/main" id="{34E55C35-CE01-4567-9D65-7DDF2CB9C0DD}"/>
            </a:ext>
          </a:extLst>
        </xdr:cNvPr>
        <xdr:cNvSpPr txBox="1"/>
      </xdr:nvSpPr>
      <xdr:spPr>
        <a:xfrm>
          <a:off x="10842791" y="179242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8" name="直線コネクタ 757">
          <a:extLst>
            <a:ext uri="{FF2B5EF4-FFF2-40B4-BE49-F238E27FC236}">
              <a16:creationId xmlns:a16="http://schemas.microsoft.com/office/drawing/2014/main" id="{68E6C245-8B21-43DC-9881-912ABB97B45F}"/>
            </a:ext>
          </a:extLst>
        </xdr:cNvPr>
        <xdr:cNvCxnSpPr/>
      </xdr:nvCxnSpPr>
      <xdr:spPr>
        <a:xfrm>
          <a:off x="11203940" y="1774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9" name="テキスト ボックス 758">
          <a:extLst>
            <a:ext uri="{FF2B5EF4-FFF2-40B4-BE49-F238E27FC236}">
              <a16:creationId xmlns:a16="http://schemas.microsoft.com/office/drawing/2014/main" id="{5D34B856-6B2A-4274-A01A-86AA96486301}"/>
            </a:ext>
          </a:extLst>
        </xdr:cNvPr>
        <xdr:cNvSpPr txBox="1"/>
      </xdr:nvSpPr>
      <xdr:spPr>
        <a:xfrm>
          <a:off x="1084279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60" name="直線コネクタ 759">
          <a:extLst>
            <a:ext uri="{FF2B5EF4-FFF2-40B4-BE49-F238E27FC236}">
              <a16:creationId xmlns:a16="http://schemas.microsoft.com/office/drawing/2014/main" id="{E7F54611-4402-42FE-8AEC-304CBB89FA9B}"/>
            </a:ext>
          </a:extLst>
        </xdr:cNvPr>
        <xdr:cNvCxnSpPr/>
      </xdr:nvCxnSpPr>
      <xdr:spPr>
        <a:xfrm>
          <a:off x="11203940" y="1741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1" name="テキスト ボックス 760">
          <a:extLst>
            <a:ext uri="{FF2B5EF4-FFF2-40B4-BE49-F238E27FC236}">
              <a16:creationId xmlns:a16="http://schemas.microsoft.com/office/drawing/2014/main" id="{D7355721-8977-4E50-9901-8824D51621EC}"/>
            </a:ext>
          </a:extLst>
        </xdr:cNvPr>
        <xdr:cNvSpPr txBox="1"/>
      </xdr:nvSpPr>
      <xdr:spPr>
        <a:xfrm>
          <a:off x="10842791" y="1727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2" name="直線コネクタ 761">
          <a:extLst>
            <a:ext uri="{FF2B5EF4-FFF2-40B4-BE49-F238E27FC236}">
              <a16:creationId xmlns:a16="http://schemas.microsoft.com/office/drawing/2014/main" id="{EF146350-C850-42A8-B605-11BE4D670435}"/>
            </a:ext>
          </a:extLst>
        </xdr:cNvPr>
        <xdr:cNvCxnSpPr/>
      </xdr:nvCxnSpPr>
      <xdr:spPr>
        <a:xfrm>
          <a:off x="11203940" y="1709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3" name="テキスト ボックス 762">
          <a:extLst>
            <a:ext uri="{FF2B5EF4-FFF2-40B4-BE49-F238E27FC236}">
              <a16:creationId xmlns:a16="http://schemas.microsoft.com/office/drawing/2014/main" id="{63744441-2C59-4B2A-B58B-BA4430FB24C0}"/>
            </a:ext>
          </a:extLst>
        </xdr:cNvPr>
        <xdr:cNvSpPr txBox="1"/>
      </xdr:nvSpPr>
      <xdr:spPr>
        <a:xfrm>
          <a:off x="10905006" y="1694644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4" name="直線コネクタ 763">
          <a:extLst>
            <a:ext uri="{FF2B5EF4-FFF2-40B4-BE49-F238E27FC236}">
              <a16:creationId xmlns:a16="http://schemas.microsoft.com/office/drawing/2014/main" id="{195C959D-44B4-45F8-A521-AB15B37B7C46}"/>
            </a:ext>
          </a:extLst>
        </xdr:cNvPr>
        <xdr:cNvCxnSpPr/>
      </xdr:nvCxnSpPr>
      <xdr:spPr>
        <a:xfrm>
          <a:off x="1120394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5" name="【庁舎】&#10;有形固定資産減価償却率グラフ枠">
          <a:extLst>
            <a:ext uri="{FF2B5EF4-FFF2-40B4-BE49-F238E27FC236}">
              <a16:creationId xmlns:a16="http://schemas.microsoft.com/office/drawing/2014/main" id="{1EF0E846-D7D0-46C2-88E0-9BDAD242C1F5}"/>
            </a:ext>
          </a:extLst>
        </xdr:cNvPr>
        <xdr:cNvSpPr/>
      </xdr:nvSpPr>
      <xdr:spPr>
        <a:xfrm>
          <a:off x="11203940" y="1676019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40277</xdr:rowOff>
    </xdr:from>
    <xdr:to>
      <xdr:col>85</xdr:col>
      <xdr:colOff>126364</xdr:colOff>
      <xdr:row>109</xdr:row>
      <xdr:rowOff>35379</xdr:rowOff>
    </xdr:to>
    <xdr:cxnSp macro="">
      <xdr:nvCxnSpPr>
        <xdr:cNvPr id="766" name="直線コネクタ 765">
          <a:extLst>
            <a:ext uri="{FF2B5EF4-FFF2-40B4-BE49-F238E27FC236}">
              <a16:creationId xmlns:a16="http://schemas.microsoft.com/office/drawing/2014/main" id="{0933F804-C393-4741-BC89-2711B089244B}"/>
            </a:ext>
          </a:extLst>
        </xdr:cNvPr>
        <xdr:cNvCxnSpPr/>
      </xdr:nvCxnSpPr>
      <xdr:spPr>
        <a:xfrm flipV="1">
          <a:off x="14703424" y="17185277"/>
          <a:ext cx="0"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7" name="【庁舎】&#10;有形固定資産減価償却率最小値テキスト">
          <a:extLst>
            <a:ext uri="{FF2B5EF4-FFF2-40B4-BE49-F238E27FC236}">
              <a16:creationId xmlns:a16="http://schemas.microsoft.com/office/drawing/2014/main" id="{B8882F6F-2B87-4B2D-9D18-596E92E249D0}"/>
            </a:ext>
          </a:extLst>
        </xdr:cNvPr>
        <xdr:cNvSpPr txBox="1"/>
      </xdr:nvSpPr>
      <xdr:spPr>
        <a:xfrm>
          <a:off x="1474216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8" name="直線コネクタ 767">
          <a:extLst>
            <a:ext uri="{FF2B5EF4-FFF2-40B4-BE49-F238E27FC236}">
              <a16:creationId xmlns:a16="http://schemas.microsoft.com/office/drawing/2014/main" id="{A42668B0-CF9A-490A-ACE0-C4BE1842A9B7}"/>
            </a:ext>
          </a:extLst>
        </xdr:cNvPr>
        <xdr:cNvCxnSpPr/>
      </xdr:nvCxnSpPr>
      <xdr:spPr>
        <a:xfrm>
          <a:off x="14611350" y="1872342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158404</xdr:rowOff>
    </xdr:from>
    <xdr:ext cx="340478" cy="259045"/>
    <xdr:sp macro="" textlink="">
      <xdr:nvSpPr>
        <xdr:cNvPr id="769" name="【庁舎】&#10;有形固定資産減価償却率最大値テキスト">
          <a:extLst>
            <a:ext uri="{FF2B5EF4-FFF2-40B4-BE49-F238E27FC236}">
              <a16:creationId xmlns:a16="http://schemas.microsoft.com/office/drawing/2014/main" id="{6C483341-9E51-4041-85F0-09D725D89217}"/>
            </a:ext>
          </a:extLst>
        </xdr:cNvPr>
        <xdr:cNvSpPr txBox="1"/>
      </xdr:nvSpPr>
      <xdr:spPr>
        <a:xfrm>
          <a:off x="14742160" y="169624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40277</xdr:rowOff>
    </xdr:from>
    <xdr:to>
      <xdr:col>86</xdr:col>
      <xdr:colOff>25400</xdr:colOff>
      <xdr:row>100</xdr:row>
      <xdr:rowOff>40277</xdr:rowOff>
    </xdr:to>
    <xdr:cxnSp macro="">
      <xdr:nvCxnSpPr>
        <xdr:cNvPr id="770" name="直線コネクタ 769">
          <a:extLst>
            <a:ext uri="{FF2B5EF4-FFF2-40B4-BE49-F238E27FC236}">
              <a16:creationId xmlns:a16="http://schemas.microsoft.com/office/drawing/2014/main" id="{45CF810A-B640-4466-B9DB-FAD187FBEB45}"/>
            </a:ext>
          </a:extLst>
        </xdr:cNvPr>
        <xdr:cNvCxnSpPr/>
      </xdr:nvCxnSpPr>
      <xdr:spPr>
        <a:xfrm>
          <a:off x="14611350" y="1718527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76035</xdr:rowOff>
    </xdr:from>
    <xdr:ext cx="405111" cy="259045"/>
    <xdr:sp macro="" textlink="">
      <xdr:nvSpPr>
        <xdr:cNvPr id="771" name="【庁舎】&#10;有形固定資産減価償却率平均値テキスト">
          <a:extLst>
            <a:ext uri="{FF2B5EF4-FFF2-40B4-BE49-F238E27FC236}">
              <a16:creationId xmlns:a16="http://schemas.microsoft.com/office/drawing/2014/main" id="{DB1E3B39-5DF3-4A3A-A567-0434EE3D9DB8}"/>
            </a:ext>
          </a:extLst>
        </xdr:cNvPr>
        <xdr:cNvSpPr txBox="1"/>
      </xdr:nvSpPr>
      <xdr:spPr>
        <a:xfrm>
          <a:off x="14742160" y="177353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53158</xdr:rowOff>
    </xdr:from>
    <xdr:to>
      <xdr:col>85</xdr:col>
      <xdr:colOff>177800</xdr:colOff>
      <xdr:row>104</xdr:row>
      <xdr:rowOff>154758</xdr:rowOff>
    </xdr:to>
    <xdr:sp macro="" textlink="">
      <xdr:nvSpPr>
        <xdr:cNvPr id="772" name="フローチャート: 判断 771">
          <a:extLst>
            <a:ext uri="{FF2B5EF4-FFF2-40B4-BE49-F238E27FC236}">
              <a16:creationId xmlns:a16="http://schemas.microsoft.com/office/drawing/2014/main" id="{CEC6307B-93AD-46A4-8DB6-5496843D9818}"/>
            </a:ext>
          </a:extLst>
        </xdr:cNvPr>
        <xdr:cNvSpPr/>
      </xdr:nvSpPr>
      <xdr:spPr>
        <a:xfrm>
          <a:off x="14649450" y="17887768"/>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28666</xdr:rowOff>
    </xdr:from>
    <xdr:to>
      <xdr:col>81</xdr:col>
      <xdr:colOff>101600</xdr:colOff>
      <xdr:row>104</xdr:row>
      <xdr:rowOff>130266</xdr:rowOff>
    </xdr:to>
    <xdr:sp macro="" textlink="">
      <xdr:nvSpPr>
        <xdr:cNvPr id="773" name="フローチャート: 判断 772">
          <a:extLst>
            <a:ext uri="{FF2B5EF4-FFF2-40B4-BE49-F238E27FC236}">
              <a16:creationId xmlns:a16="http://schemas.microsoft.com/office/drawing/2014/main" id="{EB33DAC3-765C-4BC6-AF8D-E219C54286DB}"/>
            </a:ext>
          </a:extLst>
        </xdr:cNvPr>
        <xdr:cNvSpPr/>
      </xdr:nvSpPr>
      <xdr:spPr>
        <a:xfrm>
          <a:off x="13887450" y="17857561"/>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4173</xdr:rowOff>
    </xdr:from>
    <xdr:to>
      <xdr:col>76</xdr:col>
      <xdr:colOff>165100</xdr:colOff>
      <xdr:row>104</xdr:row>
      <xdr:rowOff>105773</xdr:rowOff>
    </xdr:to>
    <xdr:sp macro="" textlink="">
      <xdr:nvSpPr>
        <xdr:cNvPr id="774" name="フローチャート: 判断 773">
          <a:extLst>
            <a:ext uri="{FF2B5EF4-FFF2-40B4-BE49-F238E27FC236}">
              <a16:creationId xmlns:a16="http://schemas.microsoft.com/office/drawing/2014/main" id="{EBD9D19C-C3C4-4AA1-BD8B-776A99B9467A}"/>
            </a:ext>
          </a:extLst>
        </xdr:cNvPr>
        <xdr:cNvSpPr/>
      </xdr:nvSpPr>
      <xdr:spPr>
        <a:xfrm>
          <a:off x="13089890" y="17836878"/>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134801</xdr:rowOff>
    </xdr:from>
    <xdr:to>
      <xdr:col>72</xdr:col>
      <xdr:colOff>38100</xdr:colOff>
      <xdr:row>104</xdr:row>
      <xdr:rowOff>64951</xdr:rowOff>
    </xdr:to>
    <xdr:sp macro="" textlink="">
      <xdr:nvSpPr>
        <xdr:cNvPr id="775" name="フローチャート: 判断 774">
          <a:extLst>
            <a:ext uri="{FF2B5EF4-FFF2-40B4-BE49-F238E27FC236}">
              <a16:creationId xmlns:a16="http://schemas.microsoft.com/office/drawing/2014/main" id="{DAC00C72-A5C8-4CF1-B631-9A522D848480}"/>
            </a:ext>
          </a:extLst>
        </xdr:cNvPr>
        <xdr:cNvSpPr/>
      </xdr:nvSpPr>
      <xdr:spPr>
        <a:xfrm>
          <a:off x="12303760" y="17790341"/>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151130</xdr:rowOff>
    </xdr:from>
    <xdr:to>
      <xdr:col>67</xdr:col>
      <xdr:colOff>101600</xdr:colOff>
      <xdr:row>104</xdr:row>
      <xdr:rowOff>81280</xdr:rowOff>
    </xdr:to>
    <xdr:sp macro="" textlink="">
      <xdr:nvSpPr>
        <xdr:cNvPr id="776" name="フローチャート: 判断 775">
          <a:extLst>
            <a:ext uri="{FF2B5EF4-FFF2-40B4-BE49-F238E27FC236}">
              <a16:creationId xmlns:a16="http://schemas.microsoft.com/office/drawing/2014/main" id="{0BCA25FA-A830-47CF-B42F-6A0038E1C27C}"/>
            </a:ext>
          </a:extLst>
        </xdr:cNvPr>
        <xdr:cNvSpPr/>
      </xdr:nvSpPr>
      <xdr:spPr>
        <a:xfrm>
          <a:off x="11487150" y="1781048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66A172F3-4ACC-420E-833A-EFE52B37AC58}"/>
            </a:ext>
          </a:extLst>
        </xdr:cNvPr>
        <xdr:cNvSpPr txBox="1"/>
      </xdr:nvSpPr>
      <xdr:spPr>
        <a:xfrm>
          <a:off x="14532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0442A593-643A-46D8-A72A-45A17DBA891C}"/>
            </a:ext>
          </a:extLst>
        </xdr:cNvPr>
        <xdr:cNvSpPr txBox="1"/>
      </xdr:nvSpPr>
      <xdr:spPr>
        <a:xfrm>
          <a:off x="13770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BE932CE5-3BEF-483B-A4B8-C84475C7064E}"/>
            </a:ext>
          </a:extLst>
        </xdr:cNvPr>
        <xdr:cNvSpPr txBox="1"/>
      </xdr:nvSpPr>
      <xdr:spPr>
        <a:xfrm>
          <a:off x="129730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8FA6897F-63E8-4F75-A50D-99F0AA57C3DC}"/>
            </a:ext>
          </a:extLst>
        </xdr:cNvPr>
        <xdr:cNvSpPr txBox="1"/>
      </xdr:nvSpPr>
      <xdr:spPr>
        <a:xfrm>
          <a:off x="12175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1" name="テキスト ボックス 780">
          <a:extLst>
            <a:ext uri="{FF2B5EF4-FFF2-40B4-BE49-F238E27FC236}">
              <a16:creationId xmlns:a16="http://schemas.microsoft.com/office/drawing/2014/main" id="{9DE35221-DAEC-4AF2-A59B-08F4950A4EDD}"/>
            </a:ext>
          </a:extLst>
        </xdr:cNvPr>
        <xdr:cNvSpPr txBox="1"/>
      </xdr:nvSpPr>
      <xdr:spPr>
        <a:xfrm>
          <a:off x="11370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33564</xdr:rowOff>
    </xdr:from>
    <xdr:to>
      <xdr:col>85</xdr:col>
      <xdr:colOff>177800</xdr:colOff>
      <xdr:row>108</xdr:row>
      <xdr:rowOff>135164</xdr:rowOff>
    </xdr:to>
    <xdr:sp macro="" textlink="">
      <xdr:nvSpPr>
        <xdr:cNvPr id="782" name="楕円 781">
          <a:extLst>
            <a:ext uri="{FF2B5EF4-FFF2-40B4-BE49-F238E27FC236}">
              <a16:creationId xmlns:a16="http://schemas.microsoft.com/office/drawing/2014/main" id="{80008B29-EBF2-4AE2-B02D-E4E2DCF4A54C}"/>
            </a:ext>
          </a:extLst>
        </xdr:cNvPr>
        <xdr:cNvSpPr/>
      </xdr:nvSpPr>
      <xdr:spPr>
        <a:xfrm>
          <a:off x="14649450" y="18548259"/>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119941</xdr:rowOff>
    </xdr:from>
    <xdr:ext cx="405111" cy="259045"/>
    <xdr:sp macro="" textlink="">
      <xdr:nvSpPr>
        <xdr:cNvPr id="783" name="【庁舎】&#10;有形固定資産減価償却率該当値テキスト">
          <a:extLst>
            <a:ext uri="{FF2B5EF4-FFF2-40B4-BE49-F238E27FC236}">
              <a16:creationId xmlns:a16="http://schemas.microsoft.com/office/drawing/2014/main" id="{A297EED0-6D48-4FC2-BFD9-37CC5D958BCB}"/>
            </a:ext>
          </a:extLst>
        </xdr:cNvPr>
        <xdr:cNvSpPr txBox="1"/>
      </xdr:nvSpPr>
      <xdr:spPr>
        <a:xfrm>
          <a:off x="14742160" y="18466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13970</xdr:rowOff>
    </xdr:from>
    <xdr:to>
      <xdr:col>81</xdr:col>
      <xdr:colOff>101600</xdr:colOff>
      <xdr:row>108</xdr:row>
      <xdr:rowOff>115570</xdr:rowOff>
    </xdr:to>
    <xdr:sp macro="" textlink="">
      <xdr:nvSpPr>
        <xdr:cNvPr id="784" name="楕円 783">
          <a:extLst>
            <a:ext uri="{FF2B5EF4-FFF2-40B4-BE49-F238E27FC236}">
              <a16:creationId xmlns:a16="http://schemas.microsoft.com/office/drawing/2014/main" id="{EB23E596-EFA2-4815-9CD0-CB03288C9198}"/>
            </a:ext>
          </a:extLst>
        </xdr:cNvPr>
        <xdr:cNvSpPr/>
      </xdr:nvSpPr>
      <xdr:spPr>
        <a:xfrm>
          <a:off x="13887450" y="1853438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64770</xdr:rowOff>
    </xdr:from>
    <xdr:to>
      <xdr:col>85</xdr:col>
      <xdr:colOff>127000</xdr:colOff>
      <xdr:row>108</xdr:row>
      <xdr:rowOff>84364</xdr:rowOff>
    </xdr:to>
    <xdr:cxnSp macro="">
      <xdr:nvCxnSpPr>
        <xdr:cNvPr id="785" name="直線コネクタ 784">
          <a:extLst>
            <a:ext uri="{FF2B5EF4-FFF2-40B4-BE49-F238E27FC236}">
              <a16:creationId xmlns:a16="http://schemas.microsoft.com/office/drawing/2014/main" id="{6BBE2331-76F4-48C6-B5E9-B17EF6E747C4}"/>
            </a:ext>
          </a:extLst>
        </xdr:cNvPr>
        <xdr:cNvCxnSpPr/>
      </xdr:nvCxnSpPr>
      <xdr:spPr>
        <a:xfrm>
          <a:off x="13942060" y="18579465"/>
          <a:ext cx="762000" cy="23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53158</xdr:rowOff>
    </xdr:from>
    <xdr:to>
      <xdr:col>76</xdr:col>
      <xdr:colOff>165100</xdr:colOff>
      <xdr:row>108</xdr:row>
      <xdr:rowOff>154758</xdr:rowOff>
    </xdr:to>
    <xdr:sp macro="" textlink="">
      <xdr:nvSpPr>
        <xdr:cNvPr id="786" name="楕円 785">
          <a:extLst>
            <a:ext uri="{FF2B5EF4-FFF2-40B4-BE49-F238E27FC236}">
              <a16:creationId xmlns:a16="http://schemas.microsoft.com/office/drawing/2014/main" id="{625F40FA-0FEA-4C2C-8869-FE32E12B2366}"/>
            </a:ext>
          </a:extLst>
        </xdr:cNvPr>
        <xdr:cNvSpPr/>
      </xdr:nvSpPr>
      <xdr:spPr>
        <a:xfrm>
          <a:off x="13089890" y="18573568"/>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64770</xdr:rowOff>
    </xdr:from>
    <xdr:to>
      <xdr:col>81</xdr:col>
      <xdr:colOff>50800</xdr:colOff>
      <xdr:row>108</xdr:row>
      <xdr:rowOff>103958</xdr:rowOff>
    </xdr:to>
    <xdr:cxnSp macro="">
      <xdr:nvCxnSpPr>
        <xdr:cNvPr id="787" name="直線コネクタ 786">
          <a:extLst>
            <a:ext uri="{FF2B5EF4-FFF2-40B4-BE49-F238E27FC236}">
              <a16:creationId xmlns:a16="http://schemas.microsoft.com/office/drawing/2014/main" id="{31866E2E-E5F5-4929-B9C5-65AC99440025}"/>
            </a:ext>
          </a:extLst>
        </xdr:cNvPr>
        <xdr:cNvCxnSpPr/>
      </xdr:nvCxnSpPr>
      <xdr:spPr>
        <a:xfrm flipV="1">
          <a:off x="13144500" y="18579465"/>
          <a:ext cx="79756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20501</xdr:rowOff>
    </xdr:from>
    <xdr:to>
      <xdr:col>72</xdr:col>
      <xdr:colOff>38100</xdr:colOff>
      <xdr:row>108</xdr:row>
      <xdr:rowOff>122101</xdr:rowOff>
    </xdr:to>
    <xdr:sp macro="" textlink="">
      <xdr:nvSpPr>
        <xdr:cNvPr id="788" name="楕円 787">
          <a:extLst>
            <a:ext uri="{FF2B5EF4-FFF2-40B4-BE49-F238E27FC236}">
              <a16:creationId xmlns:a16="http://schemas.microsoft.com/office/drawing/2014/main" id="{70001E88-8933-4636-8725-949AD946435B}"/>
            </a:ext>
          </a:extLst>
        </xdr:cNvPr>
        <xdr:cNvSpPr/>
      </xdr:nvSpPr>
      <xdr:spPr>
        <a:xfrm>
          <a:off x="12303760" y="18533291"/>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71301</xdr:rowOff>
    </xdr:from>
    <xdr:to>
      <xdr:col>76</xdr:col>
      <xdr:colOff>114300</xdr:colOff>
      <xdr:row>108</xdr:row>
      <xdr:rowOff>103958</xdr:rowOff>
    </xdr:to>
    <xdr:cxnSp macro="">
      <xdr:nvCxnSpPr>
        <xdr:cNvPr id="789" name="直線コネクタ 788">
          <a:extLst>
            <a:ext uri="{FF2B5EF4-FFF2-40B4-BE49-F238E27FC236}">
              <a16:creationId xmlns:a16="http://schemas.microsoft.com/office/drawing/2014/main" id="{36855405-D899-4914-8E9D-F94E0975AD6D}"/>
            </a:ext>
          </a:extLst>
        </xdr:cNvPr>
        <xdr:cNvCxnSpPr/>
      </xdr:nvCxnSpPr>
      <xdr:spPr>
        <a:xfrm>
          <a:off x="12346940" y="18585996"/>
          <a:ext cx="79756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165826</xdr:rowOff>
    </xdr:from>
    <xdr:to>
      <xdr:col>67</xdr:col>
      <xdr:colOff>101600</xdr:colOff>
      <xdr:row>108</xdr:row>
      <xdr:rowOff>95976</xdr:rowOff>
    </xdr:to>
    <xdr:sp macro="" textlink="">
      <xdr:nvSpPr>
        <xdr:cNvPr id="790" name="楕円 789">
          <a:extLst>
            <a:ext uri="{FF2B5EF4-FFF2-40B4-BE49-F238E27FC236}">
              <a16:creationId xmlns:a16="http://schemas.microsoft.com/office/drawing/2014/main" id="{007BEB52-9043-4CEE-833D-9571106030E7}"/>
            </a:ext>
          </a:extLst>
        </xdr:cNvPr>
        <xdr:cNvSpPr/>
      </xdr:nvSpPr>
      <xdr:spPr>
        <a:xfrm>
          <a:off x="11487150" y="18514786"/>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45176</xdr:rowOff>
    </xdr:from>
    <xdr:to>
      <xdr:col>71</xdr:col>
      <xdr:colOff>177800</xdr:colOff>
      <xdr:row>108</xdr:row>
      <xdr:rowOff>71301</xdr:rowOff>
    </xdr:to>
    <xdr:cxnSp macro="">
      <xdr:nvCxnSpPr>
        <xdr:cNvPr id="791" name="直線コネクタ 790">
          <a:extLst>
            <a:ext uri="{FF2B5EF4-FFF2-40B4-BE49-F238E27FC236}">
              <a16:creationId xmlns:a16="http://schemas.microsoft.com/office/drawing/2014/main" id="{727F2584-71DA-4807-BD99-2A4DBF45CD99}"/>
            </a:ext>
          </a:extLst>
        </xdr:cNvPr>
        <xdr:cNvCxnSpPr/>
      </xdr:nvCxnSpPr>
      <xdr:spPr>
        <a:xfrm>
          <a:off x="11541760" y="18563681"/>
          <a:ext cx="805180" cy="22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146793</xdr:rowOff>
    </xdr:from>
    <xdr:ext cx="405111" cy="259045"/>
    <xdr:sp macro="" textlink="">
      <xdr:nvSpPr>
        <xdr:cNvPr id="792" name="n_1aveValue【庁舎】&#10;有形固定資産減価償却率">
          <a:extLst>
            <a:ext uri="{FF2B5EF4-FFF2-40B4-BE49-F238E27FC236}">
              <a16:creationId xmlns:a16="http://schemas.microsoft.com/office/drawing/2014/main" id="{8C6B0A21-4565-4AF5-9692-86902D396D94}"/>
            </a:ext>
          </a:extLst>
        </xdr:cNvPr>
        <xdr:cNvSpPr txBox="1"/>
      </xdr:nvSpPr>
      <xdr:spPr>
        <a:xfrm>
          <a:off x="13738234" y="17632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122300</xdr:rowOff>
    </xdr:from>
    <xdr:ext cx="405111" cy="259045"/>
    <xdr:sp macro="" textlink="">
      <xdr:nvSpPr>
        <xdr:cNvPr id="793" name="n_2aveValue【庁舎】&#10;有形固定資産減価償却率">
          <a:extLst>
            <a:ext uri="{FF2B5EF4-FFF2-40B4-BE49-F238E27FC236}">
              <a16:creationId xmlns:a16="http://schemas.microsoft.com/office/drawing/2014/main" id="{30C884E3-5292-4CA6-B8C4-82DA0771A0BC}"/>
            </a:ext>
          </a:extLst>
        </xdr:cNvPr>
        <xdr:cNvSpPr txBox="1"/>
      </xdr:nvSpPr>
      <xdr:spPr>
        <a:xfrm>
          <a:off x="12957184" y="17612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81478</xdr:rowOff>
    </xdr:from>
    <xdr:ext cx="405111" cy="259045"/>
    <xdr:sp macro="" textlink="">
      <xdr:nvSpPr>
        <xdr:cNvPr id="794" name="n_3aveValue【庁舎】&#10;有形固定資産減価償却率">
          <a:extLst>
            <a:ext uri="{FF2B5EF4-FFF2-40B4-BE49-F238E27FC236}">
              <a16:creationId xmlns:a16="http://schemas.microsoft.com/office/drawing/2014/main" id="{CDDE5F95-29FF-4114-8987-03A70322A5EA}"/>
            </a:ext>
          </a:extLst>
        </xdr:cNvPr>
        <xdr:cNvSpPr txBox="1"/>
      </xdr:nvSpPr>
      <xdr:spPr>
        <a:xfrm>
          <a:off x="12171054" y="17571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97807</xdr:rowOff>
    </xdr:from>
    <xdr:ext cx="405111" cy="259045"/>
    <xdr:sp macro="" textlink="">
      <xdr:nvSpPr>
        <xdr:cNvPr id="795" name="n_4aveValue【庁舎】&#10;有形固定資産減価償却率">
          <a:extLst>
            <a:ext uri="{FF2B5EF4-FFF2-40B4-BE49-F238E27FC236}">
              <a16:creationId xmlns:a16="http://schemas.microsoft.com/office/drawing/2014/main" id="{7781FD37-663C-42CA-981A-12F55FCD4358}"/>
            </a:ext>
          </a:extLst>
        </xdr:cNvPr>
        <xdr:cNvSpPr txBox="1"/>
      </xdr:nvSpPr>
      <xdr:spPr>
        <a:xfrm>
          <a:off x="11354444" y="1758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106697</xdr:rowOff>
    </xdr:from>
    <xdr:ext cx="405111" cy="259045"/>
    <xdr:sp macro="" textlink="">
      <xdr:nvSpPr>
        <xdr:cNvPr id="796" name="n_1mainValue【庁舎】&#10;有形固定資産減価償却率">
          <a:extLst>
            <a:ext uri="{FF2B5EF4-FFF2-40B4-BE49-F238E27FC236}">
              <a16:creationId xmlns:a16="http://schemas.microsoft.com/office/drawing/2014/main" id="{DAFCD1D5-DFC5-46C2-807F-B2E6E69D6E67}"/>
            </a:ext>
          </a:extLst>
        </xdr:cNvPr>
        <xdr:cNvSpPr txBox="1"/>
      </xdr:nvSpPr>
      <xdr:spPr>
        <a:xfrm>
          <a:off x="13738234" y="1862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145885</xdr:rowOff>
    </xdr:from>
    <xdr:ext cx="405111" cy="259045"/>
    <xdr:sp macro="" textlink="">
      <xdr:nvSpPr>
        <xdr:cNvPr id="797" name="n_2mainValue【庁舎】&#10;有形固定資産減価償却率">
          <a:extLst>
            <a:ext uri="{FF2B5EF4-FFF2-40B4-BE49-F238E27FC236}">
              <a16:creationId xmlns:a16="http://schemas.microsoft.com/office/drawing/2014/main" id="{303124D6-3491-4558-A066-D7ED27C37FFE}"/>
            </a:ext>
          </a:extLst>
        </xdr:cNvPr>
        <xdr:cNvSpPr txBox="1"/>
      </xdr:nvSpPr>
      <xdr:spPr>
        <a:xfrm>
          <a:off x="12957184" y="1866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113228</xdr:rowOff>
    </xdr:from>
    <xdr:ext cx="405111" cy="259045"/>
    <xdr:sp macro="" textlink="">
      <xdr:nvSpPr>
        <xdr:cNvPr id="798" name="n_3mainValue【庁舎】&#10;有形固定資産減価償却率">
          <a:extLst>
            <a:ext uri="{FF2B5EF4-FFF2-40B4-BE49-F238E27FC236}">
              <a16:creationId xmlns:a16="http://schemas.microsoft.com/office/drawing/2014/main" id="{B712F41C-E8B2-4F48-B510-6C534EA3A81E}"/>
            </a:ext>
          </a:extLst>
        </xdr:cNvPr>
        <xdr:cNvSpPr txBox="1"/>
      </xdr:nvSpPr>
      <xdr:spPr>
        <a:xfrm>
          <a:off x="12171054" y="18629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87103</xdr:rowOff>
    </xdr:from>
    <xdr:ext cx="405111" cy="259045"/>
    <xdr:sp macro="" textlink="">
      <xdr:nvSpPr>
        <xdr:cNvPr id="799" name="n_4mainValue【庁舎】&#10;有形固定資産減価償却率">
          <a:extLst>
            <a:ext uri="{FF2B5EF4-FFF2-40B4-BE49-F238E27FC236}">
              <a16:creationId xmlns:a16="http://schemas.microsoft.com/office/drawing/2014/main" id="{D9272133-D848-4354-A10E-D456B4278197}"/>
            </a:ext>
          </a:extLst>
        </xdr:cNvPr>
        <xdr:cNvSpPr txBox="1"/>
      </xdr:nvSpPr>
      <xdr:spPr>
        <a:xfrm>
          <a:off x="11354444" y="18605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0" name="正方形/長方形 799">
          <a:extLst>
            <a:ext uri="{FF2B5EF4-FFF2-40B4-BE49-F238E27FC236}">
              <a16:creationId xmlns:a16="http://schemas.microsoft.com/office/drawing/2014/main" id="{BF495B0C-3C35-4291-98A9-15D7712FF6D4}"/>
            </a:ext>
          </a:extLst>
        </xdr:cNvPr>
        <xdr:cNvSpPr/>
      </xdr:nvSpPr>
      <xdr:spPr>
        <a:xfrm>
          <a:off x="164592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1" name="正方形/長方形 800">
          <a:extLst>
            <a:ext uri="{FF2B5EF4-FFF2-40B4-BE49-F238E27FC236}">
              <a16:creationId xmlns:a16="http://schemas.microsoft.com/office/drawing/2014/main" id="{04E632FA-2380-4143-A052-658DC2BF1927}"/>
            </a:ext>
          </a:extLst>
        </xdr:cNvPr>
        <xdr:cNvSpPr/>
      </xdr:nvSpPr>
      <xdr:spPr>
        <a:xfrm>
          <a:off x="165900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2" name="正方形/長方形 801">
          <a:extLst>
            <a:ext uri="{FF2B5EF4-FFF2-40B4-BE49-F238E27FC236}">
              <a16:creationId xmlns:a16="http://schemas.microsoft.com/office/drawing/2014/main" id="{A49047D2-4490-4BCC-BEF1-018427A358A0}"/>
            </a:ext>
          </a:extLst>
        </xdr:cNvPr>
        <xdr:cNvSpPr/>
      </xdr:nvSpPr>
      <xdr:spPr>
        <a:xfrm>
          <a:off x="165900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3" name="正方形/長方形 802">
          <a:extLst>
            <a:ext uri="{FF2B5EF4-FFF2-40B4-BE49-F238E27FC236}">
              <a16:creationId xmlns:a16="http://schemas.microsoft.com/office/drawing/2014/main" id="{6E4C945C-38B1-4F18-8A1E-CA1E36BEDB1D}"/>
            </a:ext>
          </a:extLst>
        </xdr:cNvPr>
        <xdr:cNvSpPr/>
      </xdr:nvSpPr>
      <xdr:spPr>
        <a:xfrm>
          <a:off x="174879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4" name="正方形/長方形 803">
          <a:extLst>
            <a:ext uri="{FF2B5EF4-FFF2-40B4-BE49-F238E27FC236}">
              <a16:creationId xmlns:a16="http://schemas.microsoft.com/office/drawing/2014/main" id="{74CA4FBB-C902-42D1-8518-F70B1F08296A}"/>
            </a:ext>
          </a:extLst>
        </xdr:cNvPr>
        <xdr:cNvSpPr/>
      </xdr:nvSpPr>
      <xdr:spPr>
        <a:xfrm>
          <a:off x="174879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5" name="正方形/長方形 804">
          <a:extLst>
            <a:ext uri="{FF2B5EF4-FFF2-40B4-BE49-F238E27FC236}">
              <a16:creationId xmlns:a16="http://schemas.microsoft.com/office/drawing/2014/main" id="{2C0D6847-27CF-4B80-9FBE-DE8A65D7A147}"/>
            </a:ext>
          </a:extLst>
        </xdr:cNvPr>
        <xdr:cNvSpPr/>
      </xdr:nvSpPr>
      <xdr:spPr>
        <a:xfrm>
          <a:off x="185166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6" name="正方形/長方形 805">
          <a:extLst>
            <a:ext uri="{FF2B5EF4-FFF2-40B4-BE49-F238E27FC236}">
              <a16:creationId xmlns:a16="http://schemas.microsoft.com/office/drawing/2014/main" id="{40FB3A82-EFC4-403F-9B7C-279A07C34FB7}"/>
            </a:ext>
          </a:extLst>
        </xdr:cNvPr>
        <xdr:cNvSpPr/>
      </xdr:nvSpPr>
      <xdr:spPr>
        <a:xfrm>
          <a:off x="185166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7" name="正方形/長方形 806">
          <a:extLst>
            <a:ext uri="{FF2B5EF4-FFF2-40B4-BE49-F238E27FC236}">
              <a16:creationId xmlns:a16="http://schemas.microsoft.com/office/drawing/2014/main" id="{529CED36-E484-4175-AD07-DBE360A268D2}"/>
            </a:ext>
          </a:extLst>
        </xdr:cNvPr>
        <xdr:cNvSpPr/>
      </xdr:nvSpPr>
      <xdr:spPr>
        <a:xfrm>
          <a:off x="16459200" y="1676019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8" name="テキスト ボックス 807">
          <a:extLst>
            <a:ext uri="{FF2B5EF4-FFF2-40B4-BE49-F238E27FC236}">
              <a16:creationId xmlns:a16="http://schemas.microsoft.com/office/drawing/2014/main" id="{960D471A-78B1-4AB5-A761-E4BC7104E37D}"/>
            </a:ext>
          </a:extLst>
        </xdr:cNvPr>
        <xdr:cNvSpPr txBox="1"/>
      </xdr:nvSpPr>
      <xdr:spPr>
        <a:xfrm>
          <a:off x="164401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9" name="直線コネクタ 808">
          <a:extLst>
            <a:ext uri="{FF2B5EF4-FFF2-40B4-BE49-F238E27FC236}">
              <a16:creationId xmlns:a16="http://schemas.microsoft.com/office/drawing/2014/main" id="{3A8D3143-AC32-4632-BCFF-50FE10A71829}"/>
            </a:ext>
          </a:extLst>
        </xdr:cNvPr>
        <xdr:cNvCxnSpPr/>
      </xdr:nvCxnSpPr>
      <xdr:spPr>
        <a:xfrm>
          <a:off x="1645920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10" name="直線コネクタ 809">
          <a:extLst>
            <a:ext uri="{FF2B5EF4-FFF2-40B4-BE49-F238E27FC236}">
              <a16:creationId xmlns:a16="http://schemas.microsoft.com/office/drawing/2014/main" id="{2851A62A-3A5A-43C5-AA19-254F38A401D9}"/>
            </a:ext>
          </a:extLst>
        </xdr:cNvPr>
        <xdr:cNvCxnSpPr/>
      </xdr:nvCxnSpPr>
      <xdr:spPr>
        <a:xfrm>
          <a:off x="16459200" y="1866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11" name="テキスト ボックス 810">
          <a:extLst>
            <a:ext uri="{FF2B5EF4-FFF2-40B4-BE49-F238E27FC236}">
              <a16:creationId xmlns:a16="http://schemas.microsoft.com/office/drawing/2014/main" id="{D6FE05BA-3DAF-441C-8345-E61DA1A6FA3A}"/>
            </a:ext>
          </a:extLst>
        </xdr:cNvPr>
        <xdr:cNvSpPr txBox="1"/>
      </xdr:nvSpPr>
      <xdr:spPr>
        <a:xfrm>
          <a:off x="16047266" y="18528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2" name="直線コネクタ 811">
          <a:extLst>
            <a:ext uri="{FF2B5EF4-FFF2-40B4-BE49-F238E27FC236}">
              <a16:creationId xmlns:a16="http://schemas.microsoft.com/office/drawing/2014/main" id="{E6B66C7D-1E35-454B-B1AB-01499F2AA515}"/>
            </a:ext>
          </a:extLst>
        </xdr:cNvPr>
        <xdr:cNvCxnSpPr/>
      </xdr:nvCxnSpPr>
      <xdr:spPr>
        <a:xfrm>
          <a:off x="16459200" y="182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3" name="テキスト ボックス 812">
          <a:extLst>
            <a:ext uri="{FF2B5EF4-FFF2-40B4-BE49-F238E27FC236}">
              <a16:creationId xmlns:a16="http://schemas.microsoft.com/office/drawing/2014/main" id="{A3B1B00E-33AD-4DB9-A277-1E0AC9510206}"/>
            </a:ext>
          </a:extLst>
        </xdr:cNvPr>
        <xdr:cNvSpPr txBox="1"/>
      </xdr:nvSpPr>
      <xdr:spPr>
        <a:xfrm>
          <a:off x="16047266" y="1814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4" name="直線コネクタ 813">
          <a:extLst>
            <a:ext uri="{FF2B5EF4-FFF2-40B4-BE49-F238E27FC236}">
              <a16:creationId xmlns:a16="http://schemas.microsoft.com/office/drawing/2014/main" id="{9D083739-A6F9-4332-987A-43716DA0A46D}"/>
            </a:ext>
          </a:extLst>
        </xdr:cNvPr>
        <xdr:cNvCxnSpPr/>
      </xdr:nvCxnSpPr>
      <xdr:spPr>
        <a:xfrm>
          <a:off x="16459200" y="1790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5" name="テキスト ボックス 814">
          <a:extLst>
            <a:ext uri="{FF2B5EF4-FFF2-40B4-BE49-F238E27FC236}">
              <a16:creationId xmlns:a16="http://schemas.microsoft.com/office/drawing/2014/main" id="{4776D25D-9DF1-4ED9-9AB6-7971CBB485EE}"/>
            </a:ext>
          </a:extLst>
        </xdr:cNvPr>
        <xdr:cNvSpPr txBox="1"/>
      </xdr:nvSpPr>
      <xdr:spPr>
        <a:xfrm>
          <a:off x="16047266" y="1776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6" name="直線コネクタ 815">
          <a:extLst>
            <a:ext uri="{FF2B5EF4-FFF2-40B4-BE49-F238E27FC236}">
              <a16:creationId xmlns:a16="http://schemas.microsoft.com/office/drawing/2014/main" id="{F547FB0B-9056-411B-9989-E43E38C99C23}"/>
            </a:ext>
          </a:extLst>
        </xdr:cNvPr>
        <xdr:cNvCxnSpPr/>
      </xdr:nvCxnSpPr>
      <xdr:spPr>
        <a:xfrm>
          <a:off x="16459200" y="1752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7" name="テキスト ボックス 816">
          <a:extLst>
            <a:ext uri="{FF2B5EF4-FFF2-40B4-BE49-F238E27FC236}">
              <a16:creationId xmlns:a16="http://schemas.microsoft.com/office/drawing/2014/main" id="{C2F7568E-5C70-4EFF-B268-263E086C1FB3}"/>
            </a:ext>
          </a:extLst>
        </xdr:cNvPr>
        <xdr:cNvSpPr txBox="1"/>
      </xdr:nvSpPr>
      <xdr:spPr>
        <a:xfrm>
          <a:off x="16047266" y="17381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8" name="直線コネクタ 817">
          <a:extLst>
            <a:ext uri="{FF2B5EF4-FFF2-40B4-BE49-F238E27FC236}">
              <a16:creationId xmlns:a16="http://schemas.microsoft.com/office/drawing/2014/main" id="{E4676B6E-8622-4E9C-B1F2-4E9F08A90B56}"/>
            </a:ext>
          </a:extLst>
        </xdr:cNvPr>
        <xdr:cNvCxnSpPr/>
      </xdr:nvCxnSpPr>
      <xdr:spPr>
        <a:xfrm>
          <a:off x="16459200" y="17145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9" name="テキスト ボックス 818">
          <a:extLst>
            <a:ext uri="{FF2B5EF4-FFF2-40B4-BE49-F238E27FC236}">
              <a16:creationId xmlns:a16="http://schemas.microsoft.com/office/drawing/2014/main" id="{D4EB5E9D-6A5F-4E65-8DF1-42AE1894C5E0}"/>
            </a:ext>
          </a:extLst>
        </xdr:cNvPr>
        <xdr:cNvSpPr txBox="1"/>
      </xdr:nvSpPr>
      <xdr:spPr>
        <a:xfrm>
          <a:off x="16047266" y="17000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0" name="直線コネクタ 819">
          <a:extLst>
            <a:ext uri="{FF2B5EF4-FFF2-40B4-BE49-F238E27FC236}">
              <a16:creationId xmlns:a16="http://schemas.microsoft.com/office/drawing/2014/main" id="{560D0B41-9327-48D1-A80F-E4AF46F6F05C}"/>
            </a:ext>
          </a:extLst>
        </xdr:cNvPr>
        <xdr:cNvCxnSpPr/>
      </xdr:nvCxnSpPr>
      <xdr:spPr>
        <a:xfrm>
          <a:off x="1645920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1" name="テキスト ボックス 820">
          <a:extLst>
            <a:ext uri="{FF2B5EF4-FFF2-40B4-BE49-F238E27FC236}">
              <a16:creationId xmlns:a16="http://schemas.microsoft.com/office/drawing/2014/main" id="{4AEEE233-2937-4D6C-B7F6-A049C42E3DEC}"/>
            </a:ext>
          </a:extLst>
        </xdr:cNvPr>
        <xdr:cNvSpPr txBox="1"/>
      </xdr:nvSpPr>
      <xdr:spPr>
        <a:xfrm>
          <a:off x="16047266" y="1662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2" name="【庁舎】&#10;一人当たり面積グラフ枠">
          <a:extLst>
            <a:ext uri="{FF2B5EF4-FFF2-40B4-BE49-F238E27FC236}">
              <a16:creationId xmlns:a16="http://schemas.microsoft.com/office/drawing/2014/main" id="{1BC2553F-4FBC-4746-AD84-00AEF2878059}"/>
            </a:ext>
          </a:extLst>
        </xdr:cNvPr>
        <xdr:cNvSpPr/>
      </xdr:nvSpPr>
      <xdr:spPr>
        <a:xfrm>
          <a:off x="16459200" y="1676019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76200</xdr:rowOff>
    </xdr:from>
    <xdr:to>
      <xdr:col>116</xdr:col>
      <xdr:colOff>62864</xdr:colOff>
      <xdr:row>108</xdr:row>
      <xdr:rowOff>148589</xdr:rowOff>
    </xdr:to>
    <xdr:cxnSp macro="">
      <xdr:nvCxnSpPr>
        <xdr:cNvPr id="823" name="直線コネクタ 822">
          <a:extLst>
            <a:ext uri="{FF2B5EF4-FFF2-40B4-BE49-F238E27FC236}">
              <a16:creationId xmlns:a16="http://schemas.microsoft.com/office/drawing/2014/main" id="{28D7B35B-1DE5-43CE-946A-3BB081202CA9}"/>
            </a:ext>
          </a:extLst>
        </xdr:cNvPr>
        <xdr:cNvCxnSpPr/>
      </xdr:nvCxnSpPr>
      <xdr:spPr>
        <a:xfrm flipV="1">
          <a:off x="19947254" y="17221200"/>
          <a:ext cx="0" cy="14420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152416</xdr:rowOff>
    </xdr:from>
    <xdr:ext cx="469744" cy="259045"/>
    <xdr:sp macro="" textlink="">
      <xdr:nvSpPr>
        <xdr:cNvPr id="824" name="【庁舎】&#10;一人当たり面積最小値テキスト">
          <a:extLst>
            <a:ext uri="{FF2B5EF4-FFF2-40B4-BE49-F238E27FC236}">
              <a16:creationId xmlns:a16="http://schemas.microsoft.com/office/drawing/2014/main" id="{35843E88-D6B8-4CCC-AA70-EB9686116114}"/>
            </a:ext>
          </a:extLst>
        </xdr:cNvPr>
        <xdr:cNvSpPr txBox="1"/>
      </xdr:nvSpPr>
      <xdr:spPr>
        <a:xfrm>
          <a:off x="19985990" y="1866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148589</xdr:rowOff>
    </xdr:from>
    <xdr:to>
      <xdr:col>116</xdr:col>
      <xdr:colOff>152400</xdr:colOff>
      <xdr:row>108</xdr:row>
      <xdr:rowOff>148589</xdr:rowOff>
    </xdr:to>
    <xdr:cxnSp macro="">
      <xdr:nvCxnSpPr>
        <xdr:cNvPr id="825" name="直線コネクタ 824">
          <a:extLst>
            <a:ext uri="{FF2B5EF4-FFF2-40B4-BE49-F238E27FC236}">
              <a16:creationId xmlns:a16="http://schemas.microsoft.com/office/drawing/2014/main" id="{AD6923BD-23E5-42D6-B85A-4E0E445B46FA}"/>
            </a:ext>
          </a:extLst>
        </xdr:cNvPr>
        <xdr:cNvCxnSpPr/>
      </xdr:nvCxnSpPr>
      <xdr:spPr>
        <a:xfrm>
          <a:off x="19885660" y="1866328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22877</xdr:rowOff>
    </xdr:from>
    <xdr:ext cx="469744" cy="259045"/>
    <xdr:sp macro="" textlink="">
      <xdr:nvSpPr>
        <xdr:cNvPr id="826" name="【庁舎】&#10;一人当たり面積最大値テキスト">
          <a:extLst>
            <a:ext uri="{FF2B5EF4-FFF2-40B4-BE49-F238E27FC236}">
              <a16:creationId xmlns:a16="http://schemas.microsoft.com/office/drawing/2014/main" id="{DFBFBFAE-61C3-4016-B873-B44963749E8F}"/>
            </a:ext>
          </a:extLst>
        </xdr:cNvPr>
        <xdr:cNvSpPr txBox="1"/>
      </xdr:nvSpPr>
      <xdr:spPr>
        <a:xfrm>
          <a:off x="19985990" y="16992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76200</xdr:rowOff>
    </xdr:from>
    <xdr:to>
      <xdr:col>116</xdr:col>
      <xdr:colOff>152400</xdr:colOff>
      <xdr:row>100</xdr:row>
      <xdr:rowOff>76200</xdr:rowOff>
    </xdr:to>
    <xdr:cxnSp macro="">
      <xdr:nvCxnSpPr>
        <xdr:cNvPr id="827" name="直線コネクタ 826">
          <a:extLst>
            <a:ext uri="{FF2B5EF4-FFF2-40B4-BE49-F238E27FC236}">
              <a16:creationId xmlns:a16="http://schemas.microsoft.com/office/drawing/2014/main" id="{CAE5012B-7376-4899-B350-5C21B8A92057}"/>
            </a:ext>
          </a:extLst>
        </xdr:cNvPr>
        <xdr:cNvCxnSpPr/>
      </xdr:nvCxnSpPr>
      <xdr:spPr>
        <a:xfrm>
          <a:off x="19885660" y="172212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13988</xdr:rowOff>
    </xdr:from>
    <xdr:ext cx="469744" cy="259045"/>
    <xdr:sp macro="" textlink="">
      <xdr:nvSpPr>
        <xdr:cNvPr id="828" name="【庁舎】&#10;一人当たり面積平均値テキスト">
          <a:extLst>
            <a:ext uri="{FF2B5EF4-FFF2-40B4-BE49-F238E27FC236}">
              <a16:creationId xmlns:a16="http://schemas.microsoft.com/office/drawing/2014/main" id="{2BE3F0F5-5D13-49FC-922E-115B63879980}"/>
            </a:ext>
          </a:extLst>
        </xdr:cNvPr>
        <xdr:cNvSpPr txBox="1"/>
      </xdr:nvSpPr>
      <xdr:spPr>
        <a:xfrm>
          <a:off x="19985990" y="178485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162561</xdr:rowOff>
    </xdr:from>
    <xdr:to>
      <xdr:col>116</xdr:col>
      <xdr:colOff>114300</xdr:colOff>
      <xdr:row>105</xdr:row>
      <xdr:rowOff>92711</xdr:rowOff>
    </xdr:to>
    <xdr:sp macro="" textlink="">
      <xdr:nvSpPr>
        <xdr:cNvPr id="829" name="フローチャート: 判断 828">
          <a:extLst>
            <a:ext uri="{FF2B5EF4-FFF2-40B4-BE49-F238E27FC236}">
              <a16:creationId xmlns:a16="http://schemas.microsoft.com/office/drawing/2014/main" id="{886CACA0-EFA5-40A4-B327-3793FB46CA30}"/>
            </a:ext>
          </a:extLst>
        </xdr:cNvPr>
        <xdr:cNvSpPr/>
      </xdr:nvSpPr>
      <xdr:spPr>
        <a:xfrm>
          <a:off x="19904710" y="17995266"/>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10161</xdr:rowOff>
    </xdr:from>
    <xdr:to>
      <xdr:col>112</xdr:col>
      <xdr:colOff>38100</xdr:colOff>
      <xdr:row>105</xdr:row>
      <xdr:rowOff>111761</xdr:rowOff>
    </xdr:to>
    <xdr:sp macro="" textlink="">
      <xdr:nvSpPr>
        <xdr:cNvPr id="830" name="フローチャート: 判断 829">
          <a:extLst>
            <a:ext uri="{FF2B5EF4-FFF2-40B4-BE49-F238E27FC236}">
              <a16:creationId xmlns:a16="http://schemas.microsoft.com/office/drawing/2014/main" id="{77ACA447-C10C-49BA-8076-ACC038B83421}"/>
            </a:ext>
          </a:extLst>
        </xdr:cNvPr>
        <xdr:cNvSpPr/>
      </xdr:nvSpPr>
      <xdr:spPr>
        <a:xfrm>
          <a:off x="19161760" y="18014316"/>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21589</xdr:rowOff>
    </xdr:from>
    <xdr:to>
      <xdr:col>107</xdr:col>
      <xdr:colOff>101600</xdr:colOff>
      <xdr:row>105</xdr:row>
      <xdr:rowOff>123189</xdr:rowOff>
    </xdr:to>
    <xdr:sp macro="" textlink="">
      <xdr:nvSpPr>
        <xdr:cNvPr id="831" name="フローチャート: 判断 830">
          <a:extLst>
            <a:ext uri="{FF2B5EF4-FFF2-40B4-BE49-F238E27FC236}">
              <a16:creationId xmlns:a16="http://schemas.microsoft.com/office/drawing/2014/main" id="{DAD7BCFE-60FB-4713-8EF2-AC9E982886F4}"/>
            </a:ext>
          </a:extLst>
        </xdr:cNvPr>
        <xdr:cNvSpPr/>
      </xdr:nvSpPr>
      <xdr:spPr>
        <a:xfrm>
          <a:off x="18345150" y="18020029"/>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21589</xdr:rowOff>
    </xdr:from>
    <xdr:to>
      <xdr:col>102</xdr:col>
      <xdr:colOff>165100</xdr:colOff>
      <xdr:row>105</xdr:row>
      <xdr:rowOff>123189</xdr:rowOff>
    </xdr:to>
    <xdr:sp macro="" textlink="">
      <xdr:nvSpPr>
        <xdr:cNvPr id="832" name="フローチャート: 判断 831">
          <a:extLst>
            <a:ext uri="{FF2B5EF4-FFF2-40B4-BE49-F238E27FC236}">
              <a16:creationId xmlns:a16="http://schemas.microsoft.com/office/drawing/2014/main" id="{2FB4CCA2-E1A5-4BC3-9DBC-CC2F83A774DA}"/>
            </a:ext>
          </a:extLst>
        </xdr:cNvPr>
        <xdr:cNvSpPr/>
      </xdr:nvSpPr>
      <xdr:spPr>
        <a:xfrm>
          <a:off x="17547590" y="18020029"/>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33020</xdr:rowOff>
    </xdr:from>
    <xdr:to>
      <xdr:col>98</xdr:col>
      <xdr:colOff>38100</xdr:colOff>
      <xdr:row>105</xdr:row>
      <xdr:rowOff>134620</xdr:rowOff>
    </xdr:to>
    <xdr:sp macro="" textlink="">
      <xdr:nvSpPr>
        <xdr:cNvPr id="833" name="フローチャート: 判断 832">
          <a:extLst>
            <a:ext uri="{FF2B5EF4-FFF2-40B4-BE49-F238E27FC236}">
              <a16:creationId xmlns:a16="http://schemas.microsoft.com/office/drawing/2014/main" id="{957E8D32-9BD4-4911-AA67-D875432CC86F}"/>
            </a:ext>
          </a:extLst>
        </xdr:cNvPr>
        <xdr:cNvSpPr/>
      </xdr:nvSpPr>
      <xdr:spPr>
        <a:xfrm>
          <a:off x="16761460" y="18033365"/>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59A39DF4-85DE-4B0C-AD7D-FB6084718107}"/>
            </a:ext>
          </a:extLst>
        </xdr:cNvPr>
        <xdr:cNvSpPr txBox="1"/>
      </xdr:nvSpPr>
      <xdr:spPr>
        <a:xfrm>
          <a:off x="1977644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2E318E1F-A83F-46CE-B749-2ADC8DC3D5BA}"/>
            </a:ext>
          </a:extLst>
        </xdr:cNvPr>
        <xdr:cNvSpPr txBox="1"/>
      </xdr:nvSpPr>
      <xdr:spPr>
        <a:xfrm>
          <a:off x="19033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5A677A78-8496-446E-AEAC-D3F87AD16B38}"/>
            </a:ext>
          </a:extLst>
        </xdr:cNvPr>
        <xdr:cNvSpPr txBox="1"/>
      </xdr:nvSpPr>
      <xdr:spPr>
        <a:xfrm>
          <a:off x="18228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991A4F2B-5D92-4BDD-A44B-22E7C6561F58}"/>
            </a:ext>
          </a:extLst>
        </xdr:cNvPr>
        <xdr:cNvSpPr txBox="1"/>
      </xdr:nvSpPr>
      <xdr:spPr>
        <a:xfrm>
          <a:off x="174307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D7EED9BD-4BFD-4633-A39E-4E649FC5868F}"/>
            </a:ext>
          </a:extLst>
        </xdr:cNvPr>
        <xdr:cNvSpPr txBox="1"/>
      </xdr:nvSpPr>
      <xdr:spPr>
        <a:xfrm>
          <a:off x="166331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97789</xdr:rowOff>
    </xdr:from>
    <xdr:to>
      <xdr:col>116</xdr:col>
      <xdr:colOff>114300</xdr:colOff>
      <xdr:row>109</xdr:row>
      <xdr:rowOff>27939</xdr:rowOff>
    </xdr:to>
    <xdr:sp macro="" textlink="">
      <xdr:nvSpPr>
        <xdr:cNvPr id="839" name="楕円 838">
          <a:extLst>
            <a:ext uri="{FF2B5EF4-FFF2-40B4-BE49-F238E27FC236}">
              <a16:creationId xmlns:a16="http://schemas.microsoft.com/office/drawing/2014/main" id="{A0AD445E-F07B-4CD2-A783-ED1A8368EBE6}"/>
            </a:ext>
          </a:extLst>
        </xdr:cNvPr>
        <xdr:cNvSpPr/>
      </xdr:nvSpPr>
      <xdr:spPr>
        <a:xfrm>
          <a:off x="19904710" y="18610579"/>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12716</xdr:rowOff>
    </xdr:from>
    <xdr:ext cx="469744" cy="259045"/>
    <xdr:sp macro="" textlink="">
      <xdr:nvSpPr>
        <xdr:cNvPr id="840" name="【庁舎】&#10;一人当たり面積該当値テキスト">
          <a:extLst>
            <a:ext uri="{FF2B5EF4-FFF2-40B4-BE49-F238E27FC236}">
              <a16:creationId xmlns:a16="http://schemas.microsoft.com/office/drawing/2014/main" id="{A4BF166D-702F-4DCC-A203-ADC6514AAE28}"/>
            </a:ext>
          </a:extLst>
        </xdr:cNvPr>
        <xdr:cNvSpPr txBox="1"/>
      </xdr:nvSpPr>
      <xdr:spPr>
        <a:xfrm>
          <a:off x="19985990" y="18533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97789</xdr:rowOff>
    </xdr:from>
    <xdr:to>
      <xdr:col>112</xdr:col>
      <xdr:colOff>38100</xdr:colOff>
      <xdr:row>109</xdr:row>
      <xdr:rowOff>27939</xdr:rowOff>
    </xdr:to>
    <xdr:sp macro="" textlink="">
      <xdr:nvSpPr>
        <xdr:cNvPr id="841" name="楕円 840">
          <a:extLst>
            <a:ext uri="{FF2B5EF4-FFF2-40B4-BE49-F238E27FC236}">
              <a16:creationId xmlns:a16="http://schemas.microsoft.com/office/drawing/2014/main" id="{CC032A5D-760F-4739-82BC-D13DBF15224A}"/>
            </a:ext>
          </a:extLst>
        </xdr:cNvPr>
        <xdr:cNvSpPr/>
      </xdr:nvSpPr>
      <xdr:spPr>
        <a:xfrm>
          <a:off x="19161760" y="18610579"/>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148589</xdr:rowOff>
    </xdr:from>
    <xdr:to>
      <xdr:col>116</xdr:col>
      <xdr:colOff>63500</xdr:colOff>
      <xdr:row>108</xdr:row>
      <xdr:rowOff>148589</xdr:rowOff>
    </xdr:to>
    <xdr:cxnSp macro="">
      <xdr:nvCxnSpPr>
        <xdr:cNvPr id="842" name="直線コネクタ 841">
          <a:extLst>
            <a:ext uri="{FF2B5EF4-FFF2-40B4-BE49-F238E27FC236}">
              <a16:creationId xmlns:a16="http://schemas.microsoft.com/office/drawing/2014/main" id="{B51F62A5-05D7-48DB-B0F6-8589E6FF7A15}"/>
            </a:ext>
          </a:extLst>
        </xdr:cNvPr>
        <xdr:cNvCxnSpPr/>
      </xdr:nvCxnSpPr>
      <xdr:spPr>
        <a:xfrm>
          <a:off x="19204940" y="18663284"/>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97789</xdr:rowOff>
    </xdr:from>
    <xdr:to>
      <xdr:col>107</xdr:col>
      <xdr:colOff>101600</xdr:colOff>
      <xdr:row>109</xdr:row>
      <xdr:rowOff>27939</xdr:rowOff>
    </xdr:to>
    <xdr:sp macro="" textlink="">
      <xdr:nvSpPr>
        <xdr:cNvPr id="843" name="楕円 842">
          <a:extLst>
            <a:ext uri="{FF2B5EF4-FFF2-40B4-BE49-F238E27FC236}">
              <a16:creationId xmlns:a16="http://schemas.microsoft.com/office/drawing/2014/main" id="{00DEC043-FF61-4D29-BF31-8A0BB38F8E75}"/>
            </a:ext>
          </a:extLst>
        </xdr:cNvPr>
        <xdr:cNvSpPr/>
      </xdr:nvSpPr>
      <xdr:spPr>
        <a:xfrm>
          <a:off x="18345150" y="18610579"/>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148589</xdr:rowOff>
    </xdr:from>
    <xdr:to>
      <xdr:col>111</xdr:col>
      <xdr:colOff>177800</xdr:colOff>
      <xdr:row>108</xdr:row>
      <xdr:rowOff>148589</xdr:rowOff>
    </xdr:to>
    <xdr:cxnSp macro="">
      <xdr:nvCxnSpPr>
        <xdr:cNvPr id="844" name="直線コネクタ 843">
          <a:extLst>
            <a:ext uri="{FF2B5EF4-FFF2-40B4-BE49-F238E27FC236}">
              <a16:creationId xmlns:a16="http://schemas.microsoft.com/office/drawing/2014/main" id="{CEFE563E-0E5B-4DF5-BFB9-A7D4FAEF394D}"/>
            </a:ext>
          </a:extLst>
        </xdr:cNvPr>
        <xdr:cNvCxnSpPr/>
      </xdr:nvCxnSpPr>
      <xdr:spPr>
        <a:xfrm>
          <a:off x="18399760" y="18663284"/>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97789</xdr:rowOff>
    </xdr:from>
    <xdr:to>
      <xdr:col>102</xdr:col>
      <xdr:colOff>165100</xdr:colOff>
      <xdr:row>109</xdr:row>
      <xdr:rowOff>27939</xdr:rowOff>
    </xdr:to>
    <xdr:sp macro="" textlink="">
      <xdr:nvSpPr>
        <xdr:cNvPr id="845" name="楕円 844">
          <a:extLst>
            <a:ext uri="{FF2B5EF4-FFF2-40B4-BE49-F238E27FC236}">
              <a16:creationId xmlns:a16="http://schemas.microsoft.com/office/drawing/2014/main" id="{30AE48B0-8DF7-442F-97B2-E00BD11F1CD0}"/>
            </a:ext>
          </a:extLst>
        </xdr:cNvPr>
        <xdr:cNvSpPr/>
      </xdr:nvSpPr>
      <xdr:spPr>
        <a:xfrm>
          <a:off x="17547590" y="18610579"/>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148589</xdr:rowOff>
    </xdr:from>
    <xdr:to>
      <xdr:col>107</xdr:col>
      <xdr:colOff>50800</xdr:colOff>
      <xdr:row>108</xdr:row>
      <xdr:rowOff>148589</xdr:rowOff>
    </xdr:to>
    <xdr:cxnSp macro="">
      <xdr:nvCxnSpPr>
        <xdr:cNvPr id="846" name="直線コネクタ 845">
          <a:extLst>
            <a:ext uri="{FF2B5EF4-FFF2-40B4-BE49-F238E27FC236}">
              <a16:creationId xmlns:a16="http://schemas.microsoft.com/office/drawing/2014/main" id="{3C0080EB-12B3-40BC-BDC4-25B0BEA22401}"/>
            </a:ext>
          </a:extLst>
        </xdr:cNvPr>
        <xdr:cNvCxnSpPr/>
      </xdr:nvCxnSpPr>
      <xdr:spPr>
        <a:xfrm>
          <a:off x="17602200" y="18663284"/>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82550</xdr:rowOff>
    </xdr:from>
    <xdr:to>
      <xdr:col>98</xdr:col>
      <xdr:colOff>38100</xdr:colOff>
      <xdr:row>109</xdr:row>
      <xdr:rowOff>12700</xdr:rowOff>
    </xdr:to>
    <xdr:sp macro="" textlink="">
      <xdr:nvSpPr>
        <xdr:cNvPr id="847" name="楕円 846">
          <a:extLst>
            <a:ext uri="{FF2B5EF4-FFF2-40B4-BE49-F238E27FC236}">
              <a16:creationId xmlns:a16="http://schemas.microsoft.com/office/drawing/2014/main" id="{88FE6767-FA09-47C2-BFE0-08787ABC027A}"/>
            </a:ext>
          </a:extLst>
        </xdr:cNvPr>
        <xdr:cNvSpPr/>
      </xdr:nvSpPr>
      <xdr:spPr>
        <a:xfrm>
          <a:off x="16761460" y="1860105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133350</xdr:rowOff>
    </xdr:from>
    <xdr:to>
      <xdr:col>102</xdr:col>
      <xdr:colOff>114300</xdr:colOff>
      <xdr:row>108</xdr:row>
      <xdr:rowOff>148589</xdr:rowOff>
    </xdr:to>
    <xdr:cxnSp macro="">
      <xdr:nvCxnSpPr>
        <xdr:cNvPr id="848" name="直線コネクタ 847">
          <a:extLst>
            <a:ext uri="{FF2B5EF4-FFF2-40B4-BE49-F238E27FC236}">
              <a16:creationId xmlns:a16="http://schemas.microsoft.com/office/drawing/2014/main" id="{BA7D0CC2-5FB9-4C68-90AA-D77DB7635CC0}"/>
            </a:ext>
          </a:extLst>
        </xdr:cNvPr>
        <xdr:cNvCxnSpPr/>
      </xdr:nvCxnSpPr>
      <xdr:spPr>
        <a:xfrm>
          <a:off x="16804640" y="18646140"/>
          <a:ext cx="79756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128288</xdr:rowOff>
    </xdr:from>
    <xdr:ext cx="469744" cy="259045"/>
    <xdr:sp macro="" textlink="">
      <xdr:nvSpPr>
        <xdr:cNvPr id="849" name="n_1aveValue【庁舎】&#10;一人当たり面積">
          <a:extLst>
            <a:ext uri="{FF2B5EF4-FFF2-40B4-BE49-F238E27FC236}">
              <a16:creationId xmlns:a16="http://schemas.microsoft.com/office/drawing/2014/main" id="{1AC9E487-4D31-4428-99A5-182F72709DBA}"/>
            </a:ext>
          </a:extLst>
        </xdr:cNvPr>
        <xdr:cNvSpPr txBox="1"/>
      </xdr:nvSpPr>
      <xdr:spPr>
        <a:xfrm>
          <a:off x="18982132" y="17791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139716</xdr:rowOff>
    </xdr:from>
    <xdr:ext cx="469744" cy="259045"/>
    <xdr:sp macro="" textlink="">
      <xdr:nvSpPr>
        <xdr:cNvPr id="850" name="n_2aveValue【庁舎】&#10;一人当たり面積">
          <a:extLst>
            <a:ext uri="{FF2B5EF4-FFF2-40B4-BE49-F238E27FC236}">
              <a16:creationId xmlns:a16="http://schemas.microsoft.com/office/drawing/2014/main" id="{A9BB20B1-5A34-46DD-82C5-55B0A0DC3BCB}"/>
            </a:ext>
          </a:extLst>
        </xdr:cNvPr>
        <xdr:cNvSpPr txBox="1"/>
      </xdr:nvSpPr>
      <xdr:spPr>
        <a:xfrm>
          <a:off x="18182032" y="17795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139716</xdr:rowOff>
    </xdr:from>
    <xdr:ext cx="469744" cy="259045"/>
    <xdr:sp macro="" textlink="">
      <xdr:nvSpPr>
        <xdr:cNvPr id="851" name="n_3aveValue【庁舎】&#10;一人当たり面積">
          <a:extLst>
            <a:ext uri="{FF2B5EF4-FFF2-40B4-BE49-F238E27FC236}">
              <a16:creationId xmlns:a16="http://schemas.microsoft.com/office/drawing/2014/main" id="{4D7FA37D-F321-4C20-8460-926A4FFBA5BE}"/>
            </a:ext>
          </a:extLst>
        </xdr:cNvPr>
        <xdr:cNvSpPr txBox="1"/>
      </xdr:nvSpPr>
      <xdr:spPr>
        <a:xfrm>
          <a:off x="17384472" y="17795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151147</xdr:rowOff>
    </xdr:from>
    <xdr:ext cx="469744" cy="259045"/>
    <xdr:sp macro="" textlink="">
      <xdr:nvSpPr>
        <xdr:cNvPr id="852" name="n_4aveValue【庁舎】&#10;一人当たり面積">
          <a:extLst>
            <a:ext uri="{FF2B5EF4-FFF2-40B4-BE49-F238E27FC236}">
              <a16:creationId xmlns:a16="http://schemas.microsoft.com/office/drawing/2014/main" id="{DA06E40C-B33B-4241-A1C9-BB680913A33D}"/>
            </a:ext>
          </a:extLst>
        </xdr:cNvPr>
        <xdr:cNvSpPr txBox="1"/>
      </xdr:nvSpPr>
      <xdr:spPr>
        <a:xfrm>
          <a:off x="16588817" y="1781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19066</xdr:rowOff>
    </xdr:from>
    <xdr:ext cx="469744" cy="259045"/>
    <xdr:sp macro="" textlink="">
      <xdr:nvSpPr>
        <xdr:cNvPr id="853" name="n_1mainValue【庁舎】&#10;一人当たり面積">
          <a:extLst>
            <a:ext uri="{FF2B5EF4-FFF2-40B4-BE49-F238E27FC236}">
              <a16:creationId xmlns:a16="http://schemas.microsoft.com/office/drawing/2014/main" id="{4C67750A-2B58-4149-AE11-908E629A1D57}"/>
            </a:ext>
          </a:extLst>
        </xdr:cNvPr>
        <xdr:cNvSpPr txBox="1"/>
      </xdr:nvSpPr>
      <xdr:spPr>
        <a:xfrm>
          <a:off x="18982132" y="18703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19066</xdr:rowOff>
    </xdr:from>
    <xdr:ext cx="469744" cy="259045"/>
    <xdr:sp macro="" textlink="">
      <xdr:nvSpPr>
        <xdr:cNvPr id="854" name="n_2mainValue【庁舎】&#10;一人当たり面積">
          <a:extLst>
            <a:ext uri="{FF2B5EF4-FFF2-40B4-BE49-F238E27FC236}">
              <a16:creationId xmlns:a16="http://schemas.microsoft.com/office/drawing/2014/main" id="{36CD3873-D723-4020-90AF-EAE233C936A4}"/>
            </a:ext>
          </a:extLst>
        </xdr:cNvPr>
        <xdr:cNvSpPr txBox="1"/>
      </xdr:nvSpPr>
      <xdr:spPr>
        <a:xfrm>
          <a:off x="18182032" y="18703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19066</xdr:rowOff>
    </xdr:from>
    <xdr:ext cx="469744" cy="259045"/>
    <xdr:sp macro="" textlink="">
      <xdr:nvSpPr>
        <xdr:cNvPr id="855" name="n_3mainValue【庁舎】&#10;一人当たり面積">
          <a:extLst>
            <a:ext uri="{FF2B5EF4-FFF2-40B4-BE49-F238E27FC236}">
              <a16:creationId xmlns:a16="http://schemas.microsoft.com/office/drawing/2014/main" id="{56C7A399-63E9-4B2F-B07B-D09BB0CDBDBA}"/>
            </a:ext>
          </a:extLst>
        </xdr:cNvPr>
        <xdr:cNvSpPr txBox="1"/>
      </xdr:nvSpPr>
      <xdr:spPr>
        <a:xfrm>
          <a:off x="17384472" y="18703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109</xdr:row>
      <xdr:rowOff>3827</xdr:rowOff>
    </xdr:from>
    <xdr:ext cx="469744" cy="259045"/>
    <xdr:sp macro="" textlink="">
      <xdr:nvSpPr>
        <xdr:cNvPr id="856" name="n_4mainValue【庁舎】&#10;一人当たり面積">
          <a:extLst>
            <a:ext uri="{FF2B5EF4-FFF2-40B4-BE49-F238E27FC236}">
              <a16:creationId xmlns:a16="http://schemas.microsoft.com/office/drawing/2014/main" id="{866B1916-BF9B-4C91-90DC-7A19C75900FA}"/>
            </a:ext>
          </a:extLst>
        </xdr:cNvPr>
        <xdr:cNvSpPr txBox="1"/>
      </xdr:nvSpPr>
      <xdr:spPr>
        <a:xfrm>
          <a:off x="16588817" y="18693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7" name="正方形/長方形 856">
          <a:extLst>
            <a:ext uri="{FF2B5EF4-FFF2-40B4-BE49-F238E27FC236}">
              <a16:creationId xmlns:a16="http://schemas.microsoft.com/office/drawing/2014/main" id="{4DA79A87-5333-49EC-B3DD-94B5065DB572}"/>
            </a:ext>
          </a:extLst>
        </xdr:cNvPr>
        <xdr:cNvSpPr/>
      </xdr:nvSpPr>
      <xdr:spPr>
        <a:xfrm>
          <a:off x="685800" y="19427190"/>
          <a:ext cx="20040600" cy="1908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8" name="正方形/長方形 857">
          <a:extLst>
            <a:ext uri="{FF2B5EF4-FFF2-40B4-BE49-F238E27FC236}">
              <a16:creationId xmlns:a16="http://schemas.microsoft.com/office/drawing/2014/main" id="{2C37C550-47F0-4ECF-B921-1989605BE0CE}"/>
            </a:ext>
          </a:extLst>
        </xdr:cNvPr>
        <xdr:cNvSpPr/>
      </xdr:nvSpPr>
      <xdr:spPr>
        <a:xfrm>
          <a:off x="685800" y="19496405"/>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9" name="テキスト ボックス 858">
          <a:extLst>
            <a:ext uri="{FF2B5EF4-FFF2-40B4-BE49-F238E27FC236}">
              <a16:creationId xmlns:a16="http://schemas.microsoft.com/office/drawing/2014/main" id="{FC02BBCE-E92E-4307-92D0-0745591EFD4E}"/>
            </a:ext>
          </a:extLst>
        </xdr:cNvPr>
        <xdr:cNvSpPr txBox="1"/>
      </xdr:nvSpPr>
      <xdr:spPr>
        <a:xfrm>
          <a:off x="762000" y="19746595"/>
          <a:ext cx="1987169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図書館や市民会館においては、有形固定資産減価償却率が増加し、類似団体平均を大きく上回っている。図書館については、築後４０年以上を経過しており、老朽化が進行しているため、今後については、施設の設置場所についての検討をし、近隣市との共同建設についても調査研究をしていく。市民会館については、耐震性能が不足している大ホールについては利用を停止し、使用中の中ホールについても築後３０年以上を経過しており老朽化対策が必要な状況である。今後については、中ホールは中規模程度の固定席のある中ホールの建設について検討し、大ホールは近隣市と共同建設することの調査・検討をしていく。</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千葉県木更津市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136,047
133,426
138.90
52,770,820
50,279,879
1,635,338
28,419,702
32,327,985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　令和</a:t>
          </a:r>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３</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年度の財政力指数においては、類似団体平均値を０．０９ポイント上回る０．８</a:t>
          </a:r>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６</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となっ</a:t>
          </a:r>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たものの</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、前年度と比較して０．０</a:t>
          </a:r>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２</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減少</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している。</a:t>
          </a:r>
          <a:endParaRPr lang="ja-JP" altLang="ja-JP" sz="12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　要因については、</a:t>
          </a:r>
          <a:r>
            <a:rPr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法人税率引き下げなどによる基準財政収入額の減少に</a:t>
          </a:r>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加え、</a:t>
          </a:r>
          <a:r>
            <a:rPr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臨時経済対策費及び臨時財政対策債償還基金費の新たな費目が創設されたことなどによる基準財政需要額</a:t>
          </a:r>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が増加したことによるものである</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a:t>
          </a:r>
          <a:endParaRPr lang="ja-JP" altLang="ja-JP" sz="12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140607</xdr:rowOff>
    </xdr:from>
    <xdr:to>
      <xdr:col>23</xdr:col>
      <xdr:colOff>133350</xdr:colOff>
      <xdr:row>45</xdr:row>
      <xdr:rowOff>28122</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312807"/>
          <a:ext cx="0" cy="14305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199</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28122</xdr:rowOff>
    </xdr:from>
    <xdr:to>
      <xdr:col>24</xdr:col>
      <xdr:colOff>12700</xdr:colOff>
      <xdr:row>45</xdr:row>
      <xdr:rowOff>28122</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55534</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5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140607</xdr:rowOff>
    </xdr:from>
    <xdr:to>
      <xdr:col>24</xdr:col>
      <xdr:colOff>12700</xdr:colOff>
      <xdr:row>36</xdr:row>
      <xdr:rowOff>140607</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31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161472</xdr:rowOff>
    </xdr:from>
    <xdr:to>
      <xdr:col>23</xdr:col>
      <xdr:colOff>133350</xdr:colOff>
      <xdr:row>41</xdr:row>
      <xdr:rowOff>24493</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019472"/>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100892</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1303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128815</xdr:rowOff>
    </xdr:from>
    <xdr:to>
      <xdr:col>23</xdr:col>
      <xdr:colOff>184150</xdr:colOff>
      <xdr:row>42</xdr:row>
      <xdr:rowOff>58965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161472</xdr:rowOff>
    </xdr:from>
    <xdr:to>
      <xdr:col>19</xdr:col>
      <xdr:colOff>133350</xdr:colOff>
      <xdr:row>41</xdr:row>
      <xdr:rowOff>7257</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3225800" y="701947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94343</xdr:rowOff>
    </xdr:from>
    <xdr:to>
      <xdr:col>19</xdr:col>
      <xdr:colOff>184150</xdr:colOff>
      <xdr:row>42</xdr:row>
      <xdr:rowOff>24493</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9270</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72101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7257</xdr:rowOff>
    </xdr:from>
    <xdr:to>
      <xdr:col>15</xdr:col>
      <xdr:colOff>82550</xdr:colOff>
      <xdr:row>41</xdr:row>
      <xdr:rowOff>24493</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2336800" y="70367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94343</xdr:rowOff>
    </xdr:from>
    <xdr:to>
      <xdr:col>15</xdr:col>
      <xdr:colOff>133350</xdr:colOff>
      <xdr:row>42</xdr:row>
      <xdr:rowOff>24493</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9270</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721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24493</xdr:rowOff>
    </xdr:from>
    <xdr:to>
      <xdr:col>11</xdr:col>
      <xdr:colOff>31750</xdr:colOff>
      <xdr:row>41</xdr:row>
      <xdr:rowOff>41728</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flipV="1">
          <a:off x="1447800" y="705394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94343</xdr:rowOff>
    </xdr:from>
    <xdr:to>
      <xdr:col>11</xdr:col>
      <xdr:colOff>82550</xdr:colOff>
      <xdr:row>42</xdr:row>
      <xdr:rowOff>24493</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9270</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21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111578</xdr:rowOff>
    </xdr:from>
    <xdr:to>
      <xdr:col>7</xdr:col>
      <xdr:colOff>31750</xdr:colOff>
      <xdr:row>42</xdr:row>
      <xdr:rowOff>41728</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26505</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145143</xdr:rowOff>
    </xdr:from>
    <xdr:to>
      <xdr:col>23</xdr:col>
      <xdr:colOff>184150</xdr:colOff>
      <xdr:row>41</xdr:row>
      <xdr:rowOff>75293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161670</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684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110672</xdr:rowOff>
    </xdr:from>
    <xdr:to>
      <xdr:col>19</xdr:col>
      <xdr:colOff>184150</xdr:colOff>
      <xdr:row>41</xdr:row>
      <xdr:rowOff>40822</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50999</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673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127907</xdr:rowOff>
    </xdr:from>
    <xdr:to>
      <xdr:col>15</xdr:col>
      <xdr:colOff>133350</xdr:colOff>
      <xdr:row>41</xdr:row>
      <xdr:rowOff>58057</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698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68234</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675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145143</xdr:rowOff>
    </xdr:from>
    <xdr:to>
      <xdr:col>11</xdr:col>
      <xdr:colOff>82550</xdr:colOff>
      <xdr:row>41</xdr:row>
      <xdr:rowOff>75293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85470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162378</xdr:rowOff>
    </xdr:from>
    <xdr:to>
      <xdr:col>7</xdr:col>
      <xdr:colOff>31750</xdr:colOff>
      <xdr:row>41</xdr:row>
      <xdr:rowOff>92528</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02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102705</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678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年度の経常収支比率は、類似団体平均値</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を０．２ポイント上回る８９．８となっており、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前年度と比較して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ポイント減少し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。減少した要因としては、分子である経常経費充当一般財源において公債費や物件費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の増により２．４ポイント</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増加しているものの、　分母となる経常一般財源</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において地方交付税</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や地方消費税交付金の増により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６</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ポイント増加</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経常経費充当一般財源</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の増加額を上回ったことによるものである。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今後についても、更なる市税等の徴収強化により歳入増加に努めるとともに、歳出において人件費の抑制と物件費等についても更なる精査を図るなど適正な経常収支比率を保てるように努める。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84244</xdr:rowOff>
    </xdr:from>
    <xdr:to>
      <xdr:col>23</xdr:col>
      <xdr:colOff>133350</xdr:colOff>
      <xdr:row>67</xdr:row>
      <xdr:rowOff>71967</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199794"/>
          <a:ext cx="0" cy="1359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44044</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53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71967</xdr:rowOff>
    </xdr:from>
    <xdr:to>
      <xdr:col>24</xdr:col>
      <xdr:colOff>12700</xdr:colOff>
      <xdr:row>67</xdr:row>
      <xdr:rowOff>71967</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55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170621</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943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84244</xdr:rowOff>
    </xdr:from>
    <xdr:to>
      <xdr:col>24</xdr:col>
      <xdr:colOff>12700</xdr:colOff>
      <xdr:row>59</xdr:row>
      <xdr:rowOff>84244</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199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149013</xdr:rowOff>
    </xdr:from>
    <xdr:to>
      <xdr:col>23</xdr:col>
      <xdr:colOff>133350</xdr:colOff>
      <xdr:row>64</xdr:row>
      <xdr:rowOff>79587</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4114800" y="10778913"/>
          <a:ext cx="838200" cy="27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98654</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5571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82127</xdr:rowOff>
    </xdr:from>
    <xdr:to>
      <xdr:col>23</xdr:col>
      <xdr:colOff>184150</xdr:colOff>
      <xdr:row>63</xdr:row>
      <xdr:rowOff>12277</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79587</xdr:rowOff>
    </xdr:from>
    <xdr:to>
      <xdr:col>19</xdr:col>
      <xdr:colOff>133350</xdr:colOff>
      <xdr:row>64</xdr:row>
      <xdr:rowOff>160020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3225800" y="1105238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85090</xdr:rowOff>
    </xdr:from>
    <xdr:to>
      <xdr:col>19</xdr:col>
      <xdr:colOff>184150</xdr:colOff>
      <xdr:row>65</xdr:row>
      <xdr:rowOff>15240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17</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1144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95673</xdr:rowOff>
    </xdr:from>
    <xdr:to>
      <xdr:col>15</xdr:col>
      <xdr:colOff>82550</xdr:colOff>
      <xdr:row>64</xdr:row>
      <xdr:rowOff>160020</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1068473"/>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117263</xdr:rowOff>
    </xdr:from>
    <xdr:to>
      <xdr:col>15</xdr:col>
      <xdr:colOff>133350</xdr:colOff>
      <xdr:row>65</xdr:row>
      <xdr:rowOff>47413</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1090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32190</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117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95673</xdr:rowOff>
    </xdr:from>
    <xdr:to>
      <xdr:col>11</xdr:col>
      <xdr:colOff>31750</xdr:colOff>
      <xdr:row>64</xdr:row>
      <xdr:rowOff>168063</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flipV="1">
          <a:off x="1447800" y="11068473"/>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85090</xdr:rowOff>
    </xdr:from>
    <xdr:to>
      <xdr:col>11</xdr:col>
      <xdr:colOff>82550</xdr:colOff>
      <xdr:row>65</xdr:row>
      <xdr:rowOff>15240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11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52917</xdr:rowOff>
    </xdr:from>
    <xdr:to>
      <xdr:col>7</xdr:col>
      <xdr:colOff>31750</xdr:colOff>
      <xdr:row>64</xdr:row>
      <xdr:rowOff>154517</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164694</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79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98213</xdr:rowOff>
    </xdr:from>
    <xdr:to>
      <xdr:col>23</xdr:col>
      <xdr:colOff>184150</xdr:colOff>
      <xdr:row>63</xdr:row>
      <xdr:rowOff>28363</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72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70290</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70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28787</xdr:rowOff>
    </xdr:from>
    <xdr:to>
      <xdr:col>19</xdr:col>
      <xdr:colOff>184150</xdr:colOff>
      <xdr:row>64</xdr:row>
      <xdr:rowOff>130387</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100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140564</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07704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109220</xdr:rowOff>
    </xdr:from>
    <xdr:to>
      <xdr:col>15</xdr:col>
      <xdr:colOff>133350</xdr:colOff>
      <xdr:row>65</xdr:row>
      <xdr:rowOff>39370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49547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085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44873</xdr:rowOff>
    </xdr:from>
    <xdr:to>
      <xdr:col>11</xdr:col>
      <xdr:colOff>82550</xdr:colOff>
      <xdr:row>64</xdr:row>
      <xdr:rowOff>146473</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101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156650</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0786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117263</xdr:rowOff>
    </xdr:from>
    <xdr:to>
      <xdr:col>7</xdr:col>
      <xdr:colOff>31750</xdr:colOff>
      <xdr:row>65</xdr:row>
      <xdr:rowOff>47413</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109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32190</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117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[120,862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人件費については、</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国の基準を超えていた地域手当を５％から３％の基準値に引き下げた。このことにより地域手当の支給額の削減のみならず</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地域手当を支給算定の</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基礎額</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に含んでいる</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期末勤勉手当</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の削減にも繋がった</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についても、</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給与制度の見直し、適切な定員管理により人件費の適正化を図っていく。</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a:extLst>
            <a:ext uri="{FF2B5EF4-FFF2-40B4-BE49-F238E27FC236}">
              <a16:creationId xmlns:a16="http://schemas.microsoft.com/office/drawing/2014/main" id="{00000000-0008-0000-0300-0000C0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a:extLst>
            <a:ext uri="{FF2B5EF4-FFF2-40B4-BE49-F238E27FC236}">
              <a16:creationId xmlns:a16="http://schemas.microsoft.com/office/drawing/2014/main" id="{00000000-0008-0000-0300-0000C1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95779</xdr:rowOff>
    </xdr:from>
    <xdr:to>
      <xdr:col>23</xdr:col>
      <xdr:colOff>133350</xdr:colOff>
      <xdr:row>90</xdr:row>
      <xdr:rowOff>76462</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4953000" y="13811779"/>
          <a:ext cx="0" cy="16951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48539</xdr:rowOff>
    </xdr:from>
    <xdr:ext cx="762000" cy="259045"/>
    <xdr:sp macro="" textlink="">
      <xdr:nvSpPr>
        <xdr:cNvPr id="195" name="人件費・物件費等の状況最小値テキスト">
          <a:extLst>
            <a:ext uri="{FF2B5EF4-FFF2-40B4-BE49-F238E27FC236}">
              <a16:creationId xmlns:a16="http://schemas.microsoft.com/office/drawing/2014/main" id="{00000000-0008-0000-0300-0000C3000000}"/>
            </a:ext>
          </a:extLst>
        </xdr:cNvPr>
        <xdr:cNvSpPr txBox="1"/>
      </xdr:nvSpPr>
      <xdr:spPr>
        <a:xfrm>
          <a:off x="5041900" y="1547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76462</xdr:rowOff>
    </xdr:from>
    <xdr:to>
      <xdr:col>24</xdr:col>
      <xdr:colOff>12700</xdr:colOff>
      <xdr:row>90</xdr:row>
      <xdr:rowOff>76462</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5506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10706</xdr:rowOff>
    </xdr:from>
    <xdr:ext cx="762000" cy="259045"/>
    <xdr:sp macro="" textlink="">
      <xdr:nvSpPr>
        <xdr:cNvPr id="197" name="人件費・物件費等の状況最大値テキスト">
          <a:extLst>
            <a:ext uri="{FF2B5EF4-FFF2-40B4-BE49-F238E27FC236}">
              <a16:creationId xmlns:a16="http://schemas.microsoft.com/office/drawing/2014/main" id="{00000000-0008-0000-0300-0000C5000000}"/>
            </a:ext>
          </a:extLst>
        </xdr:cNvPr>
        <xdr:cNvSpPr txBox="1"/>
      </xdr:nvSpPr>
      <xdr:spPr>
        <a:xfrm>
          <a:off x="5041900" y="13555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95779</xdr:rowOff>
    </xdr:from>
    <xdr:to>
      <xdr:col>24</xdr:col>
      <xdr:colOff>12700</xdr:colOff>
      <xdr:row>80</xdr:row>
      <xdr:rowOff>95779</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864100" y="13811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45700</xdr:rowOff>
    </xdr:from>
    <xdr:to>
      <xdr:col>23</xdr:col>
      <xdr:colOff>133350</xdr:colOff>
      <xdr:row>84</xdr:row>
      <xdr:rowOff>76966</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4114800" y="14447500"/>
          <a:ext cx="838200" cy="31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78923</xdr:rowOff>
    </xdr:from>
    <xdr:ext cx="762000" cy="259045"/>
    <xdr:sp macro="" textlink="">
      <xdr:nvSpPr>
        <xdr:cNvPr id="200" name="人件費・物件費等の状況平均値テキスト">
          <a:extLst>
            <a:ext uri="{FF2B5EF4-FFF2-40B4-BE49-F238E27FC236}">
              <a16:creationId xmlns:a16="http://schemas.microsoft.com/office/drawing/2014/main" id="{00000000-0008-0000-0300-0000C8000000}"/>
            </a:ext>
          </a:extLst>
        </xdr:cNvPr>
        <xdr:cNvSpPr txBox="1"/>
      </xdr:nvSpPr>
      <xdr:spPr>
        <a:xfrm>
          <a:off x="5041900" y="144807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106846</xdr:rowOff>
    </xdr:from>
    <xdr:to>
      <xdr:col>23</xdr:col>
      <xdr:colOff>184150</xdr:colOff>
      <xdr:row>85</xdr:row>
      <xdr:rowOff>36996</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902200" y="14508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144261</xdr:rowOff>
    </xdr:from>
    <xdr:to>
      <xdr:col>19</xdr:col>
      <xdr:colOff>133350</xdr:colOff>
      <xdr:row>84</xdr:row>
      <xdr:rowOff>76966</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3225800" y="14374611"/>
          <a:ext cx="889000" cy="104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147442</xdr:rowOff>
    </xdr:from>
    <xdr:to>
      <xdr:col>19</xdr:col>
      <xdr:colOff>184150</xdr:colOff>
      <xdr:row>84</xdr:row>
      <xdr:rowOff>77592</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4064000" y="1437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87769</xdr:rowOff>
    </xdr:from>
    <xdr:ext cx="7366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733800" y="14146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48154</xdr:rowOff>
    </xdr:from>
    <xdr:to>
      <xdr:col>15</xdr:col>
      <xdr:colOff>82550</xdr:colOff>
      <xdr:row>83</xdr:row>
      <xdr:rowOff>144261</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2336800" y="14278504"/>
          <a:ext cx="889000" cy="96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36909</xdr:rowOff>
    </xdr:from>
    <xdr:to>
      <xdr:col>15</xdr:col>
      <xdr:colOff>133350</xdr:colOff>
      <xdr:row>83</xdr:row>
      <xdr:rowOff>138509</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3175000" y="14267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148686</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2844800" y="14036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946</xdr:rowOff>
    </xdr:from>
    <xdr:to>
      <xdr:col>11</xdr:col>
      <xdr:colOff>31750</xdr:colOff>
      <xdr:row>83</xdr:row>
      <xdr:rowOff>48154</xdr:rowOff>
    </xdr:to>
    <xdr:cxnSp macro="">
      <xdr:nvCxnSpPr>
        <xdr:cNvPr id="208" name="直線コネクタ 207">
          <a:extLst>
            <a:ext uri="{FF2B5EF4-FFF2-40B4-BE49-F238E27FC236}">
              <a16:creationId xmlns:a16="http://schemas.microsoft.com/office/drawing/2014/main" id="{00000000-0008-0000-0300-0000D0000000}"/>
            </a:ext>
          </a:extLst>
        </xdr:cNvPr>
        <xdr:cNvCxnSpPr/>
      </xdr:nvCxnSpPr>
      <xdr:spPr>
        <a:xfrm>
          <a:off x="1447800" y="14231296"/>
          <a:ext cx="889000" cy="47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160031</xdr:rowOff>
    </xdr:from>
    <xdr:to>
      <xdr:col>11</xdr:col>
      <xdr:colOff>82550</xdr:colOff>
      <xdr:row>83</xdr:row>
      <xdr:rowOff>90181</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2286000" y="14218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100358</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955800" y="13987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123129</xdr:rowOff>
    </xdr:from>
    <xdr:to>
      <xdr:col>7</xdr:col>
      <xdr:colOff>31750</xdr:colOff>
      <xdr:row>83</xdr:row>
      <xdr:rowOff>53279</xdr:rowOff>
    </xdr:to>
    <xdr:sp macro="" textlink="">
      <xdr:nvSpPr>
        <xdr:cNvPr id="211" name="フローチャート: 判断 210">
          <a:extLst>
            <a:ext uri="{FF2B5EF4-FFF2-40B4-BE49-F238E27FC236}">
              <a16:creationId xmlns:a16="http://schemas.microsoft.com/office/drawing/2014/main" id="{00000000-0008-0000-0300-0000D3000000}"/>
            </a:ext>
          </a:extLst>
        </xdr:cNvPr>
        <xdr:cNvSpPr/>
      </xdr:nvSpPr>
      <xdr:spPr>
        <a:xfrm>
          <a:off x="1397000" y="1418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38056</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066800" y="1426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166350</xdr:rowOff>
    </xdr:from>
    <xdr:to>
      <xdr:col>23</xdr:col>
      <xdr:colOff>184150</xdr:colOff>
      <xdr:row>84</xdr:row>
      <xdr:rowOff>96500</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902200" y="1439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11427</xdr:rowOff>
    </xdr:from>
    <xdr:ext cx="762000" cy="259045"/>
    <xdr:sp macro="" textlink="">
      <xdr:nvSpPr>
        <xdr:cNvPr id="219" name="人件費・物件費等の状況該当値テキスト">
          <a:extLst>
            <a:ext uri="{FF2B5EF4-FFF2-40B4-BE49-F238E27FC236}">
              <a16:creationId xmlns:a16="http://schemas.microsoft.com/office/drawing/2014/main" id="{00000000-0008-0000-0300-0000DB000000}"/>
            </a:ext>
          </a:extLst>
        </xdr:cNvPr>
        <xdr:cNvSpPr txBox="1"/>
      </xdr:nvSpPr>
      <xdr:spPr>
        <a:xfrm>
          <a:off x="5041900" y="1424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26166</xdr:rowOff>
    </xdr:from>
    <xdr:to>
      <xdr:col>19</xdr:col>
      <xdr:colOff>184150</xdr:colOff>
      <xdr:row>84</xdr:row>
      <xdr:rowOff>127766</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4064000" y="14427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112543</xdr:rowOff>
    </xdr:from>
    <xdr:ext cx="7366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3733800" y="14514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93461</xdr:rowOff>
    </xdr:from>
    <xdr:to>
      <xdr:col>15</xdr:col>
      <xdr:colOff>133350</xdr:colOff>
      <xdr:row>84</xdr:row>
      <xdr:rowOff>23611</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3175000" y="1432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8388</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2844800" y="14410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168804</xdr:rowOff>
    </xdr:from>
    <xdr:to>
      <xdr:col>11</xdr:col>
      <xdr:colOff>82550</xdr:colOff>
      <xdr:row>83</xdr:row>
      <xdr:rowOff>98954</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2286000" y="14227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83731</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955800" y="14314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121596</xdr:rowOff>
    </xdr:from>
    <xdr:to>
      <xdr:col>7</xdr:col>
      <xdr:colOff>31750</xdr:colOff>
      <xdr:row>83</xdr:row>
      <xdr:rowOff>51746</xdr:rowOff>
    </xdr:to>
    <xdr:sp macro="" textlink="">
      <xdr:nvSpPr>
        <xdr:cNvPr id="226" name="楕円 225">
          <a:extLst>
            <a:ext uri="{FF2B5EF4-FFF2-40B4-BE49-F238E27FC236}">
              <a16:creationId xmlns:a16="http://schemas.microsoft.com/office/drawing/2014/main" id="{00000000-0008-0000-0300-0000E2000000}"/>
            </a:ext>
          </a:extLst>
        </xdr:cNvPr>
        <xdr:cNvSpPr/>
      </xdr:nvSpPr>
      <xdr:spPr>
        <a:xfrm>
          <a:off x="1397000" y="1418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61923</xdr:rowOff>
    </xdr:from>
    <xdr:ext cx="762000" cy="259045"/>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066800" y="1394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a:extLst>
            <a:ext uri="{FF2B5EF4-FFF2-40B4-BE49-F238E27FC236}">
              <a16:creationId xmlns:a16="http://schemas.microsoft.com/office/drawing/2014/main" id="{00000000-0008-0000-0300-0000EF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ラスパイレス指数は類似団体平均を上回っている状況であり、これは国と比較して、初任給基準が高いこと、高齢層職員の給与水準が高いこと、独自給料表を使用していること等が挙げられる。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令和４年度から独自給料表</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是正</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し、国と同一の給料表に見直しを行ったことから今後ラスパイレス指数は下がっていくと見込まれ、引き続き、</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国の制度や基準に合わせ適正な水準を目指していく。　</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7" name="給与水準   （国との比較）グラフ枠">
          <a:extLst>
            <a:ext uri="{FF2B5EF4-FFF2-40B4-BE49-F238E27FC236}">
              <a16:creationId xmlns:a16="http://schemas.microsoft.com/office/drawing/2014/main" id="{00000000-0008-0000-0300-00000101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89</xdr:row>
      <xdr:rowOff>52614</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7018000" y="13863864"/>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24691</xdr:rowOff>
    </xdr:from>
    <xdr:ext cx="762000" cy="259045"/>
    <xdr:sp macro="" textlink="">
      <xdr:nvSpPr>
        <xdr:cNvPr id="259" name="給与水準   （国との比較）最小値テキスト">
          <a:extLst>
            <a:ext uri="{FF2B5EF4-FFF2-40B4-BE49-F238E27FC236}">
              <a16:creationId xmlns:a16="http://schemas.microsoft.com/office/drawing/2014/main" id="{00000000-0008-0000-0300-000003010000}"/>
            </a:ext>
          </a:extLst>
        </xdr:cNvPr>
        <xdr:cNvSpPr txBox="1"/>
      </xdr:nvSpPr>
      <xdr:spPr>
        <a:xfrm>
          <a:off x="17106900" y="1528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52614</xdr:rowOff>
    </xdr:from>
    <xdr:to>
      <xdr:col>81</xdr:col>
      <xdr:colOff>133350</xdr:colOff>
      <xdr:row>89</xdr:row>
      <xdr:rowOff>52614</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531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61" name="給与水準   （国との比較）最大値テキスト">
          <a:extLst>
            <a:ext uri="{FF2B5EF4-FFF2-40B4-BE49-F238E27FC236}">
              <a16:creationId xmlns:a16="http://schemas.microsoft.com/office/drawing/2014/main" id="{00000000-0008-0000-0300-000005010000}"/>
            </a:ext>
          </a:extLst>
        </xdr:cNvPr>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154214</xdr:rowOff>
    </xdr:from>
    <xdr:to>
      <xdr:col>81</xdr:col>
      <xdr:colOff>44450</xdr:colOff>
      <xdr:row>87</xdr:row>
      <xdr:rowOff>154214</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6179800" y="1507036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168927</xdr:rowOff>
    </xdr:from>
    <xdr:ext cx="762000" cy="259045"/>
    <xdr:sp macro="" textlink="">
      <xdr:nvSpPr>
        <xdr:cNvPr id="264" name="給与水準   （国との比較）平均値テキスト">
          <a:extLst>
            <a:ext uri="{FF2B5EF4-FFF2-40B4-BE49-F238E27FC236}">
              <a16:creationId xmlns:a16="http://schemas.microsoft.com/office/drawing/2014/main" id="{00000000-0008-0000-0300-000008010000}"/>
            </a:ext>
          </a:extLst>
        </xdr:cNvPr>
        <xdr:cNvSpPr txBox="1"/>
      </xdr:nvSpPr>
      <xdr:spPr>
        <a:xfrm>
          <a:off x="17106900" y="1439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154214</xdr:rowOff>
    </xdr:from>
    <xdr:to>
      <xdr:col>77</xdr:col>
      <xdr:colOff>44450</xdr:colOff>
      <xdr:row>88</xdr:row>
      <xdr:rowOff>86179</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5290800" y="15070364"/>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127198</xdr:rowOff>
    </xdr:from>
    <xdr:ext cx="7366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798800" y="14357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86179</xdr:rowOff>
    </xdr:from>
    <xdr:to>
      <xdr:col>72</xdr:col>
      <xdr:colOff>203200</xdr:colOff>
      <xdr:row>88</xdr:row>
      <xdr:rowOff>155121</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flipV="1">
          <a:off x="14401800" y="15173779"/>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84364</xdr:rowOff>
    </xdr:from>
    <xdr:to>
      <xdr:col>73</xdr:col>
      <xdr:colOff>44450</xdr:colOff>
      <xdr:row>86</xdr:row>
      <xdr:rowOff>14514</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5240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24691</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909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155121</xdr:rowOff>
    </xdr:from>
    <xdr:to>
      <xdr:col>68</xdr:col>
      <xdr:colOff>152400</xdr:colOff>
      <xdr:row>89</xdr:row>
      <xdr:rowOff>69850</xdr:rowOff>
    </xdr:to>
    <xdr:cxnSp macro="">
      <xdr:nvCxnSpPr>
        <xdr:cNvPr id="272" name="直線コネクタ 271">
          <a:extLst>
            <a:ext uri="{FF2B5EF4-FFF2-40B4-BE49-F238E27FC236}">
              <a16:creationId xmlns:a16="http://schemas.microsoft.com/office/drawing/2014/main" id="{00000000-0008-0000-0300-000010010000}"/>
            </a:ext>
          </a:extLst>
        </xdr:cNvPr>
        <xdr:cNvCxnSpPr/>
      </xdr:nvCxnSpPr>
      <xdr:spPr>
        <a:xfrm flipV="1">
          <a:off x="13512800" y="15242721"/>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67129</xdr:rowOff>
    </xdr:from>
    <xdr:to>
      <xdr:col>68</xdr:col>
      <xdr:colOff>203200</xdr:colOff>
      <xdr:row>85</xdr:row>
      <xdr:rowOff>168729</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43510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7456</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020800" y="14409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118836</xdr:rowOff>
    </xdr:from>
    <xdr:to>
      <xdr:col>64</xdr:col>
      <xdr:colOff>152400</xdr:colOff>
      <xdr:row>86</xdr:row>
      <xdr:rowOff>48986</xdr:rowOff>
    </xdr:to>
    <xdr:sp macro="" textlink="">
      <xdr:nvSpPr>
        <xdr:cNvPr id="275" name="フローチャート: 判断 274">
          <a:extLst>
            <a:ext uri="{FF2B5EF4-FFF2-40B4-BE49-F238E27FC236}">
              <a16:creationId xmlns:a16="http://schemas.microsoft.com/office/drawing/2014/main" id="{00000000-0008-0000-0300-000013010000}"/>
            </a:ext>
          </a:extLst>
        </xdr:cNvPr>
        <xdr:cNvSpPr/>
      </xdr:nvSpPr>
      <xdr:spPr>
        <a:xfrm>
          <a:off x="13462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59163</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131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103414</xdr:rowOff>
    </xdr:from>
    <xdr:to>
      <xdr:col>81</xdr:col>
      <xdr:colOff>95250</xdr:colOff>
      <xdr:row>88</xdr:row>
      <xdr:rowOff>33564</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967200" y="1501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75491</xdr:rowOff>
    </xdr:from>
    <xdr:ext cx="762000" cy="259045"/>
    <xdr:sp macro="" textlink="">
      <xdr:nvSpPr>
        <xdr:cNvPr id="283" name="給与水準   （国との比較）該当値テキスト">
          <a:extLst>
            <a:ext uri="{FF2B5EF4-FFF2-40B4-BE49-F238E27FC236}">
              <a16:creationId xmlns:a16="http://schemas.microsoft.com/office/drawing/2014/main" id="{00000000-0008-0000-0300-00001B010000}"/>
            </a:ext>
          </a:extLst>
        </xdr:cNvPr>
        <xdr:cNvSpPr txBox="1"/>
      </xdr:nvSpPr>
      <xdr:spPr>
        <a:xfrm>
          <a:off x="17106900" y="14991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103414</xdr:rowOff>
    </xdr:from>
    <xdr:to>
      <xdr:col>77</xdr:col>
      <xdr:colOff>95250</xdr:colOff>
      <xdr:row>88</xdr:row>
      <xdr:rowOff>33564</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6129000" y="1501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18341</xdr:rowOff>
    </xdr:from>
    <xdr:ext cx="7366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5798800" y="15105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35379</xdr:rowOff>
    </xdr:from>
    <xdr:to>
      <xdr:col>73</xdr:col>
      <xdr:colOff>44450</xdr:colOff>
      <xdr:row>88</xdr:row>
      <xdr:rowOff>136979</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5240000" y="1512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121756</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909800" y="15209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104321</xdr:rowOff>
    </xdr:from>
    <xdr:to>
      <xdr:col>68</xdr:col>
      <xdr:colOff>203200</xdr:colOff>
      <xdr:row>89</xdr:row>
      <xdr:rowOff>34471</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4351000" y="1519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19248</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4020800" y="15278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19050</xdr:rowOff>
    </xdr:from>
    <xdr:to>
      <xdr:col>64</xdr:col>
      <xdr:colOff>152400</xdr:colOff>
      <xdr:row>89</xdr:row>
      <xdr:rowOff>120650</xdr:rowOff>
    </xdr:to>
    <xdr:sp macro="" textlink="">
      <xdr:nvSpPr>
        <xdr:cNvPr id="290" name="楕円 289">
          <a:extLst>
            <a:ext uri="{FF2B5EF4-FFF2-40B4-BE49-F238E27FC236}">
              <a16:creationId xmlns:a16="http://schemas.microsoft.com/office/drawing/2014/main" id="{00000000-0008-0000-0300-000022010000}"/>
            </a:ext>
          </a:extLst>
        </xdr:cNvPr>
        <xdr:cNvSpPr/>
      </xdr:nvSpPr>
      <xdr:spPr>
        <a:xfrm>
          <a:off x="13462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105427</xdr:rowOff>
    </xdr:from>
    <xdr:ext cx="762000" cy="259045"/>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131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2" name="正方形/長方形 301">
          <a:extLst>
            <a:ext uri="{FF2B5EF4-FFF2-40B4-BE49-F238E27FC236}">
              <a16:creationId xmlns:a16="http://schemas.microsoft.com/office/drawing/2014/main" id="{00000000-0008-0000-0300-00002E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3" name="正方形/長方形 302">
          <a:extLst>
            <a:ext uri="{FF2B5EF4-FFF2-40B4-BE49-F238E27FC236}">
              <a16:creationId xmlns:a16="http://schemas.microsoft.com/office/drawing/2014/main" id="{00000000-0008-0000-0300-00002F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本市</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人口の増加</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に加え、</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住民ニーズの高度化・多様化に伴う行政需要の増加を見込み、企画立案の強化や子育て支援の充実を図るため、また、消防体制について火災や大規模自然災害等に迅速かつ的確に対応するため、</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職員</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定員管理計画（計画期間：平成</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２９</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年度）では、職員を増加</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す</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ることとし、人口</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1,000</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人当たりの職員数は、令和</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年度においても類似団体の平均値を上回っている。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　今後についても、</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全国的な課題である人口減少を本市においても想定する必要があり、引き続き、事務事業の見直しや組織・機構の見直しに取組み、適正な定員管理に努める</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108373</xdr:rowOff>
    </xdr:from>
    <xdr:to>
      <xdr:col>81</xdr:col>
      <xdr:colOff>44450</xdr:colOff>
      <xdr:row>66</xdr:row>
      <xdr:rowOff>162983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10223923"/>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135060</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45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162983</xdr:rowOff>
    </xdr:from>
    <xdr:to>
      <xdr:col>81</xdr:col>
      <xdr:colOff>133350</xdr:colOff>
      <xdr:row>66</xdr:row>
      <xdr:rowOff>162983</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47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23300</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96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108373</xdr:rowOff>
    </xdr:from>
    <xdr:to>
      <xdr:col>81</xdr:col>
      <xdr:colOff>133350</xdr:colOff>
      <xdr:row>59</xdr:row>
      <xdr:rowOff>108373</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1022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13229</xdr:rowOff>
    </xdr:from>
    <xdr:to>
      <xdr:col>81</xdr:col>
      <xdr:colOff>44450</xdr:colOff>
      <xdr:row>64</xdr:row>
      <xdr:rowOff>13229</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6179800" y="109860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150935</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609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134408</xdr:rowOff>
    </xdr:from>
    <xdr:to>
      <xdr:col>81</xdr:col>
      <xdr:colOff>95250</xdr:colOff>
      <xdr:row>63</xdr:row>
      <xdr:rowOff>64558</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76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13229</xdr:rowOff>
    </xdr:from>
    <xdr:to>
      <xdr:col>77</xdr:col>
      <xdr:colOff>44450</xdr:colOff>
      <xdr:row>64</xdr:row>
      <xdr:rowOff>19262</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5290800" y="10986029"/>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126365</xdr:rowOff>
    </xdr:from>
    <xdr:to>
      <xdr:col>77</xdr:col>
      <xdr:colOff>95250</xdr:colOff>
      <xdr:row>63</xdr:row>
      <xdr:rowOff>56515</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66692</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5251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19262</xdr:rowOff>
    </xdr:from>
    <xdr:to>
      <xdr:col>72</xdr:col>
      <xdr:colOff>203200</xdr:colOff>
      <xdr:row>64</xdr:row>
      <xdr:rowOff>19262</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4401800" y="109920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124354</xdr:rowOff>
    </xdr:from>
    <xdr:to>
      <xdr:col>73</xdr:col>
      <xdr:colOff>44450</xdr:colOff>
      <xdr:row>63</xdr:row>
      <xdr:rowOff>54504</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75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64681</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52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160549</xdr:rowOff>
    </xdr:from>
    <xdr:to>
      <xdr:col>68</xdr:col>
      <xdr:colOff>152400</xdr:colOff>
      <xdr:row>64</xdr:row>
      <xdr:rowOff>19262</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a:off x="13512800" y="10961899"/>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114300</xdr:rowOff>
    </xdr:from>
    <xdr:to>
      <xdr:col>68</xdr:col>
      <xdr:colOff>203200</xdr:colOff>
      <xdr:row>63</xdr:row>
      <xdr:rowOff>44450</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54627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108268</xdr:rowOff>
    </xdr:from>
    <xdr:to>
      <xdr:col>64</xdr:col>
      <xdr:colOff>152400</xdr:colOff>
      <xdr:row>63</xdr:row>
      <xdr:rowOff>38418</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48595</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50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133879</xdr:rowOff>
    </xdr:from>
    <xdr:to>
      <xdr:col>81</xdr:col>
      <xdr:colOff>95250</xdr:colOff>
      <xdr:row>64</xdr:row>
      <xdr:rowOff>64029</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093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105956</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090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133879</xdr:rowOff>
    </xdr:from>
    <xdr:to>
      <xdr:col>77</xdr:col>
      <xdr:colOff>95250</xdr:colOff>
      <xdr:row>64</xdr:row>
      <xdr:rowOff>64029</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093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48806</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110216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139912</xdr:rowOff>
    </xdr:from>
    <xdr:to>
      <xdr:col>73</xdr:col>
      <xdr:colOff>44450</xdr:colOff>
      <xdr:row>64</xdr:row>
      <xdr:rowOff>70062</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094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54839</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11027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139912</xdr:rowOff>
    </xdr:from>
    <xdr:to>
      <xdr:col>68</xdr:col>
      <xdr:colOff>203200</xdr:colOff>
      <xdr:row>64</xdr:row>
      <xdr:rowOff>70062</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094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54839</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11027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109749</xdr:rowOff>
    </xdr:from>
    <xdr:to>
      <xdr:col>64</xdr:col>
      <xdr:colOff>152400</xdr:colOff>
      <xdr:row>64</xdr:row>
      <xdr:rowOff>39899</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091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24676</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10997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年度の実質公債費比率は、類似団体平均値を０．７ポイント下回る３．</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８</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となっており、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前年度と</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比較して０．３ポイント増加している。要因としては、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本指標は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当該年度を含めた過去３か年の平均で算定しており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単年度で見た実質公債費比率が平成３０年度と令和３年度を比べ、元利償還金の増により増加したことによるものである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今後について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、持続可能な財政運営を念頭に、中期財政計画に基づいて市債発行の抑制に努め、地方債に大きく依存することのない健全な財政運営に努める。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46</xdr:row>
      <xdr:rowOff>3175</xdr:rowOff>
    </xdr:from>
    <xdr:to>
      <xdr:col>85</xdr:col>
      <xdr:colOff>95250</xdr:colOff>
      <xdr:row>46</xdr:row>
      <xdr:rowOff>3175</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45</xdr:row>
      <xdr:rowOff>32402</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85725</xdr:rowOff>
    </xdr:from>
    <xdr:to>
      <xdr:col>85</xdr:col>
      <xdr:colOff>95250</xdr:colOff>
      <xdr:row>42</xdr:row>
      <xdr:rowOff>85725</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114952</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168275</xdr:rowOff>
    </xdr:from>
    <xdr:to>
      <xdr:col>85</xdr:col>
      <xdr:colOff>95250</xdr:colOff>
      <xdr:row>38</xdr:row>
      <xdr:rowOff>168275</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26052</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35</xdr:row>
      <xdr:rowOff>79375</xdr:rowOff>
    </xdr:from>
    <xdr:to>
      <xdr:col>85</xdr:col>
      <xdr:colOff>95250</xdr:colOff>
      <xdr:row>35</xdr:row>
      <xdr:rowOff>79375</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4" name="公債費負担の状況グラフ枠">
          <a:extLst>
            <a:ext uri="{FF2B5EF4-FFF2-40B4-BE49-F238E27FC236}">
              <a16:creationId xmlns:a16="http://schemas.microsoft.com/office/drawing/2014/main" id="{00000000-0008-0000-0300-000080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109008</xdr:rowOff>
    </xdr:from>
    <xdr:to>
      <xdr:col>81</xdr:col>
      <xdr:colOff>44450</xdr:colOff>
      <xdr:row>44</xdr:row>
      <xdr:rowOff>155046</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7018000" y="6281208"/>
          <a:ext cx="0" cy="14176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127123</xdr:rowOff>
    </xdr:from>
    <xdr:ext cx="762000" cy="259045"/>
    <xdr:sp macro="" textlink="">
      <xdr:nvSpPr>
        <xdr:cNvPr id="386" name="公債費負担の状況最小値テキスト">
          <a:extLst>
            <a:ext uri="{FF2B5EF4-FFF2-40B4-BE49-F238E27FC236}">
              <a16:creationId xmlns:a16="http://schemas.microsoft.com/office/drawing/2014/main" id="{00000000-0008-0000-0300-000082010000}"/>
            </a:ext>
          </a:extLst>
        </xdr:cNvPr>
        <xdr:cNvSpPr txBox="1"/>
      </xdr:nvSpPr>
      <xdr:spPr>
        <a:xfrm>
          <a:off x="17106900" y="767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155046</xdr:rowOff>
    </xdr:from>
    <xdr:to>
      <xdr:col>81</xdr:col>
      <xdr:colOff>133350</xdr:colOff>
      <xdr:row>44</xdr:row>
      <xdr:rowOff>155046</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929100" y="7698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23935</xdr:rowOff>
    </xdr:from>
    <xdr:ext cx="762000" cy="259045"/>
    <xdr:sp macro="" textlink="">
      <xdr:nvSpPr>
        <xdr:cNvPr id="388" name="公債費負担の状況最大値テキスト">
          <a:extLst>
            <a:ext uri="{FF2B5EF4-FFF2-40B4-BE49-F238E27FC236}">
              <a16:creationId xmlns:a16="http://schemas.microsoft.com/office/drawing/2014/main" id="{00000000-0008-0000-0300-000084010000}"/>
            </a:ext>
          </a:extLst>
        </xdr:cNvPr>
        <xdr:cNvSpPr txBox="1"/>
      </xdr:nvSpPr>
      <xdr:spPr>
        <a:xfrm>
          <a:off x="17106900" y="6024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109008</xdr:rowOff>
    </xdr:from>
    <xdr:to>
      <xdr:col>81</xdr:col>
      <xdr:colOff>133350</xdr:colOff>
      <xdr:row>36</xdr:row>
      <xdr:rowOff>109008</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6929100" y="6281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5821</xdr:rowOff>
    </xdr:from>
    <xdr:to>
      <xdr:col>81</xdr:col>
      <xdr:colOff>44450</xdr:colOff>
      <xdr:row>41</xdr:row>
      <xdr:rowOff>35983</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6179800" y="7035271"/>
          <a:ext cx="8382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27640</xdr:rowOff>
    </xdr:from>
    <xdr:ext cx="762000" cy="259045"/>
    <xdr:sp macro="" textlink="">
      <xdr:nvSpPr>
        <xdr:cNvPr id="391" name="公債費負担の状況平均値テキスト">
          <a:extLst>
            <a:ext uri="{FF2B5EF4-FFF2-40B4-BE49-F238E27FC236}">
              <a16:creationId xmlns:a16="http://schemas.microsoft.com/office/drawing/2014/main" id="{00000000-0008-0000-0300-000087010000}"/>
            </a:ext>
          </a:extLst>
        </xdr:cNvPr>
        <xdr:cNvSpPr txBox="1"/>
      </xdr:nvSpPr>
      <xdr:spPr>
        <a:xfrm>
          <a:off x="17106900" y="70570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55563</xdr:rowOff>
    </xdr:from>
    <xdr:to>
      <xdr:col>81</xdr:col>
      <xdr:colOff>95250</xdr:colOff>
      <xdr:row>41</xdr:row>
      <xdr:rowOff>157163</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6967200" y="708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5821</xdr:rowOff>
    </xdr:from>
    <xdr:to>
      <xdr:col>77</xdr:col>
      <xdr:colOff>44450</xdr:colOff>
      <xdr:row>41</xdr:row>
      <xdr:rowOff>5821</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a:off x="15290800" y="70352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25400</xdr:rowOff>
    </xdr:from>
    <xdr:to>
      <xdr:col>77</xdr:col>
      <xdr:colOff>95250</xdr:colOff>
      <xdr:row>41</xdr:row>
      <xdr:rowOff>127000</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6129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111777</xdr:rowOff>
    </xdr:from>
    <xdr:ext cx="7366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798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157163</xdr:rowOff>
    </xdr:from>
    <xdr:to>
      <xdr:col>72</xdr:col>
      <xdr:colOff>203200</xdr:colOff>
      <xdr:row>41</xdr:row>
      <xdr:rowOff>5821</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a:off x="14401800" y="7015163"/>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25400</xdr:rowOff>
    </xdr:from>
    <xdr:to>
      <xdr:col>73</xdr:col>
      <xdr:colOff>44450</xdr:colOff>
      <xdr:row>41</xdr:row>
      <xdr:rowOff>127000</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5240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111777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909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116946</xdr:rowOff>
    </xdr:from>
    <xdr:to>
      <xdr:col>68</xdr:col>
      <xdr:colOff>152400</xdr:colOff>
      <xdr:row>40</xdr:row>
      <xdr:rowOff>157163</xdr:rowOff>
    </xdr:to>
    <xdr:cxnSp macro="">
      <xdr:nvCxnSpPr>
        <xdr:cNvPr id="399" name="直線コネクタ 398">
          <a:extLst>
            <a:ext uri="{FF2B5EF4-FFF2-40B4-BE49-F238E27FC236}">
              <a16:creationId xmlns:a16="http://schemas.microsoft.com/office/drawing/2014/main" id="{00000000-0008-0000-0300-00008F010000}"/>
            </a:ext>
          </a:extLst>
        </xdr:cNvPr>
        <xdr:cNvCxnSpPr/>
      </xdr:nvCxnSpPr>
      <xdr:spPr>
        <a:xfrm>
          <a:off x="13512800" y="6974946"/>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55563</xdr:rowOff>
    </xdr:from>
    <xdr:to>
      <xdr:col>68</xdr:col>
      <xdr:colOff>203200</xdr:colOff>
      <xdr:row>41</xdr:row>
      <xdr:rowOff>157163</xdr:rowOff>
    </xdr:to>
    <xdr:sp macro="" textlink="">
      <xdr:nvSpPr>
        <xdr:cNvPr id="400" name="フローチャート: 判断 399">
          <a:extLst>
            <a:ext uri="{FF2B5EF4-FFF2-40B4-BE49-F238E27FC236}">
              <a16:creationId xmlns:a16="http://schemas.microsoft.com/office/drawing/2014/main" id="{00000000-0008-0000-0300-000090010000}"/>
            </a:ext>
          </a:extLst>
        </xdr:cNvPr>
        <xdr:cNvSpPr/>
      </xdr:nvSpPr>
      <xdr:spPr>
        <a:xfrm>
          <a:off x="14351000" y="708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141940</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020800" y="7171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85725</xdr:rowOff>
    </xdr:from>
    <xdr:to>
      <xdr:col>64</xdr:col>
      <xdr:colOff>152400</xdr:colOff>
      <xdr:row>42</xdr:row>
      <xdr:rowOff>15875</xdr:rowOff>
    </xdr:to>
    <xdr:sp macro="" textlink="">
      <xdr:nvSpPr>
        <xdr:cNvPr id="402" name="フローチャート: 判断 401">
          <a:extLst>
            <a:ext uri="{FF2B5EF4-FFF2-40B4-BE49-F238E27FC236}">
              <a16:creationId xmlns:a16="http://schemas.microsoft.com/office/drawing/2014/main" id="{00000000-0008-0000-0300-000092010000}"/>
            </a:ext>
          </a:extLst>
        </xdr:cNvPr>
        <xdr:cNvSpPr/>
      </xdr:nvSpPr>
      <xdr:spPr>
        <a:xfrm>
          <a:off x="13462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652</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131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156633</xdr:rowOff>
    </xdr:from>
    <xdr:to>
      <xdr:col>81</xdr:col>
      <xdr:colOff>95250</xdr:colOff>
      <xdr:row>41</xdr:row>
      <xdr:rowOff>86783</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69672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1710</xdr:rowOff>
    </xdr:from>
    <xdr:ext cx="762000" cy="259045"/>
    <xdr:sp macro="" textlink="">
      <xdr:nvSpPr>
        <xdr:cNvPr id="410" name="公債費負担の状況該当値テキスト">
          <a:extLst>
            <a:ext uri="{FF2B5EF4-FFF2-40B4-BE49-F238E27FC236}">
              <a16:creationId xmlns:a16="http://schemas.microsoft.com/office/drawing/2014/main" id="{00000000-0008-0000-0300-00009A010000}"/>
            </a:ext>
          </a:extLst>
        </xdr:cNvPr>
        <xdr:cNvSpPr txBox="1"/>
      </xdr:nvSpPr>
      <xdr:spPr>
        <a:xfrm>
          <a:off x="17106900" y="685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126471</xdr:rowOff>
    </xdr:from>
    <xdr:to>
      <xdr:col>77</xdr:col>
      <xdr:colOff>95250</xdr:colOff>
      <xdr:row>41</xdr:row>
      <xdr:rowOff>56621</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6129000" y="698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66798</xdr:rowOff>
    </xdr:from>
    <xdr:ext cx="7366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798800" y="6753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126471</xdr:rowOff>
    </xdr:from>
    <xdr:to>
      <xdr:col>73</xdr:col>
      <xdr:colOff>44450</xdr:colOff>
      <xdr:row>41</xdr:row>
      <xdr:rowOff>56621</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5240000" y="698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66798</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4909800" y="675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106363</xdr:rowOff>
    </xdr:from>
    <xdr:to>
      <xdr:col>68</xdr:col>
      <xdr:colOff>203200</xdr:colOff>
      <xdr:row>41</xdr:row>
      <xdr:rowOff>36513</xdr:rowOff>
    </xdr:to>
    <xdr:sp macro="" textlink="">
      <xdr:nvSpPr>
        <xdr:cNvPr id="415" name="楕円 414">
          <a:extLst>
            <a:ext uri="{FF2B5EF4-FFF2-40B4-BE49-F238E27FC236}">
              <a16:creationId xmlns:a16="http://schemas.microsoft.com/office/drawing/2014/main" id="{00000000-0008-0000-0300-00009F010000}"/>
            </a:ext>
          </a:extLst>
        </xdr:cNvPr>
        <xdr:cNvSpPr/>
      </xdr:nvSpPr>
      <xdr:spPr>
        <a:xfrm>
          <a:off x="14351000" y="696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46690</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4020800" y="6733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66146</xdr:rowOff>
    </xdr:from>
    <xdr:to>
      <xdr:col>64</xdr:col>
      <xdr:colOff>152400</xdr:colOff>
      <xdr:row>40</xdr:row>
      <xdr:rowOff>167746</xdr:rowOff>
    </xdr:to>
    <xdr:sp macro="" textlink="">
      <xdr:nvSpPr>
        <xdr:cNvPr id="417" name="楕円 416">
          <a:extLst>
            <a:ext uri="{FF2B5EF4-FFF2-40B4-BE49-F238E27FC236}">
              <a16:creationId xmlns:a16="http://schemas.microsoft.com/office/drawing/2014/main" id="{00000000-0008-0000-0300-0000A1010000}"/>
            </a:ext>
          </a:extLst>
        </xdr:cNvPr>
        <xdr:cNvSpPr/>
      </xdr:nvSpPr>
      <xdr:spPr>
        <a:xfrm>
          <a:off x="13462000" y="692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6473</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3131800" y="669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9" name="正方形/長方形 428">
          <a:extLst>
            <a:ext uri="{FF2B5EF4-FFF2-40B4-BE49-F238E27FC236}">
              <a16:creationId xmlns:a16="http://schemas.microsoft.com/office/drawing/2014/main" id="{00000000-0008-0000-0300-0000AD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0" name="正方形/長方形 429">
          <a:extLst>
            <a:ext uri="{FF2B5EF4-FFF2-40B4-BE49-F238E27FC236}">
              <a16:creationId xmlns:a16="http://schemas.microsoft.com/office/drawing/2014/main" id="{00000000-0008-0000-0300-0000AE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年度の将来負担比率は、類似団体平均値を</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０</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ポイント上回</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っているものの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、前年度から</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１１</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している。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要因としては、</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当該年度の歳入で歳出を賄えたことにより</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、臨時財政対策債の借り入れ額を抑制したことで、地方債現在高が減少したことに加え、一般会計財政調整基金からの取り崩しをせず、充当可能基金が増加したことによるものである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今後について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、将来への負担を極力減らすため交付税措置のある地方債を有効的に活用し、特定目的基金の計画的な運用や、財政調整基金の残高確保に努める。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8" name="将来負担の状況グラフ枠">
          <a:extLst>
            <a:ext uri="{FF2B5EF4-FFF2-40B4-BE49-F238E27FC236}">
              <a16:creationId xmlns:a16="http://schemas.microsoft.com/office/drawing/2014/main" id="{00000000-0008-0000-0300-0000C0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83094</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7018000" y="2313214"/>
          <a:ext cx="0" cy="17132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55171</xdr:rowOff>
    </xdr:from>
    <xdr:ext cx="762000" cy="259045"/>
    <xdr:sp macro="" textlink="">
      <xdr:nvSpPr>
        <xdr:cNvPr id="450" name="将来負担の状況最小値テキスト">
          <a:extLst>
            <a:ext uri="{FF2B5EF4-FFF2-40B4-BE49-F238E27FC236}">
              <a16:creationId xmlns:a16="http://schemas.microsoft.com/office/drawing/2014/main" id="{00000000-0008-0000-0300-0000C2010000}"/>
            </a:ext>
          </a:extLst>
        </xdr:cNvPr>
        <xdr:cNvSpPr txBox="1"/>
      </xdr:nvSpPr>
      <xdr:spPr>
        <a:xfrm>
          <a:off x="17106900" y="399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83094</xdr:rowOff>
    </xdr:from>
    <xdr:to>
      <xdr:col>81</xdr:col>
      <xdr:colOff>133350</xdr:colOff>
      <xdr:row>23</xdr:row>
      <xdr:rowOff>83094</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6929100" y="402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52" name="将来負担の状況最大値テキスト">
          <a:extLst>
            <a:ext uri="{FF2B5EF4-FFF2-40B4-BE49-F238E27FC236}">
              <a16:creationId xmlns:a16="http://schemas.microsoft.com/office/drawing/2014/main" id="{00000000-0008-0000-0300-0000C4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13</xdr:row>
      <xdr:rowOff>89535</xdr:rowOff>
    </xdr:from>
    <xdr:to>
      <xdr:col>81</xdr:col>
      <xdr:colOff>44450</xdr:colOff>
      <xdr:row>14</xdr:row>
      <xdr:rowOff>111125</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6179800" y="2318385"/>
          <a:ext cx="8382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55" name="将来負担の状況平均値テキスト">
          <a:extLst>
            <a:ext uri="{FF2B5EF4-FFF2-40B4-BE49-F238E27FC236}">
              <a16:creationId xmlns:a16="http://schemas.microsoft.com/office/drawing/2014/main" id="{00000000-0008-0000-0300-0000C7010000}"/>
            </a:ext>
          </a:extLst>
        </xdr:cNvPr>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99060</xdr:rowOff>
    </xdr:from>
    <xdr:to>
      <xdr:col>77</xdr:col>
      <xdr:colOff>44450</xdr:colOff>
      <xdr:row>14</xdr:row>
      <xdr:rowOff>111125</xdr:rowOff>
    </xdr:to>
    <xdr:cxnSp macro="">
      <xdr:nvCxnSpPr>
        <xdr:cNvPr id="457" name="直線コネクタ 456">
          <a:extLst>
            <a:ext uri="{FF2B5EF4-FFF2-40B4-BE49-F238E27FC236}">
              <a16:creationId xmlns:a16="http://schemas.microsoft.com/office/drawing/2014/main" id="{00000000-0008-0000-0300-0000C9010000}"/>
            </a:ext>
          </a:extLst>
        </xdr:cNvPr>
        <xdr:cNvCxnSpPr/>
      </xdr:nvCxnSpPr>
      <xdr:spPr>
        <a:xfrm>
          <a:off x="15290800" y="249936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100784</xdr:rowOff>
    </xdr:from>
    <xdr:to>
      <xdr:col>77</xdr:col>
      <xdr:colOff>95250</xdr:colOff>
      <xdr:row>14</xdr:row>
      <xdr:rowOff>30934</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6129000" y="2329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41111</xdr:rowOff>
    </xdr:from>
    <xdr:ext cx="7366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798800" y="2098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61141</xdr:rowOff>
    </xdr:from>
    <xdr:to>
      <xdr:col>72</xdr:col>
      <xdr:colOff>203200</xdr:colOff>
      <xdr:row>14</xdr:row>
      <xdr:rowOff>99060</xdr:rowOff>
    </xdr:to>
    <xdr:cxnSp macro="">
      <xdr:nvCxnSpPr>
        <xdr:cNvPr id="460" name="直線コネクタ 459">
          <a:extLst>
            <a:ext uri="{FF2B5EF4-FFF2-40B4-BE49-F238E27FC236}">
              <a16:creationId xmlns:a16="http://schemas.microsoft.com/office/drawing/2014/main" id="{00000000-0008-0000-0300-0000CC010000}"/>
            </a:ext>
          </a:extLst>
        </xdr:cNvPr>
        <xdr:cNvCxnSpPr/>
      </xdr:nvCxnSpPr>
      <xdr:spPr>
        <a:xfrm>
          <a:off x="14401800" y="2461441"/>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126637</xdr:rowOff>
    </xdr:from>
    <xdr:to>
      <xdr:col>73</xdr:col>
      <xdr:colOff>44450</xdr:colOff>
      <xdr:row>14</xdr:row>
      <xdr:rowOff>56787</xdr:rowOff>
    </xdr:to>
    <xdr:sp macro="" textlink="">
      <xdr:nvSpPr>
        <xdr:cNvPr id="461" name="フローチャート: 判断 460">
          <a:extLst>
            <a:ext uri="{FF2B5EF4-FFF2-40B4-BE49-F238E27FC236}">
              <a16:creationId xmlns:a16="http://schemas.microsoft.com/office/drawing/2014/main" id="{00000000-0008-0000-0300-0000CD010000}"/>
            </a:ext>
          </a:extLst>
        </xdr:cNvPr>
        <xdr:cNvSpPr/>
      </xdr:nvSpPr>
      <xdr:spPr>
        <a:xfrm>
          <a:off x="15240000" y="235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66964</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909800" y="2124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61141</xdr:rowOff>
    </xdr:from>
    <xdr:to>
      <xdr:col>68</xdr:col>
      <xdr:colOff>152400</xdr:colOff>
      <xdr:row>15</xdr:row>
      <xdr:rowOff>70666</xdr:rowOff>
    </xdr:to>
    <xdr:cxnSp macro="">
      <xdr:nvCxnSpPr>
        <xdr:cNvPr id="463" name="直線コネクタ 462">
          <a:extLst>
            <a:ext uri="{FF2B5EF4-FFF2-40B4-BE49-F238E27FC236}">
              <a16:creationId xmlns:a16="http://schemas.microsoft.com/office/drawing/2014/main" id="{00000000-0008-0000-0300-0000CF010000}"/>
            </a:ext>
          </a:extLst>
        </xdr:cNvPr>
        <xdr:cNvCxnSpPr/>
      </xdr:nvCxnSpPr>
      <xdr:spPr>
        <a:xfrm flipV="1">
          <a:off x="13512800" y="2461441"/>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119743</xdr:rowOff>
    </xdr:from>
    <xdr:to>
      <xdr:col>68</xdr:col>
      <xdr:colOff>203200</xdr:colOff>
      <xdr:row>14</xdr:row>
      <xdr:rowOff>49893</xdr:rowOff>
    </xdr:to>
    <xdr:sp macro="" textlink="">
      <xdr:nvSpPr>
        <xdr:cNvPr id="464" name="フローチャート: 判断 463">
          <a:extLst>
            <a:ext uri="{FF2B5EF4-FFF2-40B4-BE49-F238E27FC236}">
              <a16:creationId xmlns:a16="http://schemas.microsoft.com/office/drawing/2014/main" id="{00000000-0008-0000-0300-0000D0010000}"/>
            </a:ext>
          </a:extLst>
        </xdr:cNvPr>
        <xdr:cNvSpPr/>
      </xdr:nvSpPr>
      <xdr:spPr>
        <a:xfrm>
          <a:off x="14351000" y="2348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60070</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020800" y="211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72390</xdr:rowOff>
    </xdr:from>
    <xdr:to>
      <xdr:col>64</xdr:col>
      <xdr:colOff>152400</xdr:colOff>
      <xdr:row>15</xdr:row>
      <xdr:rowOff>2540</xdr:rowOff>
    </xdr:to>
    <xdr:sp macro="" textlink="">
      <xdr:nvSpPr>
        <xdr:cNvPr id="466" name="フローチャート: 判断 465">
          <a:extLst>
            <a:ext uri="{FF2B5EF4-FFF2-40B4-BE49-F238E27FC236}">
              <a16:creationId xmlns:a16="http://schemas.microsoft.com/office/drawing/2014/main" id="{00000000-0008-0000-0300-0000D2010000}"/>
            </a:ext>
          </a:extLst>
        </xdr:cNvPr>
        <xdr:cNvSpPr/>
      </xdr:nvSpPr>
      <xdr:spPr>
        <a:xfrm>
          <a:off x="134620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12717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3131800" y="224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38735</xdr:rowOff>
    </xdr:from>
    <xdr:to>
      <xdr:col>81</xdr:col>
      <xdr:colOff>95250</xdr:colOff>
      <xdr:row>13</xdr:row>
      <xdr:rowOff>140335</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6967200" y="226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10812</xdr:rowOff>
    </xdr:from>
    <xdr:ext cx="762000" cy="259045"/>
    <xdr:sp macro="" textlink="">
      <xdr:nvSpPr>
        <xdr:cNvPr id="474" name="将来負担の状況該当値テキスト">
          <a:extLst>
            <a:ext uri="{FF2B5EF4-FFF2-40B4-BE49-F238E27FC236}">
              <a16:creationId xmlns:a16="http://schemas.microsoft.com/office/drawing/2014/main" id="{00000000-0008-0000-0300-0000DA010000}"/>
            </a:ext>
          </a:extLst>
        </xdr:cNvPr>
        <xdr:cNvSpPr txBox="1"/>
      </xdr:nvSpPr>
      <xdr:spPr>
        <a:xfrm>
          <a:off x="17106900" y="223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60325</xdr:rowOff>
    </xdr:from>
    <xdr:to>
      <xdr:col>77</xdr:col>
      <xdr:colOff>95250</xdr:colOff>
      <xdr:row>14</xdr:row>
      <xdr:rowOff>161925</xdr:rowOff>
    </xdr:to>
    <xdr:sp macro="" textlink="">
      <xdr:nvSpPr>
        <xdr:cNvPr id="475" name="楕円 474">
          <a:extLst>
            <a:ext uri="{FF2B5EF4-FFF2-40B4-BE49-F238E27FC236}">
              <a16:creationId xmlns:a16="http://schemas.microsoft.com/office/drawing/2014/main" id="{00000000-0008-0000-0300-0000DB010000}"/>
            </a:ext>
          </a:extLst>
        </xdr:cNvPr>
        <xdr:cNvSpPr/>
      </xdr:nvSpPr>
      <xdr:spPr>
        <a:xfrm>
          <a:off x="16129000" y="246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146702</xdr:rowOff>
    </xdr:from>
    <xdr:ext cx="736600" cy="259045"/>
    <xdr:sp macro="" textlink="">
      <xdr:nvSpPr>
        <xdr:cNvPr id="476" name="テキスト ボックス 475">
          <a:extLst>
            <a:ext uri="{FF2B5EF4-FFF2-40B4-BE49-F238E27FC236}">
              <a16:creationId xmlns:a16="http://schemas.microsoft.com/office/drawing/2014/main" id="{00000000-0008-0000-0300-0000DC010000}"/>
            </a:ext>
          </a:extLst>
        </xdr:cNvPr>
        <xdr:cNvSpPr txBox="1"/>
      </xdr:nvSpPr>
      <xdr:spPr>
        <a:xfrm>
          <a:off x="15798800" y="2547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48260</xdr:rowOff>
    </xdr:from>
    <xdr:to>
      <xdr:col>73</xdr:col>
      <xdr:colOff>44450</xdr:colOff>
      <xdr:row>14</xdr:row>
      <xdr:rowOff>149860</xdr:rowOff>
    </xdr:to>
    <xdr:sp macro="" textlink="">
      <xdr:nvSpPr>
        <xdr:cNvPr id="477" name="楕円 476">
          <a:extLst>
            <a:ext uri="{FF2B5EF4-FFF2-40B4-BE49-F238E27FC236}">
              <a16:creationId xmlns:a16="http://schemas.microsoft.com/office/drawing/2014/main" id="{00000000-0008-0000-0300-0000DD010000}"/>
            </a:ext>
          </a:extLst>
        </xdr:cNvPr>
        <xdr:cNvSpPr/>
      </xdr:nvSpPr>
      <xdr:spPr>
        <a:xfrm>
          <a:off x="15240000" y="244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134637</xdr:rowOff>
    </xdr:from>
    <xdr:ext cx="762000" cy="259045"/>
    <xdr:sp macro="" textlink="">
      <xdr:nvSpPr>
        <xdr:cNvPr id="478" name="テキスト ボックス 477">
          <a:extLst>
            <a:ext uri="{FF2B5EF4-FFF2-40B4-BE49-F238E27FC236}">
              <a16:creationId xmlns:a16="http://schemas.microsoft.com/office/drawing/2014/main" id="{00000000-0008-0000-0300-0000DE010000}"/>
            </a:ext>
          </a:extLst>
        </xdr:cNvPr>
        <xdr:cNvSpPr txBox="1"/>
      </xdr:nvSpPr>
      <xdr:spPr>
        <a:xfrm>
          <a:off x="14909800" y="253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10341</xdr:rowOff>
    </xdr:from>
    <xdr:to>
      <xdr:col>68</xdr:col>
      <xdr:colOff>203200</xdr:colOff>
      <xdr:row>14</xdr:row>
      <xdr:rowOff>111941</xdr:rowOff>
    </xdr:to>
    <xdr:sp macro="" textlink="">
      <xdr:nvSpPr>
        <xdr:cNvPr id="479" name="楕円 478">
          <a:extLst>
            <a:ext uri="{FF2B5EF4-FFF2-40B4-BE49-F238E27FC236}">
              <a16:creationId xmlns:a16="http://schemas.microsoft.com/office/drawing/2014/main" id="{00000000-0008-0000-0300-0000DF010000}"/>
            </a:ext>
          </a:extLst>
        </xdr:cNvPr>
        <xdr:cNvSpPr/>
      </xdr:nvSpPr>
      <xdr:spPr>
        <a:xfrm>
          <a:off x="14351000" y="2410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96718</xdr:rowOff>
    </xdr:from>
    <xdr:ext cx="762000" cy="259045"/>
    <xdr:sp macro="" textlink="">
      <xdr:nvSpPr>
        <xdr:cNvPr id="480" name="テキスト ボックス 479">
          <a:extLst>
            <a:ext uri="{FF2B5EF4-FFF2-40B4-BE49-F238E27FC236}">
              <a16:creationId xmlns:a16="http://schemas.microsoft.com/office/drawing/2014/main" id="{00000000-0008-0000-0300-0000E0010000}"/>
            </a:ext>
          </a:extLst>
        </xdr:cNvPr>
        <xdr:cNvSpPr txBox="1"/>
      </xdr:nvSpPr>
      <xdr:spPr>
        <a:xfrm>
          <a:off x="14020800" y="2497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19866</xdr:rowOff>
    </xdr:from>
    <xdr:to>
      <xdr:col>64</xdr:col>
      <xdr:colOff>152400</xdr:colOff>
      <xdr:row>15</xdr:row>
      <xdr:rowOff>121466</xdr:rowOff>
    </xdr:to>
    <xdr:sp macro="" textlink="">
      <xdr:nvSpPr>
        <xdr:cNvPr id="481" name="楕円 480">
          <a:extLst>
            <a:ext uri="{FF2B5EF4-FFF2-40B4-BE49-F238E27FC236}">
              <a16:creationId xmlns:a16="http://schemas.microsoft.com/office/drawing/2014/main" id="{00000000-0008-0000-0300-0000E1010000}"/>
            </a:ext>
          </a:extLst>
        </xdr:cNvPr>
        <xdr:cNvSpPr/>
      </xdr:nvSpPr>
      <xdr:spPr>
        <a:xfrm>
          <a:off x="13462000" y="2591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106243</xdr:rowOff>
    </xdr:from>
    <xdr:ext cx="762000" cy="259045"/>
    <xdr:sp macro="" textlink="">
      <xdr:nvSpPr>
        <xdr:cNvPr id="482" name="テキスト ボックス 481">
          <a:extLst>
            <a:ext uri="{FF2B5EF4-FFF2-40B4-BE49-F238E27FC236}">
              <a16:creationId xmlns:a16="http://schemas.microsoft.com/office/drawing/2014/main" id="{00000000-0008-0000-0300-0000E2010000}"/>
            </a:ext>
          </a:extLst>
        </xdr:cNvPr>
        <xdr:cNvSpPr txBox="1"/>
      </xdr:nvSpPr>
      <xdr:spPr>
        <a:xfrm>
          <a:off x="13131800" y="2677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千葉県木更津市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136,047
133,426
138.90
52,770,820
50,279,879
1,635,338
28,419,702
32,327,985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人件費に係る経常収支比率は</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類似団体平均値と比較すると上回っている</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ものの、</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前年度と比較して</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１</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８</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ポイント減少している</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。これは</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国の基準を超えていた地域手当を５％から３％の基準値に引き下げたことにより、地域手当の支給額の削減のみならず</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地域手当を支給算定の</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基礎額</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に含んでいる</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期末勤勉手当</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の削減にも繋がった</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ことが主な要因であると考えられる</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今後についても、</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給与制度の見直し、適切な定員管理により人件費の適正化を図っていく。</a:t>
          </a:r>
          <a:endPar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115570</xdr:rowOff>
    </xdr:from>
    <xdr:to>
      <xdr:col>24</xdr:col>
      <xdr:colOff>25400</xdr:colOff>
      <xdr:row>41</xdr:row>
      <xdr:rowOff>143002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73420"/>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115079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4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143002</xdr:rowOff>
    </xdr:from>
    <xdr:to>
      <xdr:col>24</xdr:col>
      <xdr:colOff>114300</xdr:colOff>
      <xdr:row>41</xdr:row>
      <xdr:rowOff>143002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72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30497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115570</xdr:rowOff>
    </xdr:from>
    <xdr:to>
      <xdr:col>24</xdr:col>
      <xdr:colOff>114300</xdr:colOff>
      <xdr:row>33</xdr:row>
      <xdr:rowOff>115570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83566</xdr:rowOff>
    </xdr:from>
    <xdr:to>
      <xdr:col>24</xdr:col>
      <xdr:colOff>25400</xdr:colOff>
      <xdr:row>40</xdr:row>
      <xdr:rowOff>76708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770116"/>
          <a:ext cx="8382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127017</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992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110490</xdr:rowOff>
    </xdr:from>
    <xdr:to>
      <xdr:col>24</xdr:col>
      <xdr:colOff>76200</xdr:colOff>
      <xdr:row>38</xdr:row>
      <xdr:rowOff>40640</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76708</xdr:rowOff>
    </xdr:from>
    <xdr:to>
      <xdr:col>19</xdr:col>
      <xdr:colOff>187325</xdr:colOff>
      <xdr:row>40</xdr:row>
      <xdr:rowOff>85852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9347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94488</xdr:rowOff>
    </xdr:from>
    <xdr:to>
      <xdr:col>20</xdr:col>
      <xdr:colOff>38100</xdr:colOff>
      <xdr:row>39</xdr:row>
      <xdr:rowOff>24638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60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34815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78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85852</xdr:rowOff>
    </xdr:from>
    <xdr:to>
      <xdr:col>15</xdr:col>
      <xdr:colOff>98425</xdr:colOff>
      <xdr:row>40</xdr:row>
      <xdr:rowOff>122428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94385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147066</xdr:rowOff>
    </xdr:from>
    <xdr:to>
      <xdr:col>15</xdr:col>
      <xdr:colOff>149225</xdr:colOff>
      <xdr:row>38</xdr:row>
      <xdr:rowOff>77215</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4907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87393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259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122428</xdr:rowOff>
    </xdr:from>
    <xdr:to>
      <xdr:col>11</xdr:col>
      <xdr:colOff>9525</xdr:colOff>
      <xdr:row>41</xdr:row>
      <xdr:rowOff>24130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98042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165354</xdr:rowOff>
    </xdr:from>
    <xdr:to>
      <xdr:col>11</xdr:col>
      <xdr:colOff>60325</xdr:colOff>
      <xdr:row>38</xdr:row>
      <xdr:rowOff>95504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509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105681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277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156210</xdr:rowOff>
    </xdr:from>
    <xdr:to>
      <xdr:col>6</xdr:col>
      <xdr:colOff>171450</xdr:colOff>
      <xdr:row>38</xdr:row>
      <xdr:rowOff>86360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96537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2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32766</xdr:rowOff>
    </xdr:from>
    <xdr:to>
      <xdr:col>24</xdr:col>
      <xdr:colOff>76200</xdr:colOff>
      <xdr:row>39</xdr:row>
      <xdr:rowOff>134366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71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4843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691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25908</xdr:rowOff>
    </xdr:from>
    <xdr:to>
      <xdr:col>20</xdr:col>
      <xdr:colOff>38100</xdr:colOff>
      <xdr:row>40</xdr:row>
      <xdr:rowOff>127508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88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112285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970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35052</xdr:rowOff>
    </xdr:from>
    <xdr:to>
      <xdr:col>15</xdr:col>
      <xdr:colOff>149225</xdr:colOff>
      <xdr:row>40</xdr:row>
      <xdr:rowOff>136652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893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121429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979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71628</xdr:rowOff>
    </xdr:from>
    <xdr:to>
      <xdr:col>11</xdr:col>
      <xdr:colOff>60325</xdr:colOff>
      <xdr:row>41</xdr:row>
      <xdr:rowOff>1778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92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158005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701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144780</xdr:rowOff>
    </xdr:from>
    <xdr:to>
      <xdr:col>6</xdr:col>
      <xdr:colOff>171450</xdr:colOff>
      <xdr:row>41</xdr:row>
      <xdr:rowOff>74930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700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41</xdr:row>
      <xdr:rowOff>59707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708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物件費に係る経常収支比率は、前年度と比較して０．９ポイント減少しているものの、類似団体平均値を上回る数値で推移している状況である。</a:t>
          </a:r>
          <a:endPar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これは一部事務組合等により共同で行う業務が少なく、直営や委託で行う業務が多いため物件費が高くなる要因となっている。</a:t>
          </a:r>
          <a:endPar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今後については、民間活力の導入やＩＣＴの利活用により業務の効率化を図り、行政改革を推進していくことで経常的経費の削減を図るよう努める。</a:t>
          </a:r>
          <a:endPar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21</xdr:row>
      <xdr:rowOff>124278</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00729"/>
          <a:ext cx="0" cy="1523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96355</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69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124278</xdr:rowOff>
    </xdr:from>
    <xdr:to>
      <xdr:col>82</xdr:col>
      <xdr:colOff>196850</xdr:colOff>
      <xdr:row>21</xdr:row>
      <xdr:rowOff>124278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2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42636</xdr:rowOff>
    </xdr:from>
    <xdr:to>
      <xdr:col>82</xdr:col>
      <xdr:colOff>107950</xdr:colOff>
      <xdr:row>19</xdr:row>
      <xdr:rowOff>140607</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3300186"/>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130827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702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86178</xdr:rowOff>
    </xdr:from>
    <xdr:to>
      <xdr:col>78</xdr:col>
      <xdr:colOff>69850</xdr:colOff>
      <xdr:row>19</xdr:row>
      <xdr:rowOff>140607</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3343728"/>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130827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70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31750</xdr:rowOff>
    </xdr:from>
    <xdr:to>
      <xdr:col>73</xdr:col>
      <xdr:colOff>180975</xdr:colOff>
      <xdr:row>19</xdr:row>
      <xdr:rowOff>86178</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3289300"/>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117021</xdr:rowOff>
    </xdr:from>
    <xdr:to>
      <xdr:col>74</xdr:col>
      <xdr:colOff>31750</xdr:colOff>
      <xdr:row>18</xdr:row>
      <xdr:rowOff>47171</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031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57348</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800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20864</xdr:rowOff>
    </xdr:from>
    <xdr:to>
      <xdr:col>69</xdr:col>
      <xdr:colOff>92075</xdr:colOff>
      <xdr:row>19</xdr:row>
      <xdr:rowOff>31750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327841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95250</xdr:rowOff>
    </xdr:from>
    <xdr:to>
      <xdr:col>69</xdr:col>
      <xdr:colOff>142875</xdr:colOff>
      <xdr:row>18</xdr:row>
      <xdr:rowOff>25400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35577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62593</xdr:rowOff>
    </xdr:from>
    <xdr:to>
      <xdr:col>65</xdr:col>
      <xdr:colOff>53975</xdr:colOff>
      <xdr:row>17</xdr:row>
      <xdr:rowOff>164193</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2920</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74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163286</xdr:rowOff>
    </xdr:from>
    <xdr:to>
      <xdr:col>82</xdr:col>
      <xdr:colOff>158750</xdr:colOff>
      <xdr:row>19</xdr:row>
      <xdr:rowOff>93436</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24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135363</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3221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89807</xdr:rowOff>
    </xdr:from>
    <xdr:to>
      <xdr:col>78</xdr:col>
      <xdr:colOff>120650</xdr:colOff>
      <xdr:row>20</xdr:row>
      <xdr:rowOff>19957</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34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4734</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433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35378</xdr:rowOff>
    </xdr:from>
    <xdr:to>
      <xdr:col>74</xdr:col>
      <xdr:colOff>31750</xdr:colOff>
      <xdr:row>19</xdr:row>
      <xdr:rowOff>136978</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29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121755</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37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152400</xdr:rowOff>
    </xdr:from>
    <xdr:to>
      <xdr:col>69</xdr:col>
      <xdr:colOff>142875</xdr:colOff>
      <xdr:row>19</xdr:row>
      <xdr:rowOff>82550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23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67327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32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141514</xdr:rowOff>
    </xdr:from>
    <xdr:to>
      <xdr:col>65</xdr:col>
      <xdr:colOff>53975</xdr:colOff>
      <xdr:row>19</xdr:row>
      <xdr:rowOff>71664</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22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56441</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31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扶助費に係る経常収支比率は類似団体平均値を下回っており、前年度と比較して０．１ポイント減少した。これは生活保護費や障害者自立支援給付費等の増により扶助費は増加しているものの、</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地方交付税や地方消費税交付金の増により</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経常収支比率の</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分母となる経常一般財源</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が増加し</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扶助費</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の増加額を上回ったこと</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が</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主な要因であると考えられる。</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今後についても、人口増加の続く本市においては、子育て支援や介護に係る扶助費の増加が見込まれる。</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多種多様な財政需要に対応するため、市全体として事務の効率化を図り、経費の削減により一層努める。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168910</xdr:rowOff>
    </xdr:from>
    <xdr:to>
      <xdr:col>24</xdr:col>
      <xdr:colOff>25400</xdr:colOff>
      <xdr:row>60</xdr:row>
      <xdr:rowOff>157480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25576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129557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157480</xdr:rowOff>
    </xdr:from>
    <xdr:to>
      <xdr:col>24</xdr:col>
      <xdr:colOff>114300</xdr:colOff>
      <xdr:row>60</xdr:row>
      <xdr:rowOff>157480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44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83837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168910</xdr:rowOff>
    </xdr:from>
    <xdr:to>
      <xdr:col>24</xdr:col>
      <xdr:colOff>114300</xdr:colOff>
      <xdr:row>53</xdr:row>
      <xdr:rowOff>168910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58420</xdr:rowOff>
    </xdr:from>
    <xdr:to>
      <xdr:col>24</xdr:col>
      <xdr:colOff>25400</xdr:colOff>
      <xdr:row>56</xdr:row>
      <xdr:rowOff>66040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6596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63517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664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91440</xdr:rowOff>
    </xdr:from>
    <xdr:to>
      <xdr:col>24</xdr:col>
      <xdr:colOff>76200</xdr:colOff>
      <xdr:row>57</xdr:row>
      <xdr:rowOff>21590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66040</xdr:rowOff>
    </xdr:from>
    <xdr:to>
      <xdr:col>19</xdr:col>
      <xdr:colOff>187325</xdr:colOff>
      <xdr:row>56</xdr:row>
      <xdr:rowOff>104140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6672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91440</xdr:rowOff>
    </xdr:from>
    <xdr:to>
      <xdr:col>20</xdr:col>
      <xdr:colOff>38100</xdr:colOff>
      <xdr:row>57</xdr:row>
      <xdr:rowOff>21590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6367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779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43180</xdr:rowOff>
    </xdr:from>
    <xdr:to>
      <xdr:col>15</xdr:col>
      <xdr:colOff>98425</xdr:colOff>
      <xdr:row>56</xdr:row>
      <xdr:rowOff>104140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6443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152400</xdr:rowOff>
    </xdr:from>
    <xdr:to>
      <xdr:col>15</xdr:col>
      <xdr:colOff>149225</xdr:colOff>
      <xdr:row>57</xdr:row>
      <xdr:rowOff>82550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67327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43180</xdr:rowOff>
    </xdr:from>
    <xdr:to>
      <xdr:col>11</xdr:col>
      <xdr:colOff>9525</xdr:colOff>
      <xdr:row>56</xdr:row>
      <xdr:rowOff>43180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644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114300</xdr:rowOff>
    </xdr:from>
    <xdr:to>
      <xdr:col>11</xdr:col>
      <xdr:colOff>60325</xdr:colOff>
      <xdr:row>57</xdr:row>
      <xdr:rowOff>44450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29227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99060</xdr:rowOff>
    </xdr:from>
    <xdr:to>
      <xdr:col>6</xdr:col>
      <xdr:colOff>171450</xdr:colOff>
      <xdr:row>57</xdr:row>
      <xdr:rowOff>29210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13987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xdr:rowOff>
    </xdr:from>
    <xdr:to>
      <xdr:col>24</xdr:col>
      <xdr:colOff>76200</xdr:colOff>
      <xdr:row>56</xdr:row>
      <xdr:rowOff>109220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24147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15240</xdr:rowOff>
    </xdr:from>
    <xdr:to>
      <xdr:col>20</xdr:col>
      <xdr:colOff>38100</xdr:colOff>
      <xdr:row>56</xdr:row>
      <xdr:rowOff>116840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127017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385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53340</xdr:rowOff>
    </xdr:from>
    <xdr:to>
      <xdr:col>15</xdr:col>
      <xdr:colOff>149225</xdr:colOff>
      <xdr:row>56</xdr:row>
      <xdr:rowOff>154940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165117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163830</xdr:rowOff>
    </xdr:from>
    <xdr:to>
      <xdr:col>11</xdr:col>
      <xdr:colOff>60325</xdr:colOff>
      <xdr:row>56</xdr:row>
      <xdr:rowOff>93980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104157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163830</xdr:rowOff>
    </xdr:from>
    <xdr:to>
      <xdr:col>6</xdr:col>
      <xdr:colOff>171450</xdr:colOff>
      <xdr:row>56</xdr:row>
      <xdr:rowOff>93980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104157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その他に分類される歳出に係る経常収支比率は、前年度と比較して０．３％減少しているものの、類似団体平均値を上回っている。これは後期高齢者医療特別会計などに対しての繰出金が増加したことが要因であると考えられ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今後についても、繰出先となる各特別会計の一層の健全な運営を推進し、比率改善に努める。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91622</xdr:rowOff>
    </xdr:from>
    <xdr:to>
      <xdr:col>82</xdr:col>
      <xdr:colOff>107950</xdr:colOff>
      <xdr:row>61</xdr:row>
      <xdr:rowOff>4535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78472"/>
          <a:ext cx="0" cy="1284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148062</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4535</xdr:rowOff>
    </xdr:from>
    <xdr:to>
      <xdr:col>82</xdr:col>
      <xdr:colOff>196850</xdr:colOff>
      <xdr:row>61</xdr:row>
      <xdr:rowOff>4535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6549</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21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91622</xdr:rowOff>
    </xdr:from>
    <xdr:to>
      <xdr:col>82</xdr:col>
      <xdr:colOff>196850</xdr:colOff>
      <xdr:row>53</xdr:row>
      <xdr:rowOff>91622</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78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4535</xdr:rowOff>
    </xdr:from>
    <xdr:to>
      <xdr:col>82</xdr:col>
      <xdr:colOff>107950</xdr:colOff>
      <xdr:row>57</xdr:row>
      <xdr:rowOff>37193</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777185"/>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98170</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527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81643</xdr:rowOff>
    </xdr:from>
    <xdr:to>
      <xdr:col>82</xdr:col>
      <xdr:colOff>158750</xdr:colOff>
      <xdr:row>57</xdr:row>
      <xdr:rowOff>11793</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37193</xdr:rowOff>
    </xdr:from>
    <xdr:to>
      <xdr:col>78</xdr:col>
      <xdr:colOff>69850</xdr:colOff>
      <xdr:row>59</xdr:row>
      <xdr:rowOff>129722</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809843"/>
          <a:ext cx="889000" cy="435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105427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118835</xdr:rowOff>
    </xdr:from>
    <xdr:to>
      <xdr:col>73</xdr:col>
      <xdr:colOff>180975</xdr:colOff>
      <xdr:row>59</xdr:row>
      <xdr:rowOff>129722</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102343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106135</xdr:rowOff>
    </xdr:from>
    <xdr:to>
      <xdr:col>74</xdr:col>
      <xdr:colOff>31750</xdr:colOff>
      <xdr:row>58</xdr:row>
      <xdr:rowOff>36285</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46462</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64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107950</xdr:rowOff>
    </xdr:from>
    <xdr:to>
      <xdr:col>69</xdr:col>
      <xdr:colOff>92075</xdr:colOff>
      <xdr:row>59</xdr:row>
      <xdr:rowOff>118835</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102235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106135</xdr:rowOff>
    </xdr:from>
    <xdr:to>
      <xdr:col>69</xdr:col>
      <xdr:colOff>142875</xdr:colOff>
      <xdr:row>58</xdr:row>
      <xdr:rowOff>36285</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46462</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64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106135</xdr:rowOff>
    </xdr:from>
    <xdr:to>
      <xdr:col>65</xdr:col>
      <xdr:colOff>53975</xdr:colOff>
      <xdr:row>58</xdr:row>
      <xdr:rowOff>36285</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46462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64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125185</xdr:rowOff>
    </xdr:from>
    <xdr:to>
      <xdr:col>82</xdr:col>
      <xdr:colOff>158750</xdr:colOff>
      <xdr:row>57</xdr:row>
      <xdr:rowOff>55335</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97262</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157843</xdr:rowOff>
    </xdr:from>
    <xdr:to>
      <xdr:col>78</xdr:col>
      <xdr:colOff>120650</xdr:colOff>
      <xdr:row>57</xdr:row>
      <xdr:rowOff>87993</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98170</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527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78922</xdr:rowOff>
    </xdr:from>
    <xdr:to>
      <xdr:col>74</xdr:col>
      <xdr:colOff>31750</xdr:colOff>
      <xdr:row>60</xdr:row>
      <xdr:rowOff>9072</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1019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165299</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28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68035</xdr:rowOff>
    </xdr:from>
    <xdr:to>
      <xdr:col>69</xdr:col>
      <xdr:colOff>142875</xdr:colOff>
      <xdr:row>59</xdr:row>
      <xdr:rowOff>169635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1018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154412</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26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57150</xdr:rowOff>
    </xdr:from>
    <xdr:to>
      <xdr:col>65</xdr:col>
      <xdr:colOff>53975</xdr:colOff>
      <xdr:row>59</xdr:row>
      <xdr:rowOff>158750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143527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補助費等に係る経常収支比率は、前年度と同数値で、類似団体平均値と比較すると低水準を維持している。これは一部事務組合等により共同で行う業務が少ないことにより、負担金額が低いためであると考えられる。</a:t>
          </a:r>
          <a:endPar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今後については、「補助金・負担金等の見直しに係る報告書」における補助金等交付基準に基づき、補助の必要性や効果などを再検証し、廃止・統合を含めた見直しを図ることで、低水準の維持に努める。</a:t>
          </a:r>
        </a:p>
        <a:p>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104140</xdr:rowOff>
    </xdr:from>
    <xdr:to>
      <xdr:col>82</xdr:col>
      <xdr:colOff>107950</xdr:colOff>
      <xdr:row>41</xdr:row>
      <xdr:rowOff>24130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510000" y="559054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167657</xdr:rowOff>
    </xdr:from>
    <xdr:ext cx="762000" cy="259045"/>
    <xdr:sp macro=""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598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24130</xdr:rowOff>
    </xdr:from>
    <xdr:to>
      <xdr:col>82</xdr:col>
      <xdr:colOff>196850</xdr:colOff>
      <xdr:row>41</xdr:row>
      <xdr:rowOff>24130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19067</xdr:rowOff>
    </xdr:from>
    <xdr:ext cx="762000" cy="259045"/>
    <xdr:sp macro=""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598900" y="533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104140</xdr:rowOff>
    </xdr:from>
    <xdr:to>
      <xdr:col>82</xdr:col>
      <xdr:colOff>196850</xdr:colOff>
      <xdr:row>32</xdr:row>
      <xdr:rowOff>104140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5590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35560</xdr:rowOff>
    </xdr:from>
    <xdr:to>
      <xdr:col>82</xdr:col>
      <xdr:colOff>107950</xdr:colOff>
      <xdr:row>34</xdr:row>
      <xdr:rowOff>35560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5671800" y="58648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132859</xdr:rowOff>
    </xdr:from>
    <xdr:ext cx="762000" cy="259045"/>
    <xdr:sp macro=""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598900" y="6133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160782</xdr:rowOff>
    </xdr:from>
    <xdr:to>
      <xdr:col>82</xdr:col>
      <xdr:colOff>158750</xdr:colOff>
      <xdr:row>36</xdr:row>
      <xdr:rowOff>90932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64592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32</xdr:row>
      <xdr:rowOff>159004</xdr:rowOff>
    </xdr:from>
    <xdr:to>
      <xdr:col>78</xdr:col>
      <xdr:colOff>69850</xdr:colOff>
      <xdr:row>34</xdr:row>
      <xdr:rowOff>35560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4782800" y="5645404"/>
          <a:ext cx="889000" cy="2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25908</xdr:rowOff>
    </xdr:from>
    <xdr:to>
      <xdr:col>78</xdr:col>
      <xdr:colOff>120650</xdr:colOff>
      <xdr:row>36</xdr:row>
      <xdr:rowOff>127508</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621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112285</xdr:rowOff>
    </xdr:from>
    <xdr:ext cx="7366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290800" y="6284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32</xdr:row>
      <xdr:rowOff>159004</xdr:rowOff>
    </xdr:from>
    <xdr:to>
      <xdr:col>73</xdr:col>
      <xdr:colOff>180975</xdr:colOff>
      <xdr:row>33</xdr:row>
      <xdr:rowOff>5842</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893800" y="564540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133350</xdr:rowOff>
    </xdr:from>
    <xdr:to>
      <xdr:col>74</xdr:col>
      <xdr:colOff>31750</xdr:colOff>
      <xdr:row>36</xdr:row>
      <xdr:rowOff>63500</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732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48277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5842</xdr:rowOff>
    </xdr:from>
    <xdr:to>
      <xdr:col>69</xdr:col>
      <xdr:colOff>92075</xdr:colOff>
      <xdr:row>33</xdr:row>
      <xdr:rowOff>14986</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3004800" y="566369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115062</xdr:rowOff>
    </xdr:from>
    <xdr:to>
      <xdr:col>69</xdr:col>
      <xdr:colOff>142875</xdr:colOff>
      <xdr:row>36</xdr:row>
      <xdr:rowOff>45212</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3843000" y="611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29989</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512800" y="6202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105918</xdr:rowOff>
    </xdr:from>
    <xdr:to>
      <xdr:col>65</xdr:col>
      <xdr:colOff>53975</xdr:colOff>
      <xdr:row>36</xdr:row>
      <xdr:rowOff>36068</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2954000" y="610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20845</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623800" y="6193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156210</xdr:rowOff>
    </xdr:from>
    <xdr:to>
      <xdr:col>82</xdr:col>
      <xdr:colOff>158750</xdr:colOff>
      <xdr:row>34</xdr:row>
      <xdr:rowOff>86360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64592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1287</xdr:rowOff>
    </xdr:from>
    <xdr:ext cx="762000" cy="259045"/>
    <xdr:sp macro=""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598900" y="565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156210</xdr:rowOff>
    </xdr:from>
    <xdr:to>
      <xdr:col>78</xdr:col>
      <xdr:colOff>120650</xdr:colOff>
      <xdr:row>34</xdr:row>
      <xdr:rowOff>86360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56210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96537</xdr:rowOff>
    </xdr:from>
    <xdr:ext cx="7366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290800" y="558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32</xdr:row>
      <xdr:rowOff>108204</xdr:rowOff>
    </xdr:from>
    <xdr:to>
      <xdr:col>74</xdr:col>
      <xdr:colOff>31750</xdr:colOff>
      <xdr:row>33</xdr:row>
      <xdr:rowOff>38354</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4732000" y="5594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31</xdr:row>
      <xdr:rowOff>48531</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401800" y="5363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32</xdr:row>
      <xdr:rowOff>126492</xdr:rowOff>
    </xdr:from>
    <xdr:to>
      <xdr:col>69</xdr:col>
      <xdr:colOff>142875</xdr:colOff>
      <xdr:row>33</xdr:row>
      <xdr:rowOff>56642</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3843000" y="5612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31</xdr:row>
      <xdr:rowOff>66819</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512800" y="538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32</xdr:row>
      <xdr:rowOff>135636</xdr:rowOff>
    </xdr:from>
    <xdr:to>
      <xdr:col>65</xdr:col>
      <xdr:colOff>53975</xdr:colOff>
      <xdr:row>33</xdr:row>
      <xdr:rowOff>65786</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2954000" y="5622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75963</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623800" y="5390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については、毎年見直しを行っている中期財政計画において、４年間の市債発行額を特殊要因を除き年平均２８億円とした上で、交付税算入率の高い地方債を活用すること、安易に長期の借入れを行わないことで利子の支払いを最小限に留めることなど、計画的な運営に努めてきた。</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についても、公共施設の耐震改修・建替えなどに地方債を活用してきたことにより、公債費の増加が見込まれているため、引き続き中期財政計画に基づき、徹底した市債管理を行うことで、持続可能な財政運営を行えるように努める。</a:t>
          </a:r>
          <a:endPar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31750</xdr:rowOff>
    </xdr:from>
    <xdr:to>
      <xdr:col>24</xdr:col>
      <xdr:colOff>25400</xdr:colOff>
      <xdr:row>80</xdr:row>
      <xdr:rowOff>35561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547600"/>
          <a:ext cx="0" cy="1203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118127</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31750</xdr:rowOff>
    </xdr:from>
    <xdr:to>
      <xdr:col>24</xdr:col>
      <xdr:colOff>114300</xdr:colOff>
      <xdr:row>73</xdr:row>
      <xdr:rowOff>31750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12700</xdr:rowOff>
    </xdr:from>
    <xdr:to>
      <xdr:col>24</xdr:col>
      <xdr:colOff>25400</xdr:colOff>
      <xdr:row>76</xdr:row>
      <xdr:rowOff>35561</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987800" y="13042900"/>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71138</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3101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99061</xdr:rowOff>
    </xdr:from>
    <xdr:to>
      <xdr:col>24</xdr:col>
      <xdr:colOff>76200</xdr:colOff>
      <xdr:row>77</xdr:row>
      <xdr:rowOff>29211</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153670</xdr:rowOff>
    </xdr:from>
    <xdr:to>
      <xdr:col>19</xdr:col>
      <xdr:colOff>187325</xdr:colOff>
      <xdr:row>76</xdr:row>
      <xdr:rowOff>35561</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3098800" y="13012420"/>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137161</xdr:rowOff>
    </xdr:from>
    <xdr:to>
      <xdr:col>20</xdr:col>
      <xdr:colOff>38100</xdr:colOff>
      <xdr:row>77</xdr:row>
      <xdr:rowOff>67311</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316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52088</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3253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153670</xdr:rowOff>
    </xdr:from>
    <xdr:to>
      <xdr:col>15</xdr:col>
      <xdr:colOff>98425</xdr:colOff>
      <xdr:row>75</xdr:row>
      <xdr:rowOff>153670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2209800" y="130124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129539</xdr:rowOff>
    </xdr:from>
    <xdr:to>
      <xdr:col>15</xdr:col>
      <xdr:colOff>149225</xdr:colOff>
      <xdr:row>77</xdr:row>
      <xdr:rowOff>59689</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44466</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153670</xdr:rowOff>
    </xdr:from>
    <xdr:to>
      <xdr:col>11</xdr:col>
      <xdr:colOff>9525</xdr:colOff>
      <xdr:row>75</xdr:row>
      <xdr:rowOff>168911</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1320800" y="130124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152400</xdr:rowOff>
    </xdr:from>
    <xdr:to>
      <xdr:col>11</xdr:col>
      <xdr:colOff>60325</xdr:colOff>
      <xdr:row>77</xdr:row>
      <xdr:rowOff>82550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67327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3811</xdr:rowOff>
    </xdr:from>
    <xdr:to>
      <xdr:col>6</xdr:col>
      <xdr:colOff>171450</xdr:colOff>
      <xdr:row>77</xdr:row>
      <xdr:rowOff>105411</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90188</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133350</xdr:rowOff>
    </xdr:from>
    <xdr:to>
      <xdr:col>24</xdr:col>
      <xdr:colOff>76200</xdr:colOff>
      <xdr:row>76</xdr:row>
      <xdr:rowOff>63500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149877</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156211</xdr:rowOff>
    </xdr:from>
    <xdr:to>
      <xdr:col>20</xdr:col>
      <xdr:colOff>38100</xdr:colOff>
      <xdr:row>76</xdr:row>
      <xdr:rowOff>86361</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96537</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278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102870</xdr:rowOff>
    </xdr:from>
    <xdr:to>
      <xdr:col>15</xdr:col>
      <xdr:colOff>149225</xdr:colOff>
      <xdr:row>76</xdr:row>
      <xdr:rowOff>33020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43197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273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102870</xdr:rowOff>
    </xdr:from>
    <xdr:to>
      <xdr:col>11</xdr:col>
      <xdr:colOff>60325</xdr:colOff>
      <xdr:row>76</xdr:row>
      <xdr:rowOff>33020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43197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273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118110</xdr:rowOff>
    </xdr:from>
    <xdr:to>
      <xdr:col>6</xdr:col>
      <xdr:colOff>171450</xdr:colOff>
      <xdr:row>76</xdr:row>
      <xdr:rowOff>48261</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58437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公債費以外の経常収支比率は、人件費の減少などに伴い、前年度と比較して３．１％減少しているが、類似団体平均値を上回る数値で推移している状況である。</a:t>
          </a:r>
          <a:endPar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についても、各経費の動向に注視しながら、ＩＣＴ等の導入など事務の効率化などにより人件費の抑制を図るとともに、物件費等についても更なる精査を行うことにより、経常経費が増加しないように努める。</a:t>
          </a: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80</xdr:row>
      <xdr:rowOff>85852</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814300"/>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57929</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85852</xdr:rowOff>
    </xdr:from>
    <xdr:to>
      <xdr:col>82</xdr:col>
      <xdr:colOff>196850</xdr:colOff>
      <xdr:row>80</xdr:row>
      <xdr:rowOff>85852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26415</xdr:rowOff>
    </xdr:from>
    <xdr:to>
      <xdr:col>82</xdr:col>
      <xdr:colOff>107950</xdr:colOff>
      <xdr:row>78</xdr:row>
      <xdr:rowOff>168148</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5671800" y="13399515"/>
          <a:ext cx="838200" cy="14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72153</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102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55626</xdr:rowOff>
    </xdr:from>
    <xdr:to>
      <xdr:col>82</xdr:col>
      <xdr:colOff>158750</xdr:colOff>
      <xdr:row>77</xdr:row>
      <xdr:rowOff>157226</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168148</xdr:rowOff>
    </xdr:from>
    <xdr:to>
      <xdr:col>78</xdr:col>
      <xdr:colOff>69850</xdr:colOff>
      <xdr:row>79</xdr:row>
      <xdr:rowOff>74422</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4782800" y="1354124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57913</xdr:rowOff>
    </xdr:from>
    <xdr:to>
      <xdr:col>78</xdr:col>
      <xdr:colOff>120650</xdr:colOff>
      <xdr:row>78</xdr:row>
      <xdr:rowOff>159513</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431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169690</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31998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37846</xdr:rowOff>
    </xdr:from>
    <xdr:to>
      <xdr:col>73</xdr:col>
      <xdr:colOff>180975</xdr:colOff>
      <xdr:row>79</xdr:row>
      <xdr:rowOff>74422</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893800" y="1358239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80772</xdr:rowOff>
    </xdr:from>
    <xdr:to>
      <xdr:col>74</xdr:col>
      <xdr:colOff>31750</xdr:colOff>
      <xdr:row>79</xdr:row>
      <xdr:rowOff>10922</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45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21099</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322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37846</xdr:rowOff>
    </xdr:from>
    <xdr:to>
      <xdr:col>69</xdr:col>
      <xdr:colOff>92075</xdr:colOff>
      <xdr:row>79</xdr:row>
      <xdr:rowOff>69850</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flipV="1">
          <a:off x="13004800" y="1358239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48768</xdr:rowOff>
    </xdr:from>
    <xdr:to>
      <xdr:col>69</xdr:col>
      <xdr:colOff>142875</xdr:colOff>
      <xdr:row>78</xdr:row>
      <xdr:rowOff>150368</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160545</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3190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16763</xdr:rowOff>
    </xdr:from>
    <xdr:to>
      <xdr:col>65</xdr:col>
      <xdr:colOff>53975</xdr:colOff>
      <xdr:row>78</xdr:row>
      <xdr:rowOff>118363</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128540</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315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147065</xdr:rowOff>
    </xdr:from>
    <xdr:to>
      <xdr:col>82</xdr:col>
      <xdr:colOff>158750</xdr:colOff>
      <xdr:row>78</xdr:row>
      <xdr:rowOff>77215</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119142</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117348</xdr:rowOff>
    </xdr:from>
    <xdr:to>
      <xdr:col>78</xdr:col>
      <xdr:colOff>120650</xdr:colOff>
      <xdr:row>79</xdr:row>
      <xdr:rowOff>47498</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32275</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3576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23622</xdr:rowOff>
    </xdr:from>
    <xdr:to>
      <xdr:col>74</xdr:col>
      <xdr:colOff>31750</xdr:colOff>
      <xdr:row>79</xdr:row>
      <xdr:rowOff>125222</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356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109999</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365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158496</xdr:rowOff>
    </xdr:from>
    <xdr:to>
      <xdr:col>69</xdr:col>
      <xdr:colOff>142875</xdr:colOff>
      <xdr:row>79</xdr:row>
      <xdr:rowOff>88646</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35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73423</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3617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19050</xdr:rowOff>
    </xdr:from>
    <xdr:to>
      <xdr:col>65</xdr:col>
      <xdr:colOff>53975</xdr:colOff>
      <xdr:row>79</xdr:row>
      <xdr:rowOff>120650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105427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千葉県木更津市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130219</xdr:rowOff>
    </xdr:from>
    <xdr:to>
      <xdr:col>29</xdr:col>
      <xdr:colOff>127000</xdr:colOff>
      <xdr:row>20</xdr:row>
      <xdr:rowOff>2261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063794"/>
          <a:ext cx="0" cy="14150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145788</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5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2261</xdr:rowOff>
    </xdr:from>
    <xdr:to>
      <xdr:col>30</xdr:col>
      <xdr:colOff>25400</xdr:colOff>
      <xdr:row>20</xdr:row>
      <xdr:rowOff>2261</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4788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45146</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807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130219</xdr:rowOff>
    </xdr:from>
    <xdr:to>
      <xdr:col>30</xdr:col>
      <xdr:colOff>25400</xdr:colOff>
      <xdr:row>11</xdr:row>
      <xdr:rowOff>130219</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0637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60668</xdr:rowOff>
    </xdr:from>
    <xdr:to>
      <xdr:col>29</xdr:col>
      <xdr:colOff>127000</xdr:colOff>
      <xdr:row>17</xdr:row>
      <xdr:rowOff>116218</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5003800" y="3022943"/>
          <a:ext cx="647700" cy="555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70658</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26900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54131</xdr:rowOff>
    </xdr:from>
    <xdr:to>
      <xdr:col>29</xdr:col>
      <xdr:colOff>177800</xdr:colOff>
      <xdr:row>16</xdr:row>
      <xdr:rowOff>155731</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28449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116218</xdr:rowOff>
    </xdr:from>
    <xdr:to>
      <xdr:col>26</xdr:col>
      <xdr:colOff>50800</xdr:colOff>
      <xdr:row>17</xdr:row>
      <xdr:rowOff>146650</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4305300" y="3078493"/>
          <a:ext cx="698500" cy="304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83763</xdr:rowOff>
    </xdr:from>
    <xdr:to>
      <xdr:col>26</xdr:col>
      <xdr:colOff>101600</xdr:colOff>
      <xdr:row>17</xdr:row>
      <xdr:rowOff>13913</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28745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24090</xdr:rowOff>
    </xdr:from>
    <xdr:ext cx="7366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2643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146650</xdr:rowOff>
    </xdr:from>
    <xdr:to>
      <xdr:col>22</xdr:col>
      <xdr:colOff>114300</xdr:colOff>
      <xdr:row>17</xdr:row>
      <xdr:rowOff>162281</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3606800" y="3108925"/>
          <a:ext cx="698500" cy="156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132283</xdr:rowOff>
    </xdr:from>
    <xdr:to>
      <xdr:col>22</xdr:col>
      <xdr:colOff>165100</xdr:colOff>
      <xdr:row>17</xdr:row>
      <xdr:rowOff>62433</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29231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72610</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269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141992</xdr:rowOff>
    </xdr:from>
    <xdr:to>
      <xdr:col>18</xdr:col>
      <xdr:colOff>177800</xdr:colOff>
      <xdr:row>17</xdr:row>
      <xdr:rowOff>162281</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a:off x="2908300" y="3104267"/>
          <a:ext cx="698500" cy="202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148371</xdr:rowOff>
    </xdr:from>
    <xdr:to>
      <xdr:col>19</xdr:col>
      <xdr:colOff>38100</xdr:colOff>
      <xdr:row>17</xdr:row>
      <xdr:rowOff>78521</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29391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88698</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270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153429</xdr:rowOff>
    </xdr:from>
    <xdr:to>
      <xdr:col>15</xdr:col>
      <xdr:colOff>101600</xdr:colOff>
      <xdr:row>17</xdr:row>
      <xdr:rowOff>83579</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29442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93756</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271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9868</xdr:rowOff>
    </xdr:from>
    <xdr:to>
      <xdr:col>29</xdr:col>
      <xdr:colOff>177800</xdr:colOff>
      <xdr:row>17</xdr:row>
      <xdr:rowOff>111468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29721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153395</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2944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65418</xdr:rowOff>
    </xdr:from>
    <xdr:to>
      <xdr:col>26</xdr:col>
      <xdr:colOff>101600</xdr:colOff>
      <xdr:row>17</xdr:row>
      <xdr:rowOff>167018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30276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151795</xdr:rowOff>
    </xdr:from>
    <xdr:ext cx="7366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3114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95850</xdr:rowOff>
    </xdr:from>
    <xdr:to>
      <xdr:col>22</xdr:col>
      <xdr:colOff>165100</xdr:colOff>
      <xdr:row>18</xdr:row>
      <xdr:rowOff>26000</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30581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10777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3144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111481</xdr:rowOff>
    </xdr:from>
    <xdr:to>
      <xdr:col>19</xdr:col>
      <xdr:colOff>38100</xdr:colOff>
      <xdr:row>18</xdr:row>
      <xdr:rowOff>41631</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30737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26408</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3160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91192</xdr:rowOff>
    </xdr:from>
    <xdr:to>
      <xdr:col>15</xdr:col>
      <xdr:colOff>101600</xdr:colOff>
      <xdr:row>18</xdr:row>
      <xdr:rowOff>21342</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30534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6119</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3139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279019</xdr:rowOff>
    </xdr:from>
    <xdr:to>
      <xdr:col>29</xdr:col>
      <xdr:colOff>127000</xdr:colOff>
      <xdr:row>37</xdr:row>
      <xdr:rowOff>328054</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203569"/>
          <a:ext cx="0" cy="124918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300131</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424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328054</xdr:rowOff>
    </xdr:from>
    <xdr:to>
      <xdr:col>30</xdr:col>
      <xdr:colOff>25400</xdr:colOff>
      <xdr:row>37</xdr:row>
      <xdr:rowOff>328054</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527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22496</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947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279019</xdr:rowOff>
    </xdr:from>
    <xdr:to>
      <xdr:col>30</xdr:col>
      <xdr:colOff>25400</xdr:colOff>
      <xdr:row>33</xdr:row>
      <xdr:rowOff>279019</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2035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279286</xdr:rowOff>
    </xdr:from>
    <xdr:to>
      <xdr:col>29</xdr:col>
      <xdr:colOff>127000</xdr:colOff>
      <xdr:row>35</xdr:row>
      <xdr:rowOff>281991</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003800" y="6889636"/>
          <a:ext cx="647700" cy="27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11574</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6219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166497</xdr:rowOff>
    </xdr:from>
    <xdr:to>
      <xdr:col>29</xdr:col>
      <xdr:colOff>177800</xdr:colOff>
      <xdr:row>35</xdr:row>
      <xdr:rowOff>268097</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7768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279286</xdr:rowOff>
    </xdr:from>
    <xdr:to>
      <xdr:col>26</xdr:col>
      <xdr:colOff>50800</xdr:colOff>
      <xdr:row>36</xdr:row>
      <xdr:rowOff>7138</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4305300" y="6889636"/>
          <a:ext cx="698500" cy="707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220866</xdr:rowOff>
    </xdr:from>
    <xdr:to>
      <xdr:col>26</xdr:col>
      <xdr:colOff>101600</xdr:colOff>
      <xdr:row>35</xdr:row>
      <xdr:rowOff>322466</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8312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332643</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600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7138</xdr:rowOff>
    </xdr:from>
    <xdr:to>
      <xdr:col>22</xdr:col>
      <xdr:colOff>114300</xdr:colOff>
      <xdr:row>36</xdr:row>
      <xdr:rowOff>31788</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3606800" y="6960388"/>
          <a:ext cx="698500" cy="246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229400</xdr:rowOff>
    </xdr:from>
    <xdr:to>
      <xdr:col>22</xdr:col>
      <xdr:colOff>165100</xdr:colOff>
      <xdr:row>35</xdr:row>
      <xdr:rowOff>331000</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839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341177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60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292812</xdr:rowOff>
    </xdr:from>
    <xdr:to>
      <xdr:col>18</xdr:col>
      <xdr:colOff>177800</xdr:colOff>
      <xdr:row>36</xdr:row>
      <xdr:rowOff>31788</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a:off x="2908300" y="6903162"/>
          <a:ext cx="698500" cy="818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212179</xdr:rowOff>
    </xdr:from>
    <xdr:to>
      <xdr:col>19</xdr:col>
      <xdr:colOff>38100</xdr:colOff>
      <xdr:row>35</xdr:row>
      <xdr:rowOff>313779</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8225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323956</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591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197739</xdr:rowOff>
    </xdr:from>
    <xdr:to>
      <xdr:col>15</xdr:col>
      <xdr:colOff>101600</xdr:colOff>
      <xdr:row>35</xdr:row>
      <xdr:rowOff>299339</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8080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309516</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57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231191</xdr:rowOff>
    </xdr:from>
    <xdr:to>
      <xdr:col>29</xdr:col>
      <xdr:colOff>177800</xdr:colOff>
      <xdr:row>35</xdr:row>
      <xdr:rowOff>332791</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8415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203268</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81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228486</xdr:rowOff>
    </xdr:from>
    <xdr:to>
      <xdr:col>26</xdr:col>
      <xdr:colOff>101600</xdr:colOff>
      <xdr:row>35</xdr:row>
      <xdr:rowOff>330086</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8388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314863</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6925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299238</xdr:rowOff>
    </xdr:from>
    <xdr:to>
      <xdr:col>22</xdr:col>
      <xdr:colOff>165100</xdr:colOff>
      <xdr:row>36</xdr:row>
      <xdr:rowOff>57938</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9095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42715</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6995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323888</xdr:rowOff>
    </xdr:from>
    <xdr:to>
      <xdr:col>19</xdr:col>
      <xdr:colOff>38100</xdr:colOff>
      <xdr:row>36</xdr:row>
      <xdr:rowOff>82588</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9342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67365</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7020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242012</xdr:rowOff>
    </xdr:from>
    <xdr:to>
      <xdr:col>15</xdr:col>
      <xdr:colOff>101600</xdr:colOff>
      <xdr:row>36</xdr:row>
      <xdr:rowOff>712</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68523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328389</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6938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千葉県木更津市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136,047
133,426
138.90
52,770,820
50,279,879
1,635,338
28,419,702
32,327,985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33904</xdr:rowOff>
    </xdr:from>
    <xdr:to>
      <xdr:col>24</xdr:col>
      <xdr:colOff>62865</xdr:colOff>
      <xdr:row>39</xdr:row>
      <xdr:rowOff>21262</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348854"/>
          <a:ext cx="1270" cy="1358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25089</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711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21262</xdr:rowOff>
    </xdr:from>
    <xdr:to>
      <xdr:col>24</xdr:col>
      <xdr:colOff>152400</xdr:colOff>
      <xdr:row>39</xdr:row>
      <xdr:rowOff>21262</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707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152031</xdr:rowOff>
    </xdr:from>
    <xdr:ext cx="534377"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12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33904</xdr:rowOff>
    </xdr:from>
    <xdr:to>
      <xdr:col>24</xdr:col>
      <xdr:colOff>152400</xdr:colOff>
      <xdr:row>31</xdr:row>
      <xdr:rowOff>33904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348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166149</xdr:rowOff>
    </xdr:from>
    <xdr:to>
      <xdr:col>24</xdr:col>
      <xdr:colOff>63500</xdr:colOff>
      <xdr:row>35</xdr:row>
      <xdr:rowOff>169121</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3797300" y="6166899"/>
          <a:ext cx="8382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122727</xdr:rowOff>
    </xdr:from>
    <xdr:ext cx="534377"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5952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99850</xdr:rowOff>
    </xdr:from>
    <xdr:to>
      <xdr:col>24</xdr:col>
      <xdr:colOff>114300</xdr:colOff>
      <xdr:row>36</xdr:row>
      <xdr:rowOff>30000</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10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166149</xdr:rowOff>
    </xdr:from>
    <xdr:to>
      <xdr:col>19</xdr:col>
      <xdr:colOff>177800</xdr:colOff>
      <xdr:row>36</xdr:row>
      <xdr:rowOff>32852</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6166899"/>
          <a:ext cx="889000" cy="38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116698</xdr:rowOff>
    </xdr:from>
    <xdr:to>
      <xdr:col>20</xdr:col>
      <xdr:colOff>38100</xdr:colOff>
      <xdr:row>36</xdr:row>
      <xdr:rowOff>46848</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11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37975</xdr:rowOff>
    </xdr:from>
    <xdr:ext cx="534377"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530111" y="6210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32852</xdr:rowOff>
    </xdr:from>
    <xdr:to>
      <xdr:col>15</xdr:col>
      <xdr:colOff>50800</xdr:colOff>
      <xdr:row>36</xdr:row>
      <xdr:rowOff>45494</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6205052"/>
          <a:ext cx="889000" cy="12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46198</xdr:rowOff>
    </xdr:from>
    <xdr:to>
      <xdr:col>15</xdr:col>
      <xdr:colOff>101600</xdr:colOff>
      <xdr:row>36</xdr:row>
      <xdr:rowOff>147798</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21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138925</xdr:rowOff>
    </xdr:from>
    <xdr:ext cx="534377"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41111" y="6311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41973</xdr:rowOff>
    </xdr:from>
    <xdr:to>
      <xdr:col>10</xdr:col>
      <xdr:colOff>114300</xdr:colOff>
      <xdr:row>36</xdr:row>
      <xdr:rowOff>45494</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a:off x="1130300" y="6214173"/>
          <a:ext cx="889000" cy="3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49147</xdr:rowOff>
    </xdr:from>
    <xdr:to>
      <xdr:col>10</xdr:col>
      <xdr:colOff>165100</xdr:colOff>
      <xdr:row>36</xdr:row>
      <xdr:rowOff>150747</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221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141874</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52111" y="6314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58085</xdr:rowOff>
    </xdr:from>
    <xdr:to>
      <xdr:col>6</xdr:col>
      <xdr:colOff>38100</xdr:colOff>
      <xdr:row>36</xdr:row>
      <xdr:rowOff>159685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23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150812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3111" y="6323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118321</xdr:rowOff>
    </xdr:from>
    <xdr:to>
      <xdr:col>24</xdr:col>
      <xdr:colOff>114300</xdr:colOff>
      <xdr:row>36</xdr:row>
      <xdr:rowOff>48471</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6119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96748</xdr:rowOff>
    </xdr:from>
    <xdr:ext cx="534377"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6097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115349</xdr:rowOff>
    </xdr:from>
    <xdr:to>
      <xdr:col>20</xdr:col>
      <xdr:colOff>38100</xdr:colOff>
      <xdr:row>36</xdr:row>
      <xdr:rowOff>45499</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6116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62026</xdr:rowOff>
    </xdr:from>
    <xdr:ext cx="534377"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530111" y="589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153502</xdr:rowOff>
    </xdr:from>
    <xdr:to>
      <xdr:col>15</xdr:col>
      <xdr:colOff>101600</xdr:colOff>
      <xdr:row>36</xdr:row>
      <xdr:rowOff>83652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615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100179</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41111" y="5929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166144</xdr:rowOff>
    </xdr:from>
    <xdr:to>
      <xdr:col>10</xdr:col>
      <xdr:colOff>165100</xdr:colOff>
      <xdr:row>36</xdr:row>
      <xdr:rowOff>96294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166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112821</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52111" y="5942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162623</xdr:rowOff>
    </xdr:from>
    <xdr:to>
      <xdr:col>6</xdr:col>
      <xdr:colOff>38100</xdr:colOff>
      <xdr:row>36</xdr:row>
      <xdr:rowOff>92773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163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109300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593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64453</xdr:rowOff>
    </xdr:from>
    <xdr:to>
      <xdr:col>24</xdr:col>
      <xdr:colOff>62865</xdr:colOff>
      <xdr:row>59</xdr:row>
      <xdr:rowOff>19895</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808403"/>
          <a:ext cx="1270" cy="1327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23722</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139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19895</xdr:rowOff>
    </xdr:from>
    <xdr:to>
      <xdr:col>24</xdr:col>
      <xdr:colOff>152400</xdr:colOff>
      <xdr:row>59</xdr:row>
      <xdr:rowOff>19895</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135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11130</xdr:rowOff>
    </xdr:from>
    <xdr:ext cx="599010"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583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64453</xdr:rowOff>
    </xdr:from>
    <xdr:to>
      <xdr:col>24</xdr:col>
      <xdr:colOff>152400</xdr:colOff>
      <xdr:row>51</xdr:row>
      <xdr:rowOff>64453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80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118040</xdr:rowOff>
    </xdr:from>
    <xdr:to>
      <xdr:col>24</xdr:col>
      <xdr:colOff>63500</xdr:colOff>
      <xdr:row>56</xdr:row>
      <xdr:rowOff>151130</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3797300" y="9719240"/>
          <a:ext cx="838200" cy="33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64838</xdr:rowOff>
    </xdr:from>
    <xdr:ext cx="534377"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494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41961</xdr:rowOff>
    </xdr:from>
    <xdr:to>
      <xdr:col>24</xdr:col>
      <xdr:colOff>114300</xdr:colOff>
      <xdr:row>56</xdr:row>
      <xdr:rowOff>143561</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643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118040</xdr:rowOff>
    </xdr:from>
    <xdr:to>
      <xdr:col>19</xdr:col>
      <xdr:colOff>177800</xdr:colOff>
      <xdr:row>57</xdr:row>
      <xdr:rowOff>23590</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719240"/>
          <a:ext cx="889000" cy="7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165633</xdr:rowOff>
    </xdr:from>
    <xdr:to>
      <xdr:col>20</xdr:col>
      <xdr:colOff>38100</xdr:colOff>
      <xdr:row>57</xdr:row>
      <xdr:rowOff>95783</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76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86910</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530111" y="985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23590</xdr:rowOff>
    </xdr:from>
    <xdr:to>
      <xdr:col>15</xdr:col>
      <xdr:colOff>50800</xdr:colOff>
      <xdr:row>57</xdr:row>
      <xdr:rowOff>120859</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796240"/>
          <a:ext cx="889000" cy="97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23902</xdr:rowOff>
    </xdr:from>
    <xdr:to>
      <xdr:col>15</xdr:col>
      <xdr:colOff>101600</xdr:colOff>
      <xdr:row>57</xdr:row>
      <xdr:rowOff>125502</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796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116629</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41111" y="988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120859</xdr:rowOff>
    </xdr:from>
    <xdr:to>
      <xdr:col>10</xdr:col>
      <xdr:colOff>114300</xdr:colOff>
      <xdr:row>58</xdr:row>
      <xdr:rowOff>11265</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893509"/>
          <a:ext cx="889000" cy="61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72669</xdr:rowOff>
    </xdr:from>
    <xdr:to>
      <xdr:col>10</xdr:col>
      <xdr:colOff>165100</xdr:colOff>
      <xdr:row>58</xdr:row>
      <xdr:rowOff>2819</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845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165396</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52111" y="9938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106712</xdr:rowOff>
    </xdr:from>
    <xdr:to>
      <xdr:col>6</xdr:col>
      <xdr:colOff>38100</xdr:colOff>
      <xdr:row>58</xdr:row>
      <xdr:rowOff>36862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87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53389</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63111" y="9654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100330</xdr:rowOff>
    </xdr:from>
    <xdr:to>
      <xdr:col>24</xdr:col>
      <xdr:colOff>114300</xdr:colOff>
      <xdr:row>57</xdr:row>
      <xdr:rowOff>30480</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70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78757</xdr:rowOff>
    </xdr:from>
    <xdr:ext cx="534377"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67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67240</xdr:rowOff>
    </xdr:from>
    <xdr:to>
      <xdr:col>20</xdr:col>
      <xdr:colOff>38100</xdr:colOff>
      <xdr:row>56</xdr:row>
      <xdr:rowOff>168840</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6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13917</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530111" y="9443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144240</xdr:rowOff>
    </xdr:from>
    <xdr:to>
      <xdr:col>15</xdr:col>
      <xdr:colOff>101600</xdr:colOff>
      <xdr:row>57</xdr:row>
      <xdr:rowOff>74390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74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90917</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41111" y="9520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70059</xdr:rowOff>
    </xdr:from>
    <xdr:to>
      <xdr:col>10</xdr:col>
      <xdr:colOff>165100</xdr:colOff>
      <xdr:row>58</xdr:row>
      <xdr:rowOff>209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84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16736</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52111" y="9617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131915</xdr:rowOff>
    </xdr:from>
    <xdr:to>
      <xdr:col>6</xdr:col>
      <xdr:colOff>38100</xdr:colOff>
      <xdr:row>58</xdr:row>
      <xdr:rowOff>62065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904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53192</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3111" y="9997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121698</xdr:rowOff>
    </xdr:from>
    <xdr:to>
      <xdr:col>24</xdr:col>
      <xdr:colOff>62865</xdr:colOff>
      <xdr:row>77</xdr:row>
      <xdr:rowOff>153815</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123198"/>
          <a:ext cx="1270" cy="1232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157642</xdr:rowOff>
    </xdr:from>
    <xdr:ext cx="378565"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3592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153815</xdr:rowOff>
    </xdr:from>
    <xdr:to>
      <xdr:col>24</xdr:col>
      <xdr:colOff>152400</xdr:colOff>
      <xdr:row>77</xdr:row>
      <xdr:rowOff>153815</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355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68375</xdr:rowOff>
    </xdr:from>
    <xdr:ext cx="534377"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1898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121698</xdr:rowOff>
    </xdr:from>
    <xdr:to>
      <xdr:col>24</xdr:col>
      <xdr:colOff>152400</xdr:colOff>
      <xdr:row>70</xdr:row>
      <xdr:rowOff>121698</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123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155759</xdr:rowOff>
    </xdr:from>
    <xdr:to>
      <xdr:col>24</xdr:col>
      <xdr:colOff>63500</xdr:colOff>
      <xdr:row>77</xdr:row>
      <xdr:rowOff>9970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3797300" y="13185959"/>
          <a:ext cx="838200" cy="25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118121</xdr:rowOff>
    </xdr:from>
    <xdr:ext cx="469744"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29768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95244</xdr:rowOff>
    </xdr:from>
    <xdr:to>
      <xdr:col>24</xdr:col>
      <xdr:colOff>114300</xdr:colOff>
      <xdr:row>77</xdr:row>
      <xdr:rowOff>25394</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125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9970</xdr:rowOff>
    </xdr:from>
    <xdr:to>
      <xdr:col>19</xdr:col>
      <xdr:colOff>177800</xdr:colOff>
      <xdr:row>77</xdr:row>
      <xdr:rowOff>21685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2908300" y="13211620"/>
          <a:ext cx="889000" cy="1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112903</xdr:rowOff>
    </xdr:from>
    <xdr:to>
      <xdr:col>20</xdr:col>
      <xdr:colOff>38100</xdr:colOff>
      <xdr:row>77</xdr:row>
      <xdr:rowOff>43053</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143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59580</xdr:rowOff>
    </xdr:from>
    <xdr:ext cx="469744"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62428" y="12918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159589</xdr:rowOff>
    </xdr:from>
    <xdr:to>
      <xdr:col>15</xdr:col>
      <xdr:colOff>50800</xdr:colOff>
      <xdr:row>77</xdr:row>
      <xdr:rowOff>21685</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2019300" y="13189789"/>
          <a:ext cx="889000" cy="33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124504</xdr:rowOff>
    </xdr:from>
    <xdr:to>
      <xdr:col>15</xdr:col>
      <xdr:colOff>101600</xdr:colOff>
      <xdr:row>77</xdr:row>
      <xdr:rowOff>54654</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15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71182</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73428" y="12929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147129</xdr:rowOff>
    </xdr:from>
    <xdr:to>
      <xdr:col>10</xdr:col>
      <xdr:colOff>114300</xdr:colOff>
      <xdr:row>76</xdr:row>
      <xdr:rowOff>159589</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1130300" y="13177329"/>
          <a:ext cx="889000" cy="12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120047</xdr:rowOff>
    </xdr:from>
    <xdr:to>
      <xdr:col>10</xdr:col>
      <xdr:colOff>165100</xdr:colOff>
      <xdr:row>77</xdr:row>
      <xdr:rowOff>50197</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150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41324</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84428" y="13242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122504</xdr:rowOff>
    </xdr:from>
    <xdr:to>
      <xdr:col>6</xdr:col>
      <xdr:colOff>38100</xdr:colOff>
      <xdr:row>77</xdr:row>
      <xdr:rowOff>52654</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1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43781</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95428" y="13245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104959</xdr:rowOff>
    </xdr:from>
    <xdr:to>
      <xdr:col>24</xdr:col>
      <xdr:colOff>114300</xdr:colOff>
      <xdr:row>77</xdr:row>
      <xdr:rowOff>35109</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3135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83386</xdr:rowOff>
    </xdr:from>
    <xdr:ext cx="469744"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3113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130620</xdr:rowOff>
    </xdr:from>
    <xdr:to>
      <xdr:col>20</xdr:col>
      <xdr:colOff>38100</xdr:colOff>
      <xdr:row>77</xdr:row>
      <xdr:rowOff>60770</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316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51897</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62428" y="13253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142335</xdr:rowOff>
    </xdr:from>
    <xdr:to>
      <xdr:col>15</xdr:col>
      <xdr:colOff>101600</xdr:colOff>
      <xdr:row>77</xdr:row>
      <xdr:rowOff>72485</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17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63612</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73428" y="13265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108789</xdr:rowOff>
    </xdr:from>
    <xdr:to>
      <xdr:col>10</xdr:col>
      <xdr:colOff>165100</xdr:colOff>
      <xdr:row>77</xdr:row>
      <xdr:rowOff>38939</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13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55465</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84428" y="12914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96329</xdr:rowOff>
    </xdr:from>
    <xdr:to>
      <xdr:col>6</xdr:col>
      <xdr:colOff>38100</xdr:colOff>
      <xdr:row>77</xdr:row>
      <xdr:rowOff>26479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12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43007</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95428" y="12901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a:extLst>
            <a:ext uri="{FF2B5EF4-FFF2-40B4-BE49-F238E27FC236}">
              <a16:creationId xmlns:a16="http://schemas.microsoft.com/office/drawing/2014/main" id="{00000000-0008-0000-0600-0000DE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135181</xdr:rowOff>
    </xdr:from>
    <xdr:to>
      <xdr:col>24</xdr:col>
      <xdr:colOff>62865</xdr:colOff>
      <xdr:row>97</xdr:row>
      <xdr:rowOff>92052</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flipV="1">
          <a:off x="4633595" y="15565681"/>
          <a:ext cx="1270" cy="1157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95879</xdr:rowOff>
    </xdr:from>
    <xdr:ext cx="534377" cy="259045"/>
    <xdr:sp macro="" textlink="">
      <xdr:nvSpPr>
        <xdr:cNvPr id="224" name="扶助費最小値テキスト">
          <a:extLst>
            <a:ext uri="{FF2B5EF4-FFF2-40B4-BE49-F238E27FC236}">
              <a16:creationId xmlns:a16="http://schemas.microsoft.com/office/drawing/2014/main" id="{00000000-0008-0000-0600-0000E0000000}"/>
            </a:ext>
          </a:extLst>
        </xdr:cNvPr>
        <xdr:cNvSpPr txBox="1"/>
      </xdr:nvSpPr>
      <xdr:spPr>
        <a:xfrm>
          <a:off x="4686300" y="16726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92052</xdr:rowOff>
    </xdr:from>
    <xdr:to>
      <xdr:col>24</xdr:col>
      <xdr:colOff>152400</xdr:colOff>
      <xdr:row>97</xdr:row>
      <xdr:rowOff>92052</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4546600" y="16722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81858</xdr:rowOff>
    </xdr:from>
    <xdr:ext cx="599010" cy="259045"/>
    <xdr:sp macro="" textlink="">
      <xdr:nvSpPr>
        <xdr:cNvPr id="226" name="扶助費最大値テキスト">
          <a:extLst>
            <a:ext uri="{FF2B5EF4-FFF2-40B4-BE49-F238E27FC236}">
              <a16:creationId xmlns:a16="http://schemas.microsoft.com/office/drawing/2014/main" id="{00000000-0008-0000-0600-0000E2000000}"/>
            </a:ext>
          </a:extLst>
        </xdr:cNvPr>
        <xdr:cNvSpPr txBox="1"/>
      </xdr:nvSpPr>
      <xdr:spPr>
        <a:xfrm>
          <a:off x="4686300" y="15340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135181</xdr:rowOff>
    </xdr:from>
    <xdr:to>
      <xdr:col>24</xdr:col>
      <xdr:colOff>152400</xdr:colOff>
      <xdr:row>90</xdr:row>
      <xdr:rowOff>135181</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5565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5108</xdr:rowOff>
    </xdr:from>
    <xdr:to>
      <xdr:col>24</xdr:col>
      <xdr:colOff>63500</xdr:colOff>
      <xdr:row>97</xdr:row>
      <xdr:rowOff>69726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3797300" y="16464308"/>
          <a:ext cx="838200" cy="236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26007</xdr:rowOff>
    </xdr:from>
    <xdr:ext cx="599010" cy="259045"/>
    <xdr:sp macro="" textlink="">
      <xdr:nvSpPr>
        <xdr:cNvPr id="229" name="扶助費平均値テキスト">
          <a:extLst>
            <a:ext uri="{FF2B5EF4-FFF2-40B4-BE49-F238E27FC236}">
              <a16:creationId xmlns:a16="http://schemas.microsoft.com/office/drawing/2014/main" id="{00000000-0008-0000-0600-0000E5000000}"/>
            </a:ext>
          </a:extLst>
        </xdr:cNvPr>
        <xdr:cNvSpPr txBox="1"/>
      </xdr:nvSpPr>
      <xdr:spPr>
        <a:xfrm>
          <a:off x="4686300" y="161423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3130</xdr:rowOff>
    </xdr:from>
    <xdr:to>
      <xdr:col>24</xdr:col>
      <xdr:colOff>114300</xdr:colOff>
      <xdr:row>95</xdr:row>
      <xdr:rowOff>104730</xdr:rowOff>
    </xdr:to>
    <xdr:sp macro="" textlink="">
      <xdr:nvSpPr>
        <xdr:cNvPr id="230" name="フローチャート: 判断 229">
          <a:extLst>
            <a:ext uri="{FF2B5EF4-FFF2-40B4-BE49-F238E27FC236}">
              <a16:creationId xmlns:a16="http://schemas.microsoft.com/office/drawing/2014/main" id="{00000000-0008-0000-0600-0000E6000000}"/>
            </a:ext>
          </a:extLst>
        </xdr:cNvPr>
        <xdr:cNvSpPr/>
      </xdr:nvSpPr>
      <xdr:spPr>
        <a:xfrm>
          <a:off x="4584700" y="1629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69726</xdr:rowOff>
    </xdr:from>
    <xdr:to>
      <xdr:col>19</xdr:col>
      <xdr:colOff>177800</xdr:colOff>
      <xdr:row>97</xdr:row>
      <xdr:rowOff>116923</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2908300" y="16700376"/>
          <a:ext cx="889000" cy="47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57521</xdr:rowOff>
    </xdr:from>
    <xdr:to>
      <xdr:col>20</xdr:col>
      <xdr:colOff>38100</xdr:colOff>
      <xdr:row>96</xdr:row>
      <xdr:rowOff>159121</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3746500" y="16516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4198</xdr:rowOff>
    </xdr:from>
    <xdr:ext cx="599010"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3497795" y="16291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116923</xdr:rowOff>
    </xdr:from>
    <xdr:to>
      <xdr:col>15</xdr:col>
      <xdr:colOff>50800</xdr:colOff>
      <xdr:row>97</xdr:row>
      <xdr:rowOff>136713</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019300" y="16747573"/>
          <a:ext cx="889000" cy="19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73371</xdr:rowOff>
    </xdr:from>
    <xdr:to>
      <xdr:col>15</xdr:col>
      <xdr:colOff>101600</xdr:colOff>
      <xdr:row>97</xdr:row>
      <xdr:rowOff>3521</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2857500" y="16532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20048</xdr:rowOff>
    </xdr:from>
    <xdr:ext cx="599010"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2608795" y="16307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128857</xdr:rowOff>
    </xdr:from>
    <xdr:to>
      <xdr:col>10</xdr:col>
      <xdr:colOff>114300</xdr:colOff>
      <xdr:row>97</xdr:row>
      <xdr:rowOff>136713</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1130300" y="16759507"/>
          <a:ext cx="889000" cy="7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114085</xdr:rowOff>
    </xdr:from>
    <xdr:to>
      <xdr:col>10</xdr:col>
      <xdr:colOff>165100</xdr:colOff>
      <xdr:row>97</xdr:row>
      <xdr:rowOff>44235</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1968500" y="16573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60762</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1719795" y="16348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116210</xdr:rowOff>
    </xdr:from>
    <xdr:to>
      <xdr:col>6</xdr:col>
      <xdr:colOff>38100</xdr:colOff>
      <xdr:row>97</xdr:row>
      <xdr:rowOff>46360</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079500" y="1657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62887</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830795" y="16350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125758</xdr:rowOff>
    </xdr:from>
    <xdr:to>
      <xdr:col>24</xdr:col>
      <xdr:colOff>114300</xdr:colOff>
      <xdr:row>96</xdr:row>
      <xdr:rowOff>55908</xdr:rowOff>
    </xdr:to>
    <xdr:sp macro="" textlink="">
      <xdr:nvSpPr>
        <xdr:cNvPr id="247" name="楕円 246">
          <a:extLst>
            <a:ext uri="{FF2B5EF4-FFF2-40B4-BE49-F238E27FC236}">
              <a16:creationId xmlns:a16="http://schemas.microsoft.com/office/drawing/2014/main" id="{00000000-0008-0000-0600-0000F7000000}"/>
            </a:ext>
          </a:extLst>
        </xdr:cNvPr>
        <xdr:cNvSpPr/>
      </xdr:nvSpPr>
      <xdr:spPr>
        <a:xfrm>
          <a:off x="4584700" y="16413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104185</xdr:rowOff>
    </xdr:from>
    <xdr:ext cx="599010" cy="259045"/>
    <xdr:sp macro="" textlink="">
      <xdr:nvSpPr>
        <xdr:cNvPr id="248" name="扶助費該当値テキスト">
          <a:extLst>
            <a:ext uri="{FF2B5EF4-FFF2-40B4-BE49-F238E27FC236}">
              <a16:creationId xmlns:a16="http://schemas.microsoft.com/office/drawing/2014/main" id="{00000000-0008-0000-0600-0000F8000000}"/>
            </a:ext>
          </a:extLst>
        </xdr:cNvPr>
        <xdr:cNvSpPr txBox="1"/>
      </xdr:nvSpPr>
      <xdr:spPr>
        <a:xfrm>
          <a:off x="4686300" y="16391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18926</xdr:rowOff>
    </xdr:from>
    <xdr:to>
      <xdr:col>20</xdr:col>
      <xdr:colOff>38100</xdr:colOff>
      <xdr:row>97</xdr:row>
      <xdr:rowOff>120526</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3746500" y="16649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111653</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530111" y="1674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66123</xdr:rowOff>
    </xdr:from>
    <xdr:to>
      <xdr:col>15</xdr:col>
      <xdr:colOff>101600</xdr:colOff>
      <xdr:row>97</xdr:row>
      <xdr:rowOff>167723</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2857500" y="16696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158850</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641111" y="16789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85913</xdr:rowOff>
    </xdr:from>
    <xdr:to>
      <xdr:col>10</xdr:col>
      <xdr:colOff>165100</xdr:colOff>
      <xdr:row>98</xdr:row>
      <xdr:rowOff>16063</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1968500" y="1671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7190</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752111" y="16809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78057</xdr:rowOff>
    </xdr:from>
    <xdr:to>
      <xdr:col>6</xdr:col>
      <xdr:colOff>38100</xdr:colOff>
      <xdr:row>98</xdr:row>
      <xdr:rowOff>8207</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079500" y="16708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170784</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863111" y="16801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a:extLst>
            <a:ext uri="{FF2B5EF4-FFF2-40B4-BE49-F238E27FC236}">
              <a16:creationId xmlns:a16="http://schemas.microsoft.com/office/drawing/2014/main" id="{00000000-0008-0000-0600-00000A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補助費等グラフ枠">
          <a:extLst>
            <a:ext uri="{FF2B5EF4-FFF2-40B4-BE49-F238E27FC236}">
              <a16:creationId xmlns:a16="http://schemas.microsoft.com/office/drawing/2014/main" id="{00000000-0008-0000-06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142661</xdr:rowOff>
    </xdr:from>
    <xdr:to>
      <xdr:col>54</xdr:col>
      <xdr:colOff>189865</xdr:colOff>
      <xdr:row>38</xdr:row>
      <xdr:rowOff>74614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flipV="1">
          <a:off x="10475595" y="5629061"/>
          <a:ext cx="1270" cy="960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78441</xdr:rowOff>
    </xdr:from>
    <xdr:ext cx="534377" cy="259045"/>
    <xdr:sp macro="" textlink="">
      <xdr:nvSpPr>
        <xdr:cNvPr id="283" name="補助費等最小値テキスト">
          <a:extLst>
            <a:ext uri="{FF2B5EF4-FFF2-40B4-BE49-F238E27FC236}">
              <a16:creationId xmlns:a16="http://schemas.microsoft.com/office/drawing/2014/main" id="{00000000-0008-0000-0600-00001B010000}"/>
            </a:ext>
          </a:extLst>
        </xdr:cNvPr>
        <xdr:cNvSpPr txBox="1"/>
      </xdr:nvSpPr>
      <xdr:spPr>
        <a:xfrm>
          <a:off x="10528300" y="659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74614</xdr:rowOff>
    </xdr:from>
    <xdr:to>
      <xdr:col>55</xdr:col>
      <xdr:colOff>88900</xdr:colOff>
      <xdr:row>38</xdr:row>
      <xdr:rowOff>74614</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10388600" y="6589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89338</xdr:rowOff>
    </xdr:from>
    <xdr:ext cx="599010" cy="259045"/>
    <xdr:sp macro="" textlink="">
      <xdr:nvSpPr>
        <xdr:cNvPr id="285" name="補助費等最大値テキスト">
          <a:extLst>
            <a:ext uri="{FF2B5EF4-FFF2-40B4-BE49-F238E27FC236}">
              <a16:creationId xmlns:a16="http://schemas.microsoft.com/office/drawing/2014/main" id="{00000000-0008-0000-0600-00001D010000}"/>
            </a:ext>
          </a:extLst>
        </xdr:cNvPr>
        <xdr:cNvSpPr txBox="1"/>
      </xdr:nvSpPr>
      <xdr:spPr>
        <a:xfrm>
          <a:off x="10528300" y="5404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142661</xdr:rowOff>
    </xdr:from>
    <xdr:to>
      <xdr:col>55</xdr:col>
      <xdr:colOff>88900</xdr:colOff>
      <xdr:row>32</xdr:row>
      <xdr:rowOff>142661</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5629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138132</xdr:rowOff>
    </xdr:from>
    <xdr:to>
      <xdr:col>55</xdr:col>
      <xdr:colOff>0</xdr:colOff>
      <xdr:row>37</xdr:row>
      <xdr:rowOff>99956</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9639300" y="5281632"/>
          <a:ext cx="838200" cy="1161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96591</xdr:rowOff>
    </xdr:from>
    <xdr:ext cx="534377" cy="259045"/>
    <xdr:sp macro="" textlink="">
      <xdr:nvSpPr>
        <xdr:cNvPr id="288" name="補助費等平均値テキスト">
          <a:extLst>
            <a:ext uri="{FF2B5EF4-FFF2-40B4-BE49-F238E27FC236}">
              <a16:creationId xmlns:a16="http://schemas.microsoft.com/office/drawing/2014/main" id="{00000000-0008-0000-0600-000020010000}"/>
            </a:ext>
          </a:extLst>
        </xdr:cNvPr>
        <xdr:cNvSpPr txBox="1"/>
      </xdr:nvSpPr>
      <xdr:spPr>
        <a:xfrm>
          <a:off x="10528300" y="6097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73714</xdr:rowOff>
    </xdr:from>
    <xdr:to>
      <xdr:col>55</xdr:col>
      <xdr:colOff>50800</xdr:colOff>
      <xdr:row>37</xdr:row>
      <xdr:rowOff>3864</xdr:rowOff>
    </xdr:to>
    <xdr:sp macro=""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10426700" y="624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138132</xdr:rowOff>
    </xdr:from>
    <xdr:to>
      <xdr:col>50</xdr:col>
      <xdr:colOff>114300</xdr:colOff>
      <xdr:row>38</xdr:row>
      <xdr:rowOff>69738</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8750300" y="5281632"/>
          <a:ext cx="889000" cy="1303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13527</xdr:rowOff>
    </xdr:from>
    <xdr:to>
      <xdr:col>50</xdr:col>
      <xdr:colOff>165100</xdr:colOff>
      <xdr:row>30</xdr:row>
      <xdr:rowOff>115127</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9588500" y="5157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131654</xdr:rowOff>
    </xdr:from>
    <xdr:ext cx="599010"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9339795" y="4932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69738</xdr:rowOff>
    </xdr:from>
    <xdr:to>
      <xdr:col>45</xdr:col>
      <xdr:colOff>177800</xdr:colOff>
      <xdr:row>38</xdr:row>
      <xdr:rowOff>75833</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7861300" y="6584838"/>
          <a:ext cx="889000" cy="6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147574</xdr:rowOff>
    </xdr:from>
    <xdr:to>
      <xdr:col>46</xdr:col>
      <xdr:colOff>38100</xdr:colOff>
      <xdr:row>37</xdr:row>
      <xdr:rowOff>77724</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8699500" y="6319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94251</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8483111" y="6095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75833</xdr:rowOff>
    </xdr:from>
    <xdr:to>
      <xdr:col>41</xdr:col>
      <xdr:colOff>50800</xdr:colOff>
      <xdr:row>38</xdr:row>
      <xdr:rowOff>75855</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6972300" y="6590933"/>
          <a:ext cx="889000" cy="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3284</xdr:rowOff>
    </xdr:from>
    <xdr:to>
      <xdr:col>41</xdr:col>
      <xdr:colOff>101600</xdr:colOff>
      <xdr:row>37</xdr:row>
      <xdr:rowOff>104884</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7810500" y="6346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121411</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7594111" y="6122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32675</xdr:rowOff>
    </xdr:from>
    <xdr:to>
      <xdr:col>36</xdr:col>
      <xdr:colOff>165100</xdr:colOff>
      <xdr:row>37</xdr:row>
      <xdr:rowOff>134275</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6921500" y="637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150802</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6705111" y="6151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49156</xdr:rowOff>
    </xdr:from>
    <xdr:to>
      <xdr:col>55</xdr:col>
      <xdr:colOff>50800</xdr:colOff>
      <xdr:row>37</xdr:row>
      <xdr:rowOff>150756</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10426700" y="639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27583</xdr:rowOff>
    </xdr:from>
    <xdr:ext cx="534377" cy="259045"/>
    <xdr:sp macro="" textlink="">
      <xdr:nvSpPr>
        <xdr:cNvPr id="307" name="補助費等該当値テキスト">
          <a:extLst>
            <a:ext uri="{FF2B5EF4-FFF2-40B4-BE49-F238E27FC236}">
              <a16:creationId xmlns:a16="http://schemas.microsoft.com/office/drawing/2014/main" id="{00000000-0008-0000-0600-000033010000}"/>
            </a:ext>
          </a:extLst>
        </xdr:cNvPr>
        <xdr:cNvSpPr txBox="1"/>
      </xdr:nvSpPr>
      <xdr:spPr>
        <a:xfrm>
          <a:off x="10528300" y="6371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87332</xdr:rowOff>
    </xdr:from>
    <xdr:to>
      <xdr:col>50</xdr:col>
      <xdr:colOff>165100</xdr:colOff>
      <xdr:row>31</xdr:row>
      <xdr:rowOff>17482</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9588500" y="523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8609</xdr:rowOff>
    </xdr:from>
    <xdr:ext cx="59901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339795" y="5323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18938</xdr:rowOff>
    </xdr:from>
    <xdr:to>
      <xdr:col>46</xdr:col>
      <xdr:colOff>38100</xdr:colOff>
      <xdr:row>38</xdr:row>
      <xdr:rowOff>120538</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8699500" y="653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111665</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483111" y="6626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25033</xdr:rowOff>
    </xdr:from>
    <xdr:to>
      <xdr:col>41</xdr:col>
      <xdr:colOff>101600</xdr:colOff>
      <xdr:row>38</xdr:row>
      <xdr:rowOff>126633</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7810500" y="6540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117760</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594111" y="6632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25055</xdr:rowOff>
    </xdr:from>
    <xdr:to>
      <xdr:col>36</xdr:col>
      <xdr:colOff>165100</xdr:colOff>
      <xdr:row>38</xdr:row>
      <xdr:rowOff>126655</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6921500" y="654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117782</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705111" y="6632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a:extLst>
            <a:ext uri="{FF2B5EF4-FFF2-40B4-BE49-F238E27FC236}">
              <a16:creationId xmlns:a16="http://schemas.microsoft.com/office/drawing/2014/main" id="{00000000-0008-0000-06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39474</xdr:rowOff>
    </xdr:from>
    <xdr:to>
      <xdr:col>54</xdr:col>
      <xdr:colOff>189865</xdr:colOff>
      <xdr:row>58</xdr:row>
      <xdr:rowOff>162468</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10475595" y="8783424"/>
          <a:ext cx="1270" cy="1323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166295</xdr:rowOff>
    </xdr:from>
    <xdr:ext cx="469744" cy="259045"/>
    <xdr:sp macro="" textlink="">
      <xdr:nvSpPr>
        <xdr:cNvPr id="340" name="普通建設事業費最小値テキスト">
          <a:extLst>
            <a:ext uri="{FF2B5EF4-FFF2-40B4-BE49-F238E27FC236}">
              <a16:creationId xmlns:a16="http://schemas.microsoft.com/office/drawing/2014/main" id="{00000000-0008-0000-0600-000054010000}"/>
            </a:ext>
          </a:extLst>
        </xdr:cNvPr>
        <xdr:cNvSpPr txBox="1"/>
      </xdr:nvSpPr>
      <xdr:spPr>
        <a:xfrm>
          <a:off x="10528300" y="10110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162468</xdr:rowOff>
    </xdr:from>
    <xdr:to>
      <xdr:col>55</xdr:col>
      <xdr:colOff>88900</xdr:colOff>
      <xdr:row>58</xdr:row>
      <xdr:rowOff>162468</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10106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157601</xdr:rowOff>
    </xdr:from>
    <xdr:ext cx="599010" cy="259045"/>
    <xdr:sp macro="" textlink="">
      <xdr:nvSpPr>
        <xdr:cNvPr id="342" name="普通建設事業費最大値テキスト">
          <a:extLst>
            <a:ext uri="{FF2B5EF4-FFF2-40B4-BE49-F238E27FC236}">
              <a16:creationId xmlns:a16="http://schemas.microsoft.com/office/drawing/2014/main" id="{00000000-0008-0000-0600-000056010000}"/>
            </a:ext>
          </a:extLst>
        </xdr:cNvPr>
        <xdr:cNvSpPr txBox="1"/>
      </xdr:nvSpPr>
      <xdr:spPr>
        <a:xfrm>
          <a:off x="10528300" y="8558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39474</xdr:rowOff>
    </xdr:from>
    <xdr:to>
      <xdr:col>55</xdr:col>
      <xdr:colOff>88900</xdr:colOff>
      <xdr:row>51</xdr:row>
      <xdr:rowOff>39474</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878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114630</xdr:rowOff>
    </xdr:from>
    <xdr:to>
      <xdr:col>55</xdr:col>
      <xdr:colOff>0</xdr:colOff>
      <xdr:row>57</xdr:row>
      <xdr:rowOff>169692</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9639300" y="9887280"/>
          <a:ext cx="838200" cy="55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24490</xdr:rowOff>
    </xdr:from>
    <xdr:ext cx="534377" cy="259045"/>
    <xdr:sp macro="" textlink="">
      <xdr:nvSpPr>
        <xdr:cNvPr id="345" name="普通建設事業費平均値テキスト">
          <a:extLst>
            <a:ext uri="{FF2B5EF4-FFF2-40B4-BE49-F238E27FC236}">
              <a16:creationId xmlns:a16="http://schemas.microsoft.com/office/drawing/2014/main" id="{00000000-0008-0000-0600-000059010000}"/>
            </a:ext>
          </a:extLst>
        </xdr:cNvPr>
        <xdr:cNvSpPr txBox="1"/>
      </xdr:nvSpPr>
      <xdr:spPr>
        <a:xfrm>
          <a:off x="10528300" y="96256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1613</xdr:rowOff>
    </xdr:from>
    <xdr:to>
      <xdr:col>55</xdr:col>
      <xdr:colOff>50800</xdr:colOff>
      <xdr:row>57</xdr:row>
      <xdr:rowOff>103213</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10426700" y="9774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42286</xdr:rowOff>
    </xdr:from>
    <xdr:to>
      <xdr:col>50</xdr:col>
      <xdr:colOff>114300</xdr:colOff>
      <xdr:row>57</xdr:row>
      <xdr:rowOff>114630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8750300" y="9814936"/>
          <a:ext cx="889000" cy="7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43</xdr:rowOff>
    </xdr:from>
    <xdr:to>
      <xdr:col>50</xdr:col>
      <xdr:colOff>165100</xdr:colOff>
      <xdr:row>57</xdr:row>
      <xdr:rowOff>101643</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9588500" y="977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118170</xdr:rowOff>
    </xdr:from>
    <xdr:ext cx="534377"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9372111" y="9547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42286</xdr:rowOff>
    </xdr:from>
    <xdr:to>
      <xdr:col>45</xdr:col>
      <xdr:colOff>177800</xdr:colOff>
      <xdr:row>57</xdr:row>
      <xdr:rowOff>95725</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7861300" y="9814936"/>
          <a:ext cx="889000" cy="53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10140</xdr:rowOff>
    </xdr:from>
    <xdr:to>
      <xdr:col>46</xdr:col>
      <xdr:colOff>38100</xdr:colOff>
      <xdr:row>57</xdr:row>
      <xdr:rowOff>111740</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8699500" y="978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102867</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8483111" y="987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95725</xdr:rowOff>
    </xdr:from>
    <xdr:to>
      <xdr:col>41</xdr:col>
      <xdr:colOff>50800</xdr:colOff>
      <xdr:row>57</xdr:row>
      <xdr:rowOff>150345</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6972300" y="9868375"/>
          <a:ext cx="889000" cy="54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7168</xdr:rowOff>
    </xdr:from>
    <xdr:to>
      <xdr:col>41</xdr:col>
      <xdr:colOff>101600</xdr:colOff>
      <xdr:row>57</xdr:row>
      <xdr:rowOff>108768</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7810500" y="977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125295</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7594111" y="9555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11550</xdr:rowOff>
    </xdr:from>
    <xdr:to>
      <xdr:col>36</xdr:col>
      <xdr:colOff>165100</xdr:colOff>
      <xdr:row>57</xdr:row>
      <xdr:rowOff>113150</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6921500" y="978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129677</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05111" y="955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118892</xdr:rowOff>
    </xdr:from>
    <xdr:to>
      <xdr:col>55</xdr:col>
      <xdr:colOff>50800</xdr:colOff>
      <xdr:row>58</xdr:row>
      <xdr:rowOff>49042</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10426700" y="9891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97319</xdr:rowOff>
    </xdr:from>
    <xdr:ext cx="534377" cy="259045"/>
    <xdr:sp macro="" textlink="">
      <xdr:nvSpPr>
        <xdr:cNvPr id="364" name="普通建設事業費該当値テキスト">
          <a:extLst>
            <a:ext uri="{FF2B5EF4-FFF2-40B4-BE49-F238E27FC236}">
              <a16:creationId xmlns:a16="http://schemas.microsoft.com/office/drawing/2014/main" id="{00000000-0008-0000-0600-00006C010000}"/>
            </a:ext>
          </a:extLst>
        </xdr:cNvPr>
        <xdr:cNvSpPr txBox="1"/>
      </xdr:nvSpPr>
      <xdr:spPr>
        <a:xfrm>
          <a:off x="10528300" y="986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63830</xdr:rowOff>
    </xdr:from>
    <xdr:to>
      <xdr:col>50</xdr:col>
      <xdr:colOff>165100</xdr:colOff>
      <xdr:row>57</xdr:row>
      <xdr:rowOff>165430</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9588500" y="98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156557</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372111" y="992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162936</xdr:rowOff>
    </xdr:from>
    <xdr:to>
      <xdr:col>46</xdr:col>
      <xdr:colOff>38100</xdr:colOff>
      <xdr:row>57</xdr:row>
      <xdr:rowOff>93086</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8699500" y="9764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109613</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483111" y="953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44925</xdr:rowOff>
    </xdr:from>
    <xdr:to>
      <xdr:col>41</xdr:col>
      <xdr:colOff>101600</xdr:colOff>
      <xdr:row>57</xdr:row>
      <xdr:rowOff>146525</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7810500" y="981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137652</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594111" y="9910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99545</xdr:rowOff>
    </xdr:from>
    <xdr:to>
      <xdr:col>36</xdr:col>
      <xdr:colOff>165100</xdr:colOff>
      <xdr:row>58</xdr:row>
      <xdr:rowOff>29695</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6921500" y="9872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20822</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05111" y="9964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a:extLst>
            <a:ext uri="{FF2B5EF4-FFF2-40B4-BE49-F238E27FC236}">
              <a16:creationId xmlns:a16="http://schemas.microsoft.com/office/drawing/2014/main" id="{00000000-0008-0000-06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135420</xdr:rowOff>
    </xdr:from>
    <xdr:to>
      <xdr:col>54</xdr:col>
      <xdr:colOff>189865</xdr:colOff>
      <xdr:row>79</xdr:row>
      <xdr:rowOff>41720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flipV="1">
          <a:off x="10475595" y="12136920"/>
          <a:ext cx="1270" cy="1449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45547</xdr:rowOff>
    </xdr:from>
    <xdr:ext cx="378565" cy="259045"/>
    <xdr:sp macro="" textlink="">
      <xdr:nvSpPr>
        <xdr:cNvPr id="397" name="普通建設事業費 （ うち新規整備　）最小値テキスト">
          <a:extLst>
            <a:ext uri="{FF2B5EF4-FFF2-40B4-BE49-F238E27FC236}">
              <a16:creationId xmlns:a16="http://schemas.microsoft.com/office/drawing/2014/main" id="{00000000-0008-0000-0600-00008D010000}"/>
            </a:ext>
          </a:extLst>
        </xdr:cNvPr>
        <xdr:cNvSpPr txBox="1"/>
      </xdr:nvSpPr>
      <xdr:spPr>
        <a:xfrm>
          <a:off x="10528300" y="13590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41720</xdr:rowOff>
    </xdr:from>
    <xdr:to>
      <xdr:col>55</xdr:col>
      <xdr:colOff>88900</xdr:colOff>
      <xdr:row>79</xdr:row>
      <xdr:rowOff>41720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3586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82097</xdr:rowOff>
    </xdr:from>
    <xdr:ext cx="599010" cy="259045"/>
    <xdr:sp macro="" textlink="">
      <xdr:nvSpPr>
        <xdr:cNvPr id="399" name="普通建設事業費 （ うち新規整備　）最大値テキスト">
          <a:extLst>
            <a:ext uri="{FF2B5EF4-FFF2-40B4-BE49-F238E27FC236}">
              <a16:creationId xmlns:a16="http://schemas.microsoft.com/office/drawing/2014/main" id="{00000000-0008-0000-0600-00008F010000}"/>
            </a:ext>
          </a:extLst>
        </xdr:cNvPr>
        <xdr:cNvSpPr txBox="1"/>
      </xdr:nvSpPr>
      <xdr:spPr>
        <a:xfrm>
          <a:off x="10528300" y="11912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135420</xdr:rowOff>
    </xdr:from>
    <xdr:to>
      <xdr:col>55</xdr:col>
      <xdr:colOff>88900</xdr:colOff>
      <xdr:row>70</xdr:row>
      <xdr:rowOff>135420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21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96850</xdr:rowOff>
    </xdr:from>
    <xdr:to>
      <xdr:col>55</xdr:col>
      <xdr:colOff>0</xdr:colOff>
      <xdr:row>78</xdr:row>
      <xdr:rowOff>127267</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9639300" y="13469950"/>
          <a:ext cx="838200" cy="30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51554</xdr:rowOff>
    </xdr:from>
    <xdr:ext cx="534377" cy="259045"/>
    <xdr:sp macro="" textlink="">
      <xdr:nvSpPr>
        <xdr:cNvPr id="402" name="普通建設事業費 （ うち新規整備　）平均値テキスト">
          <a:extLst>
            <a:ext uri="{FF2B5EF4-FFF2-40B4-BE49-F238E27FC236}">
              <a16:creationId xmlns:a16="http://schemas.microsoft.com/office/drawing/2014/main" id="{00000000-0008-0000-0600-000092010000}"/>
            </a:ext>
          </a:extLst>
        </xdr:cNvPr>
        <xdr:cNvSpPr txBox="1"/>
      </xdr:nvSpPr>
      <xdr:spPr>
        <a:xfrm>
          <a:off x="10528300" y="132532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28677</xdr:rowOff>
    </xdr:from>
    <xdr:to>
      <xdr:col>55</xdr:col>
      <xdr:colOff>50800</xdr:colOff>
      <xdr:row>78</xdr:row>
      <xdr:rowOff>130277</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10426700" y="1340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96850</xdr:rowOff>
    </xdr:from>
    <xdr:to>
      <xdr:col>50</xdr:col>
      <xdr:colOff>114300</xdr:colOff>
      <xdr:row>78</xdr:row>
      <xdr:rowOff>126758</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8750300" y="13469950"/>
          <a:ext cx="889000" cy="29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160223</xdr:rowOff>
    </xdr:from>
    <xdr:to>
      <xdr:col>50</xdr:col>
      <xdr:colOff>165100</xdr:colOff>
      <xdr:row>78</xdr:row>
      <xdr:rowOff>90373</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9588500" y="13361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106900</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9372111" y="1313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63233</xdr:rowOff>
    </xdr:from>
    <xdr:to>
      <xdr:col>45</xdr:col>
      <xdr:colOff>177800</xdr:colOff>
      <xdr:row>78</xdr:row>
      <xdr:rowOff>126758</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7861300" y="13436333"/>
          <a:ext cx="889000" cy="63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13881</xdr:rowOff>
    </xdr:from>
    <xdr:to>
      <xdr:col>46</xdr:col>
      <xdr:colOff>38100</xdr:colOff>
      <xdr:row>78</xdr:row>
      <xdr:rowOff>115481</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8699500" y="13386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132008</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8483111" y="1316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63233</xdr:rowOff>
    </xdr:from>
    <xdr:to>
      <xdr:col>41</xdr:col>
      <xdr:colOff>50800</xdr:colOff>
      <xdr:row>78</xdr:row>
      <xdr:rowOff>86055</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6972300" y="13436333"/>
          <a:ext cx="889000" cy="22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27191</xdr:rowOff>
    </xdr:from>
    <xdr:to>
      <xdr:col>41</xdr:col>
      <xdr:colOff>101600</xdr:colOff>
      <xdr:row>78</xdr:row>
      <xdr:rowOff>128791</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7810500" y="13400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119918</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7594111" y="13493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32004</xdr:rowOff>
    </xdr:from>
    <xdr:to>
      <xdr:col>36</xdr:col>
      <xdr:colOff>165100</xdr:colOff>
      <xdr:row>78</xdr:row>
      <xdr:rowOff>133604</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6921500" y="1340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150131</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6705111" y="1318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76467</xdr:rowOff>
    </xdr:from>
    <xdr:to>
      <xdr:col>55</xdr:col>
      <xdr:colOff>50800</xdr:colOff>
      <xdr:row>79</xdr:row>
      <xdr:rowOff>6617</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10426700" y="13449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7104</xdr:rowOff>
    </xdr:from>
    <xdr:ext cx="469744" cy="259045"/>
    <xdr:sp macro="" textlink="">
      <xdr:nvSpPr>
        <xdr:cNvPr id="421" name="普通建設事業費 （ うち新規整備　）該当値テキスト">
          <a:extLst>
            <a:ext uri="{FF2B5EF4-FFF2-40B4-BE49-F238E27FC236}">
              <a16:creationId xmlns:a16="http://schemas.microsoft.com/office/drawing/2014/main" id="{00000000-0008-0000-0600-0000A5010000}"/>
            </a:ext>
          </a:extLst>
        </xdr:cNvPr>
        <xdr:cNvSpPr txBox="1"/>
      </xdr:nvSpPr>
      <xdr:spPr>
        <a:xfrm>
          <a:off x="10528300" y="1338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46050</xdr:rowOff>
    </xdr:from>
    <xdr:to>
      <xdr:col>50</xdr:col>
      <xdr:colOff>165100</xdr:colOff>
      <xdr:row>78</xdr:row>
      <xdr:rowOff>147650</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9588500" y="1341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138777</xdr:rowOff>
    </xdr:from>
    <xdr:ext cx="469744"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04428" y="1351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75958</xdr:rowOff>
    </xdr:from>
    <xdr:to>
      <xdr:col>46</xdr:col>
      <xdr:colOff>38100</xdr:colOff>
      <xdr:row>79</xdr:row>
      <xdr:rowOff>6108</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8699500" y="13449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168685</xdr:rowOff>
    </xdr:from>
    <xdr:ext cx="469744"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515428" y="13541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12433</xdr:rowOff>
    </xdr:from>
    <xdr:to>
      <xdr:col>41</xdr:col>
      <xdr:colOff>101600</xdr:colOff>
      <xdr:row>78</xdr:row>
      <xdr:rowOff>114033</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7810500" y="13385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130560</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594111" y="13160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35255</xdr:rowOff>
    </xdr:from>
    <xdr:to>
      <xdr:col>36</xdr:col>
      <xdr:colOff>165100</xdr:colOff>
      <xdr:row>78</xdr:row>
      <xdr:rowOff>136855</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6921500" y="13408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127982</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05111" y="13501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a:extLst>
            <a:ext uri="{FF2B5EF4-FFF2-40B4-BE49-F238E27FC236}">
              <a16:creationId xmlns:a16="http://schemas.microsoft.com/office/drawing/2014/main" id="{00000000-0008-0000-06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21811</xdr:rowOff>
    </xdr:from>
    <xdr:to>
      <xdr:col>54</xdr:col>
      <xdr:colOff>189865</xdr:colOff>
      <xdr:row>98</xdr:row>
      <xdr:rowOff>68560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flipV="1">
          <a:off x="10475595" y="15452311"/>
          <a:ext cx="1270" cy="1418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72387</xdr:rowOff>
    </xdr:from>
    <xdr:ext cx="469744" cy="259045"/>
    <xdr:sp macro="" textlink="">
      <xdr:nvSpPr>
        <xdr:cNvPr id="452" name="普通建設事業費 （ うち更新整備　）最小値テキスト">
          <a:extLst>
            <a:ext uri="{FF2B5EF4-FFF2-40B4-BE49-F238E27FC236}">
              <a16:creationId xmlns:a16="http://schemas.microsoft.com/office/drawing/2014/main" id="{00000000-0008-0000-0600-0000C4010000}"/>
            </a:ext>
          </a:extLst>
        </xdr:cNvPr>
        <xdr:cNvSpPr txBox="1"/>
      </xdr:nvSpPr>
      <xdr:spPr>
        <a:xfrm>
          <a:off x="10528300" y="16874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68560</xdr:rowOff>
    </xdr:from>
    <xdr:to>
      <xdr:col>55</xdr:col>
      <xdr:colOff>88900</xdr:colOff>
      <xdr:row>98</xdr:row>
      <xdr:rowOff>68560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10388600" y="16870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139938</xdr:rowOff>
    </xdr:from>
    <xdr:ext cx="534377" cy="259045"/>
    <xdr:sp macro="" textlink="">
      <xdr:nvSpPr>
        <xdr:cNvPr id="454" name="普通建設事業費 （ うち更新整備　）最大値テキスト">
          <a:extLst>
            <a:ext uri="{FF2B5EF4-FFF2-40B4-BE49-F238E27FC236}">
              <a16:creationId xmlns:a16="http://schemas.microsoft.com/office/drawing/2014/main" id="{00000000-0008-0000-0600-0000C6010000}"/>
            </a:ext>
          </a:extLst>
        </xdr:cNvPr>
        <xdr:cNvSpPr txBox="1"/>
      </xdr:nvSpPr>
      <xdr:spPr>
        <a:xfrm>
          <a:off x="10528300" y="15227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21811</xdr:rowOff>
    </xdr:from>
    <xdr:to>
      <xdr:col>55</xdr:col>
      <xdr:colOff>88900</xdr:colOff>
      <xdr:row>90</xdr:row>
      <xdr:rowOff>21811</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5452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24668</xdr:rowOff>
    </xdr:from>
    <xdr:to>
      <xdr:col>55</xdr:col>
      <xdr:colOff>0</xdr:colOff>
      <xdr:row>97</xdr:row>
      <xdr:rowOff>132271</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9639300" y="16655318"/>
          <a:ext cx="838200" cy="107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105101</xdr:rowOff>
    </xdr:from>
    <xdr:ext cx="534377" cy="259045"/>
    <xdr:sp macro="" textlink="">
      <xdr:nvSpPr>
        <xdr:cNvPr id="457" name="普通建設事業費 （ うち更新整備　）平均値テキスト">
          <a:extLst>
            <a:ext uri="{FF2B5EF4-FFF2-40B4-BE49-F238E27FC236}">
              <a16:creationId xmlns:a16="http://schemas.microsoft.com/office/drawing/2014/main" id="{00000000-0008-0000-0600-0000C9010000}"/>
            </a:ext>
          </a:extLst>
        </xdr:cNvPr>
        <xdr:cNvSpPr txBox="1"/>
      </xdr:nvSpPr>
      <xdr:spPr>
        <a:xfrm>
          <a:off x="10528300" y="162214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82224</xdr:rowOff>
    </xdr:from>
    <xdr:to>
      <xdr:col>55</xdr:col>
      <xdr:colOff>50800</xdr:colOff>
      <xdr:row>96</xdr:row>
      <xdr:rowOff>12374</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10426700" y="1636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89866</xdr:rowOff>
    </xdr:from>
    <xdr:to>
      <xdr:col>50</xdr:col>
      <xdr:colOff>114300</xdr:colOff>
      <xdr:row>97</xdr:row>
      <xdr:rowOff>24668</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8750300" y="16377616"/>
          <a:ext cx="889000" cy="277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99850</xdr:rowOff>
    </xdr:from>
    <xdr:to>
      <xdr:col>50</xdr:col>
      <xdr:colOff>165100</xdr:colOff>
      <xdr:row>96</xdr:row>
      <xdr:rowOff>30000</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9588500" y="1638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46527</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9372111" y="1616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89866</xdr:rowOff>
    </xdr:from>
    <xdr:to>
      <xdr:col>45</xdr:col>
      <xdr:colOff>177800</xdr:colOff>
      <xdr:row>96</xdr:row>
      <xdr:rowOff>104496</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7861300" y="16377616"/>
          <a:ext cx="889000" cy="18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118252</xdr:rowOff>
    </xdr:from>
    <xdr:to>
      <xdr:col>46</xdr:col>
      <xdr:colOff>38100</xdr:colOff>
      <xdr:row>96</xdr:row>
      <xdr:rowOff>48402</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8699500" y="1640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39529</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8483111" y="16498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104496</xdr:rowOff>
    </xdr:from>
    <xdr:to>
      <xdr:col>41</xdr:col>
      <xdr:colOff>50800</xdr:colOff>
      <xdr:row>97</xdr:row>
      <xdr:rowOff>78642</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6972300" y="16563696"/>
          <a:ext cx="889000" cy="145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92055</xdr:rowOff>
    </xdr:from>
    <xdr:to>
      <xdr:col>41</xdr:col>
      <xdr:colOff>101600</xdr:colOff>
      <xdr:row>96</xdr:row>
      <xdr:rowOff>22205</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7810500" y="16379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38732</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7594111" y="16155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98958</xdr:rowOff>
    </xdr:from>
    <xdr:to>
      <xdr:col>36</xdr:col>
      <xdr:colOff>165100</xdr:colOff>
      <xdr:row>96</xdr:row>
      <xdr:rowOff>29108</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6921500" y="1638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45635</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6705111" y="16161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81471</xdr:rowOff>
    </xdr:from>
    <xdr:to>
      <xdr:col>55</xdr:col>
      <xdr:colOff>50800</xdr:colOff>
      <xdr:row>98</xdr:row>
      <xdr:rowOff>11621</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10426700" y="16712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167848</xdr:rowOff>
    </xdr:from>
    <xdr:ext cx="469744" cy="259045"/>
    <xdr:sp macro="" textlink="">
      <xdr:nvSpPr>
        <xdr:cNvPr id="476" name="普通建設事業費 （ うち更新整備　）該当値テキスト">
          <a:extLst>
            <a:ext uri="{FF2B5EF4-FFF2-40B4-BE49-F238E27FC236}">
              <a16:creationId xmlns:a16="http://schemas.microsoft.com/office/drawing/2014/main" id="{00000000-0008-0000-0600-0000DC010000}"/>
            </a:ext>
          </a:extLst>
        </xdr:cNvPr>
        <xdr:cNvSpPr txBox="1"/>
      </xdr:nvSpPr>
      <xdr:spPr>
        <a:xfrm>
          <a:off x="10528300" y="16627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145318</xdr:rowOff>
    </xdr:from>
    <xdr:to>
      <xdr:col>50</xdr:col>
      <xdr:colOff>165100</xdr:colOff>
      <xdr:row>97</xdr:row>
      <xdr:rowOff>75468</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9588500" y="1660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66595</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372111" y="16697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39066</xdr:rowOff>
    </xdr:from>
    <xdr:to>
      <xdr:col>46</xdr:col>
      <xdr:colOff>38100</xdr:colOff>
      <xdr:row>95</xdr:row>
      <xdr:rowOff>140666</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8699500" y="16326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157193</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483111" y="16102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53696</xdr:rowOff>
    </xdr:from>
    <xdr:to>
      <xdr:col>41</xdr:col>
      <xdr:colOff>101600</xdr:colOff>
      <xdr:row>96</xdr:row>
      <xdr:rowOff>155296</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7810500" y="16512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146423</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94111" y="1660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27842</xdr:rowOff>
    </xdr:from>
    <xdr:to>
      <xdr:col>36</xdr:col>
      <xdr:colOff>165100</xdr:colOff>
      <xdr:row>97</xdr:row>
      <xdr:rowOff>129442</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6921500" y="1665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120569</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05111" y="16751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127127</xdr:rowOff>
    </xdr:from>
    <xdr:to>
      <xdr:col>85</xdr:col>
      <xdr:colOff>126364</xdr:colOff>
      <xdr:row>39</xdr:row>
      <xdr:rowOff>44450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flipV="1">
          <a:off x="16317595" y="5270627"/>
          <a:ext cx="1269" cy="1460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9" name="災害復旧事業費最小値テキスト">
          <a:extLst>
            <a:ext uri="{FF2B5EF4-FFF2-40B4-BE49-F238E27FC236}">
              <a16:creationId xmlns:a16="http://schemas.microsoft.com/office/drawing/2014/main" id="{00000000-0008-0000-0600-0000FD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73804</xdr:rowOff>
    </xdr:from>
    <xdr:ext cx="534377" cy="259045"/>
    <xdr:sp macro="" textlink="">
      <xdr:nvSpPr>
        <xdr:cNvPr id="511" name="災害復旧事業費最大値テキスト">
          <a:extLst>
            <a:ext uri="{FF2B5EF4-FFF2-40B4-BE49-F238E27FC236}">
              <a16:creationId xmlns:a16="http://schemas.microsoft.com/office/drawing/2014/main" id="{00000000-0008-0000-0600-0000FF010000}"/>
            </a:ext>
          </a:extLst>
        </xdr:cNvPr>
        <xdr:cNvSpPr txBox="1"/>
      </xdr:nvSpPr>
      <xdr:spPr>
        <a:xfrm>
          <a:off x="16370300" y="504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127127</xdr:rowOff>
    </xdr:from>
    <xdr:to>
      <xdr:col>86</xdr:col>
      <xdr:colOff>25400</xdr:colOff>
      <xdr:row>30</xdr:row>
      <xdr:rowOff>127127</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5270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41656</xdr:rowOff>
    </xdr:from>
    <xdr:to>
      <xdr:col>85</xdr:col>
      <xdr:colOff>127000</xdr:colOff>
      <xdr:row>38</xdr:row>
      <xdr:rowOff>43053</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5481300" y="6556756"/>
          <a:ext cx="838200" cy="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54119</xdr:rowOff>
    </xdr:from>
    <xdr:ext cx="378565" cy="259045"/>
    <xdr:sp macro="" textlink="">
      <xdr:nvSpPr>
        <xdr:cNvPr id="514" name="災害復旧事業費平均値テキスト">
          <a:extLst>
            <a:ext uri="{FF2B5EF4-FFF2-40B4-BE49-F238E27FC236}">
              <a16:creationId xmlns:a16="http://schemas.microsoft.com/office/drawing/2014/main" id="{00000000-0008-0000-0600-000002020000}"/>
            </a:ext>
          </a:extLst>
        </xdr:cNvPr>
        <xdr:cNvSpPr txBox="1"/>
      </xdr:nvSpPr>
      <xdr:spPr>
        <a:xfrm>
          <a:off x="16370300" y="656921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75692</xdr:rowOff>
    </xdr:from>
    <xdr:to>
      <xdr:col>85</xdr:col>
      <xdr:colOff>177800</xdr:colOff>
      <xdr:row>39</xdr:row>
      <xdr:rowOff>5842</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6268700" y="65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132207</xdr:rowOff>
    </xdr:from>
    <xdr:to>
      <xdr:col>81</xdr:col>
      <xdr:colOff>50800</xdr:colOff>
      <xdr:row>38</xdr:row>
      <xdr:rowOff>41656</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4592300" y="6475857"/>
          <a:ext cx="889000" cy="80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33528</xdr:rowOff>
    </xdr:from>
    <xdr:to>
      <xdr:col>81</xdr:col>
      <xdr:colOff>101600</xdr:colOff>
      <xdr:row>38</xdr:row>
      <xdr:rowOff>135128</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5430500" y="6548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126255</xdr:rowOff>
    </xdr:from>
    <xdr:ext cx="469744"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5246428" y="6641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132207</xdr:rowOff>
    </xdr:from>
    <xdr:to>
      <xdr:col>76</xdr:col>
      <xdr:colOff>114300</xdr:colOff>
      <xdr:row>39</xdr:row>
      <xdr:rowOff>43053</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3703300" y="6475857"/>
          <a:ext cx="889000" cy="253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5715</xdr:rowOff>
    </xdr:from>
    <xdr:to>
      <xdr:col>76</xdr:col>
      <xdr:colOff>165100</xdr:colOff>
      <xdr:row>38</xdr:row>
      <xdr:rowOff>107315</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4541500" y="652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98442</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4357428" y="6613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99568</xdr:rowOff>
    </xdr:from>
    <xdr:to>
      <xdr:col>71</xdr:col>
      <xdr:colOff>177800</xdr:colOff>
      <xdr:row>39</xdr:row>
      <xdr:rowOff>43053</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2814300" y="6614668"/>
          <a:ext cx="889000" cy="114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157734</xdr:rowOff>
    </xdr:from>
    <xdr:to>
      <xdr:col>72</xdr:col>
      <xdr:colOff>38100</xdr:colOff>
      <xdr:row>38</xdr:row>
      <xdr:rowOff>87885</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3652500" y="65013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104411</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468428" y="6276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103251</xdr:rowOff>
    </xdr:from>
    <xdr:to>
      <xdr:col>67</xdr:col>
      <xdr:colOff>101600</xdr:colOff>
      <xdr:row>39</xdr:row>
      <xdr:rowOff>33401</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2763500" y="661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24528</xdr:rowOff>
    </xdr:from>
    <xdr:ext cx="378565"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2625017" y="67110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163703</xdr:rowOff>
    </xdr:from>
    <xdr:to>
      <xdr:col>85</xdr:col>
      <xdr:colOff>177800</xdr:colOff>
      <xdr:row>38</xdr:row>
      <xdr:rowOff>93853</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6268700" y="6507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15130</xdr:rowOff>
    </xdr:from>
    <xdr:ext cx="469744" cy="259045"/>
    <xdr:sp macro="" textlink="">
      <xdr:nvSpPr>
        <xdr:cNvPr id="533" name="災害復旧事業費該当値テキスト">
          <a:extLst>
            <a:ext uri="{FF2B5EF4-FFF2-40B4-BE49-F238E27FC236}">
              <a16:creationId xmlns:a16="http://schemas.microsoft.com/office/drawing/2014/main" id="{00000000-0008-0000-0600-000015020000}"/>
            </a:ext>
          </a:extLst>
        </xdr:cNvPr>
        <xdr:cNvSpPr txBox="1"/>
      </xdr:nvSpPr>
      <xdr:spPr>
        <a:xfrm>
          <a:off x="16370300" y="6358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162306</xdr:rowOff>
    </xdr:from>
    <xdr:to>
      <xdr:col>81</xdr:col>
      <xdr:colOff>101600</xdr:colOff>
      <xdr:row>38</xdr:row>
      <xdr:rowOff>92456</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5430500" y="650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108983</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46428" y="6281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81407</xdr:rowOff>
    </xdr:from>
    <xdr:to>
      <xdr:col>76</xdr:col>
      <xdr:colOff>165100</xdr:colOff>
      <xdr:row>38</xdr:row>
      <xdr:rowOff>11557</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4541500" y="642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28084</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357428" y="6200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163703</xdr:rowOff>
    </xdr:from>
    <xdr:to>
      <xdr:col>72</xdr:col>
      <xdr:colOff>38100</xdr:colOff>
      <xdr:row>39</xdr:row>
      <xdr:rowOff>93853</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3652500" y="667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84980</xdr:rowOff>
    </xdr:from>
    <xdr:ext cx="313932"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46333" y="67715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48768</xdr:rowOff>
    </xdr:from>
    <xdr:to>
      <xdr:col>67</xdr:col>
      <xdr:colOff>101600</xdr:colOff>
      <xdr:row>38</xdr:row>
      <xdr:rowOff>150368</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2763500" y="65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166895</xdr:rowOff>
    </xdr:from>
    <xdr:ext cx="378565"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25017" y="63390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a:extLst>
            <a:ext uri="{FF2B5EF4-FFF2-40B4-BE49-F238E27FC236}">
              <a16:creationId xmlns:a16="http://schemas.microsoft.com/office/drawing/2014/main" id="{00000000-0008-0000-0600-00002E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a:extLst>
            <a:ext uri="{FF2B5EF4-FFF2-40B4-BE49-F238E27FC236}">
              <a16:creationId xmlns:a16="http://schemas.microsoft.com/office/drawing/2014/main" id="{00000000-0008-0000-0600-000030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a:extLst>
            <a:ext uri="{FF2B5EF4-FFF2-40B4-BE49-F238E27FC236}">
              <a16:creationId xmlns:a16="http://schemas.microsoft.com/office/drawing/2014/main" id="{00000000-0008-0000-0600-000033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a:extLst>
            <a:ext uri="{FF2B5EF4-FFF2-40B4-BE49-F238E27FC236}">
              <a16:creationId xmlns:a16="http://schemas.microsoft.com/office/drawing/2014/main" id="{00000000-0008-0000-0600-000046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a:extLst>
            <a:ext uri="{FF2B5EF4-FFF2-40B4-BE49-F238E27FC236}">
              <a16:creationId xmlns:a16="http://schemas.microsoft.com/office/drawing/2014/main" id="{00000000-0008-0000-0600-00006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23590</xdr:rowOff>
    </xdr:from>
    <xdr:to>
      <xdr:col>85</xdr:col>
      <xdr:colOff>126364</xdr:colOff>
      <xdr:row>77</xdr:row>
      <xdr:rowOff>139567</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flipV="1">
          <a:off x="16317595" y="12025090"/>
          <a:ext cx="1269" cy="1316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143394</xdr:rowOff>
    </xdr:from>
    <xdr:ext cx="534377" cy="259045"/>
    <xdr:sp macro="" textlink="">
      <xdr:nvSpPr>
        <xdr:cNvPr id="615" name="公債費最小値テキスト">
          <a:extLst>
            <a:ext uri="{FF2B5EF4-FFF2-40B4-BE49-F238E27FC236}">
              <a16:creationId xmlns:a16="http://schemas.microsoft.com/office/drawing/2014/main" id="{00000000-0008-0000-0600-000067020000}"/>
            </a:ext>
          </a:extLst>
        </xdr:cNvPr>
        <xdr:cNvSpPr txBox="1"/>
      </xdr:nvSpPr>
      <xdr:spPr>
        <a:xfrm>
          <a:off x="16370300" y="1334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139567</xdr:rowOff>
    </xdr:from>
    <xdr:to>
      <xdr:col>86</xdr:col>
      <xdr:colOff>25400</xdr:colOff>
      <xdr:row>77</xdr:row>
      <xdr:rowOff>139567</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6230600" y="13341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141717</xdr:rowOff>
    </xdr:from>
    <xdr:ext cx="534377" cy="259045"/>
    <xdr:sp macro="" textlink="">
      <xdr:nvSpPr>
        <xdr:cNvPr id="617" name="公債費最大値テキスト">
          <a:extLst>
            <a:ext uri="{FF2B5EF4-FFF2-40B4-BE49-F238E27FC236}">
              <a16:creationId xmlns:a16="http://schemas.microsoft.com/office/drawing/2014/main" id="{00000000-0008-0000-0600-000069020000}"/>
            </a:ext>
          </a:extLst>
        </xdr:cNvPr>
        <xdr:cNvSpPr txBox="1"/>
      </xdr:nvSpPr>
      <xdr:spPr>
        <a:xfrm>
          <a:off x="16370300" y="11800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23590</xdr:rowOff>
    </xdr:from>
    <xdr:to>
      <xdr:col>86</xdr:col>
      <xdr:colOff>25400</xdr:colOff>
      <xdr:row>70</xdr:row>
      <xdr:rowOff>23590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2025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74492</xdr:rowOff>
    </xdr:from>
    <xdr:to>
      <xdr:col>85</xdr:col>
      <xdr:colOff>127000</xdr:colOff>
      <xdr:row>76</xdr:row>
      <xdr:rowOff>93580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5481300" y="13104692"/>
          <a:ext cx="838200" cy="19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53674</xdr:rowOff>
    </xdr:from>
    <xdr:ext cx="534377" cy="259045"/>
    <xdr:sp macro="" textlink="">
      <xdr:nvSpPr>
        <xdr:cNvPr id="620" name="公債費平均値テキスト">
          <a:extLst>
            <a:ext uri="{FF2B5EF4-FFF2-40B4-BE49-F238E27FC236}">
              <a16:creationId xmlns:a16="http://schemas.microsoft.com/office/drawing/2014/main" id="{00000000-0008-0000-0600-00006C020000}"/>
            </a:ext>
          </a:extLst>
        </xdr:cNvPr>
        <xdr:cNvSpPr txBox="1"/>
      </xdr:nvSpPr>
      <xdr:spPr>
        <a:xfrm>
          <a:off x="16370300" y="127409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30797</xdr:rowOff>
    </xdr:from>
    <xdr:to>
      <xdr:col>85</xdr:col>
      <xdr:colOff>177800</xdr:colOff>
      <xdr:row>75</xdr:row>
      <xdr:rowOff>132397</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6268700" y="1288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93580</xdr:rowOff>
    </xdr:from>
    <xdr:to>
      <xdr:col>81</xdr:col>
      <xdr:colOff>50800</xdr:colOff>
      <xdr:row>76</xdr:row>
      <xdr:rowOff>120650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4592300" y="13123780"/>
          <a:ext cx="889000" cy="27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67240</xdr:rowOff>
    </xdr:from>
    <xdr:to>
      <xdr:col>81</xdr:col>
      <xdr:colOff>101600</xdr:colOff>
      <xdr:row>75</xdr:row>
      <xdr:rowOff>168839</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5430500" y="129259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13917</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5214111" y="12701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120650</xdr:rowOff>
    </xdr:from>
    <xdr:to>
      <xdr:col>76</xdr:col>
      <xdr:colOff>114300</xdr:colOff>
      <xdr:row>76</xdr:row>
      <xdr:rowOff>124479</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3703300" y="13150850"/>
          <a:ext cx="889000" cy="3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74308</xdr:rowOff>
    </xdr:from>
    <xdr:to>
      <xdr:col>76</xdr:col>
      <xdr:colOff>165100</xdr:colOff>
      <xdr:row>76</xdr:row>
      <xdr:rowOff>4459</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4541500" y="1293305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20985</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4325111" y="12708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124479</xdr:rowOff>
    </xdr:from>
    <xdr:to>
      <xdr:col>71</xdr:col>
      <xdr:colOff>177800</xdr:colOff>
      <xdr:row>76</xdr:row>
      <xdr:rowOff>129032</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2814300" y="13154679"/>
          <a:ext cx="889000" cy="4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55525</xdr:rowOff>
    </xdr:from>
    <xdr:to>
      <xdr:col>72</xdr:col>
      <xdr:colOff>38100</xdr:colOff>
      <xdr:row>75</xdr:row>
      <xdr:rowOff>157125</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3652500" y="1291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2202</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3436111" y="12689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41370</xdr:rowOff>
    </xdr:from>
    <xdr:to>
      <xdr:col>67</xdr:col>
      <xdr:colOff>101600</xdr:colOff>
      <xdr:row>75</xdr:row>
      <xdr:rowOff>142970</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2763500" y="1290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159497</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2547111" y="1267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23692</xdr:rowOff>
    </xdr:from>
    <xdr:to>
      <xdr:col>85</xdr:col>
      <xdr:colOff>177800</xdr:colOff>
      <xdr:row>76</xdr:row>
      <xdr:rowOff>125292</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6268700" y="1305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2119</xdr:rowOff>
    </xdr:from>
    <xdr:ext cx="534377" cy="259045"/>
    <xdr:sp macro="" textlink="">
      <xdr:nvSpPr>
        <xdr:cNvPr id="639" name="公債費該当値テキスト">
          <a:extLst>
            <a:ext uri="{FF2B5EF4-FFF2-40B4-BE49-F238E27FC236}">
              <a16:creationId xmlns:a16="http://schemas.microsoft.com/office/drawing/2014/main" id="{00000000-0008-0000-0600-00007F020000}"/>
            </a:ext>
          </a:extLst>
        </xdr:cNvPr>
        <xdr:cNvSpPr txBox="1"/>
      </xdr:nvSpPr>
      <xdr:spPr>
        <a:xfrm>
          <a:off x="16370300" y="1303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42780</xdr:rowOff>
    </xdr:from>
    <xdr:to>
      <xdr:col>81</xdr:col>
      <xdr:colOff>101600</xdr:colOff>
      <xdr:row>76</xdr:row>
      <xdr:rowOff>144380</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5430500" y="13072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135507</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14111" y="13165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69850</xdr:rowOff>
    </xdr:from>
    <xdr:to>
      <xdr:col>76</xdr:col>
      <xdr:colOff>165100</xdr:colOff>
      <xdr:row>77</xdr:row>
      <xdr:rowOff>0</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4541500" y="1310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162577</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325111" y="13192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73679</xdr:rowOff>
    </xdr:from>
    <xdr:to>
      <xdr:col>72</xdr:col>
      <xdr:colOff>38100</xdr:colOff>
      <xdr:row>77</xdr:row>
      <xdr:rowOff>3829</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3652500" y="13103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166406</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436111" y="13196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78232</xdr:rowOff>
    </xdr:from>
    <xdr:to>
      <xdr:col>67</xdr:col>
      <xdr:colOff>101600</xdr:colOff>
      <xdr:row>77</xdr:row>
      <xdr:rowOff>8382</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2763500" y="13108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170959</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547111" y="13201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149720</xdr:rowOff>
    </xdr:from>
    <xdr:to>
      <xdr:col>85</xdr:col>
      <xdr:colOff>126364</xdr:colOff>
      <xdr:row>99</xdr:row>
      <xdr:rowOff>31128</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6317595" y="15408770"/>
          <a:ext cx="1269" cy="1595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34955</xdr:rowOff>
    </xdr:from>
    <xdr:ext cx="469744" cy="259045"/>
    <xdr:sp macro="" textlink="">
      <xdr:nvSpPr>
        <xdr:cNvPr id="672" name="積立金最小値テキスト">
          <a:extLst>
            <a:ext uri="{FF2B5EF4-FFF2-40B4-BE49-F238E27FC236}">
              <a16:creationId xmlns:a16="http://schemas.microsoft.com/office/drawing/2014/main" id="{00000000-0008-0000-0600-0000A0020000}"/>
            </a:ext>
          </a:extLst>
        </xdr:cNvPr>
        <xdr:cNvSpPr txBox="1"/>
      </xdr:nvSpPr>
      <xdr:spPr>
        <a:xfrm>
          <a:off x="16370300" y="17008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31128</xdr:rowOff>
    </xdr:from>
    <xdr:to>
      <xdr:col>86</xdr:col>
      <xdr:colOff>25400</xdr:colOff>
      <xdr:row>99</xdr:row>
      <xdr:rowOff>31128</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7004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96397</xdr:rowOff>
    </xdr:from>
    <xdr:ext cx="599010" cy="259045"/>
    <xdr:sp macro="" textlink="">
      <xdr:nvSpPr>
        <xdr:cNvPr id="674" name="積立金最大値テキスト">
          <a:extLst>
            <a:ext uri="{FF2B5EF4-FFF2-40B4-BE49-F238E27FC236}">
              <a16:creationId xmlns:a16="http://schemas.microsoft.com/office/drawing/2014/main" id="{00000000-0008-0000-0600-0000A2020000}"/>
            </a:ext>
          </a:extLst>
        </xdr:cNvPr>
        <xdr:cNvSpPr txBox="1"/>
      </xdr:nvSpPr>
      <xdr:spPr>
        <a:xfrm>
          <a:off x="16370300" y="15183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149720</xdr:rowOff>
    </xdr:from>
    <xdr:to>
      <xdr:col>86</xdr:col>
      <xdr:colOff>25400</xdr:colOff>
      <xdr:row>89</xdr:row>
      <xdr:rowOff>149720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5408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20650</xdr:rowOff>
    </xdr:from>
    <xdr:to>
      <xdr:col>85</xdr:col>
      <xdr:colOff>127000</xdr:colOff>
      <xdr:row>99</xdr:row>
      <xdr:rowOff>25654</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5481300" y="16994200"/>
          <a:ext cx="838200" cy="5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84625</xdr:rowOff>
    </xdr:from>
    <xdr:ext cx="534377" cy="259045"/>
    <xdr:sp macro="" textlink="">
      <xdr:nvSpPr>
        <xdr:cNvPr id="677" name="積立金平均値テキスト">
          <a:extLst>
            <a:ext uri="{FF2B5EF4-FFF2-40B4-BE49-F238E27FC236}">
              <a16:creationId xmlns:a16="http://schemas.microsoft.com/office/drawing/2014/main" id="{00000000-0008-0000-0600-0000A5020000}"/>
            </a:ext>
          </a:extLst>
        </xdr:cNvPr>
        <xdr:cNvSpPr txBox="1"/>
      </xdr:nvSpPr>
      <xdr:spPr>
        <a:xfrm>
          <a:off x="16370300" y="16543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61748</xdr:rowOff>
    </xdr:from>
    <xdr:to>
      <xdr:col>85</xdr:col>
      <xdr:colOff>177800</xdr:colOff>
      <xdr:row>97</xdr:row>
      <xdr:rowOff>163348</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6268700" y="1669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170498</xdr:rowOff>
    </xdr:from>
    <xdr:to>
      <xdr:col>81</xdr:col>
      <xdr:colOff>50800</xdr:colOff>
      <xdr:row>99</xdr:row>
      <xdr:rowOff>20650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4592300" y="16972598"/>
          <a:ext cx="889000" cy="21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165836</xdr:rowOff>
    </xdr:from>
    <xdr:to>
      <xdr:col>81</xdr:col>
      <xdr:colOff>101600</xdr:colOff>
      <xdr:row>98</xdr:row>
      <xdr:rowOff>95986</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5430500" y="16796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112513</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5214111" y="1657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170498</xdr:rowOff>
    </xdr:from>
    <xdr:to>
      <xdr:col>76</xdr:col>
      <xdr:colOff>114300</xdr:colOff>
      <xdr:row>99</xdr:row>
      <xdr:rowOff>10871</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3703300" y="16972598"/>
          <a:ext cx="889000" cy="11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164833</xdr:rowOff>
    </xdr:from>
    <xdr:to>
      <xdr:col>76</xdr:col>
      <xdr:colOff>165100</xdr:colOff>
      <xdr:row>98</xdr:row>
      <xdr:rowOff>94983</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4541500" y="16795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111510</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4325111" y="16570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117717</xdr:rowOff>
    </xdr:from>
    <xdr:to>
      <xdr:col>71</xdr:col>
      <xdr:colOff>177800</xdr:colOff>
      <xdr:row>99</xdr:row>
      <xdr:rowOff>10871</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2814300" y="16919817"/>
          <a:ext cx="889000" cy="64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90830</xdr:rowOff>
    </xdr:from>
    <xdr:to>
      <xdr:col>72</xdr:col>
      <xdr:colOff>38100</xdr:colOff>
      <xdr:row>98</xdr:row>
      <xdr:rowOff>20980</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3652500" y="1672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37507</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3436111" y="16496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167450</xdr:rowOff>
    </xdr:from>
    <xdr:to>
      <xdr:col>67</xdr:col>
      <xdr:colOff>101600</xdr:colOff>
      <xdr:row>98</xdr:row>
      <xdr:rowOff>97600</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2763500" y="1679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114127</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547111" y="16573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146304</xdr:rowOff>
    </xdr:from>
    <xdr:to>
      <xdr:col>85</xdr:col>
      <xdr:colOff>177800</xdr:colOff>
      <xdr:row>99</xdr:row>
      <xdr:rowOff>76454</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6268700" y="1694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61231</xdr:rowOff>
    </xdr:from>
    <xdr:ext cx="469744" cy="259045"/>
    <xdr:sp macro="" textlink="">
      <xdr:nvSpPr>
        <xdr:cNvPr id="696" name="積立金該当値テキスト">
          <a:extLst>
            <a:ext uri="{FF2B5EF4-FFF2-40B4-BE49-F238E27FC236}">
              <a16:creationId xmlns:a16="http://schemas.microsoft.com/office/drawing/2014/main" id="{00000000-0008-0000-0600-0000B8020000}"/>
            </a:ext>
          </a:extLst>
        </xdr:cNvPr>
        <xdr:cNvSpPr txBox="1"/>
      </xdr:nvSpPr>
      <xdr:spPr>
        <a:xfrm>
          <a:off x="16370300" y="16863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141300</xdr:rowOff>
    </xdr:from>
    <xdr:to>
      <xdr:col>81</xdr:col>
      <xdr:colOff>101600</xdr:colOff>
      <xdr:row>99</xdr:row>
      <xdr:rowOff>71450</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5430500" y="1694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62577</xdr:rowOff>
    </xdr:from>
    <xdr:ext cx="469744"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46428" y="1703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119698</xdr:rowOff>
    </xdr:from>
    <xdr:to>
      <xdr:col>76</xdr:col>
      <xdr:colOff>165100</xdr:colOff>
      <xdr:row>99</xdr:row>
      <xdr:rowOff>49848</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4541500" y="1692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40975</xdr:rowOff>
    </xdr:from>
    <xdr:ext cx="469744"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357428" y="17014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131521</xdr:rowOff>
    </xdr:from>
    <xdr:to>
      <xdr:col>72</xdr:col>
      <xdr:colOff>38100</xdr:colOff>
      <xdr:row>99</xdr:row>
      <xdr:rowOff>61671</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3652500" y="16933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52798</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68428" y="17026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66917</xdr:rowOff>
    </xdr:from>
    <xdr:to>
      <xdr:col>67</xdr:col>
      <xdr:colOff>101600</xdr:colOff>
      <xdr:row>98</xdr:row>
      <xdr:rowOff>168517</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2763500" y="16869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159644</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79428" y="16961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30734</xdr:rowOff>
    </xdr:from>
    <xdr:to>
      <xdr:col>116</xdr:col>
      <xdr:colOff>62864</xdr:colOff>
      <xdr:row>39</xdr:row>
      <xdr:rowOff>44450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flipV="1">
          <a:off x="22159595" y="5174234"/>
          <a:ext cx="1269" cy="1556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9" name="投資及び出資金最小値テキスト">
          <a:extLst>
            <a:ext uri="{FF2B5EF4-FFF2-40B4-BE49-F238E27FC236}">
              <a16:creationId xmlns:a16="http://schemas.microsoft.com/office/drawing/2014/main" id="{00000000-0008-0000-0600-0000D9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148861</xdr:rowOff>
    </xdr:from>
    <xdr:ext cx="469744" cy="259045"/>
    <xdr:sp macro="" textlink="">
      <xdr:nvSpPr>
        <xdr:cNvPr id="731" name="投資及び出資金最大値テキスト">
          <a:extLst>
            <a:ext uri="{FF2B5EF4-FFF2-40B4-BE49-F238E27FC236}">
              <a16:creationId xmlns:a16="http://schemas.microsoft.com/office/drawing/2014/main" id="{00000000-0008-0000-0600-0000DB020000}"/>
            </a:ext>
          </a:extLst>
        </xdr:cNvPr>
        <xdr:cNvSpPr txBox="1"/>
      </xdr:nvSpPr>
      <xdr:spPr>
        <a:xfrm>
          <a:off x="22212300" y="4949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30734</xdr:rowOff>
    </xdr:from>
    <xdr:to>
      <xdr:col>116</xdr:col>
      <xdr:colOff>152400</xdr:colOff>
      <xdr:row>30</xdr:row>
      <xdr:rowOff>30734</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517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57214</xdr:rowOff>
    </xdr:from>
    <xdr:to>
      <xdr:col>116</xdr:col>
      <xdr:colOff>63500</xdr:colOff>
      <xdr:row>38</xdr:row>
      <xdr:rowOff>53022</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1323300" y="6400864"/>
          <a:ext cx="838200" cy="167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5859</xdr:rowOff>
    </xdr:from>
    <xdr:ext cx="378565" cy="259045"/>
    <xdr:sp macro="" textlink="">
      <xdr:nvSpPr>
        <xdr:cNvPr id="734" name="投資及び出資金平均値テキスト">
          <a:extLst>
            <a:ext uri="{FF2B5EF4-FFF2-40B4-BE49-F238E27FC236}">
              <a16:creationId xmlns:a16="http://schemas.microsoft.com/office/drawing/2014/main" id="{00000000-0008-0000-0600-0000DE020000}"/>
            </a:ext>
          </a:extLst>
        </xdr:cNvPr>
        <xdr:cNvSpPr txBox="1"/>
      </xdr:nvSpPr>
      <xdr:spPr>
        <a:xfrm>
          <a:off x="22212300" y="63495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154432</xdr:rowOff>
    </xdr:from>
    <xdr:to>
      <xdr:col>116</xdr:col>
      <xdr:colOff>114300</xdr:colOff>
      <xdr:row>38</xdr:row>
      <xdr:rowOff>84582</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2110700" y="649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57214</xdr:rowOff>
    </xdr:from>
    <xdr:to>
      <xdr:col>111</xdr:col>
      <xdr:colOff>177800</xdr:colOff>
      <xdr:row>39</xdr:row>
      <xdr:rowOff>4255</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0434300" y="6400864"/>
          <a:ext cx="889000" cy="289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137287</xdr:rowOff>
    </xdr:from>
    <xdr:to>
      <xdr:col>112</xdr:col>
      <xdr:colOff>38100</xdr:colOff>
      <xdr:row>38</xdr:row>
      <xdr:rowOff>67437</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1272500" y="64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58564</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088428" y="6573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4255</xdr:rowOff>
    </xdr:from>
    <xdr:to>
      <xdr:col>107</xdr:col>
      <xdr:colOff>50800</xdr:colOff>
      <xdr:row>39</xdr:row>
      <xdr:rowOff>25971</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19545300" y="6690805"/>
          <a:ext cx="889000" cy="21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12319</xdr:rowOff>
    </xdr:from>
    <xdr:to>
      <xdr:col>107</xdr:col>
      <xdr:colOff>101600</xdr:colOff>
      <xdr:row>38</xdr:row>
      <xdr:rowOff>113919</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03835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130446</xdr:rowOff>
    </xdr:from>
    <xdr:ext cx="378565"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0245017" y="6302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8255</xdr:rowOff>
    </xdr:from>
    <xdr:to>
      <xdr:col>102</xdr:col>
      <xdr:colOff>114300</xdr:colOff>
      <xdr:row>39</xdr:row>
      <xdr:rowOff>25971</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8656300" y="6694805"/>
          <a:ext cx="889000" cy="17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148146</xdr:rowOff>
    </xdr:from>
    <xdr:to>
      <xdr:col>102</xdr:col>
      <xdr:colOff>165100</xdr:colOff>
      <xdr:row>38</xdr:row>
      <xdr:rowOff>78296</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9494500" y="649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94823</xdr:rowOff>
    </xdr:from>
    <xdr:ext cx="378565"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356017" y="6267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xdr:rowOff>
    </xdr:from>
    <xdr:to>
      <xdr:col>98</xdr:col>
      <xdr:colOff>38100</xdr:colOff>
      <xdr:row>38</xdr:row>
      <xdr:rowOff>102489</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8605500" y="651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119016</xdr:rowOff>
    </xdr:from>
    <xdr:ext cx="378565"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67017" y="62912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2222</xdr:rowOff>
    </xdr:from>
    <xdr:to>
      <xdr:col>116</xdr:col>
      <xdr:colOff>114300</xdr:colOff>
      <xdr:row>38</xdr:row>
      <xdr:rowOff>103822</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2110700" y="6517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152099</xdr:rowOff>
    </xdr:from>
    <xdr:ext cx="378565" cy="259045"/>
    <xdr:sp macro="" textlink="">
      <xdr:nvSpPr>
        <xdr:cNvPr id="753" name="投資及び出資金該当値テキスト">
          <a:extLst>
            <a:ext uri="{FF2B5EF4-FFF2-40B4-BE49-F238E27FC236}">
              <a16:creationId xmlns:a16="http://schemas.microsoft.com/office/drawing/2014/main" id="{00000000-0008-0000-0600-0000F1020000}"/>
            </a:ext>
          </a:extLst>
        </xdr:cNvPr>
        <xdr:cNvSpPr txBox="1"/>
      </xdr:nvSpPr>
      <xdr:spPr>
        <a:xfrm>
          <a:off x="22212300" y="64957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6414</xdr:rowOff>
    </xdr:from>
    <xdr:to>
      <xdr:col>112</xdr:col>
      <xdr:colOff>38100</xdr:colOff>
      <xdr:row>37</xdr:row>
      <xdr:rowOff>108014</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1272500" y="635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124541</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088428" y="6125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124905</xdr:rowOff>
    </xdr:from>
    <xdr:to>
      <xdr:col>107</xdr:col>
      <xdr:colOff>101600</xdr:colOff>
      <xdr:row>39</xdr:row>
      <xdr:rowOff>55055</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0383500" y="664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46182</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5017" y="67327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146621</xdr:rowOff>
    </xdr:from>
    <xdr:to>
      <xdr:col>102</xdr:col>
      <xdr:colOff>165100</xdr:colOff>
      <xdr:row>39</xdr:row>
      <xdr:rowOff>76771</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9494500" y="6661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67898</xdr:rowOff>
    </xdr:from>
    <xdr:ext cx="313932"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88333" y="675444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128905</xdr:rowOff>
    </xdr:from>
    <xdr:to>
      <xdr:col>98</xdr:col>
      <xdr:colOff>38100</xdr:colOff>
      <xdr:row>39</xdr:row>
      <xdr:rowOff>59055</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8605500" y="6644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50182</xdr:rowOff>
    </xdr:from>
    <xdr:ext cx="378565"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67017" y="67367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85941</xdr:rowOff>
    </xdr:from>
    <xdr:to>
      <xdr:col>116</xdr:col>
      <xdr:colOff>62864</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2159595" y="8658441"/>
          <a:ext cx="1269" cy="1501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6" name="貸付金最小値テキスト">
          <a:extLst>
            <a:ext uri="{FF2B5EF4-FFF2-40B4-BE49-F238E27FC236}">
              <a16:creationId xmlns:a16="http://schemas.microsoft.com/office/drawing/2014/main" id="{00000000-0008-0000-0600-000012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32618</xdr:rowOff>
    </xdr:from>
    <xdr:ext cx="534377" cy="259045"/>
    <xdr:sp macro="" textlink="">
      <xdr:nvSpPr>
        <xdr:cNvPr id="788" name="貸付金最大値テキスト">
          <a:extLst>
            <a:ext uri="{FF2B5EF4-FFF2-40B4-BE49-F238E27FC236}">
              <a16:creationId xmlns:a16="http://schemas.microsoft.com/office/drawing/2014/main" id="{00000000-0008-0000-0600-000014030000}"/>
            </a:ext>
          </a:extLst>
        </xdr:cNvPr>
        <xdr:cNvSpPr txBox="1"/>
      </xdr:nvSpPr>
      <xdr:spPr>
        <a:xfrm>
          <a:off x="22212300" y="843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85941</xdr:rowOff>
    </xdr:from>
    <xdr:to>
      <xdr:col>116</xdr:col>
      <xdr:colOff>152400</xdr:colOff>
      <xdr:row>50</xdr:row>
      <xdr:rowOff>85941</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8658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13151</xdr:rowOff>
    </xdr:from>
    <xdr:to>
      <xdr:col>116</xdr:col>
      <xdr:colOff>63500</xdr:colOff>
      <xdr:row>59</xdr:row>
      <xdr:rowOff>13151</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1323300" y="1012870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103681</xdr:rowOff>
    </xdr:from>
    <xdr:ext cx="469744" cy="259045"/>
    <xdr:sp macro="" textlink="">
      <xdr:nvSpPr>
        <xdr:cNvPr id="791" name="貸付金平均値テキスト">
          <a:extLst>
            <a:ext uri="{FF2B5EF4-FFF2-40B4-BE49-F238E27FC236}">
              <a16:creationId xmlns:a16="http://schemas.microsoft.com/office/drawing/2014/main" id="{00000000-0008-0000-0600-000017030000}"/>
            </a:ext>
          </a:extLst>
        </xdr:cNvPr>
        <xdr:cNvSpPr txBox="1"/>
      </xdr:nvSpPr>
      <xdr:spPr>
        <a:xfrm>
          <a:off x="22212300" y="98763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80804</xdr:rowOff>
    </xdr:from>
    <xdr:to>
      <xdr:col>116</xdr:col>
      <xdr:colOff>114300</xdr:colOff>
      <xdr:row>59</xdr:row>
      <xdr:rowOff>10954</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2110700" y="1002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13056</xdr:rowOff>
    </xdr:from>
    <xdr:to>
      <xdr:col>111</xdr:col>
      <xdr:colOff>177800</xdr:colOff>
      <xdr:row>59</xdr:row>
      <xdr:rowOff>13151</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0434300" y="10128606"/>
          <a:ext cx="889000" cy="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61525</xdr:rowOff>
    </xdr:from>
    <xdr:to>
      <xdr:col>112</xdr:col>
      <xdr:colOff>38100</xdr:colOff>
      <xdr:row>58</xdr:row>
      <xdr:rowOff>163125</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1272500" y="1000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8202</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1088428" y="9780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12979</xdr:rowOff>
    </xdr:from>
    <xdr:to>
      <xdr:col>107</xdr:col>
      <xdr:colOff>50800</xdr:colOff>
      <xdr:row>59</xdr:row>
      <xdr:rowOff>13056</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9545300" y="10128529"/>
          <a:ext cx="889000" cy="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82499</xdr:rowOff>
    </xdr:from>
    <xdr:to>
      <xdr:col>107</xdr:col>
      <xdr:colOff>101600</xdr:colOff>
      <xdr:row>59</xdr:row>
      <xdr:rowOff>12649</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0383500" y="1002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29176</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199428" y="9801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12960</xdr:rowOff>
    </xdr:from>
    <xdr:to>
      <xdr:col>102</xdr:col>
      <xdr:colOff>114300</xdr:colOff>
      <xdr:row>59</xdr:row>
      <xdr:rowOff>12979</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8656300" y="10128510"/>
          <a:ext cx="889000" cy="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92539</xdr:rowOff>
    </xdr:from>
    <xdr:to>
      <xdr:col>102</xdr:col>
      <xdr:colOff>165100</xdr:colOff>
      <xdr:row>59</xdr:row>
      <xdr:rowOff>22689</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9494500" y="10036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39216</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9310428" y="98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87414</xdr:rowOff>
    </xdr:from>
    <xdr:to>
      <xdr:col>98</xdr:col>
      <xdr:colOff>38100</xdr:colOff>
      <xdr:row>59</xdr:row>
      <xdr:rowOff>17564</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8605500" y="1003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34091</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21428" y="980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133801</xdr:rowOff>
    </xdr:from>
    <xdr:to>
      <xdr:col>116</xdr:col>
      <xdr:colOff>114300</xdr:colOff>
      <xdr:row>59</xdr:row>
      <xdr:rowOff>63951</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2110700" y="10077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59231</xdr:rowOff>
    </xdr:from>
    <xdr:ext cx="469744" cy="259045"/>
    <xdr:sp macro="" textlink="">
      <xdr:nvSpPr>
        <xdr:cNvPr id="810" name="貸付金該当値テキスト">
          <a:extLst>
            <a:ext uri="{FF2B5EF4-FFF2-40B4-BE49-F238E27FC236}">
              <a16:creationId xmlns:a16="http://schemas.microsoft.com/office/drawing/2014/main" id="{00000000-0008-0000-0600-00002A030000}"/>
            </a:ext>
          </a:extLst>
        </xdr:cNvPr>
        <xdr:cNvSpPr txBox="1"/>
      </xdr:nvSpPr>
      <xdr:spPr>
        <a:xfrm>
          <a:off x="22212300" y="10003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133801</xdr:rowOff>
    </xdr:from>
    <xdr:to>
      <xdr:col>112</xdr:col>
      <xdr:colOff>38100</xdr:colOff>
      <xdr:row>59</xdr:row>
      <xdr:rowOff>63951</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1272500" y="10077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55078</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088428" y="10170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133706</xdr:rowOff>
    </xdr:from>
    <xdr:to>
      <xdr:col>107</xdr:col>
      <xdr:colOff>101600</xdr:colOff>
      <xdr:row>59</xdr:row>
      <xdr:rowOff>63856</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0383500" y="10077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54983</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199428" y="10170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133629</xdr:rowOff>
    </xdr:from>
    <xdr:to>
      <xdr:col>102</xdr:col>
      <xdr:colOff>165100</xdr:colOff>
      <xdr:row>59</xdr:row>
      <xdr:rowOff>63779</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9494500" y="10077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54906</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10428" y="10170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133610</xdr:rowOff>
    </xdr:from>
    <xdr:to>
      <xdr:col>98</xdr:col>
      <xdr:colOff>38100</xdr:colOff>
      <xdr:row>59</xdr:row>
      <xdr:rowOff>63760</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8605500" y="1007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54887</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21428" y="1017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18047</xdr:rowOff>
    </xdr:from>
    <xdr:to>
      <xdr:col>116</xdr:col>
      <xdr:colOff>62864</xdr:colOff>
      <xdr:row>79</xdr:row>
      <xdr:rowOff>31572</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190997"/>
          <a:ext cx="1269" cy="1385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35399</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579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31572</xdr:rowOff>
    </xdr:from>
    <xdr:to>
      <xdr:col>116</xdr:col>
      <xdr:colOff>152400</xdr:colOff>
      <xdr:row>79</xdr:row>
      <xdr:rowOff>31572</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576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136174</xdr:rowOff>
    </xdr:from>
    <xdr:ext cx="534377"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1966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18047</xdr:rowOff>
    </xdr:from>
    <xdr:to>
      <xdr:col>116</xdr:col>
      <xdr:colOff>152400</xdr:colOff>
      <xdr:row>71</xdr:row>
      <xdr:rowOff>18047</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190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11875</xdr:rowOff>
    </xdr:from>
    <xdr:to>
      <xdr:col>116</xdr:col>
      <xdr:colOff>63500</xdr:colOff>
      <xdr:row>77</xdr:row>
      <xdr:rowOff>38506</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1323300" y="13213525"/>
          <a:ext cx="838200" cy="26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90479</xdr:rowOff>
    </xdr:from>
    <xdr:ext cx="534377"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2777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67602</xdr:rowOff>
    </xdr:from>
    <xdr:to>
      <xdr:col>116</xdr:col>
      <xdr:colOff>114300</xdr:colOff>
      <xdr:row>75</xdr:row>
      <xdr:rowOff>169202</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2926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65634</xdr:rowOff>
    </xdr:from>
    <xdr:to>
      <xdr:col>111</xdr:col>
      <xdr:colOff>177800</xdr:colOff>
      <xdr:row>77</xdr:row>
      <xdr:rowOff>38506</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0434300" y="12924384"/>
          <a:ext cx="889000" cy="315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69850</xdr:rowOff>
    </xdr:from>
    <xdr:to>
      <xdr:col>112</xdr:col>
      <xdr:colOff>38100</xdr:colOff>
      <xdr:row>76</xdr:row>
      <xdr:rowOff>0</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292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16527</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56111" y="1270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65634</xdr:rowOff>
    </xdr:from>
    <xdr:to>
      <xdr:col>107</xdr:col>
      <xdr:colOff>50800</xdr:colOff>
      <xdr:row>75</xdr:row>
      <xdr:rowOff>138785</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9545300" y="12924384"/>
          <a:ext cx="889000" cy="73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149975</xdr:rowOff>
    </xdr:from>
    <xdr:to>
      <xdr:col>107</xdr:col>
      <xdr:colOff>101600</xdr:colOff>
      <xdr:row>75</xdr:row>
      <xdr:rowOff>80125</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2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96652</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67111" y="1261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138785</xdr:rowOff>
    </xdr:from>
    <xdr:to>
      <xdr:col>102</xdr:col>
      <xdr:colOff>114300</xdr:colOff>
      <xdr:row>75</xdr:row>
      <xdr:rowOff>158522</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8656300" y="12997535"/>
          <a:ext cx="889000" cy="19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164338</xdr:rowOff>
    </xdr:from>
    <xdr:to>
      <xdr:col>102</xdr:col>
      <xdr:colOff>165100</xdr:colOff>
      <xdr:row>75</xdr:row>
      <xdr:rowOff>94488</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285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111015</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78111" y="1262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146926</xdr:rowOff>
    </xdr:from>
    <xdr:to>
      <xdr:col>98</xdr:col>
      <xdr:colOff>38100</xdr:colOff>
      <xdr:row>75</xdr:row>
      <xdr:rowOff>77076</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28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93603</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89111" y="1260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132525</xdr:rowOff>
    </xdr:from>
    <xdr:to>
      <xdr:col>116</xdr:col>
      <xdr:colOff>114300</xdr:colOff>
      <xdr:row>77</xdr:row>
      <xdr:rowOff>62675</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3162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110952</xdr:rowOff>
    </xdr:from>
    <xdr:ext cx="534377"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3141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159156</xdr:rowOff>
    </xdr:from>
    <xdr:to>
      <xdr:col>112</xdr:col>
      <xdr:colOff>38100</xdr:colOff>
      <xdr:row>77</xdr:row>
      <xdr:rowOff>89306</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3189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80433</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56111" y="1328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14834</xdr:rowOff>
    </xdr:from>
    <xdr:to>
      <xdr:col>107</xdr:col>
      <xdr:colOff>101600</xdr:colOff>
      <xdr:row>75</xdr:row>
      <xdr:rowOff>116434</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2873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107561</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2966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87985</xdr:rowOff>
    </xdr:from>
    <xdr:to>
      <xdr:col>102</xdr:col>
      <xdr:colOff>165100</xdr:colOff>
      <xdr:row>76</xdr:row>
      <xdr:rowOff>18135</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294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9262</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3039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107721</xdr:rowOff>
    </xdr:from>
    <xdr:to>
      <xdr:col>98</xdr:col>
      <xdr:colOff>38100</xdr:colOff>
      <xdr:row>76</xdr:row>
      <xdr:rowOff>37871</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2966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28999</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3059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〇人件費</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３年度決算における人口一人当たりのコストは６１，２１３円となっており、類似団体平均値を下回っており前年度と比較しても減少している。これは、国の基準を超えていた地域手当を５％から３％の基準値に引き下げたことにより、地域手当の支給額の削減のみならず</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地域手当を支給算定の</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基礎額</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に含んでいる</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期末勤勉手当</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の削減にも繋がったことによるものと考えられる。今後についても、</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給与制度の見直し、適切な定員管理により人件費の適正化を図っていく</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〇普通建設事業費</a:t>
          </a:r>
          <a:endParaRPr kumimoji="1" lang="en-US" altLang="ja-JP"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令和３年度決算における人口一人当たりのコストは、２８，５６４円となっており、類似団体平均値を下回っており前年度と比較しても減少となっている。これは前年度に、</a:t>
          </a:r>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令和元年度に発生した</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台風１５号及び１９号によりもたされた被害に対する</a:t>
          </a:r>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住宅の修繕、</a:t>
          </a:r>
          <a:r>
            <a:rPr kumimoji="1" lang="ja-JP" altLang="en-US"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健康増進センターの大規模改修工事</a:t>
          </a:r>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などが要因である</a:t>
          </a:r>
          <a:r>
            <a:rPr kumimoji="1" lang="ja-JP" altLang="en-US"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今後についても、公共施設やインフラの老朽化に伴う更新整備などに費用を要することが見込まれているため、公共施設等総合管理計画や公共施設再配置計画に基づいて公共施設などの総保有量の削減やより効率的な維持更新手法への転換などに取り組み、経費の削減を図るよう努める。</a:t>
          </a:r>
          <a:endParaRPr kumimoji="1" lang="en-US" altLang="ja-JP"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千葉県木更津市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136,047
133,426
138.90
52,770,820
50,279,879
1,635,338
28,419,702
32,327,985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75692</xdr:rowOff>
    </xdr:from>
    <xdr:to>
      <xdr:col>24</xdr:col>
      <xdr:colOff>62865</xdr:colOff>
      <xdr:row>39</xdr:row>
      <xdr:rowOff>24943</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219192"/>
          <a:ext cx="1270" cy="1492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28770</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715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24943</xdr:rowOff>
    </xdr:from>
    <xdr:to>
      <xdr:col>24</xdr:col>
      <xdr:colOff>152400</xdr:colOff>
      <xdr:row>39</xdr:row>
      <xdr:rowOff>24943</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711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22369</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94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75692</xdr:rowOff>
    </xdr:from>
    <xdr:to>
      <xdr:col>24</xdr:col>
      <xdr:colOff>152400</xdr:colOff>
      <xdr:row>30</xdr:row>
      <xdr:rowOff>75692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219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109982</xdr:rowOff>
    </xdr:from>
    <xdr:to>
      <xdr:col>24</xdr:col>
      <xdr:colOff>63500</xdr:colOff>
      <xdr:row>37</xdr:row>
      <xdr:rowOff>137414</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645363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107662</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369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84785</xdr:rowOff>
    </xdr:from>
    <xdr:to>
      <xdr:col>24</xdr:col>
      <xdr:colOff>114300</xdr:colOff>
      <xdr:row>36</xdr:row>
      <xdr:rowOff>14935</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8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68834</xdr:rowOff>
    </xdr:from>
    <xdr:to>
      <xdr:col>19</xdr:col>
      <xdr:colOff>177800</xdr:colOff>
      <xdr:row>37</xdr:row>
      <xdr:rowOff>109982</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41248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93015</xdr:rowOff>
    </xdr:from>
    <xdr:to>
      <xdr:col>20</xdr:col>
      <xdr:colOff>38100</xdr:colOff>
      <xdr:row>36</xdr:row>
      <xdr:rowOff>23165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93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39692</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868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117754</xdr:rowOff>
    </xdr:from>
    <xdr:to>
      <xdr:col>15</xdr:col>
      <xdr:colOff>50800</xdr:colOff>
      <xdr:row>37</xdr:row>
      <xdr:rowOff>68834</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6289954"/>
          <a:ext cx="889000" cy="122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40894</xdr:rowOff>
    </xdr:from>
    <xdr:to>
      <xdr:col>15</xdr:col>
      <xdr:colOff>101600</xdr:colOff>
      <xdr:row>35</xdr:row>
      <xdr:rowOff>142494</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4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159021</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816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75692</xdr:rowOff>
    </xdr:from>
    <xdr:to>
      <xdr:col>10</xdr:col>
      <xdr:colOff>114300</xdr:colOff>
      <xdr:row>36</xdr:row>
      <xdr:rowOff>117754</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6247892"/>
          <a:ext cx="889000" cy="42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6147</xdr:rowOff>
    </xdr:from>
    <xdr:to>
      <xdr:col>10</xdr:col>
      <xdr:colOff>165100</xdr:colOff>
      <xdr:row>35</xdr:row>
      <xdr:rowOff>107747</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00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124274</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782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163881</xdr:rowOff>
    </xdr:from>
    <xdr:to>
      <xdr:col>6</xdr:col>
      <xdr:colOff>38100</xdr:colOff>
      <xdr:row>35</xdr:row>
      <xdr:rowOff>94031</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93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110558</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768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86614</xdr:rowOff>
    </xdr:from>
    <xdr:to>
      <xdr:col>24</xdr:col>
      <xdr:colOff>114300</xdr:colOff>
      <xdr:row>38</xdr:row>
      <xdr:rowOff>16764</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43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65041</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408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59182</xdr:rowOff>
    </xdr:from>
    <xdr:to>
      <xdr:col>20</xdr:col>
      <xdr:colOff>38100</xdr:colOff>
      <xdr:row>37</xdr:row>
      <xdr:rowOff>160782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40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151909</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495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18034</xdr:rowOff>
    </xdr:from>
    <xdr:to>
      <xdr:col>15</xdr:col>
      <xdr:colOff>101600</xdr:colOff>
      <xdr:row>37</xdr:row>
      <xdr:rowOff>119634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361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110761</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454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66954</xdr:rowOff>
    </xdr:from>
    <xdr:to>
      <xdr:col>10</xdr:col>
      <xdr:colOff>165100</xdr:colOff>
      <xdr:row>36</xdr:row>
      <xdr:rowOff>168554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239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159681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331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24892</xdr:rowOff>
    </xdr:from>
    <xdr:to>
      <xdr:col>6</xdr:col>
      <xdr:colOff>38100</xdr:colOff>
      <xdr:row>36</xdr:row>
      <xdr:rowOff>126492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19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117619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289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a:extLst>
            <a:ext uri="{FF2B5EF4-FFF2-40B4-BE49-F238E27FC236}">
              <a16:creationId xmlns:a16="http://schemas.microsoft.com/office/drawing/2014/main" id="{00000000-0008-0000-07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71801</xdr:rowOff>
    </xdr:from>
    <xdr:to>
      <xdr:col>24</xdr:col>
      <xdr:colOff>62865</xdr:colOff>
      <xdr:row>57</xdr:row>
      <xdr:rowOff>151285</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flipV="1">
          <a:off x="4633595" y="8987201"/>
          <a:ext cx="1270" cy="936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155112</xdr:rowOff>
    </xdr:from>
    <xdr:ext cx="534377" cy="259045"/>
    <xdr:sp macro="" textlink="">
      <xdr:nvSpPr>
        <xdr:cNvPr id="110" name="総務費最小値テキスト">
          <a:extLst>
            <a:ext uri="{FF2B5EF4-FFF2-40B4-BE49-F238E27FC236}">
              <a16:creationId xmlns:a16="http://schemas.microsoft.com/office/drawing/2014/main" id="{00000000-0008-0000-0700-00006E000000}"/>
            </a:ext>
          </a:extLst>
        </xdr:cNvPr>
        <xdr:cNvSpPr txBox="1"/>
      </xdr:nvSpPr>
      <xdr:spPr>
        <a:xfrm>
          <a:off x="4686300" y="9927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151285</xdr:rowOff>
    </xdr:from>
    <xdr:to>
      <xdr:col>24</xdr:col>
      <xdr:colOff>152400</xdr:colOff>
      <xdr:row>57</xdr:row>
      <xdr:rowOff>151285</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4546600" y="9923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18478</xdr:rowOff>
    </xdr:from>
    <xdr:ext cx="599010" cy="259045"/>
    <xdr:sp macro="" textlink="">
      <xdr:nvSpPr>
        <xdr:cNvPr id="112" name="総務費最大値テキスト">
          <a:extLst>
            <a:ext uri="{FF2B5EF4-FFF2-40B4-BE49-F238E27FC236}">
              <a16:creationId xmlns:a16="http://schemas.microsoft.com/office/drawing/2014/main" id="{00000000-0008-0000-0700-000070000000}"/>
            </a:ext>
          </a:extLst>
        </xdr:cNvPr>
        <xdr:cNvSpPr txBox="1"/>
      </xdr:nvSpPr>
      <xdr:spPr>
        <a:xfrm>
          <a:off x="4686300" y="8762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239,851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71801</xdr:rowOff>
    </xdr:from>
    <xdr:to>
      <xdr:col>24</xdr:col>
      <xdr:colOff>152400</xdr:colOff>
      <xdr:row>52</xdr:row>
      <xdr:rowOff>71801</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8987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32889</xdr:rowOff>
    </xdr:from>
    <xdr:to>
      <xdr:col>24</xdr:col>
      <xdr:colOff>63500</xdr:colOff>
      <xdr:row>57</xdr:row>
      <xdr:rowOff>137744</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3797300" y="9462639"/>
          <a:ext cx="838200" cy="447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9442</xdr:rowOff>
    </xdr:from>
    <xdr:ext cx="534377" cy="259045"/>
    <xdr:sp macro="" textlink="">
      <xdr:nvSpPr>
        <xdr:cNvPr id="115" name="総務費平均値テキスト">
          <a:extLst>
            <a:ext uri="{FF2B5EF4-FFF2-40B4-BE49-F238E27FC236}">
              <a16:creationId xmlns:a16="http://schemas.microsoft.com/office/drawing/2014/main" id="{00000000-0008-0000-0700-000073000000}"/>
            </a:ext>
          </a:extLst>
        </xdr:cNvPr>
        <xdr:cNvSpPr txBox="1"/>
      </xdr:nvSpPr>
      <xdr:spPr>
        <a:xfrm>
          <a:off x="4686300" y="96106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158015</xdr:rowOff>
    </xdr:from>
    <xdr:to>
      <xdr:col>24</xdr:col>
      <xdr:colOff>114300</xdr:colOff>
      <xdr:row>57</xdr:row>
      <xdr:rowOff>88165</xdr:rowOff>
    </xdr:to>
    <xdr:sp macro="" textlink="">
      <xdr:nvSpPr>
        <xdr:cNvPr id="116" name="フローチャート: 判断 115">
          <a:extLst>
            <a:ext uri="{FF2B5EF4-FFF2-40B4-BE49-F238E27FC236}">
              <a16:creationId xmlns:a16="http://schemas.microsoft.com/office/drawing/2014/main" id="{00000000-0008-0000-0700-000074000000}"/>
            </a:ext>
          </a:extLst>
        </xdr:cNvPr>
        <xdr:cNvSpPr/>
      </xdr:nvSpPr>
      <xdr:spPr>
        <a:xfrm>
          <a:off x="4584700" y="9759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32889</xdr:rowOff>
    </xdr:from>
    <xdr:to>
      <xdr:col>19</xdr:col>
      <xdr:colOff>177800</xdr:colOff>
      <xdr:row>57</xdr:row>
      <xdr:rowOff>140326</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2908300" y="9462639"/>
          <a:ext cx="889000" cy="450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89856</xdr:rowOff>
    </xdr:from>
    <xdr:to>
      <xdr:col>20</xdr:col>
      <xdr:colOff>38100</xdr:colOff>
      <xdr:row>55</xdr:row>
      <xdr:rowOff>20006</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3746500" y="934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36533</xdr:rowOff>
    </xdr:from>
    <xdr:ext cx="599010" cy="259045"/>
    <xdr:sp macro="" textlink="">
      <xdr:nvSpPr>
        <xdr:cNvPr id="119" name="テキスト ボックス 118">
          <a:extLst>
            <a:ext uri="{FF2B5EF4-FFF2-40B4-BE49-F238E27FC236}">
              <a16:creationId xmlns:a16="http://schemas.microsoft.com/office/drawing/2014/main" id="{00000000-0008-0000-0700-000077000000}"/>
            </a:ext>
          </a:extLst>
        </xdr:cNvPr>
        <xdr:cNvSpPr txBox="1"/>
      </xdr:nvSpPr>
      <xdr:spPr>
        <a:xfrm>
          <a:off x="3497795" y="9123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125120</xdr:rowOff>
    </xdr:from>
    <xdr:to>
      <xdr:col>15</xdr:col>
      <xdr:colOff>50800</xdr:colOff>
      <xdr:row>57</xdr:row>
      <xdr:rowOff>140326</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019300" y="9897770"/>
          <a:ext cx="889000" cy="15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22670</xdr:rowOff>
    </xdr:from>
    <xdr:to>
      <xdr:col>15</xdr:col>
      <xdr:colOff>101600</xdr:colOff>
      <xdr:row>57</xdr:row>
      <xdr:rowOff>124270</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2857500" y="979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140797</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2641111" y="9570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116218</xdr:rowOff>
    </xdr:from>
    <xdr:to>
      <xdr:col>10</xdr:col>
      <xdr:colOff>114300</xdr:colOff>
      <xdr:row>57</xdr:row>
      <xdr:rowOff>125120</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1130300" y="9888868"/>
          <a:ext cx="889000" cy="8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5187</xdr:rowOff>
    </xdr:from>
    <xdr:to>
      <xdr:col>10</xdr:col>
      <xdr:colOff>165100</xdr:colOff>
      <xdr:row>57</xdr:row>
      <xdr:rowOff>106787</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1968500" y="9777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123314</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1752111" y="9553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43587</xdr:rowOff>
    </xdr:from>
    <xdr:to>
      <xdr:col>6</xdr:col>
      <xdr:colOff>38100</xdr:colOff>
      <xdr:row>57</xdr:row>
      <xdr:rowOff>145187</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079500" y="9816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161714</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863111" y="9591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86944</xdr:rowOff>
    </xdr:from>
    <xdr:to>
      <xdr:col>24</xdr:col>
      <xdr:colOff>114300</xdr:colOff>
      <xdr:row>58</xdr:row>
      <xdr:rowOff>17094</xdr:rowOff>
    </xdr:to>
    <xdr:sp macro="" textlink="">
      <xdr:nvSpPr>
        <xdr:cNvPr id="133" name="楕円 132">
          <a:extLst>
            <a:ext uri="{FF2B5EF4-FFF2-40B4-BE49-F238E27FC236}">
              <a16:creationId xmlns:a16="http://schemas.microsoft.com/office/drawing/2014/main" id="{00000000-0008-0000-0700-000085000000}"/>
            </a:ext>
          </a:extLst>
        </xdr:cNvPr>
        <xdr:cNvSpPr/>
      </xdr:nvSpPr>
      <xdr:spPr>
        <a:xfrm>
          <a:off x="4584700" y="9859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1871</xdr:rowOff>
    </xdr:from>
    <xdr:ext cx="534377" cy="259045"/>
    <xdr:sp macro="" textlink="">
      <xdr:nvSpPr>
        <xdr:cNvPr id="134" name="総務費該当値テキスト">
          <a:extLst>
            <a:ext uri="{FF2B5EF4-FFF2-40B4-BE49-F238E27FC236}">
              <a16:creationId xmlns:a16="http://schemas.microsoft.com/office/drawing/2014/main" id="{00000000-0008-0000-0700-000086000000}"/>
            </a:ext>
          </a:extLst>
        </xdr:cNvPr>
        <xdr:cNvSpPr txBox="1"/>
      </xdr:nvSpPr>
      <xdr:spPr>
        <a:xfrm>
          <a:off x="4686300" y="9774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153539</xdr:rowOff>
    </xdr:from>
    <xdr:to>
      <xdr:col>20</xdr:col>
      <xdr:colOff>38100</xdr:colOff>
      <xdr:row>55</xdr:row>
      <xdr:rowOff>83689</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3746500" y="941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74816</xdr:rowOff>
    </xdr:from>
    <xdr:ext cx="59901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497795" y="9504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89526</xdr:rowOff>
    </xdr:from>
    <xdr:to>
      <xdr:col>15</xdr:col>
      <xdr:colOff>101600</xdr:colOff>
      <xdr:row>58</xdr:row>
      <xdr:rowOff>19676</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2857500" y="9862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10803</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641111" y="9954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74320</xdr:rowOff>
    </xdr:from>
    <xdr:to>
      <xdr:col>10</xdr:col>
      <xdr:colOff>165100</xdr:colOff>
      <xdr:row>58</xdr:row>
      <xdr:rowOff>4470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1968500" y="984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167047</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752111" y="9939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65418</xdr:rowOff>
    </xdr:from>
    <xdr:to>
      <xdr:col>6</xdr:col>
      <xdr:colOff>38100</xdr:colOff>
      <xdr:row>57</xdr:row>
      <xdr:rowOff>167018</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079500" y="983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158145</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863111" y="9930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7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7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51552</xdr:rowOff>
    </xdr:from>
    <xdr:to>
      <xdr:col>24</xdr:col>
      <xdr:colOff>62865</xdr:colOff>
      <xdr:row>78</xdr:row>
      <xdr:rowOff>10516</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224502"/>
          <a:ext cx="1270" cy="1159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14343</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387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10516</xdr:rowOff>
    </xdr:from>
    <xdr:to>
      <xdr:col>24</xdr:col>
      <xdr:colOff>152400</xdr:colOff>
      <xdr:row>78</xdr:row>
      <xdr:rowOff>10516</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383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169679</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999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317,246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51552</xdr:rowOff>
    </xdr:from>
    <xdr:to>
      <xdr:col>24</xdr:col>
      <xdr:colOff>152400</xdr:colOff>
      <xdr:row>71</xdr:row>
      <xdr:rowOff>51552</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224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30476</xdr:rowOff>
    </xdr:from>
    <xdr:to>
      <xdr:col>24</xdr:col>
      <xdr:colOff>63500</xdr:colOff>
      <xdr:row>78</xdr:row>
      <xdr:rowOff>2598</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3232126"/>
          <a:ext cx="838200" cy="143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99524</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7868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76647</xdr:rowOff>
    </xdr:from>
    <xdr:to>
      <xdr:col>24</xdr:col>
      <xdr:colOff>114300</xdr:colOff>
      <xdr:row>76</xdr:row>
      <xdr:rowOff>6796</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3539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2598</xdr:rowOff>
    </xdr:from>
    <xdr:to>
      <xdr:col>19</xdr:col>
      <xdr:colOff>177800</xdr:colOff>
      <xdr:row>78</xdr:row>
      <xdr:rowOff>82479</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375698"/>
          <a:ext cx="889000" cy="79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116959</xdr:rowOff>
    </xdr:from>
    <xdr:to>
      <xdr:col>20</xdr:col>
      <xdr:colOff>38100</xdr:colOff>
      <xdr:row>77</xdr:row>
      <xdr:rowOff>47109</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147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63636</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922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82479</xdr:rowOff>
    </xdr:from>
    <xdr:to>
      <xdr:col>15</xdr:col>
      <xdr:colOff>50800</xdr:colOff>
      <xdr:row>78</xdr:row>
      <xdr:rowOff>124972</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455579"/>
          <a:ext cx="889000" cy="42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130460</xdr:rowOff>
    </xdr:from>
    <xdr:to>
      <xdr:col>15</xdr:col>
      <xdr:colOff>101600</xdr:colOff>
      <xdr:row>77</xdr:row>
      <xdr:rowOff>60610</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16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77136</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935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120641</xdr:rowOff>
    </xdr:from>
    <xdr:to>
      <xdr:col>10</xdr:col>
      <xdr:colOff>114300</xdr:colOff>
      <xdr:row>78</xdr:row>
      <xdr:rowOff>124972</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1130300" y="13493741"/>
          <a:ext cx="889000" cy="4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4632</xdr:rowOff>
    </xdr:from>
    <xdr:to>
      <xdr:col>10</xdr:col>
      <xdr:colOff>165100</xdr:colOff>
      <xdr:row>77</xdr:row>
      <xdr:rowOff>106232</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206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122759</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981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6336</xdr:rowOff>
    </xdr:from>
    <xdr:to>
      <xdr:col>6</xdr:col>
      <xdr:colOff>38100</xdr:colOff>
      <xdr:row>77</xdr:row>
      <xdr:rowOff>107936</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207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124463</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2983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151126</xdr:rowOff>
    </xdr:from>
    <xdr:to>
      <xdr:col>24</xdr:col>
      <xdr:colOff>114300</xdr:colOff>
      <xdr:row>77</xdr:row>
      <xdr:rowOff>81276</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18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129553</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159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123248</xdr:rowOff>
    </xdr:from>
    <xdr:to>
      <xdr:col>20</xdr:col>
      <xdr:colOff>38100</xdr:colOff>
      <xdr:row>78</xdr:row>
      <xdr:rowOff>53398</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324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44525</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417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31679</xdr:rowOff>
    </xdr:from>
    <xdr:to>
      <xdr:col>15</xdr:col>
      <xdr:colOff>101600</xdr:colOff>
      <xdr:row>78</xdr:row>
      <xdr:rowOff>133279</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404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124406</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497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74172</xdr:rowOff>
    </xdr:from>
    <xdr:to>
      <xdr:col>10</xdr:col>
      <xdr:colOff>165100</xdr:colOff>
      <xdr:row>79</xdr:row>
      <xdr:rowOff>4322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44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166899</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539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69841</xdr:rowOff>
    </xdr:from>
    <xdr:to>
      <xdr:col>6</xdr:col>
      <xdr:colOff>38100</xdr:colOff>
      <xdr:row>78</xdr:row>
      <xdr:rowOff>171441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442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162568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535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衛生費グラフ枠">
          <a:extLst>
            <a:ext uri="{FF2B5EF4-FFF2-40B4-BE49-F238E27FC236}">
              <a16:creationId xmlns:a16="http://schemas.microsoft.com/office/drawing/2014/main" id="{00000000-0008-0000-0700-0000E0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32372</xdr:rowOff>
    </xdr:from>
    <xdr:to>
      <xdr:col>24</xdr:col>
      <xdr:colOff>62865</xdr:colOff>
      <xdr:row>98</xdr:row>
      <xdr:rowOff>46134</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flipV="1">
          <a:off x="4633595" y="15462872"/>
          <a:ext cx="1270" cy="1385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49961</xdr:rowOff>
    </xdr:from>
    <xdr:ext cx="534377" cy="259045"/>
    <xdr:sp macro="" textlink="">
      <xdr:nvSpPr>
        <xdr:cNvPr id="226" name="衛生費最小値テキスト">
          <a:extLst>
            <a:ext uri="{FF2B5EF4-FFF2-40B4-BE49-F238E27FC236}">
              <a16:creationId xmlns:a16="http://schemas.microsoft.com/office/drawing/2014/main" id="{00000000-0008-0000-0700-0000E2000000}"/>
            </a:ext>
          </a:extLst>
        </xdr:cNvPr>
        <xdr:cNvSpPr txBox="1"/>
      </xdr:nvSpPr>
      <xdr:spPr>
        <a:xfrm>
          <a:off x="4686300" y="16852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46134</xdr:rowOff>
    </xdr:from>
    <xdr:to>
      <xdr:col>24</xdr:col>
      <xdr:colOff>152400</xdr:colOff>
      <xdr:row>98</xdr:row>
      <xdr:rowOff>46134</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4546600" y="16848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150499</xdr:rowOff>
    </xdr:from>
    <xdr:ext cx="534377" cy="259045"/>
    <xdr:sp macro="" textlink="">
      <xdr:nvSpPr>
        <xdr:cNvPr id="228" name="衛生費最大値テキスト">
          <a:extLst>
            <a:ext uri="{FF2B5EF4-FFF2-40B4-BE49-F238E27FC236}">
              <a16:creationId xmlns:a16="http://schemas.microsoft.com/office/drawing/2014/main" id="{00000000-0008-0000-0700-0000E4000000}"/>
            </a:ext>
          </a:extLst>
        </xdr:cNvPr>
        <xdr:cNvSpPr txBox="1"/>
      </xdr:nvSpPr>
      <xdr:spPr>
        <a:xfrm>
          <a:off x="4686300" y="15238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84,695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32372</xdr:rowOff>
    </xdr:from>
    <xdr:to>
      <xdr:col>24</xdr:col>
      <xdr:colOff>152400</xdr:colOff>
      <xdr:row>90</xdr:row>
      <xdr:rowOff>32372</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5462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124338</xdr:rowOff>
    </xdr:from>
    <xdr:to>
      <xdr:col>24</xdr:col>
      <xdr:colOff>63500</xdr:colOff>
      <xdr:row>96</xdr:row>
      <xdr:rowOff>15387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3797300" y="16412088"/>
          <a:ext cx="838200" cy="62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98280</xdr:rowOff>
    </xdr:from>
    <xdr:ext cx="534377" cy="259045"/>
    <xdr:sp macro="" textlink="">
      <xdr:nvSpPr>
        <xdr:cNvPr id="231" name="衛生費平均値テキスト">
          <a:extLst>
            <a:ext uri="{FF2B5EF4-FFF2-40B4-BE49-F238E27FC236}">
              <a16:creationId xmlns:a16="http://schemas.microsoft.com/office/drawing/2014/main" id="{00000000-0008-0000-0700-0000E7000000}"/>
            </a:ext>
          </a:extLst>
        </xdr:cNvPr>
        <xdr:cNvSpPr txBox="1"/>
      </xdr:nvSpPr>
      <xdr:spPr>
        <a:xfrm>
          <a:off x="4686300" y="163860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119853</xdr:rowOff>
    </xdr:from>
    <xdr:to>
      <xdr:col>24</xdr:col>
      <xdr:colOff>114300</xdr:colOff>
      <xdr:row>96</xdr:row>
      <xdr:rowOff>50003</xdr:rowOff>
    </xdr:to>
    <xdr:sp macro="" textlink="">
      <xdr:nvSpPr>
        <xdr:cNvPr id="232" name="フローチャート: 判断 231">
          <a:extLst>
            <a:ext uri="{FF2B5EF4-FFF2-40B4-BE49-F238E27FC236}">
              <a16:creationId xmlns:a16="http://schemas.microsoft.com/office/drawing/2014/main" id="{00000000-0008-0000-0700-0000E8000000}"/>
            </a:ext>
          </a:extLst>
        </xdr:cNvPr>
        <xdr:cNvSpPr/>
      </xdr:nvSpPr>
      <xdr:spPr>
        <a:xfrm>
          <a:off x="4584700" y="1640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15387</xdr:rowOff>
    </xdr:from>
    <xdr:to>
      <xdr:col>19</xdr:col>
      <xdr:colOff>177800</xdr:colOff>
      <xdr:row>96</xdr:row>
      <xdr:rowOff>130259</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2908300" y="16474587"/>
          <a:ext cx="889000" cy="114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120447</xdr:rowOff>
    </xdr:from>
    <xdr:to>
      <xdr:col>20</xdr:col>
      <xdr:colOff>38100</xdr:colOff>
      <xdr:row>97</xdr:row>
      <xdr:rowOff>50597</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3746500" y="16579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41724</xdr:rowOff>
    </xdr:from>
    <xdr:ext cx="534377"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3530111" y="16672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130259</xdr:rowOff>
    </xdr:from>
    <xdr:to>
      <xdr:col>15</xdr:col>
      <xdr:colOff>50800</xdr:colOff>
      <xdr:row>96</xdr:row>
      <xdr:rowOff>156959</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019300" y="16589459"/>
          <a:ext cx="889000" cy="2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145112</xdr:rowOff>
    </xdr:from>
    <xdr:to>
      <xdr:col>15</xdr:col>
      <xdr:colOff>101600</xdr:colOff>
      <xdr:row>97</xdr:row>
      <xdr:rowOff>75262</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2857500" y="16604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66389</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2641111" y="16697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136134</xdr:rowOff>
    </xdr:from>
    <xdr:to>
      <xdr:col>10</xdr:col>
      <xdr:colOff>114300</xdr:colOff>
      <xdr:row>96</xdr:row>
      <xdr:rowOff>156959</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1130300" y="16595334"/>
          <a:ext cx="889000" cy="20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80807</xdr:rowOff>
    </xdr:from>
    <xdr:to>
      <xdr:col>10</xdr:col>
      <xdr:colOff>165100</xdr:colOff>
      <xdr:row>97</xdr:row>
      <xdr:rowOff>10957</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1968500" y="1654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27484</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1752111" y="16315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131671</xdr:rowOff>
    </xdr:from>
    <xdr:to>
      <xdr:col>6</xdr:col>
      <xdr:colOff>38100</xdr:colOff>
      <xdr:row>97</xdr:row>
      <xdr:rowOff>61821</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079500" y="16590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52948</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863111" y="16683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73538</xdr:rowOff>
    </xdr:from>
    <xdr:to>
      <xdr:col>24</xdr:col>
      <xdr:colOff>114300</xdr:colOff>
      <xdr:row>96</xdr:row>
      <xdr:rowOff>3688</xdr:rowOff>
    </xdr:to>
    <xdr:sp macro="" textlink="">
      <xdr:nvSpPr>
        <xdr:cNvPr id="249" name="楕円 248">
          <a:extLst>
            <a:ext uri="{FF2B5EF4-FFF2-40B4-BE49-F238E27FC236}">
              <a16:creationId xmlns:a16="http://schemas.microsoft.com/office/drawing/2014/main" id="{00000000-0008-0000-0700-0000F9000000}"/>
            </a:ext>
          </a:extLst>
        </xdr:cNvPr>
        <xdr:cNvSpPr/>
      </xdr:nvSpPr>
      <xdr:spPr>
        <a:xfrm>
          <a:off x="4584700" y="1636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96415</xdr:rowOff>
    </xdr:from>
    <xdr:ext cx="534377" cy="259045"/>
    <xdr:sp macro="" textlink="">
      <xdr:nvSpPr>
        <xdr:cNvPr id="250" name="衛生費該当値テキスト">
          <a:extLst>
            <a:ext uri="{FF2B5EF4-FFF2-40B4-BE49-F238E27FC236}">
              <a16:creationId xmlns:a16="http://schemas.microsoft.com/office/drawing/2014/main" id="{00000000-0008-0000-0700-0000FA000000}"/>
            </a:ext>
          </a:extLst>
        </xdr:cNvPr>
        <xdr:cNvSpPr txBox="1"/>
      </xdr:nvSpPr>
      <xdr:spPr>
        <a:xfrm>
          <a:off x="4686300" y="16212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136037</xdr:rowOff>
    </xdr:from>
    <xdr:to>
      <xdr:col>20</xdr:col>
      <xdr:colOff>38100</xdr:colOff>
      <xdr:row>96</xdr:row>
      <xdr:rowOff>66187</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3746500" y="16423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82714</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530111" y="16199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79459</xdr:rowOff>
    </xdr:from>
    <xdr:to>
      <xdr:col>15</xdr:col>
      <xdr:colOff>101600</xdr:colOff>
      <xdr:row>97</xdr:row>
      <xdr:rowOff>9609</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2857500" y="16538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26136</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2641111" y="16313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106159</xdr:rowOff>
    </xdr:from>
    <xdr:to>
      <xdr:col>10</xdr:col>
      <xdr:colOff>165100</xdr:colOff>
      <xdr:row>97</xdr:row>
      <xdr:rowOff>36309</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1968500" y="16565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27436</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1752111" y="16658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85334</xdr:rowOff>
    </xdr:from>
    <xdr:to>
      <xdr:col>6</xdr:col>
      <xdr:colOff>38100</xdr:colOff>
      <xdr:row>97</xdr:row>
      <xdr:rowOff>15484</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079500" y="16544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32011</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863111" y="16319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労働費グラフ枠">
          <a:extLst>
            <a:ext uri="{FF2B5EF4-FFF2-40B4-BE49-F238E27FC236}">
              <a16:creationId xmlns:a16="http://schemas.microsoft.com/office/drawing/2014/main" id="{00000000-0008-0000-0700-000017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25400</xdr:rowOff>
    </xdr:from>
    <xdr:to>
      <xdr:col>54</xdr:col>
      <xdr:colOff>189865</xdr:colOff>
      <xdr:row>38</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flipV="1">
          <a:off x="10475595" y="5168900"/>
          <a:ext cx="127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1" name="労働費最小値テキスト">
          <a:extLst>
            <a:ext uri="{FF2B5EF4-FFF2-40B4-BE49-F238E27FC236}">
              <a16:creationId xmlns:a16="http://schemas.microsoft.com/office/drawing/2014/main" id="{00000000-0008-0000-0700-000019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143527</xdr:rowOff>
    </xdr:from>
    <xdr:ext cx="469744" cy="259045"/>
    <xdr:sp macro="" textlink="">
      <xdr:nvSpPr>
        <xdr:cNvPr id="283" name="労働費最大値テキスト">
          <a:extLst>
            <a:ext uri="{FF2B5EF4-FFF2-40B4-BE49-F238E27FC236}">
              <a16:creationId xmlns:a16="http://schemas.microsoft.com/office/drawing/2014/main" id="{00000000-0008-0000-0700-00001B010000}"/>
            </a:ext>
          </a:extLst>
        </xdr:cNvPr>
        <xdr:cNvSpPr txBox="1"/>
      </xdr:nvSpPr>
      <xdr:spPr>
        <a:xfrm>
          <a:off x="10528300" y="4944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25400</xdr:rowOff>
    </xdr:from>
    <xdr:to>
      <xdr:col>55</xdr:col>
      <xdr:colOff>88900</xdr:colOff>
      <xdr:row>30</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10388600" y="516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134671</xdr:rowOff>
    </xdr:from>
    <xdr:to>
      <xdr:col>55</xdr:col>
      <xdr:colOff>0</xdr:colOff>
      <xdr:row>38</xdr:row>
      <xdr:rowOff>137871</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9639300" y="6649771"/>
          <a:ext cx="8382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104462</xdr:rowOff>
    </xdr:from>
    <xdr:ext cx="378565" cy="259045"/>
    <xdr:sp macro="" textlink="">
      <xdr:nvSpPr>
        <xdr:cNvPr id="286" name="労働費平均値テキスト">
          <a:extLst>
            <a:ext uri="{FF2B5EF4-FFF2-40B4-BE49-F238E27FC236}">
              <a16:creationId xmlns:a16="http://schemas.microsoft.com/office/drawing/2014/main" id="{00000000-0008-0000-0700-00001E010000}"/>
            </a:ext>
          </a:extLst>
        </xdr:cNvPr>
        <xdr:cNvSpPr txBox="1"/>
      </xdr:nvSpPr>
      <xdr:spPr>
        <a:xfrm>
          <a:off x="10528300" y="610521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81585</xdr:rowOff>
    </xdr:from>
    <xdr:to>
      <xdr:col>55</xdr:col>
      <xdr:colOff>50800</xdr:colOff>
      <xdr:row>37</xdr:row>
      <xdr:rowOff>11735</xdr:rowOff>
    </xdr:to>
    <xdr:sp macro="" textlink="">
      <xdr:nvSpPr>
        <xdr:cNvPr id="287" name="フローチャート: 判断 286">
          <a:extLst>
            <a:ext uri="{FF2B5EF4-FFF2-40B4-BE49-F238E27FC236}">
              <a16:creationId xmlns:a16="http://schemas.microsoft.com/office/drawing/2014/main" id="{00000000-0008-0000-0700-00001F010000}"/>
            </a:ext>
          </a:extLst>
        </xdr:cNvPr>
        <xdr:cNvSpPr/>
      </xdr:nvSpPr>
      <xdr:spPr>
        <a:xfrm>
          <a:off x="10426700" y="625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136499</xdr:rowOff>
    </xdr:from>
    <xdr:to>
      <xdr:col>50</xdr:col>
      <xdr:colOff>114300</xdr:colOff>
      <xdr:row>38</xdr:row>
      <xdr:rowOff>137871</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8750300" y="6651599"/>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80670</xdr:rowOff>
    </xdr:from>
    <xdr:to>
      <xdr:col>50</xdr:col>
      <xdr:colOff>165100</xdr:colOff>
      <xdr:row>37</xdr:row>
      <xdr:rowOff>10820</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9588500" y="62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27347</xdr:rowOff>
    </xdr:from>
    <xdr:ext cx="378565" cy="259045"/>
    <xdr:sp macro="" textlink="">
      <xdr:nvSpPr>
        <xdr:cNvPr id="290" name="テキスト ボックス 289">
          <a:extLst>
            <a:ext uri="{FF2B5EF4-FFF2-40B4-BE49-F238E27FC236}">
              <a16:creationId xmlns:a16="http://schemas.microsoft.com/office/drawing/2014/main" id="{00000000-0008-0000-0700-000022010000}"/>
            </a:ext>
          </a:extLst>
        </xdr:cNvPr>
        <xdr:cNvSpPr txBox="1"/>
      </xdr:nvSpPr>
      <xdr:spPr>
        <a:xfrm>
          <a:off x="9450017" y="6028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133299</xdr:rowOff>
    </xdr:from>
    <xdr:to>
      <xdr:col>45</xdr:col>
      <xdr:colOff>177800</xdr:colOff>
      <xdr:row>38</xdr:row>
      <xdr:rowOff>136499</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7861300" y="6648399"/>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62840</xdr:rowOff>
    </xdr:from>
    <xdr:to>
      <xdr:col>46</xdr:col>
      <xdr:colOff>38100</xdr:colOff>
      <xdr:row>36</xdr:row>
      <xdr:rowOff>164440</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8699500" y="623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9517</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8561017" y="60102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133299</xdr:rowOff>
    </xdr:from>
    <xdr:to>
      <xdr:col>41</xdr:col>
      <xdr:colOff>50800</xdr:colOff>
      <xdr:row>38</xdr:row>
      <xdr:rowOff>134214</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6972300" y="6648399"/>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51867</xdr:rowOff>
    </xdr:from>
    <xdr:to>
      <xdr:col>41</xdr:col>
      <xdr:colOff>101600</xdr:colOff>
      <xdr:row>36</xdr:row>
      <xdr:rowOff>153467</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7810500" y="6224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169994</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7672017" y="5999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167996</xdr:rowOff>
    </xdr:from>
    <xdr:to>
      <xdr:col>36</xdr:col>
      <xdr:colOff>165100</xdr:colOff>
      <xdr:row>36</xdr:row>
      <xdr:rowOff>98146</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6921500" y="616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114673</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6783017" y="5943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83871</xdr:rowOff>
    </xdr:from>
    <xdr:to>
      <xdr:col>55</xdr:col>
      <xdr:colOff>50800</xdr:colOff>
      <xdr:row>39</xdr:row>
      <xdr:rowOff>14021</xdr:rowOff>
    </xdr:to>
    <xdr:sp macro="" textlink="">
      <xdr:nvSpPr>
        <xdr:cNvPr id="304" name="楕円 303">
          <a:extLst>
            <a:ext uri="{FF2B5EF4-FFF2-40B4-BE49-F238E27FC236}">
              <a16:creationId xmlns:a16="http://schemas.microsoft.com/office/drawing/2014/main" id="{00000000-0008-0000-0700-000030010000}"/>
            </a:ext>
          </a:extLst>
        </xdr:cNvPr>
        <xdr:cNvSpPr/>
      </xdr:nvSpPr>
      <xdr:spPr>
        <a:xfrm>
          <a:off x="10426700" y="6598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170248</xdr:rowOff>
    </xdr:from>
    <xdr:ext cx="313932" cy="259045"/>
    <xdr:sp macro="" textlink="">
      <xdr:nvSpPr>
        <xdr:cNvPr id="305" name="労働費該当値テキスト">
          <a:extLst>
            <a:ext uri="{FF2B5EF4-FFF2-40B4-BE49-F238E27FC236}">
              <a16:creationId xmlns:a16="http://schemas.microsoft.com/office/drawing/2014/main" id="{00000000-0008-0000-0700-000031010000}"/>
            </a:ext>
          </a:extLst>
        </xdr:cNvPr>
        <xdr:cNvSpPr txBox="1"/>
      </xdr:nvSpPr>
      <xdr:spPr>
        <a:xfrm>
          <a:off x="10528300" y="65138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87071</xdr:rowOff>
    </xdr:from>
    <xdr:to>
      <xdr:col>50</xdr:col>
      <xdr:colOff>165100</xdr:colOff>
      <xdr:row>39</xdr:row>
      <xdr:rowOff>17221</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9588500" y="6602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8348</xdr:rowOff>
    </xdr:from>
    <xdr:ext cx="249299"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514650" y="66948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85699</xdr:rowOff>
    </xdr:from>
    <xdr:to>
      <xdr:col>46</xdr:col>
      <xdr:colOff>38100</xdr:colOff>
      <xdr:row>39</xdr:row>
      <xdr:rowOff>15849</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8699500" y="660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6976</xdr:rowOff>
    </xdr:from>
    <xdr:ext cx="249299"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625650" y="66935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82499</xdr:rowOff>
    </xdr:from>
    <xdr:to>
      <xdr:col>41</xdr:col>
      <xdr:colOff>101600</xdr:colOff>
      <xdr:row>39</xdr:row>
      <xdr:rowOff>12649</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7810500" y="6597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3776</xdr:rowOff>
    </xdr:from>
    <xdr:ext cx="313932"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704333" y="66903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83414</xdr:rowOff>
    </xdr:from>
    <xdr:to>
      <xdr:col>36</xdr:col>
      <xdr:colOff>165100</xdr:colOff>
      <xdr:row>39</xdr:row>
      <xdr:rowOff>13564</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6921500" y="659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4691</xdr:rowOff>
    </xdr:from>
    <xdr:ext cx="313932"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815333" y="66912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4" name="農林水産業費グラフ枠">
          <a:extLst>
            <a:ext uri="{FF2B5EF4-FFF2-40B4-BE49-F238E27FC236}">
              <a16:creationId xmlns:a16="http://schemas.microsoft.com/office/drawing/2014/main" id="{00000000-0008-0000-0700-00004E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168458</xdr:rowOff>
    </xdr:from>
    <xdr:to>
      <xdr:col>54</xdr:col>
      <xdr:colOff>189865</xdr:colOff>
      <xdr:row>58</xdr:row>
      <xdr:rowOff>137963</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flipV="1">
          <a:off x="10475595" y="8740958"/>
          <a:ext cx="1270" cy="134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141790</xdr:rowOff>
    </xdr:from>
    <xdr:ext cx="313932" cy="259045"/>
    <xdr:sp macro="" textlink="">
      <xdr:nvSpPr>
        <xdr:cNvPr id="336" name="農林水産業費最小値テキスト">
          <a:extLst>
            <a:ext uri="{FF2B5EF4-FFF2-40B4-BE49-F238E27FC236}">
              <a16:creationId xmlns:a16="http://schemas.microsoft.com/office/drawing/2014/main" id="{00000000-0008-0000-0700-000050010000}"/>
            </a:ext>
          </a:extLst>
        </xdr:cNvPr>
        <xdr:cNvSpPr txBox="1"/>
      </xdr:nvSpPr>
      <xdr:spPr>
        <a:xfrm>
          <a:off x="10528300" y="100858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137963</xdr:rowOff>
    </xdr:from>
    <xdr:to>
      <xdr:col>55</xdr:col>
      <xdr:colOff>88900</xdr:colOff>
      <xdr:row>58</xdr:row>
      <xdr:rowOff>137963</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10388600" y="10082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115135</xdr:rowOff>
    </xdr:from>
    <xdr:ext cx="534377" cy="259045"/>
    <xdr:sp macro="" textlink="">
      <xdr:nvSpPr>
        <xdr:cNvPr id="338" name="農林水産業費最大値テキスト">
          <a:extLst>
            <a:ext uri="{FF2B5EF4-FFF2-40B4-BE49-F238E27FC236}">
              <a16:creationId xmlns:a16="http://schemas.microsoft.com/office/drawing/2014/main" id="{00000000-0008-0000-0700-000052010000}"/>
            </a:ext>
          </a:extLst>
        </xdr:cNvPr>
        <xdr:cNvSpPr txBox="1"/>
      </xdr:nvSpPr>
      <xdr:spPr>
        <a:xfrm>
          <a:off x="10528300" y="8516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29,371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168458</xdr:rowOff>
    </xdr:from>
    <xdr:to>
      <xdr:col>55</xdr:col>
      <xdr:colOff>88900</xdr:colOff>
      <xdr:row>50</xdr:row>
      <xdr:rowOff>168458</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10388600" y="8740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77064</xdr:rowOff>
    </xdr:from>
    <xdr:to>
      <xdr:col>55</xdr:col>
      <xdr:colOff>0</xdr:colOff>
      <xdr:row>57</xdr:row>
      <xdr:rowOff>63850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9639300" y="9678264"/>
          <a:ext cx="838200" cy="158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45245</xdr:rowOff>
    </xdr:from>
    <xdr:ext cx="469744" cy="259045"/>
    <xdr:sp macro="" textlink="">
      <xdr:nvSpPr>
        <xdr:cNvPr id="341" name="農林水産業費平均値テキスト">
          <a:extLst>
            <a:ext uri="{FF2B5EF4-FFF2-40B4-BE49-F238E27FC236}">
              <a16:creationId xmlns:a16="http://schemas.microsoft.com/office/drawing/2014/main" id="{00000000-0008-0000-0700-000055010000}"/>
            </a:ext>
          </a:extLst>
        </xdr:cNvPr>
        <xdr:cNvSpPr txBox="1"/>
      </xdr:nvSpPr>
      <xdr:spPr>
        <a:xfrm>
          <a:off x="10528300" y="98178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66818</xdr:rowOff>
    </xdr:from>
    <xdr:to>
      <xdr:col>55</xdr:col>
      <xdr:colOff>50800</xdr:colOff>
      <xdr:row>57</xdr:row>
      <xdr:rowOff>168418</xdr:rowOff>
    </xdr:to>
    <xdr:sp macro="" textlink="">
      <xdr:nvSpPr>
        <xdr:cNvPr id="342" name="フローチャート: 判断 341">
          <a:extLst>
            <a:ext uri="{FF2B5EF4-FFF2-40B4-BE49-F238E27FC236}">
              <a16:creationId xmlns:a16="http://schemas.microsoft.com/office/drawing/2014/main" id="{00000000-0008-0000-0700-000056010000}"/>
            </a:ext>
          </a:extLst>
        </xdr:cNvPr>
        <xdr:cNvSpPr/>
      </xdr:nvSpPr>
      <xdr:spPr>
        <a:xfrm>
          <a:off x="10426700" y="983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77064</xdr:rowOff>
    </xdr:from>
    <xdr:to>
      <xdr:col>50</xdr:col>
      <xdr:colOff>114300</xdr:colOff>
      <xdr:row>57</xdr:row>
      <xdr:rowOff>90643</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8750300" y="9678264"/>
          <a:ext cx="889000" cy="18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65949</xdr:rowOff>
    </xdr:from>
    <xdr:to>
      <xdr:col>50</xdr:col>
      <xdr:colOff>165100</xdr:colOff>
      <xdr:row>57</xdr:row>
      <xdr:rowOff>167549</xdr:rowOff>
    </xdr:to>
    <xdr:sp macro="" textlink="">
      <xdr:nvSpPr>
        <xdr:cNvPr id="344" name="フローチャート: 判断 343">
          <a:extLst>
            <a:ext uri="{FF2B5EF4-FFF2-40B4-BE49-F238E27FC236}">
              <a16:creationId xmlns:a16="http://schemas.microsoft.com/office/drawing/2014/main" id="{00000000-0008-0000-0700-000058010000}"/>
            </a:ext>
          </a:extLst>
        </xdr:cNvPr>
        <xdr:cNvSpPr/>
      </xdr:nvSpPr>
      <xdr:spPr>
        <a:xfrm>
          <a:off x="9588500" y="9838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158676</xdr:rowOff>
    </xdr:from>
    <xdr:ext cx="469744"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9404428" y="9931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90643</xdr:rowOff>
    </xdr:from>
    <xdr:to>
      <xdr:col>45</xdr:col>
      <xdr:colOff>177800</xdr:colOff>
      <xdr:row>57</xdr:row>
      <xdr:rowOff>105181</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7861300" y="9863293"/>
          <a:ext cx="889000" cy="14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80350</xdr:rowOff>
    </xdr:from>
    <xdr:to>
      <xdr:col>46</xdr:col>
      <xdr:colOff>38100</xdr:colOff>
      <xdr:row>58</xdr:row>
      <xdr:rowOff>10500</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8699500" y="985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1627</xdr:rowOff>
    </xdr:from>
    <xdr:ext cx="469744"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8515428" y="994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72309</xdr:rowOff>
    </xdr:from>
    <xdr:to>
      <xdr:col>41</xdr:col>
      <xdr:colOff>50800</xdr:colOff>
      <xdr:row>57</xdr:row>
      <xdr:rowOff>105181</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6972300" y="9673509"/>
          <a:ext cx="889000" cy="204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78659</xdr:rowOff>
    </xdr:from>
    <xdr:to>
      <xdr:col>41</xdr:col>
      <xdr:colOff>101600</xdr:colOff>
      <xdr:row>58</xdr:row>
      <xdr:rowOff>8809</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7810500" y="9851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171386</xdr:rowOff>
    </xdr:from>
    <xdr:ext cx="469744"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7626428" y="9944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58679</xdr:rowOff>
    </xdr:from>
    <xdr:to>
      <xdr:col>36</xdr:col>
      <xdr:colOff>165100</xdr:colOff>
      <xdr:row>57</xdr:row>
      <xdr:rowOff>160279</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6921500" y="983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151406</xdr:rowOff>
    </xdr:from>
    <xdr:ext cx="469744"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6737428" y="9924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13050</xdr:rowOff>
    </xdr:from>
    <xdr:to>
      <xdr:col>55</xdr:col>
      <xdr:colOff>50800</xdr:colOff>
      <xdr:row>57</xdr:row>
      <xdr:rowOff>114650</xdr:rowOff>
    </xdr:to>
    <xdr:sp macro="" textlink="">
      <xdr:nvSpPr>
        <xdr:cNvPr id="359" name="楕円 358">
          <a:extLst>
            <a:ext uri="{FF2B5EF4-FFF2-40B4-BE49-F238E27FC236}">
              <a16:creationId xmlns:a16="http://schemas.microsoft.com/office/drawing/2014/main" id="{00000000-0008-0000-0700-000067010000}"/>
            </a:ext>
          </a:extLst>
        </xdr:cNvPr>
        <xdr:cNvSpPr/>
      </xdr:nvSpPr>
      <xdr:spPr>
        <a:xfrm>
          <a:off x="10426700" y="978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35927</xdr:rowOff>
    </xdr:from>
    <xdr:ext cx="469744" cy="259045"/>
    <xdr:sp macro="" textlink="">
      <xdr:nvSpPr>
        <xdr:cNvPr id="360" name="農林水産業費該当値テキスト">
          <a:extLst>
            <a:ext uri="{FF2B5EF4-FFF2-40B4-BE49-F238E27FC236}">
              <a16:creationId xmlns:a16="http://schemas.microsoft.com/office/drawing/2014/main" id="{00000000-0008-0000-0700-000068010000}"/>
            </a:ext>
          </a:extLst>
        </xdr:cNvPr>
        <xdr:cNvSpPr txBox="1"/>
      </xdr:nvSpPr>
      <xdr:spPr>
        <a:xfrm>
          <a:off x="10528300" y="963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26264</xdr:rowOff>
    </xdr:from>
    <xdr:to>
      <xdr:col>50</xdr:col>
      <xdr:colOff>165100</xdr:colOff>
      <xdr:row>56</xdr:row>
      <xdr:rowOff>127864</xdr:rowOff>
    </xdr:to>
    <xdr:sp macro="" textlink="">
      <xdr:nvSpPr>
        <xdr:cNvPr id="361" name="楕円 360">
          <a:extLst>
            <a:ext uri="{FF2B5EF4-FFF2-40B4-BE49-F238E27FC236}">
              <a16:creationId xmlns:a16="http://schemas.microsoft.com/office/drawing/2014/main" id="{00000000-0008-0000-0700-000069010000}"/>
            </a:ext>
          </a:extLst>
        </xdr:cNvPr>
        <xdr:cNvSpPr/>
      </xdr:nvSpPr>
      <xdr:spPr>
        <a:xfrm>
          <a:off x="9588500" y="9627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144391</xdr:rowOff>
    </xdr:from>
    <xdr:ext cx="469744"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04428" y="9402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39843</xdr:rowOff>
    </xdr:from>
    <xdr:to>
      <xdr:col>46</xdr:col>
      <xdr:colOff>38100</xdr:colOff>
      <xdr:row>57</xdr:row>
      <xdr:rowOff>141443</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8699500" y="981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157970</xdr:rowOff>
    </xdr:from>
    <xdr:ext cx="469744"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15428" y="9587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54381</xdr:rowOff>
    </xdr:from>
    <xdr:to>
      <xdr:col>41</xdr:col>
      <xdr:colOff>101600</xdr:colOff>
      <xdr:row>57</xdr:row>
      <xdr:rowOff>155981</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7810500" y="982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1058</xdr:rowOff>
    </xdr:from>
    <xdr:ext cx="469744"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26428" y="9602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21509</xdr:rowOff>
    </xdr:from>
    <xdr:to>
      <xdr:col>36</xdr:col>
      <xdr:colOff>165100</xdr:colOff>
      <xdr:row>56</xdr:row>
      <xdr:rowOff>123109</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6921500" y="962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139636</xdr:rowOff>
    </xdr:from>
    <xdr:ext cx="469744"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37428" y="9397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商工費グラフ枠">
          <a:extLst>
            <a:ext uri="{FF2B5EF4-FFF2-40B4-BE49-F238E27FC236}">
              <a16:creationId xmlns:a16="http://schemas.microsoft.com/office/drawing/2014/main" id="{00000000-0008-0000-0700-00008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17252</xdr:rowOff>
    </xdr:from>
    <xdr:to>
      <xdr:col>54</xdr:col>
      <xdr:colOff>189865</xdr:colOff>
      <xdr:row>79</xdr:row>
      <xdr:rowOff>84885</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flipV="1">
          <a:off x="10475595" y="12190202"/>
          <a:ext cx="1270" cy="1439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88712</xdr:rowOff>
    </xdr:from>
    <xdr:ext cx="378565" cy="259045"/>
    <xdr:sp macro="" textlink="">
      <xdr:nvSpPr>
        <xdr:cNvPr id="395" name="商工費最小値テキスト">
          <a:extLst>
            <a:ext uri="{FF2B5EF4-FFF2-40B4-BE49-F238E27FC236}">
              <a16:creationId xmlns:a16="http://schemas.microsoft.com/office/drawing/2014/main" id="{00000000-0008-0000-0700-00008B010000}"/>
            </a:ext>
          </a:extLst>
        </xdr:cNvPr>
        <xdr:cNvSpPr txBox="1"/>
      </xdr:nvSpPr>
      <xdr:spPr>
        <a:xfrm>
          <a:off x="10528300" y="136332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84885</xdr:rowOff>
    </xdr:from>
    <xdr:to>
      <xdr:col>55</xdr:col>
      <xdr:colOff>88900</xdr:colOff>
      <xdr:row>79</xdr:row>
      <xdr:rowOff>84885</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10388600" y="13629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135379</xdr:rowOff>
    </xdr:from>
    <xdr:ext cx="534377" cy="259045"/>
    <xdr:sp macro="" textlink="">
      <xdr:nvSpPr>
        <xdr:cNvPr id="397" name="商工費最大値テキスト">
          <a:extLst>
            <a:ext uri="{FF2B5EF4-FFF2-40B4-BE49-F238E27FC236}">
              <a16:creationId xmlns:a16="http://schemas.microsoft.com/office/drawing/2014/main" id="{00000000-0008-0000-0700-00008D010000}"/>
            </a:ext>
          </a:extLst>
        </xdr:cNvPr>
        <xdr:cNvSpPr txBox="1"/>
      </xdr:nvSpPr>
      <xdr:spPr>
        <a:xfrm>
          <a:off x="10528300" y="1196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88,999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17252</xdr:rowOff>
    </xdr:from>
    <xdr:to>
      <xdr:col>55</xdr:col>
      <xdr:colOff>88900</xdr:colOff>
      <xdr:row>71</xdr:row>
      <xdr:rowOff>17252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2190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156029</xdr:rowOff>
    </xdr:from>
    <xdr:to>
      <xdr:col>55</xdr:col>
      <xdr:colOff>0</xdr:colOff>
      <xdr:row>79</xdr:row>
      <xdr:rowOff>4744</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9639300" y="13529129"/>
          <a:ext cx="838200" cy="20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31799</xdr:rowOff>
    </xdr:from>
    <xdr:ext cx="534377" cy="259045"/>
    <xdr:sp macro="" textlink="">
      <xdr:nvSpPr>
        <xdr:cNvPr id="400" name="商工費平均値テキスト">
          <a:extLst>
            <a:ext uri="{FF2B5EF4-FFF2-40B4-BE49-F238E27FC236}">
              <a16:creationId xmlns:a16="http://schemas.microsoft.com/office/drawing/2014/main" id="{00000000-0008-0000-0700-000090010000}"/>
            </a:ext>
          </a:extLst>
        </xdr:cNvPr>
        <xdr:cNvSpPr txBox="1"/>
      </xdr:nvSpPr>
      <xdr:spPr>
        <a:xfrm>
          <a:off x="10528300" y="132334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8922</xdr:rowOff>
    </xdr:from>
    <xdr:to>
      <xdr:col>55</xdr:col>
      <xdr:colOff>50800</xdr:colOff>
      <xdr:row>78</xdr:row>
      <xdr:rowOff>110522</xdr:rowOff>
    </xdr:to>
    <xdr:sp macro="" textlink="">
      <xdr:nvSpPr>
        <xdr:cNvPr id="401" name="フローチャート: 判断 400">
          <a:extLst>
            <a:ext uri="{FF2B5EF4-FFF2-40B4-BE49-F238E27FC236}">
              <a16:creationId xmlns:a16="http://schemas.microsoft.com/office/drawing/2014/main" id="{00000000-0008-0000-0700-000091010000}"/>
            </a:ext>
          </a:extLst>
        </xdr:cNvPr>
        <xdr:cNvSpPr/>
      </xdr:nvSpPr>
      <xdr:spPr>
        <a:xfrm>
          <a:off x="10426700" y="13382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156029</xdr:rowOff>
    </xdr:from>
    <xdr:to>
      <xdr:col>50</xdr:col>
      <xdr:colOff>114300</xdr:colOff>
      <xdr:row>79</xdr:row>
      <xdr:rowOff>11308</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8750300" y="13529129"/>
          <a:ext cx="889000" cy="26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167963</xdr:rowOff>
    </xdr:from>
    <xdr:to>
      <xdr:col>50</xdr:col>
      <xdr:colOff>165100</xdr:colOff>
      <xdr:row>78</xdr:row>
      <xdr:rowOff>98113</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9588500" y="1336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114640</xdr:rowOff>
    </xdr:from>
    <xdr:ext cx="534377"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9372111" y="1314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6948</xdr:rowOff>
    </xdr:from>
    <xdr:to>
      <xdr:col>45</xdr:col>
      <xdr:colOff>177800</xdr:colOff>
      <xdr:row>79</xdr:row>
      <xdr:rowOff>11308</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7861300" y="13551498"/>
          <a:ext cx="889000" cy="4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104853</xdr:rowOff>
    </xdr:from>
    <xdr:to>
      <xdr:col>46</xdr:col>
      <xdr:colOff>38100</xdr:colOff>
      <xdr:row>79</xdr:row>
      <xdr:rowOff>35003</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8699500" y="13477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51530</xdr:rowOff>
    </xdr:from>
    <xdr:ext cx="469744"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8515428" y="13253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169042</xdr:rowOff>
    </xdr:from>
    <xdr:to>
      <xdr:col>41</xdr:col>
      <xdr:colOff>50800</xdr:colOff>
      <xdr:row>79</xdr:row>
      <xdr:rowOff>6948</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6972300" y="13542142"/>
          <a:ext cx="889000" cy="9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110421</xdr:rowOff>
    </xdr:from>
    <xdr:to>
      <xdr:col>41</xdr:col>
      <xdr:colOff>101600</xdr:colOff>
      <xdr:row>79</xdr:row>
      <xdr:rowOff>40571</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7810500" y="13483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57098</xdr:rowOff>
    </xdr:from>
    <xdr:ext cx="469744"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7626428" y="13258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95154</xdr:rowOff>
    </xdr:from>
    <xdr:to>
      <xdr:col>36</xdr:col>
      <xdr:colOff>165100</xdr:colOff>
      <xdr:row>79</xdr:row>
      <xdr:rowOff>25304</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6921500" y="1346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41831</xdr:rowOff>
    </xdr:from>
    <xdr:ext cx="469744"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6737428" y="1324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125394</xdr:rowOff>
    </xdr:from>
    <xdr:to>
      <xdr:col>55</xdr:col>
      <xdr:colOff>50800</xdr:colOff>
      <xdr:row>79</xdr:row>
      <xdr:rowOff>55544</xdr:rowOff>
    </xdr:to>
    <xdr:sp macro="" textlink="">
      <xdr:nvSpPr>
        <xdr:cNvPr id="418" name="楕円 417">
          <a:extLst>
            <a:ext uri="{FF2B5EF4-FFF2-40B4-BE49-F238E27FC236}">
              <a16:creationId xmlns:a16="http://schemas.microsoft.com/office/drawing/2014/main" id="{00000000-0008-0000-0700-0000A2010000}"/>
            </a:ext>
          </a:extLst>
        </xdr:cNvPr>
        <xdr:cNvSpPr/>
      </xdr:nvSpPr>
      <xdr:spPr>
        <a:xfrm>
          <a:off x="10426700" y="1349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40321</xdr:rowOff>
    </xdr:from>
    <xdr:ext cx="469744" cy="259045"/>
    <xdr:sp macro="" textlink="">
      <xdr:nvSpPr>
        <xdr:cNvPr id="419" name="商工費該当値テキスト">
          <a:extLst>
            <a:ext uri="{FF2B5EF4-FFF2-40B4-BE49-F238E27FC236}">
              <a16:creationId xmlns:a16="http://schemas.microsoft.com/office/drawing/2014/main" id="{00000000-0008-0000-0700-0000A3010000}"/>
            </a:ext>
          </a:extLst>
        </xdr:cNvPr>
        <xdr:cNvSpPr txBox="1"/>
      </xdr:nvSpPr>
      <xdr:spPr>
        <a:xfrm>
          <a:off x="10528300" y="13413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105229</xdr:rowOff>
    </xdr:from>
    <xdr:to>
      <xdr:col>50</xdr:col>
      <xdr:colOff>165100</xdr:colOff>
      <xdr:row>79</xdr:row>
      <xdr:rowOff>35379</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9588500" y="1347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26506</xdr:rowOff>
    </xdr:from>
    <xdr:ext cx="469744"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04428" y="13571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131958</xdr:rowOff>
    </xdr:from>
    <xdr:to>
      <xdr:col>46</xdr:col>
      <xdr:colOff>38100</xdr:colOff>
      <xdr:row>79</xdr:row>
      <xdr:rowOff>62108</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8699500" y="13505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53235</xdr:rowOff>
    </xdr:from>
    <xdr:ext cx="469744"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15428" y="13597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127598</xdr:rowOff>
    </xdr:from>
    <xdr:to>
      <xdr:col>41</xdr:col>
      <xdr:colOff>101600</xdr:colOff>
      <xdr:row>79</xdr:row>
      <xdr:rowOff>57748</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7810500" y="13500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48875</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26428" y="13593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118242</xdr:rowOff>
    </xdr:from>
    <xdr:to>
      <xdr:col>36</xdr:col>
      <xdr:colOff>165100</xdr:colOff>
      <xdr:row>79</xdr:row>
      <xdr:rowOff>48392</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6921500" y="1349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39519</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37428" y="13584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96662</xdr:rowOff>
    </xdr:from>
    <xdr:to>
      <xdr:col>54</xdr:col>
      <xdr:colOff>189865</xdr:colOff>
      <xdr:row>98</xdr:row>
      <xdr:rowOff>87655</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10475595" y="15698612"/>
          <a:ext cx="1270" cy="1191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91482</xdr:rowOff>
    </xdr:from>
    <xdr:ext cx="534377" cy="259045"/>
    <xdr:sp macro="" textlink="">
      <xdr:nvSpPr>
        <xdr:cNvPr id="452" name="土木費最小値テキスト">
          <a:extLst>
            <a:ext uri="{FF2B5EF4-FFF2-40B4-BE49-F238E27FC236}">
              <a16:creationId xmlns:a16="http://schemas.microsoft.com/office/drawing/2014/main" id="{00000000-0008-0000-0700-0000C4010000}"/>
            </a:ext>
          </a:extLst>
        </xdr:cNvPr>
        <xdr:cNvSpPr txBox="1"/>
      </xdr:nvSpPr>
      <xdr:spPr>
        <a:xfrm>
          <a:off x="10528300" y="1689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87655</xdr:rowOff>
    </xdr:from>
    <xdr:to>
      <xdr:col>55</xdr:col>
      <xdr:colOff>88900</xdr:colOff>
      <xdr:row>98</xdr:row>
      <xdr:rowOff>87655</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6889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43339</xdr:rowOff>
    </xdr:from>
    <xdr:ext cx="599010" cy="259045"/>
    <xdr:sp macro="" textlink="">
      <xdr:nvSpPr>
        <xdr:cNvPr id="454" name="土木費最大値テキスト">
          <a:extLst>
            <a:ext uri="{FF2B5EF4-FFF2-40B4-BE49-F238E27FC236}">
              <a16:creationId xmlns:a16="http://schemas.microsoft.com/office/drawing/2014/main" id="{00000000-0008-0000-0700-0000C6010000}"/>
            </a:ext>
          </a:extLst>
        </xdr:cNvPr>
        <xdr:cNvSpPr txBox="1"/>
      </xdr:nvSpPr>
      <xdr:spPr>
        <a:xfrm>
          <a:off x="10528300" y="15473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173,148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96662</xdr:rowOff>
    </xdr:from>
    <xdr:to>
      <xdr:col>55</xdr:col>
      <xdr:colOff>88900</xdr:colOff>
      <xdr:row>91</xdr:row>
      <xdr:rowOff>96662</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5698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120726</xdr:rowOff>
    </xdr:from>
    <xdr:to>
      <xdr:col>55</xdr:col>
      <xdr:colOff>0</xdr:colOff>
      <xdr:row>97</xdr:row>
      <xdr:rowOff>141362</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9639300" y="16751376"/>
          <a:ext cx="838200" cy="20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54917</xdr:rowOff>
    </xdr:from>
    <xdr:ext cx="534377" cy="259045"/>
    <xdr:sp macro="" textlink="">
      <xdr:nvSpPr>
        <xdr:cNvPr id="457" name="土木費平均値テキスト">
          <a:extLst>
            <a:ext uri="{FF2B5EF4-FFF2-40B4-BE49-F238E27FC236}">
              <a16:creationId xmlns:a16="http://schemas.microsoft.com/office/drawing/2014/main" id="{00000000-0008-0000-0700-0000C9010000}"/>
            </a:ext>
          </a:extLst>
        </xdr:cNvPr>
        <xdr:cNvSpPr txBox="1"/>
      </xdr:nvSpPr>
      <xdr:spPr>
        <a:xfrm>
          <a:off x="10528300" y="16514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32040</xdr:rowOff>
    </xdr:from>
    <xdr:to>
      <xdr:col>55</xdr:col>
      <xdr:colOff>50800</xdr:colOff>
      <xdr:row>97</xdr:row>
      <xdr:rowOff>133640</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10426700" y="1666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141362</xdr:rowOff>
    </xdr:from>
    <xdr:to>
      <xdr:col>50</xdr:col>
      <xdr:colOff>114300</xdr:colOff>
      <xdr:row>97</xdr:row>
      <xdr:rowOff>143883</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8750300" y="16772012"/>
          <a:ext cx="889000" cy="2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43622</xdr:rowOff>
    </xdr:from>
    <xdr:to>
      <xdr:col>50</xdr:col>
      <xdr:colOff>165100</xdr:colOff>
      <xdr:row>97</xdr:row>
      <xdr:rowOff>145222</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9588500" y="1667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161749</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9372111" y="16449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143883</xdr:rowOff>
    </xdr:from>
    <xdr:to>
      <xdr:col>45</xdr:col>
      <xdr:colOff>177800</xdr:colOff>
      <xdr:row>97</xdr:row>
      <xdr:rowOff>164998</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7861300" y="16774533"/>
          <a:ext cx="889000" cy="21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48416</xdr:rowOff>
    </xdr:from>
    <xdr:to>
      <xdr:col>46</xdr:col>
      <xdr:colOff>38100</xdr:colOff>
      <xdr:row>97</xdr:row>
      <xdr:rowOff>150016</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8699500" y="16679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166543</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8483111" y="16454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164998</xdr:rowOff>
    </xdr:from>
    <xdr:to>
      <xdr:col>41</xdr:col>
      <xdr:colOff>50800</xdr:colOff>
      <xdr:row>98</xdr:row>
      <xdr:rowOff>2670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6972300" y="16795648"/>
          <a:ext cx="889000" cy="9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40909</xdr:rowOff>
    </xdr:from>
    <xdr:to>
      <xdr:col>41</xdr:col>
      <xdr:colOff>101600</xdr:colOff>
      <xdr:row>97</xdr:row>
      <xdr:rowOff>142509</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7810500" y="1667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159036</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7594111" y="1644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60134</xdr:rowOff>
    </xdr:from>
    <xdr:to>
      <xdr:col>36</xdr:col>
      <xdr:colOff>165100</xdr:colOff>
      <xdr:row>97</xdr:row>
      <xdr:rowOff>161734</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6921500" y="16690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6811</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705111" y="16466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69926</xdr:rowOff>
    </xdr:from>
    <xdr:to>
      <xdr:col>55</xdr:col>
      <xdr:colOff>50800</xdr:colOff>
      <xdr:row>98</xdr:row>
      <xdr:rowOff>76</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10426700" y="1670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48353</xdr:rowOff>
    </xdr:from>
    <xdr:ext cx="534377" cy="259045"/>
    <xdr:sp macro="" textlink="">
      <xdr:nvSpPr>
        <xdr:cNvPr id="476" name="土木費該当値テキスト">
          <a:extLst>
            <a:ext uri="{FF2B5EF4-FFF2-40B4-BE49-F238E27FC236}">
              <a16:creationId xmlns:a16="http://schemas.microsoft.com/office/drawing/2014/main" id="{00000000-0008-0000-0700-0000DC010000}"/>
            </a:ext>
          </a:extLst>
        </xdr:cNvPr>
        <xdr:cNvSpPr txBox="1"/>
      </xdr:nvSpPr>
      <xdr:spPr>
        <a:xfrm>
          <a:off x="10528300" y="1667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90562</xdr:rowOff>
    </xdr:from>
    <xdr:to>
      <xdr:col>50</xdr:col>
      <xdr:colOff>165100</xdr:colOff>
      <xdr:row>98</xdr:row>
      <xdr:rowOff>20712</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9588500" y="16721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11839</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72111" y="16813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93083</xdr:rowOff>
    </xdr:from>
    <xdr:to>
      <xdr:col>46</xdr:col>
      <xdr:colOff>38100</xdr:colOff>
      <xdr:row>98</xdr:row>
      <xdr:rowOff>23233</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8699500" y="16723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14360</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483111" y="16816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114198</xdr:rowOff>
    </xdr:from>
    <xdr:to>
      <xdr:col>41</xdr:col>
      <xdr:colOff>101600</xdr:colOff>
      <xdr:row>98</xdr:row>
      <xdr:rowOff>44348</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7810500" y="1674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35475</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594111" y="16837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123320</xdr:rowOff>
    </xdr:from>
    <xdr:to>
      <xdr:col>36</xdr:col>
      <xdr:colOff>165100</xdr:colOff>
      <xdr:row>98</xdr:row>
      <xdr:rowOff>53470</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6921500" y="1675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44597</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05111" y="1684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88676</xdr:rowOff>
    </xdr:from>
    <xdr:to>
      <xdr:col>85</xdr:col>
      <xdr:colOff>126364</xdr:colOff>
      <xdr:row>39</xdr:row>
      <xdr:rowOff>78527</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flipV="1">
          <a:off x="16317595" y="5575076"/>
          <a:ext cx="1269" cy="1190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82354</xdr:rowOff>
    </xdr:from>
    <xdr:ext cx="469744" cy="259045"/>
    <xdr:sp macro="" textlink="">
      <xdr:nvSpPr>
        <xdr:cNvPr id="508" name="消防費最小値テキスト">
          <a:extLst>
            <a:ext uri="{FF2B5EF4-FFF2-40B4-BE49-F238E27FC236}">
              <a16:creationId xmlns:a16="http://schemas.microsoft.com/office/drawing/2014/main" id="{00000000-0008-0000-0700-0000FC010000}"/>
            </a:ext>
          </a:extLst>
        </xdr:cNvPr>
        <xdr:cNvSpPr txBox="1"/>
      </xdr:nvSpPr>
      <xdr:spPr>
        <a:xfrm>
          <a:off x="16370300" y="6768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78527</xdr:rowOff>
    </xdr:from>
    <xdr:to>
      <xdr:col>86</xdr:col>
      <xdr:colOff>25400</xdr:colOff>
      <xdr:row>39</xdr:row>
      <xdr:rowOff>78527</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6765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35353</xdr:rowOff>
    </xdr:from>
    <xdr:ext cx="534377" cy="259045"/>
    <xdr:sp macro="" textlink="">
      <xdr:nvSpPr>
        <xdr:cNvPr id="510" name="消防費最大値テキスト">
          <a:extLst>
            <a:ext uri="{FF2B5EF4-FFF2-40B4-BE49-F238E27FC236}">
              <a16:creationId xmlns:a16="http://schemas.microsoft.com/office/drawing/2014/main" id="{00000000-0008-0000-0700-0000FE010000}"/>
            </a:ext>
          </a:extLst>
        </xdr:cNvPr>
        <xdr:cNvSpPr txBox="1"/>
      </xdr:nvSpPr>
      <xdr:spPr>
        <a:xfrm>
          <a:off x="16370300" y="5350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88676</xdr:rowOff>
    </xdr:from>
    <xdr:to>
      <xdr:col>86</xdr:col>
      <xdr:colOff>25400</xdr:colOff>
      <xdr:row>32</xdr:row>
      <xdr:rowOff>88676</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557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164023</xdr:rowOff>
    </xdr:from>
    <xdr:to>
      <xdr:col>85</xdr:col>
      <xdr:colOff>127000</xdr:colOff>
      <xdr:row>36</xdr:row>
      <xdr:rowOff>34361</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5481300" y="6164773"/>
          <a:ext cx="838200" cy="41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66504</xdr:rowOff>
    </xdr:from>
    <xdr:ext cx="534377" cy="259045"/>
    <xdr:sp macro="" textlink="">
      <xdr:nvSpPr>
        <xdr:cNvPr id="513" name="消防費平均値テキスト">
          <a:extLst>
            <a:ext uri="{FF2B5EF4-FFF2-40B4-BE49-F238E27FC236}">
              <a16:creationId xmlns:a16="http://schemas.microsoft.com/office/drawing/2014/main" id="{00000000-0008-0000-0700-000001020000}"/>
            </a:ext>
          </a:extLst>
        </xdr:cNvPr>
        <xdr:cNvSpPr txBox="1"/>
      </xdr:nvSpPr>
      <xdr:spPr>
        <a:xfrm>
          <a:off x="16370300" y="62387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88077</xdr:rowOff>
    </xdr:from>
    <xdr:to>
      <xdr:col>85</xdr:col>
      <xdr:colOff>177800</xdr:colOff>
      <xdr:row>37</xdr:row>
      <xdr:rowOff>18227</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6268700" y="626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72583</xdr:rowOff>
    </xdr:from>
    <xdr:to>
      <xdr:col>81</xdr:col>
      <xdr:colOff>50800</xdr:colOff>
      <xdr:row>35</xdr:row>
      <xdr:rowOff>164023</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4592300" y="5387533"/>
          <a:ext cx="889000" cy="777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25898</xdr:rowOff>
    </xdr:from>
    <xdr:to>
      <xdr:col>81</xdr:col>
      <xdr:colOff>101600</xdr:colOff>
      <xdr:row>36</xdr:row>
      <xdr:rowOff>127498</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5430500" y="6198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118625</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5214111" y="6290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72583</xdr:rowOff>
    </xdr:from>
    <xdr:to>
      <xdr:col>76</xdr:col>
      <xdr:colOff>114300</xdr:colOff>
      <xdr:row>35</xdr:row>
      <xdr:rowOff>48626</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3703300" y="5387533"/>
          <a:ext cx="889000" cy="661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45100</xdr:rowOff>
    </xdr:from>
    <xdr:to>
      <xdr:col>76</xdr:col>
      <xdr:colOff>165100</xdr:colOff>
      <xdr:row>36</xdr:row>
      <xdr:rowOff>146700</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4541500" y="621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137827</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4325111" y="6310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48626</xdr:rowOff>
    </xdr:from>
    <xdr:to>
      <xdr:col>71</xdr:col>
      <xdr:colOff>177800</xdr:colOff>
      <xdr:row>36</xdr:row>
      <xdr:rowOff>83099</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2814300" y="6049376"/>
          <a:ext cx="889000" cy="20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94295</xdr:rowOff>
    </xdr:from>
    <xdr:to>
      <xdr:col>72</xdr:col>
      <xdr:colOff>38100</xdr:colOff>
      <xdr:row>37</xdr:row>
      <xdr:rowOff>24445</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3652500" y="6266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15572</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3436111" y="6359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103073</xdr:rowOff>
    </xdr:from>
    <xdr:to>
      <xdr:col>67</xdr:col>
      <xdr:colOff>101600</xdr:colOff>
      <xdr:row>37</xdr:row>
      <xdr:rowOff>33223</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2763500" y="627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24350</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2547111" y="6368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155011</xdr:rowOff>
    </xdr:from>
    <xdr:to>
      <xdr:col>85</xdr:col>
      <xdr:colOff>177800</xdr:colOff>
      <xdr:row>36</xdr:row>
      <xdr:rowOff>85161</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6268700" y="615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6438</xdr:rowOff>
    </xdr:from>
    <xdr:ext cx="534377" cy="259045"/>
    <xdr:sp macro="" textlink="">
      <xdr:nvSpPr>
        <xdr:cNvPr id="532" name="消防費該当値テキスト">
          <a:extLst>
            <a:ext uri="{FF2B5EF4-FFF2-40B4-BE49-F238E27FC236}">
              <a16:creationId xmlns:a16="http://schemas.microsoft.com/office/drawing/2014/main" id="{00000000-0008-0000-0700-000014020000}"/>
            </a:ext>
          </a:extLst>
        </xdr:cNvPr>
        <xdr:cNvSpPr txBox="1"/>
      </xdr:nvSpPr>
      <xdr:spPr>
        <a:xfrm>
          <a:off x="16370300" y="6007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113223</xdr:rowOff>
    </xdr:from>
    <xdr:to>
      <xdr:col>81</xdr:col>
      <xdr:colOff>101600</xdr:colOff>
      <xdr:row>36</xdr:row>
      <xdr:rowOff>43373</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5430500" y="6113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59900</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14111" y="5889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31</xdr:row>
      <xdr:rowOff>21783</xdr:rowOff>
    </xdr:from>
    <xdr:to>
      <xdr:col>76</xdr:col>
      <xdr:colOff>165100</xdr:colOff>
      <xdr:row>31</xdr:row>
      <xdr:rowOff>123383</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4541500" y="5336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29</xdr:row>
      <xdr:rowOff>139910</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5111" y="5111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169276</xdr:rowOff>
    </xdr:from>
    <xdr:to>
      <xdr:col>72</xdr:col>
      <xdr:colOff>38100</xdr:colOff>
      <xdr:row>35</xdr:row>
      <xdr:rowOff>99426</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3652500" y="599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115953</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5773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32299</xdr:rowOff>
    </xdr:from>
    <xdr:to>
      <xdr:col>67</xdr:col>
      <xdr:colOff>101600</xdr:colOff>
      <xdr:row>36</xdr:row>
      <xdr:rowOff>133899</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2763500" y="6204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150426</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5979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17799</xdr:rowOff>
    </xdr:from>
    <xdr:to>
      <xdr:col>85</xdr:col>
      <xdr:colOff>126364</xdr:colOff>
      <xdr:row>58</xdr:row>
      <xdr:rowOff>84779</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761749"/>
          <a:ext cx="1269" cy="1267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88606</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10032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84779</xdr:rowOff>
    </xdr:from>
    <xdr:to>
      <xdr:col>86</xdr:col>
      <xdr:colOff>25400</xdr:colOff>
      <xdr:row>58</xdr:row>
      <xdr:rowOff>84779</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10028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135926</xdr:rowOff>
    </xdr:from>
    <xdr:ext cx="534377"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536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93,399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17799</xdr:rowOff>
    </xdr:from>
    <xdr:to>
      <xdr:col>86</xdr:col>
      <xdr:colOff>25400</xdr:colOff>
      <xdr:row>51</xdr:row>
      <xdr:rowOff>17799</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761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87370</xdr:rowOff>
    </xdr:from>
    <xdr:to>
      <xdr:col>85</xdr:col>
      <xdr:colOff>127000</xdr:colOff>
      <xdr:row>57</xdr:row>
      <xdr:rowOff>92951</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5481300" y="9688570"/>
          <a:ext cx="838200" cy="177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52532</xdr:rowOff>
    </xdr:from>
    <xdr:ext cx="534377"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482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29655</xdr:rowOff>
    </xdr:from>
    <xdr:to>
      <xdr:col>85</xdr:col>
      <xdr:colOff>177800</xdr:colOff>
      <xdr:row>56</xdr:row>
      <xdr:rowOff>131255</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630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87370</xdr:rowOff>
    </xdr:from>
    <xdr:to>
      <xdr:col>81</xdr:col>
      <xdr:colOff>50800</xdr:colOff>
      <xdr:row>56</xdr:row>
      <xdr:rowOff>99581</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4592300" y="9688570"/>
          <a:ext cx="889000" cy="12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85681</xdr:rowOff>
    </xdr:from>
    <xdr:to>
      <xdr:col>81</xdr:col>
      <xdr:colOff>101600</xdr:colOff>
      <xdr:row>56</xdr:row>
      <xdr:rowOff>15831</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51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32358</xdr:rowOff>
    </xdr:from>
    <xdr:ext cx="534377"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214111" y="929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99581</xdr:rowOff>
    </xdr:from>
    <xdr:to>
      <xdr:col>76</xdr:col>
      <xdr:colOff>114300</xdr:colOff>
      <xdr:row>57</xdr:row>
      <xdr:rowOff>3093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3703300" y="9700781"/>
          <a:ext cx="889000" cy="74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39770</xdr:rowOff>
    </xdr:from>
    <xdr:to>
      <xdr:col>76</xdr:col>
      <xdr:colOff>165100</xdr:colOff>
      <xdr:row>56</xdr:row>
      <xdr:rowOff>141370</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64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157897</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325111" y="9416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3093</xdr:rowOff>
    </xdr:from>
    <xdr:to>
      <xdr:col>71</xdr:col>
      <xdr:colOff>177800</xdr:colOff>
      <xdr:row>58</xdr:row>
      <xdr:rowOff>12789</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2814300" y="9775743"/>
          <a:ext cx="889000" cy="181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132220</xdr:rowOff>
    </xdr:from>
    <xdr:to>
      <xdr:col>72</xdr:col>
      <xdr:colOff>38100</xdr:colOff>
      <xdr:row>57</xdr:row>
      <xdr:rowOff>62370</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73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53497</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36111" y="9826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119037</xdr:rowOff>
    </xdr:from>
    <xdr:to>
      <xdr:col>67</xdr:col>
      <xdr:colOff>101600</xdr:colOff>
      <xdr:row>57</xdr:row>
      <xdr:rowOff>49187</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72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65714</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47111" y="949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42151</xdr:rowOff>
    </xdr:from>
    <xdr:to>
      <xdr:col>85</xdr:col>
      <xdr:colOff>177800</xdr:colOff>
      <xdr:row>57</xdr:row>
      <xdr:rowOff>143751</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814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20578</xdr:rowOff>
    </xdr:from>
    <xdr:ext cx="534377"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793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36570</xdr:rowOff>
    </xdr:from>
    <xdr:to>
      <xdr:col>81</xdr:col>
      <xdr:colOff>101600</xdr:colOff>
      <xdr:row>56</xdr:row>
      <xdr:rowOff>138170</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63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129297</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4111" y="9730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48781</xdr:rowOff>
    </xdr:from>
    <xdr:to>
      <xdr:col>76</xdr:col>
      <xdr:colOff>165100</xdr:colOff>
      <xdr:row>56</xdr:row>
      <xdr:rowOff>150381</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649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141508</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325111" y="9742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123743</xdr:rowOff>
    </xdr:from>
    <xdr:to>
      <xdr:col>72</xdr:col>
      <xdr:colOff>38100</xdr:colOff>
      <xdr:row>57</xdr:row>
      <xdr:rowOff>53893</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72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70420</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36111" y="9500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133439</xdr:rowOff>
    </xdr:from>
    <xdr:to>
      <xdr:col>67</xdr:col>
      <xdr:colOff>101600</xdr:colOff>
      <xdr:row>58</xdr:row>
      <xdr:rowOff>63589</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90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54716</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47111" y="999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a:extLst>
            <a:ext uri="{FF2B5EF4-FFF2-40B4-BE49-F238E27FC236}">
              <a16:creationId xmlns:a16="http://schemas.microsoft.com/office/drawing/2014/main" id="{00000000-0008-0000-07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127127</xdr:rowOff>
    </xdr:from>
    <xdr:to>
      <xdr:col>85</xdr:col>
      <xdr:colOff>126364</xdr:colOff>
      <xdr:row>79</xdr:row>
      <xdr:rowOff>44450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flipV="1">
          <a:off x="16317595" y="12128627"/>
          <a:ext cx="1269" cy="1460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3" name="災害復旧費最小値テキスト">
          <a:extLst>
            <a:ext uri="{FF2B5EF4-FFF2-40B4-BE49-F238E27FC236}">
              <a16:creationId xmlns:a16="http://schemas.microsoft.com/office/drawing/2014/main" id="{00000000-0008-0000-0700-00006F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73804</xdr:rowOff>
    </xdr:from>
    <xdr:ext cx="534377" cy="259045"/>
    <xdr:sp macro="" textlink="">
      <xdr:nvSpPr>
        <xdr:cNvPr id="625" name="災害復旧費最大値テキスト">
          <a:extLst>
            <a:ext uri="{FF2B5EF4-FFF2-40B4-BE49-F238E27FC236}">
              <a16:creationId xmlns:a16="http://schemas.microsoft.com/office/drawing/2014/main" id="{00000000-0008-0000-0700-000071020000}"/>
            </a:ext>
          </a:extLst>
        </xdr:cNvPr>
        <xdr:cNvSpPr txBox="1"/>
      </xdr:nvSpPr>
      <xdr:spPr>
        <a:xfrm>
          <a:off x="16370300" y="11903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127127</xdr:rowOff>
    </xdr:from>
    <xdr:to>
      <xdr:col>86</xdr:col>
      <xdr:colOff>25400</xdr:colOff>
      <xdr:row>70</xdr:row>
      <xdr:rowOff>127127</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212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41656</xdr:rowOff>
    </xdr:from>
    <xdr:to>
      <xdr:col>85</xdr:col>
      <xdr:colOff>127000</xdr:colOff>
      <xdr:row>78</xdr:row>
      <xdr:rowOff>43053</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5481300" y="13414756"/>
          <a:ext cx="838200" cy="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54119</xdr:rowOff>
    </xdr:from>
    <xdr:ext cx="378565" cy="259045"/>
    <xdr:sp macro="" textlink="">
      <xdr:nvSpPr>
        <xdr:cNvPr id="628" name="災害復旧費平均値テキスト">
          <a:extLst>
            <a:ext uri="{FF2B5EF4-FFF2-40B4-BE49-F238E27FC236}">
              <a16:creationId xmlns:a16="http://schemas.microsoft.com/office/drawing/2014/main" id="{00000000-0008-0000-0700-000074020000}"/>
            </a:ext>
          </a:extLst>
        </xdr:cNvPr>
        <xdr:cNvSpPr txBox="1"/>
      </xdr:nvSpPr>
      <xdr:spPr>
        <a:xfrm>
          <a:off x="16370300" y="1342721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75692</xdr:rowOff>
    </xdr:from>
    <xdr:to>
      <xdr:col>85</xdr:col>
      <xdr:colOff>177800</xdr:colOff>
      <xdr:row>79</xdr:row>
      <xdr:rowOff>5842</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6268700" y="1344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132207</xdr:rowOff>
    </xdr:from>
    <xdr:to>
      <xdr:col>81</xdr:col>
      <xdr:colOff>50800</xdr:colOff>
      <xdr:row>78</xdr:row>
      <xdr:rowOff>41656</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4592300" y="13333857"/>
          <a:ext cx="889000" cy="80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33401</xdr:rowOff>
    </xdr:from>
    <xdr:to>
      <xdr:col>81</xdr:col>
      <xdr:colOff>101600</xdr:colOff>
      <xdr:row>78</xdr:row>
      <xdr:rowOff>135001</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5430500" y="13406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126128</xdr:rowOff>
    </xdr:from>
    <xdr:ext cx="469744"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5246428" y="13499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132207</xdr:rowOff>
    </xdr:from>
    <xdr:to>
      <xdr:col>76</xdr:col>
      <xdr:colOff>114300</xdr:colOff>
      <xdr:row>79</xdr:row>
      <xdr:rowOff>43053</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3703300" y="13333857"/>
          <a:ext cx="889000" cy="253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5714</xdr:rowOff>
    </xdr:from>
    <xdr:to>
      <xdr:col>76</xdr:col>
      <xdr:colOff>165100</xdr:colOff>
      <xdr:row>78</xdr:row>
      <xdr:rowOff>107314</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4541500" y="13378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98441</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4357428" y="13471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99568</xdr:rowOff>
    </xdr:from>
    <xdr:to>
      <xdr:col>71</xdr:col>
      <xdr:colOff>177800</xdr:colOff>
      <xdr:row>79</xdr:row>
      <xdr:rowOff>43053</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814300" y="13472668"/>
          <a:ext cx="889000" cy="114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157735</xdr:rowOff>
    </xdr:from>
    <xdr:to>
      <xdr:col>72</xdr:col>
      <xdr:colOff>38100</xdr:colOff>
      <xdr:row>78</xdr:row>
      <xdr:rowOff>87885</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3652500" y="1335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104412</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468428" y="13134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103251</xdr:rowOff>
    </xdr:from>
    <xdr:to>
      <xdr:col>67</xdr:col>
      <xdr:colOff>101600</xdr:colOff>
      <xdr:row>79</xdr:row>
      <xdr:rowOff>33401</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2763500" y="1347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24528</xdr:rowOff>
    </xdr:from>
    <xdr:ext cx="378565"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625017" y="135690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163703</xdr:rowOff>
    </xdr:from>
    <xdr:to>
      <xdr:col>85</xdr:col>
      <xdr:colOff>177800</xdr:colOff>
      <xdr:row>78</xdr:row>
      <xdr:rowOff>93853</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6268700" y="13365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15130</xdr:rowOff>
    </xdr:from>
    <xdr:ext cx="469744" cy="259045"/>
    <xdr:sp macro="" textlink="">
      <xdr:nvSpPr>
        <xdr:cNvPr id="647" name="災害復旧費該当値テキスト">
          <a:extLst>
            <a:ext uri="{FF2B5EF4-FFF2-40B4-BE49-F238E27FC236}">
              <a16:creationId xmlns:a16="http://schemas.microsoft.com/office/drawing/2014/main" id="{00000000-0008-0000-0700-000087020000}"/>
            </a:ext>
          </a:extLst>
        </xdr:cNvPr>
        <xdr:cNvSpPr txBox="1"/>
      </xdr:nvSpPr>
      <xdr:spPr>
        <a:xfrm>
          <a:off x="16370300" y="13216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162306</xdr:rowOff>
    </xdr:from>
    <xdr:to>
      <xdr:col>81</xdr:col>
      <xdr:colOff>101600</xdr:colOff>
      <xdr:row>78</xdr:row>
      <xdr:rowOff>92456</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5430500" y="1336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108983</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46428" y="13139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81407</xdr:rowOff>
    </xdr:from>
    <xdr:to>
      <xdr:col>76</xdr:col>
      <xdr:colOff>165100</xdr:colOff>
      <xdr:row>78</xdr:row>
      <xdr:rowOff>11557</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4541500" y="1328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28084</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357428" y="13058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163703</xdr:rowOff>
    </xdr:from>
    <xdr:to>
      <xdr:col>72</xdr:col>
      <xdr:colOff>38100</xdr:colOff>
      <xdr:row>79</xdr:row>
      <xdr:rowOff>93853</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3652500" y="13536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84980</xdr:rowOff>
    </xdr:from>
    <xdr:ext cx="313932"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46333" y="136295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48768</xdr:rowOff>
    </xdr:from>
    <xdr:to>
      <xdr:col>67</xdr:col>
      <xdr:colOff>101600</xdr:colOff>
      <xdr:row>78</xdr:row>
      <xdr:rowOff>150368</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27635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166895</xdr:rowOff>
    </xdr:from>
    <xdr:ext cx="378565"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625017" y="131970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a:extLst>
            <a:ext uri="{FF2B5EF4-FFF2-40B4-BE49-F238E27FC236}">
              <a16:creationId xmlns:a16="http://schemas.microsoft.com/office/drawing/2014/main" id="{00000000-0008-0000-07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23591</xdr:rowOff>
    </xdr:from>
    <xdr:to>
      <xdr:col>85</xdr:col>
      <xdr:colOff>126364</xdr:colOff>
      <xdr:row>97</xdr:row>
      <xdr:rowOff>139567</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6317595" y="15454091"/>
          <a:ext cx="1269" cy="1316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143394</xdr:rowOff>
    </xdr:from>
    <xdr:ext cx="534377" cy="259045"/>
    <xdr:sp macro="" textlink="">
      <xdr:nvSpPr>
        <xdr:cNvPr id="680" name="公債費最小値テキスト">
          <a:extLst>
            <a:ext uri="{FF2B5EF4-FFF2-40B4-BE49-F238E27FC236}">
              <a16:creationId xmlns:a16="http://schemas.microsoft.com/office/drawing/2014/main" id="{00000000-0008-0000-0700-0000A8020000}"/>
            </a:ext>
          </a:extLst>
        </xdr:cNvPr>
        <xdr:cNvSpPr txBox="1"/>
      </xdr:nvSpPr>
      <xdr:spPr>
        <a:xfrm>
          <a:off x="16370300" y="1677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139567</xdr:rowOff>
    </xdr:from>
    <xdr:to>
      <xdr:col>86</xdr:col>
      <xdr:colOff>25400</xdr:colOff>
      <xdr:row>97</xdr:row>
      <xdr:rowOff>139567</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6770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141718</xdr:rowOff>
    </xdr:from>
    <xdr:ext cx="534377" cy="259045"/>
    <xdr:sp macro="" textlink="">
      <xdr:nvSpPr>
        <xdr:cNvPr id="682" name="公債費最大値テキスト">
          <a:extLst>
            <a:ext uri="{FF2B5EF4-FFF2-40B4-BE49-F238E27FC236}">
              <a16:creationId xmlns:a16="http://schemas.microsoft.com/office/drawing/2014/main" id="{00000000-0008-0000-0700-0000AA020000}"/>
            </a:ext>
          </a:extLst>
        </xdr:cNvPr>
        <xdr:cNvSpPr txBox="1"/>
      </xdr:nvSpPr>
      <xdr:spPr>
        <a:xfrm>
          <a:off x="16370300" y="1522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82,095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23591</xdr:rowOff>
    </xdr:from>
    <xdr:to>
      <xdr:col>86</xdr:col>
      <xdr:colOff>25400</xdr:colOff>
      <xdr:row>90</xdr:row>
      <xdr:rowOff>23591</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5454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74492</xdr:rowOff>
    </xdr:from>
    <xdr:to>
      <xdr:col>85</xdr:col>
      <xdr:colOff>127000</xdr:colOff>
      <xdr:row>96</xdr:row>
      <xdr:rowOff>93580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5481300" y="16533692"/>
          <a:ext cx="838200" cy="19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53675</xdr:rowOff>
    </xdr:from>
    <xdr:ext cx="534377" cy="259045"/>
    <xdr:sp macro="" textlink="">
      <xdr:nvSpPr>
        <xdr:cNvPr id="685" name="公債費平均値テキスト">
          <a:extLst>
            <a:ext uri="{FF2B5EF4-FFF2-40B4-BE49-F238E27FC236}">
              <a16:creationId xmlns:a16="http://schemas.microsoft.com/office/drawing/2014/main" id="{00000000-0008-0000-0700-0000AD020000}"/>
            </a:ext>
          </a:extLst>
        </xdr:cNvPr>
        <xdr:cNvSpPr txBox="1"/>
      </xdr:nvSpPr>
      <xdr:spPr>
        <a:xfrm>
          <a:off x="16370300" y="161699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30798</xdr:rowOff>
    </xdr:from>
    <xdr:to>
      <xdr:col>85</xdr:col>
      <xdr:colOff>177800</xdr:colOff>
      <xdr:row>95</xdr:row>
      <xdr:rowOff>132398</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6268700" y="163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93580</xdr:rowOff>
    </xdr:from>
    <xdr:to>
      <xdr:col>81</xdr:col>
      <xdr:colOff>50800</xdr:colOff>
      <xdr:row>96</xdr:row>
      <xdr:rowOff>120650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4592300" y="16552780"/>
          <a:ext cx="889000" cy="27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67221</xdr:rowOff>
    </xdr:from>
    <xdr:to>
      <xdr:col>81</xdr:col>
      <xdr:colOff>101600</xdr:colOff>
      <xdr:row>95</xdr:row>
      <xdr:rowOff>168821</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5430500" y="1635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13898</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5214111" y="16130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120650</xdr:rowOff>
    </xdr:from>
    <xdr:to>
      <xdr:col>76</xdr:col>
      <xdr:colOff>114300</xdr:colOff>
      <xdr:row>96</xdr:row>
      <xdr:rowOff>124479</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3703300" y="16579850"/>
          <a:ext cx="889000" cy="3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74288</xdr:rowOff>
    </xdr:from>
    <xdr:to>
      <xdr:col>76</xdr:col>
      <xdr:colOff>165100</xdr:colOff>
      <xdr:row>96</xdr:row>
      <xdr:rowOff>4438</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4541500" y="1636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20965</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325111" y="16137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124479</xdr:rowOff>
    </xdr:from>
    <xdr:to>
      <xdr:col>71</xdr:col>
      <xdr:colOff>177800</xdr:colOff>
      <xdr:row>96</xdr:row>
      <xdr:rowOff>129032</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2814300" y="16583679"/>
          <a:ext cx="889000" cy="4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55296</xdr:rowOff>
    </xdr:from>
    <xdr:to>
      <xdr:col>72</xdr:col>
      <xdr:colOff>38100</xdr:colOff>
      <xdr:row>95</xdr:row>
      <xdr:rowOff>156896</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3652500" y="1634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1973</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3436111" y="16118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41370</xdr:rowOff>
    </xdr:from>
    <xdr:to>
      <xdr:col>67</xdr:col>
      <xdr:colOff>101600</xdr:colOff>
      <xdr:row>95</xdr:row>
      <xdr:rowOff>142970</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2763500" y="1632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159497</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547111" y="16104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23692</xdr:rowOff>
    </xdr:from>
    <xdr:to>
      <xdr:col>85</xdr:col>
      <xdr:colOff>177800</xdr:colOff>
      <xdr:row>96</xdr:row>
      <xdr:rowOff>125292</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6268700" y="16482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2119</xdr:rowOff>
    </xdr:from>
    <xdr:ext cx="534377" cy="259045"/>
    <xdr:sp macro="" textlink="">
      <xdr:nvSpPr>
        <xdr:cNvPr id="704" name="公債費該当値テキスト">
          <a:extLst>
            <a:ext uri="{FF2B5EF4-FFF2-40B4-BE49-F238E27FC236}">
              <a16:creationId xmlns:a16="http://schemas.microsoft.com/office/drawing/2014/main" id="{00000000-0008-0000-0700-0000C0020000}"/>
            </a:ext>
          </a:extLst>
        </xdr:cNvPr>
        <xdr:cNvSpPr txBox="1"/>
      </xdr:nvSpPr>
      <xdr:spPr>
        <a:xfrm>
          <a:off x="16370300" y="16461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42780</xdr:rowOff>
    </xdr:from>
    <xdr:to>
      <xdr:col>81</xdr:col>
      <xdr:colOff>101600</xdr:colOff>
      <xdr:row>96</xdr:row>
      <xdr:rowOff>144380</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5430500" y="1650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135507</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14111" y="16594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69850</xdr:rowOff>
    </xdr:from>
    <xdr:to>
      <xdr:col>76</xdr:col>
      <xdr:colOff>165100</xdr:colOff>
      <xdr:row>97</xdr:row>
      <xdr:rowOff>0</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4541500" y="1652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162577</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325111" y="16621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73679</xdr:rowOff>
    </xdr:from>
    <xdr:to>
      <xdr:col>72</xdr:col>
      <xdr:colOff>38100</xdr:colOff>
      <xdr:row>97</xdr:row>
      <xdr:rowOff>3829</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3652500" y="16532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166406</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36111" y="16625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78232</xdr:rowOff>
    </xdr:from>
    <xdr:to>
      <xdr:col>67</xdr:col>
      <xdr:colOff>101600</xdr:colOff>
      <xdr:row>97</xdr:row>
      <xdr:rowOff>8382</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2763500" y="16537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170959</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47111" y="16630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a:extLst>
            <a:ext uri="{FF2B5EF4-FFF2-40B4-BE49-F238E27FC236}">
              <a16:creationId xmlns:a16="http://schemas.microsoft.com/office/drawing/2014/main" id="{00000000-0008-0000-07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169418</xdr:rowOff>
    </xdr:from>
    <xdr:to>
      <xdr:col>116</xdr:col>
      <xdr:colOff>62864</xdr:colOff>
      <xdr:row>39</xdr:row>
      <xdr:rowOff>98878</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flipV="1">
          <a:off x="22159595" y="5312918"/>
          <a:ext cx="1269" cy="1472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118888</xdr:rowOff>
    </xdr:from>
    <xdr:ext cx="249299" cy="259045"/>
    <xdr:sp macro="" textlink="">
      <xdr:nvSpPr>
        <xdr:cNvPr id="739" name="諸支出金最小値テキスト">
          <a:extLst>
            <a:ext uri="{FF2B5EF4-FFF2-40B4-BE49-F238E27FC236}">
              <a16:creationId xmlns:a16="http://schemas.microsoft.com/office/drawing/2014/main" id="{00000000-0008-0000-0700-0000E3020000}"/>
            </a:ext>
          </a:extLst>
        </xdr:cNvPr>
        <xdr:cNvSpPr txBox="1"/>
      </xdr:nvSpPr>
      <xdr:spPr>
        <a:xfrm>
          <a:off x="22212300" y="680543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116095</xdr:rowOff>
    </xdr:from>
    <xdr:ext cx="469744" cy="259045"/>
    <xdr:sp macro="" textlink="">
      <xdr:nvSpPr>
        <xdr:cNvPr id="741" name="諸支出金最大値テキスト">
          <a:extLst>
            <a:ext uri="{FF2B5EF4-FFF2-40B4-BE49-F238E27FC236}">
              <a16:creationId xmlns:a16="http://schemas.microsoft.com/office/drawing/2014/main" id="{00000000-0008-0000-0700-0000E5020000}"/>
            </a:ext>
          </a:extLst>
        </xdr:cNvPr>
        <xdr:cNvSpPr txBox="1"/>
      </xdr:nvSpPr>
      <xdr:spPr>
        <a:xfrm>
          <a:off x="22212300" y="5088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4,509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169418</xdr:rowOff>
    </xdr:from>
    <xdr:to>
      <xdr:col>116</xdr:col>
      <xdr:colOff>152400</xdr:colOff>
      <xdr:row>30</xdr:row>
      <xdr:rowOff>169418</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531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36339</xdr:rowOff>
    </xdr:from>
    <xdr:ext cx="378565" cy="259045"/>
    <xdr:sp macro="" textlink="">
      <xdr:nvSpPr>
        <xdr:cNvPr id="744" name="諸支出金平均値テキスト">
          <a:extLst>
            <a:ext uri="{FF2B5EF4-FFF2-40B4-BE49-F238E27FC236}">
              <a16:creationId xmlns:a16="http://schemas.microsoft.com/office/drawing/2014/main" id="{00000000-0008-0000-0700-0000E8020000}"/>
            </a:ext>
          </a:extLst>
        </xdr:cNvPr>
        <xdr:cNvSpPr txBox="1"/>
      </xdr:nvSpPr>
      <xdr:spPr>
        <a:xfrm>
          <a:off x="22212300" y="655143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13462</xdr:rowOff>
    </xdr:from>
    <xdr:to>
      <xdr:col>116</xdr:col>
      <xdr:colOff>114300</xdr:colOff>
      <xdr:row>39</xdr:row>
      <xdr:rowOff>115062</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2110700" y="6700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27178</xdr:rowOff>
    </xdr:from>
    <xdr:to>
      <xdr:col>112</xdr:col>
      <xdr:colOff>38100</xdr:colOff>
      <xdr:row>39</xdr:row>
      <xdr:rowOff>128778</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1272500" y="671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145305</xdr:rowOff>
    </xdr:from>
    <xdr:ext cx="313932"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166333" y="64889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38281</xdr:rowOff>
    </xdr:from>
    <xdr:to>
      <xdr:col>107</xdr:col>
      <xdr:colOff>101600</xdr:colOff>
      <xdr:row>39</xdr:row>
      <xdr:rowOff>139881</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0383500" y="672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156408</xdr:rowOff>
    </xdr:from>
    <xdr:ext cx="313932"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0277333" y="65000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27178</xdr:rowOff>
    </xdr:from>
    <xdr:to>
      <xdr:col>102</xdr:col>
      <xdr:colOff>165100</xdr:colOff>
      <xdr:row>39</xdr:row>
      <xdr:rowOff>128778</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9494500" y="671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145305</xdr:rowOff>
    </xdr:from>
    <xdr:ext cx="313932"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9388333" y="64889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163358</xdr:rowOff>
    </xdr:from>
    <xdr:to>
      <xdr:col>98</xdr:col>
      <xdr:colOff>38100</xdr:colOff>
      <xdr:row>39</xdr:row>
      <xdr:rowOff>93508</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8605500" y="6678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110035</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67017" y="64536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163338</xdr:rowOff>
    </xdr:from>
    <xdr:ext cx="249299" cy="259045"/>
    <xdr:sp macro="" textlink="">
      <xdr:nvSpPr>
        <xdr:cNvPr id="763" name="諸支出金該当値テキスト">
          <a:extLst>
            <a:ext uri="{FF2B5EF4-FFF2-40B4-BE49-F238E27FC236}">
              <a16:creationId xmlns:a16="http://schemas.microsoft.com/office/drawing/2014/main" id="{00000000-0008-0000-0700-0000FB020000}"/>
            </a:ext>
          </a:extLst>
        </xdr:cNvPr>
        <xdr:cNvSpPr txBox="1"/>
      </xdr:nvSpPr>
      <xdr:spPr>
        <a:xfrm>
          <a:off x="22212300" y="667843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a:extLst>
            <a:ext uri="{FF2B5EF4-FFF2-40B4-BE49-F238E27FC236}">
              <a16:creationId xmlns:a16="http://schemas.microsoft.com/office/drawing/2014/main" id="{00000000-0008-0000-0700-000014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a:extLst>
            <a:ext uri="{FF2B5EF4-FFF2-40B4-BE49-F238E27FC236}">
              <a16:creationId xmlns:a16="http://schemas.microsoft.com/office/drawing/2014/main" id="{00000000-0008-0000-0700-000016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a:extLst>
            <a:ext uri="{FF2B5EF4-FFF2-40B4-BE49-F238E27FC236}">
              <a16:creationId xmlns:a16="http://schemas.microsoft.com/office/drawing/2014/main" id="{00000000-0008-0000-0700-000019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a:extLst>
            <a:ext uri="{FF2B5EF4-FFF2-40B4-BE49-F238E27FC236}">
              <a16:creationId xmlns:a16="http://schemas.microsoft.com/office/drawing/2014/main" id="{00000000-0008-0000-0700-00002C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〇総務費</a:t>
          </a:r>
          <a:endPar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令和３年度における住民一人当たりのコストは３７，９２８円となっており、前年度と比較して大幅に減少しており、類似団体平均を下回っているが、これは前年度に新型コロナウイルス感染症対策の特別定額給付金の給付があったことが要因であ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〇民生費</a:t>
          </a:r>
          <a:endPar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令和３年度における住民一人当たりのコストは１６２，９７３円となっており、本市は類似団体平均を下回っているが、前年度と比較して大幅に増加しており、これは新型コロナウイルス感染症対策の一時的な増加もあるが、保育関係や障害者支援など経常的な費用も増加していることが要因である。</a:t>
          </a:r>
          <a:endPar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〇衛生費</a:t>
          </a:r>
          <a:endPar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令和３年度における住民一人当たりのコストは４３，１７２円となっており、類似団体平均を上回っており、前年度と比較して増加しているが、これは新型コロナウイルス感染症に伴うワクチン接種費用の増加が要因である。</a:t>
          </a:r>
          <a:endPar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千葉県木更津市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　財政調整基金残高は、税収の伸びの不確実性に加え、普通建設事業費などの喫緊の課題への対応を鑑みると流動的であるが、令和３年度は</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当該年度の歳入で歳出を賄えたことにより</a:t>
          </a:r>
          <a:r>
            <a:rPr kumimoji="1" lang="ja-JP" altLang="en-US"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、財政調整基金からの取り崩しをしなかったため、</a:t>
          </a:r>
          <a:r>
            <a:rPr kumimoji="1" lang="ja-JP" altLang="en-US" sz="12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残高は増加した。</a:t>
          </a:r>
          <a:endParaRPr kumimoji="1" lang="en-US" altLang="ja-JP" sz="12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　実質収支比率は令和２年度に５．０５％となったものの、令和３年度は５．７５％と上昇している。また、単年度収支においては、財政調整基金の取り崩しがなかったためプラスに転じた。</a:t>
          </a:r>
          <a:endParaRPr kumimoji="1" lang="en-US" altLang="ja-JP" sz="12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　老朽化に伴う公共施設やインフラの更新整備などの必要性を考慮すると、今後も財政調整基金を活用した財政運営となる見通しである。</a:t>
          </a:r>
          <a:endParaRPr kumimoji="1" lang="en-US" altLang="ja-JP" sz="12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千葉県木更津市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○現状</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一般会計及びすべての会計において赤字は生じていない。</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○今後の対応</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各会計で引き続き適正な財政運営、企業運営を行うよう努める</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Dstfs02\01170_&#24066;&#30010;&#26449;&#35506;$\01_&#25152;&#23646;&#20840;&#20307;&#12501;&#12457;&#12523;&#12480;\5&#36001;&#25919;&#29677;\05fy\050_&#22320;&#26041;&#20844;&#20250;&#35336;\11%20&#20196;&#21644;&#65299;&#24180;&#24230;&#36001;&#25919;&#29366;&#27841;&#36039;&#26009;&#38598;&#12398;&#20316;&#25104;&#12395;&#12388;&#12356;&#12390;&#65288;&#12473;&#12488;&#12483;&#12463;&#24773;&#22577;&#65289;\05_&#24066;&#30010;&#26449;&#8594;&#30476;\&#12304;&#36001;&#25919;&#29366;&#27841;&#36039;&#26009;&#38598;&#12305;_122068_&#26408;&#26356;&#27941;&#24066;_2021(2&#22238;&#30446;).xlsx" TargetMode="External"/><Relationship Id="rId1" Type="http://schemas.openxmlformats.org/officeDocument/2006/relationships/externalLinkPath" Target="/01_&#25152;&#23646;&#20840;&#20307;&#12501;&#12457;&#12523;&#12480;/5&#36001;&#25919;&#29677;/05fy/050_&#22320;&#26041;&#20844;&#20250;&#35336;/11%20&#20196;&#21644;&#65299;&#24180;&#24230;&#36001;&#25919;&#29366;&#27841;&#36039;&#26009;&#38598;&#12398;&#20316;&#25104;&#12395;&#12388;&#12356;&#12390;&#65288;&#12473;&#12488;&#12483;&#12463;&#24773;&#22577;&#65289;/05_&#24066;&#30010;&#26449;&#8594;&#30476;/&#12304;&#36001;&#25919;&#29366;&#27841;&#36039;&#26009;&#38598;&#12305;_122068_&#26408;&#26356;&#27941;&#24066;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cell r="BP51">
            <v>19.100000000000001</v>
          </cell>
          <cell r="BX51">
            <v>8.6</v>
          </cell>
          <cell r="CF51">
            <v>10.8</v>
          </cell>
          <cell r="CN51">
            <v>11.5</v>
          </cell>
          <cell r="CV51">
            <v>0.3</v>
          </cell>
        </row>
        <row r="53">
          <cell r="BP53">
            <v>71.099999999999994</v>
          </cell>
          <cell r="BX53">
            <v>71.3</v>
          </cell>
          <cell r="CF53">
            <v>70.2</v>
          </cell>
          <cell r="CN53">
            <v>70.900000000000006</v>
          </cell>
          <cell r="CV53">
            <v>72.099999999999994</v>
          </cell>
        </row>
        <row r="55">
          <cell r="AN55" t="str">
            <v>類似団体内平均値</v>
          </cell>
          <cell r="BP55">
            <v>12.2</v>
          </cell>
          <cell r="BX55">
            <v>5</v>
          </cell>
          <cell r="CF55">
            <v>5.4</v>
          </cell>
          <cell r="CN55">
            <v>3.9</v>
          </cell>
          <cell r="CV55">
            <v>0</v>
          </cell>
        </row>
        <row r="57">
          <cell r="BP57">
            <v>61.2</v>
          </cell>
          <cell r="BX57">
            <v>61.6</v>
          </cell>
          <cell r="CF57">
            <v>62.5</v>
          </cell>
          <cell r="CN57">
            <v>63.1</v>
          </cell>
          <cell r="CV57">
            <v>63</v>
          </cell>
        </row>
        <row r="72">
          <cell r="BP72" t="str">
            <v>H29</v>
          </cell>
          <cell r="BX72" t="str">
            <v>H30</v>
          </cell>
          <cell r="CF72" t="str">
            <v>R01</v>
          </cell>
          <cell r="CN72" t="str">
            <v>R02</v>
          </cell>
          <cell r="CV72" t="str">
            <v>R03</v>
          </cell>
        </row>
        <row r="73">
          <cell r="AN73" t="str">
            <v>当該団体値</v>
          </cell>
          <cell r="BP73">
            <v>19.100000000000001</v>
          </cell>
          <cell r="BX73">
            <v>8.6</v>
          </cell>
          <cell r="CF73">
            <v>10.8</v>
          </cell>
          <cell r="CN73">
            <v>11.5</v>
          </cell>
          <cell r="CV73">
            <v>0.3</v>
          </cell>
        </row>
        <row r="75">
          <cell r="BP75">
            <v>2.9</v>
          </cell>
          <cell r="BX75">
            <v>3.3</v>
          </cell>
          <cell r="CF75">
            <v>3.5</v>
          </cell>
          <cell r="CN75">
            <v>3.5</v>
          </cell>
          <cell r="CV75">
            <v>3.8</v>
          </cell>
        </row>
        <row r="77">
          <cell r="AN77" t="str">
            <v>類似団体内平均値</v>
          </cell>
          <cell r="BP77">
            <v>12.2</v>
          </cell>
          <cell r="BX77">
            <v>5</v>
          </cell>
          <cell r="CF77">
            <v>5.4</v>
          </cell>
          <cell r="CN77">
            <v>3.9</v>
          </cell>
          <cell r="CV77">
            <v>0</v>
          </cell>
        </row>
        <row r="79">
          <cell r="BP79">
            <v>4.8</v>
          </cell>
          <cell r="BX79">
            <v>4.5</v>
          </cell>
          <cell r="CF79">
            <v>4.2</v>
          </cell>
          <cell r="CN79">
            <v>4.2</v>
          </cell>
          <cell r="CV79">
            <v>4.5</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DO56"/>
  <sheetViews>
    <sheetView showGridLines="0" tabSelected="1" zoomScaleNormal="100" workbookViewId="0"/>
  </sheetViews>
  <sheetFormatPr defaultColWidth="0" defaultRowHeight="10.8" zeroHeight="1" x14ac:dyDescent="0.2"/>
  <cols>
    <col min="1" max="11" width="2.109375" style="171" customWidth="1"/>
    <col min="12" max="12" width="2.21875" style="171" customWidth="1"/>
    <col min="13" max="17" width="2.33203125" style="171" customWidth="1"/>
    <col min="18" max="119" width="2.109375" style="171" customWidth="1"/>
    <col min="120" max="16384" width="0" style="171" hidden="1"/>
  </cols>
  <sheetData>
    <row r="1" spans="1:119" ht="33" customHeight="1" x14ac:dyDescent="0.2">
      <c r="B1" s="363" t="s">
        <v>79</v>
      </c>
      <c r="C1" s="363"/>
      <c r="D1" s="363"/>
      <c r="E1" s="363"/>
      <c r="F1" s="363"/>
      <c r="G1" s="363"/>
      <c r="H1" s="363"/>
      <c r="I1" s="363"/>
      <c r="J1" s="363"/>
      <c r="K1" s="363"/>
      <c r="L1" s="363"/>
      <c r="M1" s="363"/>
      <c r="N1" s="363"/>
      <c r="O1" s="363"/>
      <c r="P1" s="363"/>
      <c r="Q1" s="363"/>
      <c r="R1" s="363"/>
      <c r="S1" s="363"/>
      <c r="T1" s="363"/>
      <c r="U1" s="363"/>
      <c r="V1" s="363"/>
      <c r="W1" s="363"/>
      <c r="X1" s="363"/>
      <c r="Y1" s="363"/>
      <c r="Z1" s="363"/>
      <c r="AA1" s="363"/>
      <c r="AB1" s="363"/>
      <c r="AC1" s="363"/>
      <c r="AD1" s="363"/>
      <c r="AE1" s="363"/>
      <c r="AF1" s="363"/>
      <c r="AG1" s="363"/>
      <c r="AH1" s="363"/>
      <c r="AI1" s="363"/>
      <c r="AJ1" s="363"/>
      <c r="AK1" s="363"/>
      <c r="AL1" s="363"/>
      <c r="AM1" s="363"/>
      <c r="AN1" s="363"/>
      <c r="AO1" s="363"/>
      <c r="AP1" s="363"/>
      <c r="AQ1" s="363"/>
      <c r="AR1" s="363"/>
      <c r="AS1" s="363"/>
      <c r="AT1" s="363"/>
      <c r="AU1" s="363"/>
      <c r="AV1" s="363"/>
      <c r="AW1" s="363"/>
      <c r="AX1" s="363"/>
      <c r="AY1" s="363"/>
      <c r="AZ1" s="363"/>
      <c r="BA1" s="363"/>
      <c r="BB1" s="363"/>
      <c r="BC1" s="363"/>
      <c r="BD1" s="363"/>
      <c r="BE1" s="363"/>
      <c r="BF1" s="363"/>
      <c r="BG1" s="363"/>
      <c r="BH1" s="363"/>
      <c r="BI1" s="363"/>
      <c r="BJ1" s="363"/>
      <c r="BK1" s="363"/>
      <c r="BL1" s="363"/>
      <c r="BM1" s="363"/>
      <c r="BN1" s="363"/>
      <c r="BO1" s="363"/>
      <c r="BP1" s="363"/>
      <c r="BQ1" s="363"/>
      <c r="BR1" s="363"/>
      <c r="BS1" s="363"/>
      <c r="BT1" s="363"/>
      <c r="BU1" s="363"/>
      <c r="BV1" s="363"/>
      <c r="BW1" s="363"/>
      <c r="BX1" s="363"/>
      <c r="BY1" s="363"/>
      <c r="BZ1" s="363"/>
      <c r="CA1" s="363"/>
      <c r="CB1" s="363"/>
      <c r="CC1" s="363"/>
      <c r="CD1" s="363"/>
      <c r="CE1" s="363"/>
      <c r="CF1" s="363"/>
      <c r="CG1" s="363"/>
      <c r="CH1" s="363"/>
      <c r="CI1" s="363"/>
      <c r="CJ1" s="363"/>
      <c r="CK1" s="363"/>
      <c r="CL1" s="363"/>
      <c r="CM1" s="363"/>
      <c r="CN1" s="363"/>
      <c r="CO1" s="363"/>
      <c r="CP1" s="363"/>
      <c r="CQ1" s="363"/>
      <c r="CR1" s="363"/>
      <c r="CS1" s="363"/>
      <c r="CT1" s="363"/>
      <c r="CU1" s="363"/>
      <c r="CV1" s="363"/>
      <c r="CW1" s="363"/>
      <c r="CX1" s="363"/>
      <c r="CY1" s="363"/>
      <c r="CZ1" s="363"/>
      <c r="DA1" s="363"/>
      <c r="DB1" s="363"/>
      <c r="DC1" s="363"/>
      <c r="DD1" s="363"/>
      <c r="DE1" s="363"/>
      <c r="DF1" s="363"/>
      <c r="DG1" s="363"/>
      <c r="DH1" s="363"/>
      <c r="DI1" s="363"/>
      <c r="DJ1" s="172"/>
      <c r="DK1" s="172"/>
      <c r="DL1" s="172"/>
      <c r="DM1" s="172"/>
      <c r="DN1" s="172"/>
      <c r="DO1" s="172"/>
    </row>
    <row r="2" spans="1:119" ht="24" thickBot="1" x14ac:dyDescent="0.25">
      <c r="B2" s="173" t="s">
        <v>80</v>
      </c>
      <c r="C2" s="173"/>
      <c r="D2" s="174"/>
    </row>
    <row r="3" spans="1:119" ht="18.75" customHeight="1" thickBot="1" x14ac:dyDescent="0.25">
      <c r="A3" s="172"/>
      <c r="B3" s="364" t="s">
        <v>81</v>
      </c>
      <c r="C3" s="365"/>
      <c r="D3" s="365"/>
      <c r="E3" s="366"/>
      <c r="F3" s="366"/>
      <c r="G3" s="366"/>
      <c r="H3" s="366"/>
      <c r="I3" s="366"/>
      <c r="J3" s="366"/>
      <c r="K3" s="366"/>
      <c r="L3" s="366" t="s">
        <v>82</v>
      </c>
      <c r="M3" s="366"/>
      <c r="N3" s="366"/>
      <c r="O3" s="366"/>
      <c r="P3" s="366"/>
      <c r="Q3" s="366"/>
      <c r="R3" s="373"/>
      <c r="S3" s="373"/>
      <c r="T3" s="373"/>
      <c r="U3" s="373"/>
      <c r="V3" s="374"/>
      <c r="W3" s="348" t="s">
        <v>83</v>
      </c>
      <c r="X3" s="349"/>
      <c r="Y3" s="349"/>
      <c r="Z3" s="349"/>
      <c r="AA3" s="349"/>
      <c r="AB3" s="365"/>
      <c r="AC3" s="373" t="s">
        <v>84</v>
      </c>
      <c r="AD3" s="349"/>
      <c r="AE3" s="349"/>
      <c r="AF3" s="349"/>
      <c r="AG3" s="349"/>
      <c r="AH3" s="349"/>
      <c r="AI3" s="349"/>
      <c r="AJ3" s="349"/>
      <c r="AK3" s="349"/>
      <c r="AL3" s="350"/>
      <c r="AM3" s="348" t="s">
        <v>85</v>
      </c>
      <c r="AN3" s="349"/>
      <c r="AO3" s="349"/>
      <c r="AP3" s="349"/>
      <c r="AQ3" s="349"/>
      <c r="AR3" s="349"/>
      <c r="AS3" s="349"/>
      <c r="AT3" s="349"/>
      <c r="AU3" s="349"/>
      <c r="AV3" s="349"/>
      <c r="AW3" s="349"/>
      <c r="AX3" s="350"/>
      <c r="AY3" s="385" t="s">
        <v>1</v>
      </c>
      <c r="AZ3" s="386"/>
      <c r="BA3" s="386"/>
      <c r="BB3" s="386"/>
      <c r="BC3" s="386"/>
      <c r="BD3" s="386"/>
      <c r="BE3" s="386"/>
      <c r="BF3" s="386"/>
      <c r="BG3" s="386"/>
      <c r="BH3" s="386"/>
      <c r="BI3" s="386"/>
      <c r="BJ3" s="386"/>
      <c r="BK3" s="386"/>
      <c r="BL3" s="386"/>
      <c r="BM3" s="387"/>
      <c r="BN3" s="348" t="s">
        <v>86</v>
      </c>
      <c r="BO3" s="349"/>
      <c r="BP3" s="349"/>
      <c r="BQ3" s="349"/>
      <c r="BR3" s="349"/>
      <c r="BS3" s="349"/>
      <c r="BT3" s="349"/>
      <c r="BU3" s="350"/>
      <c r="BV3" s="348" t="s">
        <v>87</v>
      </c>
      <c r="BW3" s="349"/>
      <c r="BX3" s="349"/>
      <c r="BY3" s="349"/>
      <c r="BZ3" s="349"/>
      <c r="CA3" s="349"/>
      <c r="CB3" s="349"/>
      <c r="CC3" s="350"/>
      <c r="CD3" s="385" t="s">
        <v>1</v>
      </c>
      <c r="CE3" s="386"/>
      <c r="CF3" s="386"/>
      <c r="CG3" s="386"/>
      <c r="CH3" s="386"/>
      <c r="CI3" s="386"/>
      <c r="CJ3" s="386"/>
      <c r="CK3" s="386"/>
      <c r="CL3" s="386"/>
      <c r="CM3" s="386"/>
      <c r="CN3" s="386"/>
      <c r="CO3" s="386"/>
      <c r="CP3" s="386"/>
      <c r="CQ3" s="386"/>
      <c r="CR3" s="386"/>
      <c r="CS3" s="387"/>
      <c r="CT3" s="348" t="s">
        <v>88</v>
      </c>
      <c r="CU3" s="349"/>
      <c r="CV3" s="349"/>
      <c r="CW3" s="349"/>
      <c r="CX3" s="349"/>
      <c r="CY3" s="349"/>
      <c r="CZ3" s="349"/>
      <c r="DA3" s="350"/>
      <c r="DB3" s="348" t="s">
        <v>89</v>
      </c>
      <c r="DC3" s="349"/>
      <c r="DD3" s="349"/>
      <c r="DE3" s="349"/>
      <c r="DF3" s="349"/>
      <c r="DG3" s="349"/>
      <c r="DH3" s="349"/>
      <c r="DI3" s="350"/>
    </row>
    <row r="4" spans="1:119" ht="18.75" customHeight="1" x14ac:dyDescent="0.2">
      <c r="A4" s="172"/>
      <c r="B4" s="367"/>
      <c r="C4" s="368"/>
      <c r="D4" s="368"/>
      <c r="E4" s="369"/>
      <c r="F4" s="369"/>
      <c r="G4" s="369"/>
      <c r="H4" s="369"/>
      <c r="I4" s="369"/>
      <c r="J4" s="369"/>
      <c r="K4" s="369"/>
      <c r="L4" s="369"/>
      <c r="M4" s="369"/>
      <c r="N4" s="369"/>
      <c r="O4" s="369"/>
      <c r="P4" s="369"/>
      <c r="Q4" s="369"/>
      <c r="R4" s="375"/>
      <c r="S4" s="375"/>
      <c r="T4" s="375"/>
      <c r="U4" s="375"/>
      <c r="V4" s="376"/>
      <c r="W4" s="379"/>
      <c r="X4" s="380"/>
      <c r="Y4" s="380"/>
      <c r="Z4" s="380"/>
      <c r="AA4" s="380"/>
      <c r="AB4" s="368"/>
      <c r="AC4" s="375"/>
      <c r="AD4" s="380"/>
      <c r="AE4" s="380"/>
      <c r="AF4" s="380"/>
      <c r="AG4" s="380"/>
      <c r="AH4" s="380"/>
      <c r="AI4" s="380"/>
      <c r="AJ4" s="380"/>
      <c r="AK4" s="380"/>
      <c r="AL4" s="383"/>
      <c r="AM4" s="381"/>
      <c r="AN4" s="382"/>
      <c r="AO4" s="382"/>
      <c r="AP4" s="382"/>
      <c r="AQ4" s="382"/>
      <c r="AR4" s="382"/>
      <c r="AS4" s="382"/>
      <c r="AT4" s="382"/>
      <c r="AU4" s="382"/>
      <c r="AV4" s="382"/>
      <c r="AW4" s="382"/>
      <c r="AX4" s="384"/>
      <c r="AY4" s="351" t="s">
        <v>90</v>
      </c>
      <c r="AZ4" s="352"/>
      <c r="BA4" s="352"/>
      <c r="BB4" s="352"/>
      <c r="BC4" s="352"/>
      <c r="BD4" s="352"/>
      <c r="BE4" s="352"/>
      <c r="BF4" s="352"/>
      <c r="BG4" s="352"/>
      <c r="BH4" s="352"/>
      <c r="BI4" s="352"/>
      <c r="BJ4" s="352"/>
      <c r="BK4" s="352"/>
      <c r="BL4" s="352"/>
      <c r="BM4" s="353"/>
      <c r="BN4" s="354">
        <v>52770820</v>
      </c>
      <c r="BO4" s="355"/>
      <c r="BP4" s="355"/>
      <c r="BQ4" s="355"/>
      <c r="BR4" s="355"/>
      <c r="BS4" s="355"/>
      <c r="BT4" s="355"/>
      <c r="BU4" s="356"/>
      <c r="BV4" s="354">
        <v>63736119</v>
      </c>
      <c r="BW4" s="355"/>
      <c r="BX4" s="355"/>
      <c r="BY4" s="355"/>
      <c r="BZ4" s="355"/>
      <c r="CA4" s="355"/>
      <c r="CB4" s="355"/>
      <c r="CC4" s="356"/>
      <c r="CD4" s="357" t="s">
        <v>91</v>
      </c>
      <c r="CE4" s="358"/>
      <c r="CF4" s="358"/>
      <c r="CG4" s="358"/>
      <c r="CH4" s="358"/>
      <c r="CI4" s="358"/>
      <c r="CJ4" s="358"/>
      <c r="CK4" s="358"/>
      <c r="CL4" s="358"/>
      <c r="CM4" s="358"/>
      <c r="CN4" s="358"/>
      <c r="CO4" s="358"/>
      <c r="CP4" s="358"/>
      <c r="CQ4" s="358"/>
      <c r="CR4" s="358"/>
      <c r="CS4" s="359"/>
      <c r="CT4" s="360">
        <v>5.8</v>
      </c>
      <c r="CU4" s="361"/>
      <c r="CV4" s="361"/>
      <c r="CW4" s="361"/>
      <c r="CX4" s="361"/>
      <c r="CY4" s="361"/>
      <c r="CZ4" s="361"/>
      <c r="DA4" s="362"/>
      <c r="DB4" s="360">
        <v>5.0999999999999996</v>
      </c>
      <c r="DC4" s="361"/>
      <c r="DD4" s="361"/>
      <c r="DE4" s="361"/>
      <c r="DF4" s="361"/>
      <c r="DG4" s="361"/>
      <c r="DH4" s="361"/>
      <c r="DI4" s="362"/>
    </row>
    <row r="5" spans="1:119" ht="18.75" customHeight="1" x14ac:dyDescent="0.2">
      <c r="A5" s="172"/>
      <c r="B5" s="370"/>
      <c r="C5" s="371"/>
      <c r="D5" s="371"/>
      <c r="E5" s="372"/>
      <c r="F5" s="372"/>
      <c r="G5" s="372"/>
      <c r="H5" s="372"/>
      <c r="I5" s="372"/>
      <c r="J5" s="372"/>
      <c r="K5" s="372"/>
      <c r="L5" s="372"/>
      <c r="M5" s="372"/>
      <c r="N5" s="372"/>
      <c r="O5" s="372"/>
      <c r="P5" s="372"/>
      <c r="Q5" s="372"/>
      <c r="R5" s="377"/>
      <c r="S5" s="377"/>
      <c r="T5" s="377"/>
      <c r="U5" s="377"/>
      <c r="V5" s="378"/>
      <c r="W5" s="381"/>
      <c r="X5" s="382"/>
      <c r="Y5" s="382"/>
      <c r="Z5" s="382"/>
      <c r="AA5" s="382"/>
      <c r="AB5" s="371"/>
      <c r="AC5" s="377"/>
      <c r="AD5" s="382"/>
      <c r="AE5" s="382"/>
      <c r="AF5" s="382"/>
      <c r="AG5" s="382"/>
      <c r="AH5" s="382"/>
      <c r="AI5" s="382"/>
      <c r="AJ5" s="382"/>
      <c r="AK5" s="382"/>
      <c r="AL5" s="384"/>
      <c r="AM5" s="420" t="s">
        <v>92</v>
      </c>
      <c r="AN5" s="421"/>
      <c r="AO5" s="421"/>
      <c r="AP5" s="421"/>
      <c r="AQ5" s="421"/>
      <c r="AR5" s="421"/>
      <c r="AS5" s="421"/>
      <c r="AT5" s="422"/>
      <c r="AU5" s="423" t="s">
        <v>93</v>
      </c>
      <c r="AV5" s="424"/>
      <c r="AW5" s="424"/>
      <c r="AX5" s="424"/>
      <c r="AY5" s="425" t="s">
        <v>94</v>
      </c>
      <c r="AZ5" s="426"/>
      <c r="BA5" s="426"/>
      <c r="BB5" s="426"/>
      <c r="BC5" s="426"/>
      <c r="BD5" s="426"/>
      <c r="BE5" s="426"/>
      <c r="BF5" s="426"/>
      <c r="BG5" s="426"/>
      <c r="BH5" s="426"/>
      <c r="BI5" s="426"/>
      <c r="BJ5" s="426"/>
      <c r="BK5" s="426"/>
      <c r="BL5" s="426"/>
      <c r="BM5" s="427"/>
      <c r="BN5" s="391">
        <v>50279879</v>
      </c>
      <c r="BO5" s="392"/>
      <c r="BP5" s="392"/>
      <c r="BQ5" s="392"/>
      <c r="BR5" s="392"/>
      <c r="BS5" s="392"/>
      <c r="BT5" s="392"/>
      <c r="BU5" s="393"/>
      <c r="BV5" s="391">
        <v>61700480</v>
      </c>
      <c r="BW5" s="392"/>
      <c r="BX5" s="392"/>
      <c r="BY5" s="392"/>
      <c r="BZ5" s="392"/>
      <c r="CA5" s="392"/>
      <c r="CB5" s="392"/>
      <c r="CC5" s="393"/>
      <c r="CD5" s="394" t="s">
        <v>95</v>
      </c>
      <c r="CE5" s="395"/>
      <c r="CF5" s="395"/>
      <c r="CG5" s="395"/>
      <c r="CH5" s="395"/>
      <c r="CI5" s="395"/>
      <c r="CJ5" s="395"/>
      <c r="CK5" s="395"/>
      <c r="CL5" s="395"/>
      <c r="CM5" s="395"/>
      <c r="CN5" s="395"/>
      <c r="CO5" s="395"/>
      <c r="CP5" s="395"/>
      <c r="CQ5" s="395"/>
      <c r="CR5" s="395"/>
      <c r="CS5" s="396"/>
      <c r="CT5" s="388">
        <v>89.8</v>
      </c>
      <c r="CU5" s="389"/>
      <c r="CV5" s="389"/>
      <c r="CW5" s="389"/>
      <c r="CX5" s="389"/>
      <c r="CY5" s="389"/>
      <c r="CZ5" s="389"/>
      <c r="DA5" s="390"/>
      <c r="DB5" s="388">
        <v>93.2</v>
      </c>
      <c r="DC5" s="389"/>
      <c r="DD5" s="389"/>
      <c r="DE5" s="389"/>
      <c r="DF5" s="389"/>
      <c r="DG5" s="389"/>
      <c r="DH5" s="389"/>
      <c r="DI5" s="390"/>
    </row>
    <row r="6" spans="1:119" ht="18.75" customHeight="1" x14ac:dyDescent="0.2">
      <c r="A6" s="172"/>
      <c r="B6" s="397" t="s">
        <v>96</v>
      </c>
      <c r="C6" s="398"/>
      <c r="D6" s="398"/>
      <c r="E6" s="399"/>
      <c r="F6" s="399"/>
      <c r="G6" s="399"/>
      <c r="H6" s="399"/>
      <c r="I6" s="399"/>
      <c r="J6" s="399"/>
      <c r="K6" s="399"/>
      <c r="L6" s="399" t="s">
        <v>97</v>
      </c>
      <c r="M6" s="399"/>
      <c r="N6" s="399"/>
      <c r="O6" s="399"/>
      <c r="P6" s="399"/>
      <c r="Q6" s="399"/>
      <c r="R6" s="403"/>
      <c r="S6" s="403"/>
      <c r="T6" s="403"/>
      <c r="U6" s="403"/>
      <c r="V6" s="404"/>
      <c r="W6" s="407" t="s">
        <v>98</v>
      </c>
      <c r="X6" s="408"/>
      <c r="Y6" s="408"/>
      <c r="Z6" s="408"/>
      <c r="AA6" s="408"/>
      <c r="AB6" s="398"/>
      <c r="AC6" s="411" t="s">
        <v>99</v>
      </c>
      <c r="AD6" s="412"/>
      <c r="AE6" s="412"/>
      <c r="AF6" s="412"/>
      <c r="AG6" s="412"/>
      <c r="AH6" s="412"/>
      <c r="AI6" s="412"/>
      <c r="AJ6" s="412"/>
      <c r="AK6" s="412"/>
      <c r="AL6" s="413"/>
      <c r="AM6" s="420" t="s">
        <v>100</v>
      </c>
      <c r="AN6" s="421"/>
      <c r="AO6" s="421"/>
      <c r="AP6" s="421"/>
      <c r="AQ6" s="421"/>
      <c r="AR6" s="421"/>
      <c r="AS6" s="421"/>
      <c r="AT6" s="422"/>
      <c r="AU6" s="423" t="s">
        <v>101</v>
      </c>
      <c r="AV6" s="424"/>
      <c r="AW6" s="424"/>
      <c r="AX6" s="424"/>
      <c r="AY6" s="425" t="s">
        <v>102</v>
      </c>
      <c r="AZ6" s="426"/>
      <c r="BA6" s="426"/>
      <c r="BB6" s="426"/>
      <c r="BC6" s="426"/>
      <c r="BD6" s="426"/>
      <c r="BE6" s="426"/>
      <c r="BF6" s="426"/>
      <c r="BG6" s="426"/>
      <c r="BH6" s="426"/>
      <c r="BI6" s="426"/>
      <c r="BJ6" s="426"/>
      <c r="BK6" s="426"/>
      <c r="BL6" s="426"/>
      <c r="BM6" s="427"/>
      <c r="BN6" s="391">
        <v>2490941</v>
      </c>
      <c r="BO6" s="392"/>
      <c r="BP6" s="392"/>
      <c r="BQ6" s="392"/>
      <c r="BR6" s="392"/>
      <c r="BS6" s="392"/>
      <c r="BT6" s="392"/>
      <c r="BU6" s="393"/>
      <c r="BV6" s="391">
        <v>2035639</v>
      </c>
      <c r="BW6" s="392"/>
      <c r="BX6" s="392"/>
      <c r="BY6" s="392"/>
      <c r="BZ6" s="392"/>
      <c r="CA6" s="392"/>
      <c r="CB6" s="392"/>
      <c r="CC6" s="393"/>
      <c r="CD6" s="394" t="s">
        <v>103</v>
      </c>
      <c r="CE6" s="395"/>
      <c r="CF6" s="395"/>
      <c r="CG6" s="395"/>
      <c r="CH6" s="395"/>
      <c r="CI6" s="395"/>
      <c r="CJ6" s="395"/>
      <c r="CK6" s="395"/>
      <c r="CL6" s="395"/>
      <c r="CM6" s="395"/>
      <c r="CN6" s="395"/>
      <c r="CO6" s="395"/>
      <c r="CP6" s="395"/>
      <c r="CQ6" s="395"/>
      <c r="CR6" s="395"/>
      <c r="CS6" s="396"/>
      <c r="CT6" s="428">
        <v>93.2</v>
      </c>
      <c r="CU6" s="429"/>
      <c r="CV6" s="429"/>
      <c r="CW6" s="429"/>
      <c r="CX6" s="429"/>
      <c r="CY6" s="429"/>
      <c r="CZ6" s="429"/>
      <c r="DA6" s="430"/>
      <c r="DB6" s="428">
        <v>98</v>
      </c>
      <c r="DC6" s="429"/>
      <c r="DD6" s="429"/>
      <c r="DE6" s="429"/>
      <c r="DF6" s="429"/>
      <c r="DG6" s="429"/>
      <c r="DH6" s="429"/>
      <c r="DI6" s="430"/>
    </row>
    <row r="7" spans="1:119" ht="18.75" customHeight="1" x14ac:dyDescent="0.2">
      <c r="A7" s="172"/>
      <c r="B7" s="367"/>
      <c r="C7" s="368"/>
      <c r="D7" s="368"/>
      <c r="E7" s="369"/>
      <c r="F7" s="369"/>
      <c r="G7" s="369"/>
      <c r="H7" s="369"/>
      <c r="I7" s="369"/>
      <c r="J7" s="369"/>
      <c r="K7" s="369"/>
      <c r="L7" s="369"/>
      <c r="M7" s="369"/>
      <c r="N7" s="369"/>
      <c r="O7" s="369"/>
      <c r="P7" s="369"/>
      <c r="Q7" s="369"/>
      <c r="R7" s="375"/>
      <c r="S7" s="375"/>
      <c r="T7" s="375"/>
      <c r="U7" s="375"/>
      <c r="V7" s="376"/>
      <c r="W7" s="379"/>
      <c r="X7" s="380"/>
      <c r="Y7" s="380"/>
      <c r="Z7" s="380"/>
      <c r="AA7" s="380"/>
      <c r="AB7" s="368"/>
      <c r="AC7" s="414"/>
      <c r="AD7" s="415"/>
      <c r="AE7" s="415"/>
      <c r="AF7" s="415"/>
      <c r="AG7" s="415"/>
      <c r="AH7" s="415"/>
      <c r="AI7" s="415"/>
      <c r="AJ7" s="415"/>
      <c r="AK7" s="415"/>
      <c r="AL7" s="416"/>
      <c r="AM7" s="420" t="s">
        <v>104</v>
      </c>
      <c r="AN7" s="421"/>
      <c r="AO7" s="421"/>
      <c r="AP7" s="421"/>
      <c r="AQ7" s="421"/>
      <c r="AR7" s="421"/>
      <c r="AS7" s="421"/>
      <c r="AT7" s="422"/>
      <c r="AU7" s="423" t="s">
        <v>105</v>
      </c>
      <c r="AV7" s="424"/>
      <c r="AW7" s="424"/>
      <c r="AX7" s="424"/>
      <c r="AY7" s="425" t="s">
        <v>106</v>
      </c>
      <c r="AZ7" s="426"/>
      <c r="BA7" s="426"/>
      <c r="BB7" s="426"/>
      <c r="BC7" s="426"/>
      <c r="BD7" s="426"/>
      <c r="BE7" s="426"/>
      <c r="BF7" s="426"/>
      <c r="BG7" s="426"/>
      <c r="BH7" s="426"/>
      <c r="BI7" s="426"/>
      <c r="BJ7" s="426"/>
      <c r="BK7" s="426"/>
      <c r="BL7" s="426"/>
      <c r="BM7" s="427"/>
      <c r="BN7" s="391">
        <v>855603</v>
      </c>
      <c r="BO7" s="392"/>
      <c r="BP7" s="392"/>
      <c r="BQ7" s="392"/>
      <c r="BR7" s="392"/>
      <c r="BS7" s="392"/>
      <c r="BT7" s="392"/>
      <c r="BU7" s="393"/>
      <c r="BV7" s="391">
        <v>685340</v>
      </c>
      <c r="BW7" s="392"/>
      <c r="BX7" s="392"/>
      <c r="BY7" s="392"/>
      <c r="BZ7" s="392"/>
      <c r="CA7" s="392"/>
      <c r="CB7" s="392"/>
      <c r="CC7" s="393"/>
      <c r="CD7" s="394" t="s">
        <v>107</v>
      </c>
      <c r="CE7" s="395"/>
      <c r="CF7" s="395"/>
      <c r="CG7" s="395"/>
      <c r="CH7" s="395"/>
      <c r="CI7" s="395"/>
      <c r="CJ7" s="395"/>
      <c r="CK7" s="395"/>
      <c r="CL7" s="395"/>
      <c r="CM7" s="395"/>
      <c r="CN7" s="395"/>
      <c r="CO7" s="395"/>
      <c r="CP7" s="395"/>
      <c r="CQ7" s="395"/>
      <c r="CR7" s="395"/>
      <c r="CS7" s="396"/>
      <c r="CT7" s="391">
        <v>28419702</v>
      </c>
      <c r="CU7" s="392"/>
      <c r="CV7" s="392"/>
      <c r="CW7" s="392"/>
      <c r="CX7" s="392"/>
      <c r="CY7" s="392"/>
      <c r="CZ7" s="392"/>
      <c r="DA7" s="393"/>
      <c r="DB7" s="391">
        <v>26723918</v>
      </c>
      <c r="DC7" s="392"/>
      <c r="DD7" s="392"/>
      <c r="DE7" s="392"/>
      <c r="DF7" s="392"/>
      <c r="DG7" s="392"/>
      <c r="DH7" s="392"/>
      <c r="DI7" s="393"/>
    </row>
    <row r="8" spans="1:119" ht="18.75" customHeight="1" thickBot="1" x14ac:dyDescent="0.25">
      <c r="A8" s="172"/>
      <c r="B8" s="400"/>
      <c r="C8" s="401"/>
      <c r="D8" s="401"/>
      <c r="E8" s="402"/>
      <c r="F8" s="402"/>
      <c r="G8" s="402"/>
      <c r="H8" s="402"/>
      <c r="I8" s="402"/>
      <c r="J8" s="402"/>
      <c r="K8" s="402"/>
      <c r="L8" s="402"/>
      <c r="M8" s="402"/>
      <c r="N8" s="402"/>
      <c r="O8" s="402"/>
      <c r="P8" s="402"/>
      <c r="Q8" s="402"/>
      <c r="R8" s="405"/>
      <c r="S8" s="405"/>
      <c r="T8" s="405"/>
      <c r="U8" s="405"/>
      <c r="V8" s="406"/>
      <c r="W8" s="409"/>
      <c r="X8" s="410"/>
      <c r="Y8" s="410"/>
      <c r="Z8" s="410"/>
      <c r="AA8" s="410"/>
      <c r="AB8" s="401"/>
      <c r="AC8" s="417"/>
      <c r="AD8" s="418"/>
      <c r="AE8" s="418"/>
      <c r="AF8" s="418"/>
      <c r="AG8" s="418"/>
      <c r="AH8" s="418"/>
      <c r="AI8" s="418"/>
      <c r="AJ8" s="418"/>
      <c r="AK8" s="418"/>
      <c r="AL8" s="419"/>
      <c r="AM8" s="420" t="s">
        <v>108</v>
      </c>
      <c r="AN8" s="421"/>
      <c r="AO8" s="421"/>
      <c r="AP8" s="421"/>
      <c r="AQ8" s="421"/>
      <c r="AR8" s="421"/>
      <c r="AS8" s="421"/>
      <c r="AT8" s="422"/>
      <c r="AU8" s="423" t="s">
        <v>109</v>
      </c>
      <c r="AV8" s="424"/>
      <c r="AW8" s="424"/>
      <c r="AX8" s="424"/>
      <c r="AY8" s="425" t="s">
        <v>110</v>
      </c>
      <c r="AZ8" s="426"/>
      <c r="BA8" s="426"/>
      <c r="BB8" s="426"/>
      <c r="BC8" s="426"/>
      <c r="BD8" s="426"/>
      <c r="BE8" s="426"/>
      <c r="BF8" s="426"/>
      <c r="BG8" s="426"/>
      <c r="BH8" s="426"/>
      <c r="BI8" s="426"/>
      <c r="BJ8" s="426"/>
      <c r="BK8" s="426"/>
      <c r="BL8" s="426"/>
      <c r="BM8" s="427"/>
      <c r="BN8" s="391">
        <v>1635338</v>
      </c>
      <c r="BO8" s="392"/>
      <c r="BP8" s="392"/>
      <c r="BQ8" s="392"/>
      <c r="BR8" s="392"/>
      <c r="BS8" s="392"/>
      <c r="BT8" s="392"/>
      <c r="BU8" s="393"/>
      <c r="BV8" s="391">
        <v>1350299</v>
      </c>
      <c r="BW8" s="392"/>
      <c r="BX8" s="392"/>
      <c r="BY8" s="392"/>
      <c r="BZ8" s="392"/>
      <c r="CA8" s="392"/>
      <c r="CB8" s="392"/>
      <c r="CC8" s="393"/>
      <c r="CD8" s="394" t="s">
        <v>111</v>
      </c>
      <c r="CE8" s="395"/>
      <c r="CF8" s="395"/>
      <c r="CG8" s="395"/>
      <c r="CH8" s="395"/>
      <c r="CI8" s="395"/>
      <c r="CJ8" s="395"/>
      <c r="CK8" s="395"/>
      <c r="CL8" s="395"/>
      <c r="CM8" s="395"/>
      <c r="CN8" s="395"/>
      <c r="CO8" s="395"/>
      <c r="CP8" s="395"/>
      <c r="CQ8" s="395"/>
      <c r="CR8" s="395"/>
      <c r="CS8" s="396"/>
      <c r="CT8" s="431">
        <v>0.86</v>
      </c>
      <c r="CU8" s="432"/>
      <c r="CV8" s="432"/>
      <c r="CW8" s="432"/>
      <c r="CX8" s="432"/>
      <c r="CY8" s="432"/>
      <c r="CZ8" s="432"/>
      <c r="DA8" s="433"/>
      <c r="DB8" s="431">
        <v>0.88</v>
      </c>
      <c r="DC8" s="432"/>
      <c r="DD8" s="432"/>
      <c r="DE8" s="432"/>
      <c r="DF8" s="432"/>
      <c r="DG8" s="432"/>
      <c r="DH8" s="432"/>
      <c r="DI8" s="433"/>
    </row>
    <row r="9" spans="1:119" ht="18.75" customHeight="1" thickBot="1" x14ac:dyDescent="0.25">
      <c r="A9" s="172"/>
      <c r="B9" s="385" t="s">
        <v>112</v>
      </c>
      <c r="C9" s="386"/>
      <c r="D9" s="386"/>
      <c r="E9" s="386"/>
      <c r="F9" s="386"/>
      <c r="G9" s="386"/>
      <c r="H9" s="386"/>
      <c r="I9" s="386"/>
      <c r="J9" s="386"/>
      <c r="K9" s="434"/>
      <c r="L9" s="435" t="s">
        <v>113</v>
      </c>
      <c r="M9" s="436"/>
      <c r="N9" s="436"/>
      <c r="O9" s="436"/>
      <c r="P9" s="436"/>
      <c r="Q9" s="437"/>
      <c r="R9" s="438">
        <v>136166</v>
      </c>
      <c r="S9" s="439"/>
      <c r="T9" s="439"/>
      <c r="U9" s="439"/>
      <c r="V9" s="440"/>
      <c r="W9" s="348" t="s">
        <v>114</v>
      </c>
      <c r="X9" s="349"/>
      <c r="Y9" s="349"/>
      <c r="Z9" s="349"/>
      <c r="AA9" s="349"/>
      <c r="AB9" s="349"/>
      <c r="AC9" s="349"/>
      <c r="AD9" s="349"/>
      <c r="AE9" s="349"/>
      <c r="AF9" s="349"/>
      <c r="AG9" s="349"/>
      <c r="AH9" s="349"/>
      <c r="AI9" s="349"/>
      <c r="AJ9" s="349"/>
      <c r="AK9" s="349"/>
      <c r="AL9" s="350"/>
      <c r="AM9" s="420" t="s">
        <v>115</v>
      </c>
      <c r="AN9" s="421"/>
      <c r="AO9" s="421"/>
      <c r="AP9" s="421"/>
      <c r="AQ9" s="421"/>
      <c r="AR9" s="421"/>
      <c r="AS9" s="421"/>
      <c r="AT9" s="422"/>
      <c r="AU9" s="423" t="s">
        <v>101</v>
      </c>
      <c r="AV9" s="424"/>
      <c r="AW9" s="424"/>
      <c r="AX9" s="424"/>
      <c r="AY9" s="425" t="s">
        <v>116</v>
      </c>
      <c r="AZ9" s="426"/>
      <c r="BA9" s="426"/>
      <c r="BB9" s="426"/>
      <c r="BC9" s="426"/>
      <c r="BD9" s="426"/>
      <c r="BE9" s="426"/>
      <c r="BF9" s="426"/>
      <c r="BG9" s="426"/>
      <c r="BH9" s="426"/>
      <c r="BI9" s="426"/>
      <c r="BJ9" s="426"/>
      <c r="BK9" s="426"/>
      <c r="BL9" s="426"/>
      <c r="BM9" s="427"/>
      <c r="BN9" s="391">
        <v>285039</v>
      </c>
      <c r="BO9" s="392"/>
      <c r="BP9" s="392"/>
      <c r="BQ9" s="392"/>
      <c r="BR9" s="392"/>
      <c r="BS9" s="392"/>
      <c r="BT9" s="392"/>
      <c r="BU9" s="393"/>
      <c r="BV9" s="391">
        <v>-178998</v>
      </c>
      <c r="BW9" s="392"/>
      <c r="BX9" s="392"/>
      <c r="BY9" s="392"/>
      <c r="BZ9" s="392"/>
      <c r="CA9" s="392"/>
      <c r="CB9" s="392"/>
      <c r="CC9" s="393"/>
      <c r="CD9" s="394" t="s">
        <v>117</v>
      </c>
      <c r="CE9" s="395"/>
      <c r="CF9" s="395"/>
      <c r="CG9" s="395"/>
      <c r="CH9" s="395"/>
      <c r="CI9" s="395"/>
      <c r="CJ9" s="395"/>
      <c r="CK9" s="395"/>
      <c r="CL9" s="395"/>
      <c r="CM9" s="395"/>
      <c r="CN9" s="395"/>
      <c r="CO9" s="395"/>
      <c r="CP9" s="395"/>
      <c r="CQ9" s="395"/>
      <c r="CR9" s="395"/>
      <c r="CS9" s="396"/>
      <c r="CT9" s="388">
        <v>10.6</v>
      </c>
      <c r="CU9" s="389"/>
      <c r="CV9" s="389"/>
      <c r="CW9" s="389"/>
      <c r="CX9" s="389"/>
      <c r="CY9" s="389"/>
      <c r="CZ9" s="389"/>
      <c r="DA9" s="390"/>
      <c r="DB9" s="388">
        <v>10.199999999999999</v>
      </c>
      <c r="DC9" s="389"/>
      <c r="DD9" s="389"/>
      <c r="DE9" s="389"/>
      <c r="DF9" s="389"/>
      <c r="DG9" s="389"/>
      <c r="DH9" s="389"/>
      <c r="DI9" s="390"/>
    </row>
    <row r="10" spans="1:119" ht="18.75" customHeight="1" thickBot="1" x14ac:dyDescent="0.25">
      <c r="A10" s="172"/>
      <c r="B10" s="385"/>
      <c r="C10" s="386"/>
      <c r="D10" s="386"/>
      <c r="E10" s="386"/>
      <c r="F10" s="386"/>
      <c r="G10" s="386"/>
      <c r="H10" s="386"/>
      <c r="I10" s="386"/>
      <c r="J10" s="386"/>
      <c r="K10" s="434"/>
      <c r="L10" s="441" t="s">
        <v>118</v>
      </c>
      <c r="M10" s="421"/>
      <c r="N10" s="421"/>
      <c r="O10" s="421"/>
      <c r="P10" s="421"/>
      <c r="Q10" s="422"/>
      <c r="R10" s="442">
        <v>134141</v>
      </c>
      <c r="S10" s="443"/>
      <c r="T10" s="443"/>
      <c r="U10" s="443"/>
      <c r="V10" s="444"/>
      <c r="W10" s="379"/>
      <c r="X10" s="380"/>
      <c r="Y10" s="380"/>
      <c r="Z10" s="380"/>
      <c r="AA10" s="380"/>
      <c r="AB10" s="380"/>
      <c r="AC10" s="380"/>
      <c r="AD10" s="380"/>
      <c r="AE10" s="380"/>
      <c r="AF10" s="380"/>
      <c r="AG10" s="380"/>
      <c r="AH10" s="380"/>
      <c r="AI10" s="380"/>
      <c r="AJ10" s="380"/>
      <c r="AK10" s="380"/>
      <c r="AL10" s="383"/>
      <c r="AM10" s="420" t="s">
        <v>119</v>
      </c>
      <c r="AN10" s="421"/>
      <c r="AO10" s="421"/>
      <c r="AP10" s="421"/>
      <c r="AQ10" s="421"/>
      <c r="AR10" s="421"/>
      <c r="AS10" s="421"/>
      <c r="AT10" s="422"/>
      <c r="AU10" s="423" t="s">
        <v>120</v>
      </c>
      <c r="AV10" s="424"/>
      <c r="AW10" s="424"/>
      <c r="AX10" s="424"/>
      <c r="AY10" s="425" t="s">
        <v>121</v>
      </c>
      <c r="AZ10" s="426"/>
      <c r="BA10" s="426"/>
      <c r="BB10" s="426"/>
      <c r="BC10" s="426"/>
      <c r="BD10" s="426"/>
      <c r="BE10" s="426"/>
      <c r="BF10" s="426"/>
      <c r="BG10" s="426"/>
      <c r="BH10" s="426"/>
      <c r="BI10" s="426"/>
      <c r="BJ10" s="426"/>
      <c r="BK10" s="426"/>
      <c r="BL10" s="426"/>
      <c r="BM10" s="427"/>
      <c r="BN10" s="391">
        <v>2708</v>
      </c>
      <c r="BO10" s="392"/>
      <c r="BP10" s="392"/>
      <c r="BQ10" s="392"/>
      <c r="BR10" s="392"/>
      <c r="BS10" s="392"/>
      <c r="BT10" s="392"/>
      <c r="BU10" s="393"/>
      <c r="BV10" s="391">
        <v>3680</v>
      </c>
      <c r="BW10" s="392"/>
      <c r="BX10" s="392"/>
      <c r="BY10" s="392"/>
      <c r="BZ10" s="392"/>
      <c r="CA10" s="392"/>
      <c r="CB10" s="392"/>
      <c r="CC10" s="393"/>
      <c r="CD10" s="175" t="s">
        <v>122</v>
      </c>
      <c r="CE10" s="176"/>
      <c r="CF10" s="176"/>
      <c r="CG10" s="176"/>
      <c r="CH10" s="176"/>
      <c r="CI10" s="176"/>
      <c r="CJ10" s="176"/>
      <c r="CK10" s="176"/>
      <c r="CL10" s="176"/>
      <c r="CM10" s="176"/>
      <c r="CN10" s="176"/>
      <c r="CO10" s="176"/>
      <c r="CP10" s="176"/>
      <c r="CQ10" s="176"/>
      <c r="CR10" s="176"/>
      <c r="CS10" s="177"/>
      <c r="CT10" s="178"/>
      <c r="CU10" s="179"/>
      <c r="CV10" s="179"/>
      <c r="CW10" s="179"/>
      <c r="CX10" s="179"/>
      <c r="CY10" s="179"/>
      <c r="CZ10" s="179"/>
      <c r="DA10" s="180"/>
      <c r="DB10" s="178"/>
      <c r="DC10" s="179"/>
      <c r="DD10" s="179"/>
      <c r="DE10" s="179"/>
      <c r="DF10" s="179"/>
      <c r="DG10" s="179"/>
      <c r="DH10" s="179"/>
      <c r="DI10" s="180"/>
    </row>
    <row r="11" spans="1:119" ht="18.75" customHeight="1" thickBot="1" x14ac:dyDescent="0.25">
      <c r="A11" s="172"/>
      <c r="B11" s="385"/>
      <c r="C11" s="386"/>
      <c r="D11" s="386"/>
      <c r="E11" s="386"/>
      <c r="F11" s="386"/>
      <c r="G11" s="386"/>
      <c r="H11" s="386"/>
      <c r="I11" s="386"/>
      <c r="J11" s="386"/>
      <c r="K11" s="434"/>
      <c r="L11" s="445" t="s">
        <v>123</v>
      </c>
      <c r="M11" s="446"/>
      <c r="N11" s="446"/>
      <c r="O11" s="446"/>
      <c r="P11" s="446"/>
      <c r="Q11" s="447"/>
      <c r="R11" s="448" t="s">
        <v>124</v>
      </c>
      <c r="S11" s="449"/>
      <c r="T11" s="449"/>
      <c r="U11" s="449"/>
      <c r="V11" s="450"/>
      <c r="W11" s="379"/>
      <c r="X11" s="380"/>
      <c r="Y11" s="380"/>
      <c r="Z11" s="380"/>
      <c r="AA11" s="380"/>
      <c r="AB11" s="380"/>
      <c r="AC11" s="380"/>
      <c r="AD11" s="380"/>
      <c r="AE11" s="380"/>
      <c r="AF11" s="380"/>
      <c r="AG11" s="380"/>
      <c r="AH11" s="380"/>
      <c r="AI11" s="380"/>
      <c r="AJ11" s="380"/>
      <c r="AK11" s="380"/>
      <c r="AL11" s="383"/>
      <c r="AM11" s="420" t="s">
        <v>125</v>
      </c>
      <c r="AN11" s="421"/>
      <c r="AO11" s="421"/>
      <c r="AP11" s="421"/>
      <c r="AQ11" s="421"/>
      <c r="AR11" s="421"/>
      <c r="AS11" s="421"/>
      <c r="AT11" s="422"/>
      <c r="AU11" s="423" t="s">
        <v>101</v>
      </c>
      <c r="AV11" s="424"/>
      <c r="AW11" s="424"/>
      <c r="AX11" s="424"/>
      <c r="AY11" s="425" t="s">
        <v>126</v>
      </c>
      <c r="AZ11" s="426"/>
      <c r="BA11" s="426"/>
      <c r="BB11" s="426"/>
      <c r="BC11" s="426"/>
      <c r="BD11" s="426"/>
      <c r="BE11" s="426"/>
      <c r="BF11" s="426"/>
      <c r="BG11" s="426"/>
      <c r="BH11" s="426"/>
      <c r="BI11" s="426"/>
      <c r="BJ11" s="426"/>
      <c r="BK11" s="426"/>
      <c r="BL11" s="426"/>
      <c r="BM11" s="427"/>
      <c r="BN11" s="391">
        <v>0</v>
      </c>
      <c r="BO11" s="392"/>
      <c r="BP11" s="392"/>
      <c r="BQ11" s="392"/>
      <c r="BR11" s="392"/>
      <c r="BS11" s="392"/>
      <c r="BT11" s="392"/>
      <c r="BU11" s="393"/>
      <c r="BV11" s="391">
        <v>0</v>
      </c>
      <c r="BW11" s="392"/>
      <c r="BX11" s="392"/>
      <c r="BY11" s="392"/>
      <c r="BZ11" s="392"/>
      <c r="CA11" s="392"/>
      <c r="CB11" s="392"/>
      <c r="CC11" s="393"/>
      <c r="CD11" s="394" t="s">
        <v>127</v>
      </c>
      <c r="CE11" s="395"/>
      <c r="CF11" s="395"/>
      <c r="CG11" s="395"/>
      <c r="CH11" s="395"/>
      <c r="CI11" s="395"/>
      <c r="CJ11" s="395"/>
      <c r="CK11" s="395"/>
      <c r="CL11" s="395"/>
      <c r="CM11" s="395"/>
      <c r="CN11" s="395"/>
      <c r="CO11" s="395"/>
      <c r="CP11" s="395"/>
      <c r="CQ11" s="395"/>
      <c r="CR11" s="395"/>
      <c r="CS11" s="396"/>
      <c r="CT11" s="431" t="s">
        <v>128</v>
      </c>
      <c r="CU11" s="432"/>
      <c r="CV11" s="432"/>
      <c r="CW11" s="432"/>
      <c r="CX11" s="432"/>
      <c r="CY11" s="432"/>
      <c r="CZ11" s="432"/>
      <c r="DA11" s="433"/>
      <c r="DB11" s="431" t="s">
        <v>128</v>
      </c>
      <c r="DC11" s="432"/>
      <c r="DD11" s="432"/>
      <c r="DE11" s="432"/>
      <c r="DF11" s="432"/>
      <c r="DG11" s="432"/>
      <c r="DH11" s="432"/>
      <c r="DI11" s="433"/>
    </row>
    <row r="12" spans="1:119" ht="18.75" customHeight="1" x14ac:dyDescent="0.2">
      <c r="A12" s="172"/>
      <c r="B12" s="451" t="s">
        <v>129</v>
      </c>
      <c r="C12" s="452"/>
      <c r="D12" s="452"/>
      <c r="E12" s="452"/>
      <c r="F12" s="452"/>
      <c r="G12" s="452"/>
      <c r="H12" s="452"/>
      <c r="I12" s="452"/>
      <c r="J12" s="452"/>
      <c r="K12" s="453"/>
      <c r="L12" s="460" t="s">
        <v>130</v>
      </c>
      <c r="M12" s="461"/>
      <c r="N12" s="461"/>
      <c r="O12" s="461"/>
      <c r="P12" s="461"/>
      <c r="Q12" s="462"/>
      <c r="R12" s="463">
        <v>136047</v>
      </c>
      <c r="S12" s="464"/>
      <c r="T12" s="464"/>
      <c r="U12" s="464"/>
      <c r="V12" s="465"/>
      <c r="W12" s="466" t="s">
        <v>1</v>
      </c>
      <c r="X12" s="424"/>
      <c r="Y12" s="424"/>
      <c r="Z12" s="424"/>
      <c r="AA12" s="424"/>
      <c r="AB12" s="467"/>
      <c r="AC12" s="468" t="s">
        <v>131</v>
      </c>
      <c r="AD12" s="469"/>
      <c r="AE12" s="469"/>
      <c r="AF12" s="469"/>
      <c r="AG12" s="470"/>
      <c r="AH12" s="468" t="s">
        <v>132</v>
      </c>
      <c r="AI12" s="469"/>
      <c r="AJ12" s="469"/>
      <c r="AK12" s="469"/>
      <c r="AL12" s="471"/>
      <c r="AM12" s="420" t="s">
        <v>133</v>
      </c>
      <c r="AN12" s="421"/>
      <c r="AO12" s="421"/>
      <c r="AP12" s="421"/>
      <c r="AQ12" s="421"/>
      <c r="AR12" s="421"/>
      <c r="AS12" s="421"/>
      <c r="AT12" s="422"/>
      <c r="AU12" s="423" t="s">
        <v>93</v>
      </c>
      <c r="AV12" s="424"/>
      <c r="AW12" s="424"/>
      <c r="AX12" s="424"/>
      <c r="AY12" s="425" t="s">
        <v>134</v>
      </c>
      <c r="AZ12" s="426"/>
      <c r="BA12" s="426"/>
      <c r="BB12" s="426"/>
      <c r="BC12" s="426"/>
      <c r="BD12" s="426"/>
      <c r="BE12" s="426"/>
      <c r="BF12" s="426"/>
      <c r="BG12" s="426"/>
      <c r="BH12" s="426"/>
      <c r="BI12" s="426"/>
      <c r="BJ12" s="426"/>
      <c r="BK12" s="426"/>
      <c r="BL12" s="426"/>
      <c r="BM12" s="427"/>
      <c r="BN12" s="391">
        <v>0</v>
      </c>
      <c r="BO12" s="392"/>
      <c r="BP12" s="392"/>
      <c r="BQ12" s="392"/>
      <c r="BR12" s="392"/>
      <c r="BS12" s="392"/>
      <c r="BT12" s="392"/>
      <c r="BU12" s="393"/>
      <c r="BV12" s="391">
        <v>1538620</v>
      </c>
      <c r="BW12" s="392"/>
      <c r="BX12" s="392"/>
      <c r="BY12" s="392"/>
      <c r="BZ12" s="392"/>
      <c r="CA12" s="392"/>
      <c r="CB12" s="392"/>
      <c r="CC12" s="393"/>
      <c r="CD12" s="394" t="s">
        <v>135</v>
      </c>
      <c r="CE12" s="395"/>
      <c r="CF12" s="395"/>
      <c r="CG12" s="395"/>
      <c r="CH12" s="395"/>
      <c r="CI12" s="395"/>
      <c r="CJ12" s="395"/>
      <c r="CK12" s="395"/>
      <c r="CL12" s="395"/>
      <c r="CM12" s="395"/>
      <c r="CN12" s="395"/>
      <c r="CO12" s="395"/>
      <c r="CP12" s="395"/>
      <c r="CQ12" s="395"/>
      <c r="CR12" s="395"/>
      <c r="CS12" s="396"/>
      <c r="CT12" s="431" t="s">
        <v>136</v>
      </c>
      <c r="CU12" s="432"/>
      <c r="CV12" s="432"/>
      <c r="CW12" s="432"/>
      <c r="CX12" s="432"/>
      <c r="CY12" s="432"/>
      <c r="CZ12" s="432"/>
      <c r="DA12" s="433"/>
      <c r="DB12" s="431" t="s">
        <v>136</v>
      </c>
      <c r="DC12" s="432"/>
      <c r="DD12" s="432"/>
      <c r="DE12" s="432"/>
      <c r="DF12" s="432"/>
      <c r="DG12" s="432"/>
      <c r="DH12" s="432"/>
      <c r="DI12" s="433"/>
    </row>
    <row r="13" spans="1:119" ht="18.75" customHeight="1" x14ac:dyDescent="0.2">
      <c r="A13" s="172"/>
      <c r="B13" s="454"/>
      <c r="C13" s="455"/>
      <c r="D13" s="455"/>
      <c r="E13" s="455"/>
      <c r="F13" s="455"/>
      <c r="G13" s="455"/>
      <c r="H13" s="455"/>
      <c r="I13" s="455"/>
      <c r="J13" s="455"/>
      <c r="K13" s="456"/>
      <c r="L13" s="181"/>
      <c r="M13" s="482" t="s">
        <v>137</v>
      </c>
      <c r="N13" s="483"/>
      <c r="O13" s="483"/>
      <c r="P13" s="483"/>
      <c r="Q13" s="484"/>
      <c r="R13" s="475">
        <v>133426</v>
      </c>
      <c r="S13" s="476"/>
      <c r="T13" s="476"/>
      <c r="U13" s="476"/>
      <c r="V13" s="477"/>
      <c r="W13" s="407" t="s">
        <v>138</v>
      </c>
      <c r="X13" s="408"/>
      <c r="Y13" s="408"/>
      <c r="Z13" s="408"/>
      <c r="AA13" s="408"/>
      <c r="AB13" s="398"/>
      <c r="AC13" s="442">
        <v>1498</v>
      </c>
      <c r="AD13" s="443"/>
      <c r="AE13" s="443"/>
      <c r="AF13" s="443"/>
      <c r="AG13" s="485"/>
      <c r="AH13" s="442">
        <v>1812</v>
      </c>
      <c r="AI13" s="443"/>
      <c r="AJ13" s="443"/>
      <c r="AK13" s="443"/>
      <c r="AL13" s="444"/>
      <c r="AM13" s="420" t="s">
        <v>139</v>
      </c>
      <c r="AN13" s="421"/>
      <c r="AO13" s="421"/>
      <c r="AP13" s="421"/>
      <c r="AQ13" s="421"/>
      <c r="AR13" s="421"/>
      <c r="AS13" s="421"/>
      <c r="AT13" s="422"/>
      <c r="AU13" s="423" t="s">
        <v>140</v>
      </c>
      <c r="AV13" s="424"/>
      <c r="AW13" s="424"/>
      <c r="AX13" s="424"/>
      <c r="AY13" s="425" t="s">
        <v>141</v>
      </c>
      <c r="AZ13" s="426"/>
      <c r="BA13" s="426"/>
      <c r="BB13" s="426"/>
      <c r="BC13" s="426"/>
      <c r="BD13" s="426"/>
      <c r="BE13" s="426"/>
      <c r="BF13" s="426"/>
      <c r="BG13" s="426"/>
      <c r="BH13" s="426"/>
      <c r="BI13" s="426"/>
      <c r="BJ13" s="426"/>
      <c r="BK13" s="426"/>
      <c r="BL13" s="426"/>
      <c r="BM13" s="427"/>
      <c r="BN13" s="391">
        <v>287747</v>
      </c>
      <c r="BO13" s="392"/>
      <c r="BP13" s="392"/>
      <c r="BQ13" s="392"/>
      <c r="BR13" s="392"/>
      <c r="BS13" s="392"/>
      <c r="BT13" s="392"/>
      <c r="BU13" s="393"/>
      <c r="BV13" s="391">
        <v>-1713938</v>
      </c>
      <c r="BW13" s="392"/>
      <c r="BX13" s="392"/>
      <c r="BY13" s="392"/>
      <c r="BZ13" s="392"/>
      <c r="CA13" s="392"/>
      <c r="CB13" s="392"/>
      <c r="CC13" s="393"/>
      <c r="CD13" s="394" t="s">
        <v>142</v>
      </c>
      <c r="CE13" s="395"/>
      <c r="CF13" s="395"/>
      <c r="CG13" s="395"/>
      <c r="CH13" s="395"/>
      <c r="CI13" s="395"/>
      <c r="CJ13" s="395"/>
      <c r="CK13" s="395"/>
      <c r="CL13" s="395"/>
      <c r="CM13" s="395"/>
      <c r="CN13" s="395"/>
      <c r="CO13" s="395"/>
      <c r="CP13" s="395"/>
      <c r="CQ13" s="395"/>
      <c r="CR13" s="395"/>
      <c r="CS13" s="396"/>
      <c r="CT13" s="388">
        <v>3.8</v>
      </c>
      <c r="CU13" s="389"/>
      <c r="CV13" s="389"/>
      <c r="CW13" s="389"/>
      <c r="CX13" s="389"/>
      <c r="CY13" s="389"/>
      <c r="CZ13" s="389"/>
      <c r="DA13" s="390"/>
      <c r="DB13" s="388">
        <v>3.5</v>
      </c>
      <c r="DC13" s="389"/>
      <c r="DD13" s="389"/>
      <c r="DE13" s="389"/>
      <c r="DF13" s="389"/>
      <c r="DG13" s="389"/>
      <c r="DH13" s="389"/>
      <c r="DI13" s="390"/>
    </row>
    <row r="14" spans="1:119" ht="18.75" customHeight="1" thickBot="1" x14ac:dyDescent="0.25">
      <c r="A14" s="172"/>
      <c r="B14" s="454"/>
      <c r="C14" s="455"/>
      <c r="D14" s="455"/>
      <c r="E14" s="455"/>
      <c r="F14" s="455"/>
      <c r="G14" s="455"/>
      <c r="H14" s="455"/>
      <c r="I14" s="455"/>
      <c r="J14" s="455"/>
      <c r="K14" s="456"/>
      <c r="L14" s="472" t="s">
        <v>143</v>
      </c>
      <c r="M14" s="473"/>
      <c r="N14" s="473"/>
      <c r="O14" s="473"/>
      <c r="P14" s="473"/>
      <c r="Q14" s="474"/>
      <c r="R14" s="475">
        <v>136034</v>
      </c>
      <c r="S14" s="476"/>
      <c r="T14" s="476"/>
      <c r="U14" s="476"/>
      <c r="V14" s="477"/>
      <c r="W14" s="381"/>
      <c r="X14" s="382"/>
      <c r="Y14" s="382"/>
      <c r="Z14" s="382"/>
      <c r="AA14" s="382"/>
      <c r="AB14" s="371"/>
      <c r="AC14" s="478">
        <v>2.5</v>
      </c>
      <c r="AD14" s="479"/>
      <c r="AE14" s="479"/>
      <c r="AF14" s="479"/>
      <c r="AG14" s="480"/>
      <c r="AH14" s="478">
        <v>3</v>
      </c>
      <c r="AI14" s="479"/>
      <c r="AJ14" s="479"/>
      <c r="AK14" s="479"/>
      <c r="AL14" s="481"/>
      <c r="AM14" s="420"/>
      <c r="AN14" s="421"/>
      <c r="AO14" s="421"/>
      <c r="AP14" s="421"/>
      <c r="AQ14" s="421"/>
      <c r="AR14" s="421"/>
      <c r="AS14" s="421"/>
      <c r="AT14" s="422"/>
      <c r="AU14" s="423"/>
      <c r="AV14" s="424"/>
      <c r="AW14" s="424"/>
      <c r="AX14" s="424"/>
      <c r="AY14" s="425"/>
      <c r="AZ14" s="426"/>
      <c r="BA14" s="426"/>
      <c r="BB14" s="426"/>
      <c r="BC14" s="426"/>
      <c r="BD14" s="426"/>
      <c r="BE14" s="426"/>
      <c r="BF14" s="426"/>
      <c r="BG14" s="426"/>
      <c r="BH14" s="426"/>
      <c r="BI14" s="426"/>
      <c r="BJ14" s="426"/>
      <c r="BK14" s="426"/>
      <c r="BL14" s="426"/>
      <c r="BM14" s="427"/>
      <c r="BN14" s="391"/>
      <c r="BO14" s="392"/>
      <c r="BP14" s="392"/>
      <c r="BQ14" s="392"/>
      <c r="BR14" s="392"/>
      <c r="BS14" s="392"/>
      <c r="BT14" s="392"/>
      <c r="BU14" s="393"/>
      <c r="BV14" s="391"/>
      <c r="BW14" s="392"/>
      <c r="BX14" s="392"/>
      <c r="BY14" s="392"/>
      <c r="BZ14" s="392"/>
      <c r="CA14" s="392"/>
      <c r="CB14" s="392"/>
      <c r="CC14" s="393"/>
      <c r="CD14" s="486" t="s">
        <v>144</v>
      </c>
      <c r="CE14" s="487"/>
      <c r="CF14" s="487"/>
      <c r="CG14" s="487"/>
      <c r="CH14" s="487"/>
      <c r="CI14" s="487"/>
      <c r="CJ14" s="487"/>
      <c r="CK14" s="487"/>
      <c r="CL14" s="487"/>
      <c r="CM14" s="487"/>
      <c r="CN14" s="487"/>
      <c r="CO14" s="487"/>
      <c r="CP14" s="487"/>
      <c r="CQ14" s="487"/>
      <c r="CR14" s="487"/>
      <c r="CS14" s="488"/>
      <c r="CT14" s="489">
        <v>0.3</v>
      </c>
      <c r="CU14" s="490"/>
      <c r="CV14" s="490"/>
      <c r="CW14" s="490"/>
      <c r="CX14" s="490"/>
      <c r="CY14" s="490"/>
      <c r="CZ14" s="490"/>
      <c r="DA14" s="491"/>
      <c r="DB14" s="489">
        <v>11.5</v>
      </c>
      <c r="DC14" s="490"/>
      <c r="DD14" s="490"/>
      <c r="DE14" s="490"/>
      <c r="DF14" s="490"/>
      <c r="DG14" s="490"/>
      <c r="DH14" s="490"/>
      <c r="DI14" s="491"/>
    </row>
    <row r="15" spans="1:119" ht="18.75" customHeight="1" x14ac:dyDescent="0.2">
      <c r="A15" s="172"/>
      <c r="B15" s="454"/>
      <c r="C15" s="455"/>
      <c r="D15" s="455"/>
      <c r="E15" s="455"/>
      <c r="F15" s="455"/>
      <c r="G15" s="455"/>
      <c r="H15" s="455"/>
      <c r="I15" s="455"/>
      <c r="J15" s="455"/>
      <c r="K15" s="456"/>
      <c r="L15" s="181"/>
      <c r="M15" s="482" t="s">
        <v>137</v>
      </c>
      <c r="N15" s="483"/>
      <c r="O15" s="483"/>
      <c r="P15" s="483"/>
      <c r="Q15" s="484"/>
      <c r="R15" s="475">
        <v>133345</v>
      </c>
      <c r="S15" s="476"/>
      <c r="T15" s="476"/>
      <c r="U15" s="476"/>
      <c r="V15" s="477"/>
      <c r="W15" s="407" t="s">
        <v>145</v>
      </c>
      <c r="X15" s="408"/>
      <c r="Y15" s="408"/>
      <c r="Z15" s="408"/>
      <c r="AA15" s="408"/>
      <c r="AB15" s="398"/>
      <c r="AC15" s="442">
        <v>14526</v>
      </c>
      <c r="AD15" s="443"/>
      <c r="AE15" s="443"/>
      <c r="AF15" s="443"/>
      <c r="AG15" s="485"/>
      <c r="AH15" s="442">
        <v>15488</v>
      </c>
      <c r="AI15" s="443"/>
      <c r="AJ15" s="443"/>
      <c r="AK15" s="443"/>
      <c r="AL15" s="444"/>
      <c r="AM15" s="420"/>
      <c r="AN15" s="421"/>
      <c r="AO15" s="421"/>
      <c r="AP15" s="421"/>
      <c r="AQ15" s="421"/>
      <c r="AR15" s="421"/>
      <c r="AS15" s="421"/>
      <c r="AT15" s="422"/>
      <c r="AU15" s="423"/>
      <c r="AV15" s="424"/>
      <c r="AW15" s="424"/>
      <c r="AX15" s="424"/>
      <c r="AY15" s="351" t="s">
        <v>146</v>
      </c>
      <c r="AZ15" s="352"/>
      <c r="BA15" s="352"/>
      <c r="BB15" s="352"/>
      <c r="BC15" s="352"/>
      <c r="BD15" s="352"/>
      <c r="BE15" s="352"/>
      <c r="BF15" s="352"/>
      <c r="BG15" s="352"/>
      <c r="BH15" s="352"/>
      <c r="BI15" s="352"/>
      <c r="BJ15" s="352"/>
      <c r="BK15" s="352"/>
      <c r="BL15" s="352"/>
      <c r="BM15" s="353"/>
      <c r="BN15" s="354">
        <v>17666270</v>
      </c>
      <c r="BO15" s="355"/>
      <c r="BP15" s="355"/>
      <c r="BQ15" s="355"/>
      <c r="BR15" s="355"/>
      <c r="BS15" s="355"/>
      <c r="BT15" s="355"/>
      <c r="BU15" s="356"/>
      <c r="BV15" s="354">
        <v>18184268</v>
      </c>
      <c r="BW15" s="355"/>
      <c r="BX15" s="355"/>
      <c r="BY15" s="355"/>
      <c r="BZ15" s="355"/>
      <c r="CA15" s="355"/>
      <c r="CB15" s="355"/>
      <c r="CC15" s="356"/>
      <c r="CD15" s="492" t="s">
        <v>147</v>
      </c>
      <c r="CE15" s="493"/>
      <c r="CF15" s="493"/>
      <c r="CG15" s="493"/>
      <c r="CH15" s="493"/>
      <c r="CI15" s="493"/>
      <c r="CJ15" s="493"/>
      <c r="CK15" s="493"/>
      <c r="CL15" s="493"/>
      <c r="CM15" s="493"/>
      <c r="CN15" s="493"/>
      <c r="CO15" s="493"/>
      <c r="CP15" s="493"/>
      <c r="CQ15" s="493"/>
      <c r="CR15" s="493"/>
      <c r="CS15" s="494"/>
      <c r="CT15" s="182"/>
      <c r="CU15" s="183"/>
      <c r="CV15" s="183"/>
      <c r="CW15" s="183"/>
      <c r="CX15" s="183"/>
      <c r="CY15" s="183"/>
      <c r="CZ15" s="183"/>
      <c r="DA15" s="184"/>
      <c r="DB15" s="182"/>
      <c r="DC15" s="183"/>
      <c r="DD15" s="183"/>
      <c r="DE15" s="183"/>
      <c r="DF15" s="183"/>
      <c r="DG15" s="183"/>
      <c r="DH15" s="183"/>
      <c r="DI15" s="184"/>
    </row>
    <row r="16" spans="1:119" ht="18.75" customHeight="1" x14ac:dyDescent="0.2">
      <c r="A16" s="172"/>
      <c r="B16" s="454"/>
      <c r="C16" s="455"/>
      <c r="D16" s="455"/>
      <c r="E16" s="455"/>
      <c r="F16" s="455"/>
      <c r="G16" s="455"/>
      <c r="H16" s="455"/>
      <c r="I16" s="455"/>
      <c r="J16" s="455"/>
      <c r="K16" s="456"/>
      <c r="L16" s="472" t="s">
        <v>148</v>
      </c>
      <c r="M16" s="495"/>
      <c r="N16" s="495"/>
      <c r="O16" s="495"/>
      <c r="P16" s="495"/>
      <c r="Q16" s="496"/>
      <c r="R16" s="497" t="s">
        <v>149</v>
      </c>
      <c r="S16" s="498"/>
      <c r="T16" s="498"/>
      <c r="U16" s="498"/>
      <c r="V16" s="499"/>
      <c r="W16" s="381"/>
      <c r="X16" s="382"/>
      <c r="Y16" s="382"/>
      <c r="Z16" s="382"/>
      <c r="AA16" s="382"/>
      <c r="AB16" s="371"/>
      <c r="AC16" s="478">
        <v>24.1</v>
      </c>
      <c r="AD16" s="479"/>
      <c r="AE16" s="479"/>
      <c r="AF16" s="479"/>
      <c r="AG16" s="480"/>
      <c r="AH16" s="478">
        <v>25.2</v>
      </c>
      <c r="AI16" s="479"/>
      <c r="AJ16" s="479"/>
      <c r="AK16" s="479"/>
      <c r="AL16" s="481"/>
      <c r="AM16" s="420"/>
      <c r="AN16" s="421"/>
      <c r="AO16" s="421"/>
      <c r="AP16" s="421"/>
      <c r="AQ16" s="421"/>
      <c r="AR16" s="421"/>
      <c r="AS16" s="421"/>
      <c r="AT16" s="422"/>
      <c r="AU16" s="423"/>
      <c r="AV16" s="424"/>
      <c r="AW16" s="424"/>
      <c r="AX16" s="424"/>
      <c r="AY16" s="425" t="s">
        <v>150</v>
      </c>
      <c r="AZ16" s="426"/>
      <c r="BA16" s="426"/>
      <c r="BB16" s="426"/>
      <c r="BC16" s="426"/>
      <c r="BD16" s="426"/>
      <c r="BE16" s="426"/>
      <c r="BF16" s="426"/>
      <c r="BG16" s="426"/>
      <c r="BH16" s="426"/>
      <c r="BI16" s="426"/>
      <c r="BJ16" s="426"/>
      <c r="BK16" s="426"/>
      <c r="BL16" s="426"/>
      <c r="BM16" s="427"/>
      <c r="BN16" s="391">
        <v>21327446</v>
      </c>
      <c r="BO16" s="392"/>
      <c r="BP16" s="392"/>
      <c r="BQ16" s="392"/>
      <c r="BR16" s="392"/>
      <c r="BS16" s="392"/>
      <c r="BT16" s="392"/>
      <c r="BU16" s="393"/>
      <c r="BV16" s="391">
        <v>20501428</v>
      </c>
      <c r="BW16" s="392"/>
      <c r="BX16" s="392"/>
      <c r="BY16" s="392"/>
      <c r="BZ16" s="392"/>
      <c r="CA16" s="392"/>
      <c r="CB16" s="392"/>
      <c r="CC16" s="393"/>
      <c r="CD16" s="185"/>
      <c r="CE16" s="505"/>
      <c r="CF16" s="505"/>
      <c r="CG16" s="505"/>
      <c r="CH16" s="505"/>
      <c r="CI16" s="505"/>
      <c r="CJ16" s="505"/>
      <c r="CK16" s="505"/>
      <c r="CL16" s="505"/>
      <c r="CM16" s="505"/>
      <c r="CN16" s="505"/>
      <c r="CO16" s="505"/>
      <c r="CP16" s="505"/>
      <c r="CQ16" s="505"/>
      <c r="CR16" s="505"/>
      <c r="CS16" s="506"/>
      <c r="CT16" s="388"/>
      <c r="CU16" s="389"/>
      <c r="CV16" s="389"/>
      <c r="CW16" s="389"/>
      <c r="CX16" s="389"/>
      <c r="CY16" s="389"/>
      <c r="CZ16" s="389"/>
      <c r="DA16" s="390"/>
      <c r="DB16" s="388"/>
      <c r="DC16" s="389"/>
      <c r="DD16" s="389"/>
      <c r="DE16" s="389"/>
      <c r="DF16" s="389"/>
      <c r="DG16" s="389"/>
      <c r="DH16" s="389"/>
      <c r="DI16" s="390"/>
    </row>
    <row r="17" spans="1:113" ht="18.75" customHeight="1" thickBot="1" x14ac:dyDescent="0.25">
      <c r="A17" s="172"/>
      <c r="B17" s="457"/>
      <c r="C17" s="458"/>
      <c r="D17" s="458"/>
      <c r="E17" s="458"/>
      <c r="F17" s="458"/>
      <c r="G17" s="458"/>
      <c r="H17" s="458"/>
      <c r="I17" s="458"/>
      <c r="J17" s="458"/>
      <c r="K17" s="459"/>
      <c r="L17" s="186"/>
      <c r="M17" s="502" t="s">
        <v>151</v>
      </c>
      <c r="N17" s="503"/>
      <c r="O17" s="503"/>
      <c r="P17" s="503"/>
      <c r="Q17" s="504"/>
      <c r="R17" s="497" t="s">
        <v>152</v>
      </c>
      <c r="S17" s="498"/>
      <c r="T17" s="498"/>
      <c r="U17" s="498"/>
      <c r="V17" s="499"/>
      <c r="W17" s="407" t="s">
        <v>153</v>
      </c>
      <c r="X17" s="408"/>
      <c r="Y17" s="408"/>
      <c r="Z17" s="408"/>
      <c r="AA17" s="408"/>
      <c r="AB17" s="398"/>
      <c r="AC17" s="442">
        <v>44160</v>
      </c>
      <c r="AD17" s="443"/>
      <c r="AE17" s="443"/>
      <c r="AF17" s="443"/>
      <c r="AG17" s="485"/>
      <c r="AH17" s="442">
        <v>44042</v>
      </c>
      <c r="AI17" s="443"/>
      <c r="AJ17" s="443"/>
      <c r="AK17" s="443"/>
      <c r="AL17" s="444"/>
      <c r="AM17" s="420"/>
      <c r="AN17" s="421"/>
      <c r="AO17" s="421"/>
      <c r="AP17" s="421"/>
      <c r="AQ17" s="421"/>
      <c r="AR17" s="421"/>
      <c r="AS17" s="421"/>
      <c r="AT17" s="422"/>
      <c r="AU17" s="423"/>
      <c r="AV17" s="424"/>
      <c r="AW17" s="424"/>
      <c r="AX17" s="424"/>
      <c r="AY17" s="425" t="s">
        <v>154</v>
      </c>
      <c r="AZ17" s="426"/>
      <c r="BA17" s="426"/>
      <c r="BB17" s="426"/>
      <c r="BC17" s="426"/>
      <c r="BD17" s="426"/>
      <c r="BE17" s="426"/>
      <c r="BF17" s="426"/>
      <c r="BG17" s="426"/>
      <c r="BH17" s="426"/>
      <c r="BI17" s="426"/>
      <c r="BJ17" s="426"/>
      <c r="BK17" s="426"/>
      <c r="BL17" s="426"/>
      <c r="BM17" s="427"/>
      <c r="BN17" s="391">
        <v>22447805</v>
      </c>
      <c r="BO17" s="392"/>
      <c r="BP17" s="392"/>
      <c r="BQ17" s="392"/>
      <c r="BR17" s="392"/>
      <c r="BS17" s="392"/>
      <c r="BT17" s="392"/>
      <c r="BU17" s="393"/>
      <c r="BV17" s="391">
        <v>23159439</v>
      </c>
      <c r="BW17" s="392"/>
      <c r="BX17" s="392"/>
      <c r="BY17" s="392"/>
      <c r="BZ17" s="392"/>
      <c r="CA17" s="392"/>
      <c r="CB17" s="392"/>
      <c r="CC17" s="393"/>
      <c r="CD17" s="185"/>
      <c r="CE17" s="505"/>
      <c r="CF17" s="505"/>
      <c r="CG17" s="505"/>
      <c r="CH17" s="505"/>
      <c r="CI17" s="505"/>
      <c r="CJ17" s="505"/>
      <c r="CK17" s="505"/>
      <c r="CL17" s="505"/>
      <c r="CM17" s="505"/>
      <c r="CN17" s="505"/>
      <c r="CO17" s="505"/>
      <c r="CP17" s="505"/>
      <c r="CQ17" s="505"/>
      <c r="CR17" s="505"/>
      <c r="CS17" s="506"/>
      <c r="CT17" s="388"/>
      <c r="CU17" s="389"/>
      <c r="CV17" s="389"/>
      <c r="CW17" s="389"/>
      <c r="CX17" s="389"/>
      <c r="CY17" s="389"/>
      <c r="CZ17" s="389"/>
      <c r="DA17" s="390"/>
      <c r="DB17" s="388"/>
      <c r="DC17" s="389"/>
      <c r="DD17" s="389"/>
      <c r="DE17" s="389"/>
      <c r="DF17" s="389"/>
      <c r="DG17" s="389"/>
      <c r="DH17" s="389"/>
      <c r="DI17" s="390"/>
    </row>
    <row r="18" spans="1:113" ht="18.75" customHeight="1" thickBot="1" x14ac:dyDescent="0.25">
      <c r="A18" s="172"/>
      <c r="B18" s="513" t="s">
        <v>155</v>
      </c>
      <c r="C18" s="434"/>
      <c r="D18" s="434"/>
      <c r="E18" s="514"/>
      <c r="F18" s="514"/>
      <c r="G18" s="514"/>
      <c r="H18" s="514"/>
      <c r="I18" s="514"/>
      <c r="J18" s="514"/>
      <c r="K18" s="514"/>
      <c r="L18" s="515">
        <v>138.9</v>
      </c>
      <c r="M18" s="515"/>
      <c r="N18" s="515"/>
      <c r="O18" s="515"/>
      <c r="P18" s="515"/>
      <c r="Q18" s="515"/>
      <c r="R18" s="516"/>
      <c r="S18" s="516"/>
      <c r="T18" s="516"/>
      <c r="U18" s="516"/>
      <c r="V18" s="517"/>
      <c r="W18" s="409"/>
      <c r="X18" s="410"/>
      <c r="Y18" s="410"/>
      <c r="Z18" s="410"/>
      <c r="AA18" s="410"/>
      <c r="AB18" s="401"/>
      <c r="AC18" s="518">
        <v>73.400000000000006</v>
      </c>
      <c r="AD18" s="519"/>
      <c r="AE18" s="519"/>
      <c r="AF18" s="519"/>
      <c r="AG18" s="520"/>
      <c r="AH18" s="518">
        <v>71.8</v>
      </c>
      <c r="AI18" s="519"/>
      <c r="AJ18" s="519"/>
      <c r="AK18" s="519"/>
      <c r="AL18" s="521"/>
      <c r="AM18" s="420"/>
      <c r="AN18" s="421"/>
      <c r="AO18" s="421"/>
      <c r="AP18" s="421"/>
      <c r="AQ18" s="421"/>
      <c r="AR18" s="421"/>
      <c r="AS18" s="421"/>
      <c r="AT18" s="422"/>
      <c r="AU18" s="423"/>
      <c r="AV18" s="424"/>
      <c r="AW18" s="424"/>
      <c r="AX18" s="424"/>
      <c r="AY18" s="425" t="s">
        <v>156</v>
      </c>
      <c r="AZ18" s="426"/>
      <c r="BA18" s="426"/>
      <c r="BB18" s="426"/>
      <c r="BC18" s="426"/>
      <c r="BD18" s="426"/>
      <c r="BE18" s="426"/>
      <c r="BF18" s="426"/>
      <c r="BG18" s="426"/>
      <c r="BH18" s="426"/>
      <c r="BI18" s="426"/>
      <c r="BJ18" s="426"/>
      <c r="BK18" s="426"/>
      <c r="BL18" s="426"/>
      <c r="BM18" s="427"/>
      <c r="BN18" s="391">
        <v>25846832</v>
      </c>
      <c r="BO18" s="392"/>
      <c r="BP18" s="392"/>
      <c r="BQ18" s="392"/>
      <c r="BR18" s="392"/>
      <c r="BS18" s="392"/>
      <c r="BT18" s="392"/>
      <c r="BU18" s="393"/>
      <c r="BV18" s="391">
        <v>25243892</v>
      </c>
      <c r="BW18" s="392"/>
      <c r="BX18" s="392"/>
      <c r="BY18" s="392"/>
      <c r="BZ18" s="392"/>
      <c r="CA18" s="392"/>
      <c r="CB18" s="392"/>
      <c r="CC18" s="393"/>
      <c r="CD18" s="185"/>
      <c r="CE18" s="505"/>
      <c r="CF18" s="505"/>
      <c r="CG18" s="505"/>
      <c r="CH18" s="505"/>
      <c r="CI18" s="505"/>
      <c r="CJ18" s="505"/>
      <c r="CK18" s="505"/>
      <c r="CL18" s="505"/>
      <c r="CM18" s="505"/>
      <c r="CN18" s="505"/>
      <c r="CO18" s="505"/>
      <c r="CP18" s="505"/>
      <c r="CQ18" s="505"/>
      <c r="CR18" s="505"/>
      <c r="CS18" s="506"/>
      <c r="CT18" s="388"/>
      <c r="CU18" s="389"/>
      <c r="CV18" s="389"/>
      <c r="CW18" s="389"/>
      <c r="CX18" s="389"/>
      <c r="CY18" s="389"/>
      <c r="CZ18" s="389"/>
      <c r="DA18" s="390"/>
      <c r="DB18" s="388"/>
      <c r="DC18" s="389"/>
      <c r="DD18" s="389"/>
      <c r="DE18" s="389"/>
      <c r="DF18" s="389"/>
      <c r="DG18" s="389"/>
      <c r="DH18" s="389"/>
      <c r="DI18" s="390"/>
    </row>
    <row r="19" spans="1:113" ht="18.75" customHeight="1" thickBot="1" x14ac:dyDescent="0.25">
      <c r="A19" s="172"/>
      <c r="B19" s="513" t="s">
        <v>157</v>
      </c>
      <c r="C19" s="434"/>
      <c r="D19" s="434"/>
      <c r="E19" s="514"/>
      <c r="F19" s="514"/>
      <c r="G19" s="514"/>
      <c r="H19" s="514"/>
      <c r="I19" s="514"/>
      <c r="J19" s="514"/>
      <c r="K19" s="514"/>
      <c r="L19" s="522">
        <v>980</v>
      </c>
      <c r="M19" s="522"/>
      <c r="N19" s="522"/>
      <c r="O19" s="522"/>
      <c r="P19" s="522"/>
      <c r="Q19" s="522"/>
      <c r="R19" s="523"/>
      <c r="S19" s="523"/>
      <c r="T19" s="523"/>
      <c r="U19" s="523"/>
      <c r="V19" s="524"/>
      <c r="W19" s="348"/>
      <c r="X19" s="349"/>
      <c r="Y19" s="349"/>
      <c r="Z19" s="349"/>
      <c r="AA19" s="349"/>
      <c r="AB19" s="349"/>
      <c r="AC19" s="500"/>
      <c r="AD19" s="500"/>
      <c r="AE19" s="500"/>
      <c r="AF19" s="500"/>
      <c r="AG19" s="500"/>
      <c r="AH19" s="500"/>
      <c r="AI19" s="500"/>
      <c r="AJ19" s="500"/>
      <c r="AK19" s="500"/>
      <c r="AL19" s="501"/>
      <c r="AM19" s="420"/>
      <c r="AN19" s="421"/>
      <c r="AO19" s="421"/>
      <c r="AP19" s="421"/>
      <c r="AQ19" s="421"/>
      <c r="AR19" s="421"/>
      <c r="AS19" s="421"/>
      <c r="AT19" s="422"/>
      <c r="AU19" s="423"/>
      <c r="AV19" s="424"/>
      <c r="AW19" s="424"/>
      <c r="AX19" s="424"/>
      <c r="AY19" s="425" t="s">
        <v>158</v>
      </c>
      <c r="AZ19" s="426"/>
      <c r="BA19" s="426"/>
      <c r="BB19" s="426"/>
      <c r="BC19" s="426"/>
      <c r="BD19" s="426"/>
      <c r="BE19" s="426"/>
      <c r="BF19" s="426"/>
      <c r="BG19" s="426"/>
      <c r="BH19" s="426"/>
      <c r="BI19" s="426"/>
      <c r="BJ19" s="426"/>
      <c r="BK19" s="426"/>
      <c r="BL19" s="426"/>
      <c r="BM19" s="427"/>
      <c r="BN19" s="391">
        <v>32727572</v>
      </c>
      <c r="BO19" s="392"/>
      <c r="BP19" s="392"/>
      <c r="BQ19" s="392"/>
      <c r="BR19" s="392"/>
      <c r="BS19" s="392"/>
      <c r="BT19" s="392"/>
      <c r="BU19" s="393"/>
      <c r="BV19" s="391">
        <v>32653568</v>
      </c>
      <c r="BW19" s="392"/>
      <c r="BX19" s="392"/>
      <c r="BY19" s="392"/>
      <c r="BZ19" s="392"/>
      <c r="CA19" s="392"/>
      <c r="CB19" s="392"/>
      <c r="CC19" s="393"/>
      <c r="CD19" s="185"/>
      <c r="CE19" s="505"/>
      <c r="CF19" s="505"/>
      <c r="CG19" s="505"/>
      <c r="CH19" s="505"/>
      <c r="CI19" s="505"/>
      <c r="CJ19" s="505"/>
      <c r="CK19" s="505"/>
      <c r="CL19" s="505"/>
      <c r="CM19" s="505"/>
      <c r="CN19" s="505"/>
      <c r="CO19" s="505"/>
      <c r="CP19" s="505"/>
      <c r="CQ19" s="505"/>
      <c r="CR19" s="505"/>
      <c r="CS19" s="506"/>
      <c r="CT19" s="388"/>
      <c r="CU19" s="389"/>
      <c r="CV19" s="389"/>
      <c r="CW19" s="389"/>
      <c r="CX19" s="389"/>
      <c r="CY19" s="389"/>
      <c r="CZ19" s="389"/>
      <c r="DA19" s="390"/>
      <c r="DB19" s="388"/>
      <c r="DC19" s="389"/>
      <c r="DD19" s="389"/>
      <c r="DE19" s="389"/>
      <c r="DF19" s="389"/>
      <c r="DG19" s="389"/>
      <c r="DH19" s="389"/>
      <c r="DI19" s="390"/>
    </row>
    <row r="20" spans="1:113" ht="18.75" customHeight="1" thickBot="1" x14ac:dyDescent="0.25">
      <c r="A20" s="172"/>
      <c r="B20" s="513" t="s">
        <v>159</v>
      </c>
      <c r="C20" s="434"/>
      <c r="D20" s="434"/>
      <c r="E20" s="514"/>
      <c r="F20" s="514"/>
      <c r="G20" s="514"/>
      <c r="H20" s="514"/>
      <c r="I20" s="514"/>
      <c r="J20" s="514"/>
      <c r="K20" s="514"/>
      <c r="L20" s="522">
        <v>58387</v>
      </c>
      <c r="M20" s="522"/>
      <c r="N20" s="522"/>
      <c r="O20" s="522"/>
      <c r="P20" s="522"/>
      <c r="Q20" s="522"/>
      <c r="R20" s="523"/>
      <c r="S20" s="523"/>
      <c r="T20" s="523"/>
      <c r="U20" s="523"/>
      <c r="V20" s="524"/>
      <c r="W20" s="409"/>
      <c r="X20" s="410"/>
      <c r="Y20" s="410"/>
      <c r="Z20" s="410"/>
      <c r="AA20" s="410"/>
      <c r="AB20" s="410"/>
      <c r="AC20" s="525"/>
      <c r="AD20" s="525"/>
      <c r="AE20" s="525"/>
      <c r="AF20" s="525"/>
      <c r="AG20" s="525"/>
      <c r="AH20" s="525"/>
      <c r="AI20" s="525"/>
      <c r="AJ20" s="525"/>
      <c r="AK20" s="525"/>
      <c r="AL20" s="526"/>
      <c r="AM20" s="527"/>
      <c r="AN20" s="446"/>
      <c r="AO20" s="446"/>
      <c r="AP20" s="446"/>
      <c r="AQ20" s="446"/>
      <c r="AR20" s="446"/>
      <c r="AS20" s="446"/>
      <c r="AT20" s="447"/>
      <c r="AU20" s="528"/>
      <c r="AV20" s="529"/>
      <c r="AW20" s="529"/>
      <c r="AX20" s="530"/>
      <c r="AY20" s="425"/>
      <c r="AZ20" s="426"/>
      <c r="BA20" s="426"/>
      <c r="BB20" s="426"/>
      <c r="BC20" s="426"/>
      <c r="BD20" s="426"/>
      <c r="BE20" s="426"/>
      <c r="BF20" s="426"/>
      <c r="BG20" s="426"/>
      <c r="BH20" s="426"/>
      <c r="BI20" s="426"/>
      <c r="BJ20" s="426"/>
      <c r="BK20" s="426"/>
      <c r="BL20" s="426"/>
      <c r="BM20" s="427"/>
      <c r="BN20" s="391"/>
      <c r="BO20" s="392"/>
      <c r="BP20" s="392"/>
      <c r="BQ20" s="392"/>
      <c r="BR20" s="392"/>
      <c r="BS20" s="392"/>
      <c r="BT20" s="392"/>
      <c r="BU20" s="393"/>
      <c r="BV20" s="391"/>
      <c r="BW20" s="392"/>
      <c r="BX20" s="392"/>
      <c r="BY20" s="392"/>
      <c r="BZ20" s="392"/>
      <c r="CA20" s="392"/>
      <c r="CB20" s="392"/>
      <c r="CC20" s="393"/>
      <c r="CD20" s="185"/>
      <c r="CE20" s="505"/>
      <c r="CF20" s="505"/>
      <c r="CG20" s="505"/>
      <c r="CH20" s="505"/>
      <c r="CI20" s="505"/>
      <c r="CJ20" s="505"/>
      <c r="CK20" s="505"/>
      <c r="CL20" s="505"/>
      <c r="CM20" s="505"/>
      <c r="CN20" s="505"/>
      <c r="CO20" s="505"/>
      <c r="CP20" s="505"/>
      <c r="CQ20" s="505"/>
      <c r="CR20" s="505"/>
      <c r="CS20" s="506"/>
      <c r="CT20" s="388"/>
      <c r="CU20" s="389"/>
      <c r="CV20" s="389"/>
      <c r="CW20" s="389"/>
      <c r="CX20" s="389"/>
      <c r="CY20" s="389"/>
      <c r="CZ20" s="389"/>
      <c r="DA20" s="390"/>
      <c r="DB20" s="388"/>
      <c r="DC20" s="389"/>
      <c r="DD20" s="389"/>
      <c r="DE20" s="389"/>
      <c r="DF20" s="389"/>
      <c r="DG20" s="389"/>
      <c r="DH20" s="389"/>
      <c r="DI20" s="390"/>
    </row>
    <row r="21" spans="1:113" ht="18.75" customHeight="1" thickBot="1" x14ac:dyDescent="0.25">
      <c r="A21" s="172"/>
      <c r="B21" s="531" t="s">
        <v>160</v>
      </c>
      <c r="C21" s="532"/>
      <c r="D21" s="532"/>
      <c r="E21" s="532"/>
      <c r="F21" s="532"/>
      <c r="G21" s="532"/>
      <c r="H21" s="532"/>
      <c r="I21" s="532"/>
      <c r="J21" s="532"/>
      <c r="K21" s="532"/>
      <c r="L21" s="532"/>
      <c r="M21" s="532"/>
      <c r="N21" s="532"/>
      <c r="O21" s="532"/>
      <c r="P21" s="532"/>
      <c r="Q21" s="532"/>
      <c r="R21" s="532"/>
      <c r="S21" s="532"/>
      <c r="T21" s="532"/>
      <c r="U21" s="532"/>
      <c r="V21" s="532"/>
      <c r="W21" s="532"/>
      <c r="X21" s="532"/>
      <c r="Y21" s="532"/>
      <c r="Z21" s="532"/>
      <c r="AA21" s="532"/>
      <c r="AB21" s="532"/>
      <c r="AC21" s="532"/>
      <c r="AD21" s="532"/>
      <c r="AE21" s="532"/>
      <c r="AF21" s="532"/>
      <c r="AG21" s="532"/>
      <c r="AH21" s="532"/>
      <c r="AI21" s="532"/>
      <c r="AJ21" s="532"/>
      <c r="AK21" s="532"/>
      <c r="AL21" s="532"/>
      <c r="AM21" s="532"/>
      <c r="AN21" s="532"/>
      <c r="AO21" s="532"/>
      <c r="AP21" s="532"/>
      <c r="AQ21" s="532"/>
      <c r="AR21" s="532"/>
      <c r="AS21" s="532"/>
      <c r="AT21" s="532"/>
      <c r="AU21" s="532"/>
      <c r="AV21" s="532"/>
      <c r="AW21" s="532"/>
      <c r="AX21" s="533"/>
      <c r="AY21" s="507"/>
      <c r="AZ21" s="508"/>
      <c r="BA21" s="508"/>
      <c r="BB21" s="508"/>
      <c r="BC21" s="508"/>
      <c r="BD21" s="508"/>
      <c r="BE21" s="508"/>
      <c r="BF21" s="508"/>
      <c r="BG21" s="508"/>
      <c r="BH21" s="508"/>
      <c r="BI21" s="508"/>
      <c r="BJ21" s="508"/>
      <c r="BK21" s="508"/>
      <c r="BL21" s="508"/>
      <c r="BM21" s="509"/>
      <c r="BN21" s="510"/>
      <c r="BO21" s="511"/>
      <c r="BP21" s="511"/>
      <c r="BQ21" s="511"/>
      <c r="BR21" s="511"/>
      <c r="BS21" s="511"/>
      <c r="BT21" s="511"/>
      <c r="BU21" s="512"/>
      <c r="BV21" s="510"/>
      <c r="BW21" s="511"/>
      <c r="BX21" s="511"/>
      <c r="BY21" s="511"/>
      <c r="BZ21" s="511"/>
      <c r="CA21" s="511"/>
      <c r="CB21" s="511"/>
      <c r="CC21" s="512"/>
      <c r="CD21" s="185"/>
      <c r="CE21" s="505"/>
      <c r="CF21" s="505"/>
      <c r="CG21" s="505"/>
      <c r="CH21" s="505"/>
      <c r="CI21" s="505"/>
      <c r="CJ21" s="505"/>
      <c r="CK21" s="505"/>
      <c r="CL21" s="505"/>
      <c r="CM21" s="505"/>
      <c r="CN21" s="505"/>
      <c r="CO21" s="505"/>
      <c r="CP21" s="505"/>
      <c r="CQ21" s="505"/>
      <c r="CR21" s="505"/>
      <c r="CS21" s="506"/>
      <c r="CT21" s="388"/>
      <c r="CU21" s="389"/>
      <c r="CV21" s="389"/>
      <c r="CW21" s="389"/>
      <c r="CX21" s="389"/>
      <c r="CY21" s="389"/>
      <c r="CZ21" s="389"/>
      <c r="DA21" s="390"/>
      <c r="DB21" s="388"/>
      <c r="DC21" s="389"/>
      <c r="DD21" s="389"/>
      <c r="DE21" s="389"/>
      <c r="DF21" s="389"/>
      <c r="DG21" s="389"/>
      <c r="DH21" s="389"/>
      <c r="DI21" s="390"/>
    </row>
    <row r="22" spans="1:113" ht="18.75" customHeight="1" x14ac:dyDescent="0.2">
      <c r="A22" s="172"/>
      <c r="B22" s="561" t="s">
        <v>161</v>
      </c>
      <c r="C22" s="535"/>
      <c r="D22" s="536"/>
      <c r="E22" s="403" t="s">
        <v>1</v>
      </c>
      <c r="F22" s="408"/>
      <c r="G22" s="408"/>
      <c r="H22" s="408"/>
      <c r="I22" s="408"/>
      <c r="J22" s="408"/>
      <c r="K22" s="398"/>
      <c r="L22" s="403" t="s">
        <v>162</v>
      </c>
      <c r="M22" s="408"/>
      <c r="N22" s="408"/>
      <c r="O22" s="408"/>
      <c r="P22" s="398"/>
      <c r="Q22" s="566" t="s">
        <v>163</v>
      </c>
      <c r="R22" s="567"/>
      <c r="S22" s="567"/>
      <c r="T22" s="567"/>
      <c r="U22" s="567"/>
      <c r="V22" s="568"/>
      <c r="W22" s="534" t="s">
        <v>164</v>
      </c>
      <c r="X22" s="535"/>
      <c r="Y22" s="536"/>
      <c r="Z22" s="403" t="s">
        <v>1</v>
      </c>
      <c r="AA22" s="408"/>
      <c r="AB22" s="408"/>
      <c r="AC22" s="408"/>
      <c r="AD22" s="408"/>
      <c r="AE22" s="408"/>
      <c r="AF22" s="408"/>
      <c r="AG22" s="398"/>
      <c r="AH22" s="572" t="s">
        <v>165</v>
      </c>
      <c r="AI22" s="408"/>
      <c r="AJ22" s="408"/>
      <c r="AK22" s="408"/>
      <c r="AL22" s="398"/>
      <c r="AM22" s="572" t="s">
        <v>166</v>
      </c>
      <c r="AN22" s="573"/>
      <c r="AO22" s="573"/>
      <c r="AP22" s="573"/>
      <c r="AQ22" s="573"/>
      <c r="AR22" s="574"/>
      <c r="AS22" s="566" t="s">
        <v>163</v>
      </c>
      <c r="AT22" s="567"/>
      <c r="AU22" s="567"/>
      <c r="AV22" s="567"/>
      <c r="AW22" s="567"/>
      <c r="AX22" s="578"/>
      <c r="AY22" s="351" t="s">
        <v>167</v>
      </c>
      <c r="AZ22" s="352"/>
      <c r="BA22" s="352"/>
      <c r="BB22" s="352"/>
      <c r="BC22" s="352"/>
      <c r="BD22" s="352"/>
      <c r="BE22" s="352"/>
      <c r="BF22" s="352"/>
      <c r="BG22" s="352"/>
      <c r="BH22" s="352"/>
      <c r="BI22" s="352"/>
      <c r="BJ22" s="352"/>
      <c r="BK22" s="352"/>
      <c r="BL22" s="352"/>
      <c r="BM22" s="353"/>
      <c r="BN22" s="354">
        <v>32327985</v>
      </c>
      <c r="BO22" s="355"/>
      <c r="BP22" s="355"/>
      <c r="BQ22" s="355"/>
      <c r="BR22" s="355"/>
      <c r="BS22" s="355"/>
      <c r="BT22" s="355"/>
      <c r="BU22" s="356"/>
      <c r="BV22" s="354">
        <v>33379688</v>
      </c>
      <c r="BW22" s="355"/>
      <c r="BX22" s="355"/>
      <c r="BY22" s="355"/>
      <c r="BZ22" s="355"/>
      <c r="CA22" s="355"/>
      <c r="CB22" s="355"/>
      <c r="CC22" s="356"/>
      <c r="CD22" s="185"/>
      <c r="CE22" s="505"/>
      <c r="CF22" s="505"/>
      <c r="CG22" s="505"/>
      <c r="CH22" s="505"/>
      <c r="CI22" s="505"/>
      <c r="CJ22" s="505"/>
      <c r="CK22" s="505"/>
      <c r="CL22" s="505"/>
      <c r="CM22" s="505"/>
      <c r="CN22" s="505"/>
      <c r="CO22" s="505"/>
      <c r="CP22" s="505"/>
      <c r="CQ22" s="505"/>
      <c r="CR22" s="505"/>
      <c r="CS22" s="506"/>
      <c r="CT22" s="388"/>
      <c r="CU22" s="389"/>
      <c r="CV22" s="389"/>
      <c r="CW22" s="389"/>
      <c r="CX22" s="389"/>
      <c r="CY22" s="389"/>
      <c r="CZ22" s="389"/>
      <c r="DA22" s="390"/>
      <c r="DB22" s="388"/>
      <c r="DC22" s="389"/>
      <c r="DD22" s="389"/>
      <c r="DE22" s="389"/>
      <c r="DF22" s="389"/>
      <c r="DG22" s="389"/>
      <c r="DH22" s="389"/>
      <c r="DI22" s="390"/>
    </row>
    <row r="23" spans="1:113" ht="18.75" customHeight="1" x14ac:dyDescent="0.2">
      <c r="A23" s="172"/>
      <c r="B23" s="562"/>
      <c r="C23" s="538"/>
      <c r="D23" s="539"/>
      <c r="E23" s="377"/>
      <c r="F23" s="382"/>
      <c r="G23" s="382"/>
      <c r="H23" s="382"/>
      <c r="I23" s="382"/>
      <c r="J23" s="382"/>
      <c r="K23" s="371"/>
      <c r="L23" s="377"/>
      <c r="M23" s="382"/>
      <c r="N23" s="382"/>
      <c r="O23" s="382"/>
      <c r="P23" s="371"/>
      <c r="Q23" s="569"/>
      <c r="R23" s="570"/>
      <c r="S23" s="570"/>
      <c r="T23" s="570"/>
      <c r="U23" s="570"/>
      <c r="V23" s="571"/>
      <c r="W23" s="537"/>
      <c r="X23" s="538"/>
      <c r="Y23" s="539"/>
      <c r="Z23" s="377"/>
      <c r="AA23" s="382"/>
      <c r="AB23" s="382"/>
      <c r="AC23" s="382"/>
      <c r="AD23" s="382"/>
      <c r="AE23" s="382"/>
      <c r="AF23" s="382"/>
      <c r="AG23" s="371"/>
      <c r="AH23" s="377"/>
      <c r="AI23" s="382"/>
      <c r="AJ23" s="382"/>
      <c r="AK23" s="382"/>
      <c r="AL23" s="371"/>
      <c r="AM23" s="575"/>
      <c r="AN23" s="576"/>
      <c r="AO23" s="576"/>
      <c r="AP23" s="576"/>
      <c r="AQ23" s="576"/>
      <c r="AR23" s="577"/>
      <c r="AS23" s="569"/>
      <c r="AT23" s="570"/>
      <c r="AU23" s="570"/>
      <c r="AV23" s="570"/>
      <c r="AW23" s="570"/>
      <c r="AX23" s="579"/>
      <c r="AY23" s="425" t="s">
        <v>168</v>
      </c>
      <c r="AZ23" s="426"/>
      <c r="BA23" s="426"/>
      <c r="BB23" s="426"/>
      <c r="BC23" s="426"/>
      <c r="BD23" s="426"/>
      <c r="BE23" s="426"/>
      <c r="BF23" s="426"/>
      <c r="BG23" s="426"/>
      <c r="BH23" s="426"/>
      <c r="BI23" s="426"/>
      <c r="BJ23" s="426"/>
      <c r="BK23" s="426"/>
      <c r="BL23" s="426"/>
      <c r="BM23" s="427"/>
      <c r="BN23" s="391">
        <v>26762194</v>
      </c>
      <c r="BO23" s="392"/>
      <c r="BP23" s="392"/>
      <c r="BQ23" s="392"/>
      <c r="BR23" s="392"/>
      <c r="BS23" s="392"/>
      <c r="BT23" s="392"/>
      <c r="BU23" s="393"/>
      <c r="BV23" s="391">
        <v>28008156</v>
      </c>
      <c r="BW23" s="392"/>
      <c r="BX23" s="392"/>
      <c r="BY23" s="392"/>
      <c r="BZ23" s="392"/>
      <c r="CA23" s="392"/>
      <c r="CB23" s="392"/>
      <c r="CC23" s="393"/>
      <c r="CD23" s="185"/>
      <c r="CE23" s="505"/>
      <c r="CF23" s="505"/>
      <c r="CG23" s="505"/>
      <c r="CH23" s="505"/>
      <c r="CI23" s="505"/>
      <c r="CJ23" s="505"/>
      <c r="CK23" s="505"/>
      <c r="CL23" s="505"/>
      <c r="CM23" s="505"/>
      <c r="CN23" s="505"/>
      <c r="CO23" s="505"/>
      <c r="CP23" s="505"/>
      <c r="CQ23" s="505"/>
      <c r="CR23" s="505"/>
      <c r="CS23" s="506"/>
      <c r="CT23" s="388"/>
      <c r="CU23" s="389"/>
      <c r="CV23" s="389"/>
      <c r="CW23" s="389"/>
      <c r="CX23" s="389"/>
      <c r="CY23" s="389"/>
      <c r="CZ23" s="389"/>
      <c r="DA23" s="390"/>
      <c r="DB23" s="388"/>
      <c r="DC23" s="389"/>
      <c r="DD23" s="389"/>
      <c r="DE23" s="389"/>
      <c r="DF23" s="389"/>
      <c r="DG23" s="389"/>
      <c r="DH23" s="389"/>
      <c r="DI23" s="390"/>
    </row>
    <row r="24" spans="1:113" ht="18.75" customHeight="1" thickBot="1" x14ac:dyDescent="0.25">
      <c r="A24" s="172"/>
      <c r="B24" s="562"/>
      <c r="C24" s="538"/>
      <c r="D24" s="539"/>
      <c r="E24" s="441" t="s">
        <v>169</v>
      </c>
      <c r="F24" s="421"/>
      <c r="G24" s="421"/>
      <c r="H24" s="421"/>
      <c r="I24" s="421"/>
      <c r="J24" s="421"/>
      <c r="K24" s="422"/>
      <c r="L24" s="442">
        <v>1</v>
      </c>
      <c r="M24" s="443"/>
      <c r="N24" s="443"/>
      <c r="O24" s="443"/>
      <c r="P24" s="485"/>
      <c r="Q24" s="442">
        <v>8640</v>
      </c>
      <c r="R24" s="443"/>
      <c r="S24" s="443"/>
      <c r="T24" s="443"/>
      <c r="U24" s="443"/>
      <c r="V24" s="485"/>
      <c r="W24" s="537"/>
      <c r="X24" s="538"/>
      <c r="Y24" s="539"/>
      <c r="Z24" s="441" t="s">
        <v>170</v>
      </c>
      <c r="AA24" s="421"/>
      <c r="AB24" s="421"/>
      <c r="AC24" s="421"/>
      <c r="AD24" s="421"/>
      <c r="AE24" s="421"/>
      <c r="AF24" s="421"/>
      <c r="AG24" s="422"/>
      <c r="AH24" s="442">
        <v>928</v>
      </c>
      <c r="AI24" s="443"/>
      <c r="AJ24" s="443"/>
      <c r="AK24" s="443"/>
      <c r="AL24" s="485"/>
      <c r="AM24" s="442">
        <v>2813696</v>
      </c>
      <c r="AN24" s="443"/>
      <c r="AO24" s="443"/>
      <c r="AP24" s="443"/>
      <c r="AQ24" s="443"/>
      <c r="AR24" s="485"/>
      <c r="AS24" s="442">
        <v>3032</v>
      </c>
      <c r="AT24" s="443"/>
      <c r="AU24" s="443"/>
      <c r="AV24" s="443"/>
      <c r="AW24" s="443"/>
      <c r="AX24" s="444"/>
      <c r="AY24" s="507" t="s">
        <v>171</v>
      </c>
      <c r="AZ24" s="508"/>
      <c r="BA24" s="508"/>
      <c r="BB24" s="508"/>
      <c r="BC24" s="508"/>
      <c r="BD24" s="508"/>
      <c r="BE24" s="508"/>
      <c r="BF24" s="508"/>
      <c r="BG24" s="508"/>
      <c r="BH24" s="508"/>
      <c r="BI24" s="508"/>
      <c r="BJ24" s="508"/>
      <c r="BK24" s="508"/>
      <c r="BL24" s="508"/>
      <c r="BM24" s="509"/>
      <c r="BN24" s="391">
        <v>12137892</v>
      </c>
      <c r="BO24" s="392"/>
      <c r="BP24" s="392"/>
      <c r="BQ24" s="392"/>
      <c r="BR24" s="392"/>
      <c r="BS24" s="392"/>
      <c r="BT24" s="392"/>
      <c r="BU24" s="393"/>
      <c r="BV24" s="391">
        <v>12643511</v>
      </c>
      <c r="BW24" s="392"/>
      <c r="BX24" s="392"/>
      <c r="BY24" s="392"/>
      <c r="BZ24" s="392"/>
      <c r="CA24" s="392"/>
      <c r="CB24" s="392"/>
      <c r="CC24" s="393"/>
      <c r="CD24" s="185"/>
      <c r="CE24" s="505"/>
      <c r="CF24" s="505"/>
      <c r="CG24" s="505"/>
      <c r="CH24" s="505"/>
      <c r="CI24" s="505"/>
      <c r="CJ24" s="505"/>
      <c r="CK24" s="505"/>
      <c r="CL24" s="505"/>
      <c r="CM24" s="505"/>
      <c r="CN24" s="505"/>
      <c r="CO24" s="505"/>
      <c r="CP24" s="505"/>
      <c r="CQ24" s="505"/>
      <c r="CR24" s="505"/>
      <c r="CS24" s="506"/>
      <c r="CT24" s="388"/>
      <c r="CU24" s="389"/>
      <c r="CV24" s="389"/>
      <c r="CW24" s="389"/>
      <c r="CX24" s="389"/>
      <c r="CY24" s="389"/>
      <c r="CZ24" s="389"/>
      <c r="DA24" s="390"/>
      <c r="DB24" s="388"/>
      <c r="DC24" s="389"/>
      <c r="DD24" s="389"/>
      <c r="DE24" s="389"/>
      <c r="DF24" s="389"/>
      <c r="DG24" s="389"/>
      <c r="DH24" s="389"/>
      <c r="DI24" s="390"/>
    </row>
    <row r="25" spans="1:113" ht="18.75" customHeight="1" x14ac:dyDescent="0.2">
      <c r="A25" s="172"/>
      <c r="B25" s="562"/>
      <c r="C25" s="538"/>
      <c r="D25" s="539"/>
      <c r="E25" s="441" t="s">
        <v>172</v>
      </c>
      <c r="F25" s="421"/>
      <c r="G25" s="421"/>
      <c r="H25" s="421"/>
      <c r="I25" s="421"/>
      <c r="J25" s="421"/>
      <c r="K25" s="422"/>
      <c r="L25" s="442">
        <v>1</v>
      </c>
      <c r="M25" s="443"/>
      <c r="N25" s="443"/>
      <c r="O25" s="443"/>
      <c r="P25" s="485"/>
      <c r="Q25" s="442">
        <v>7380</v>
      </c>
      <c r="R25" s="443"/>
      <c r="S25" s="443"/>
      <c r="T25" s="443"/>
      <c r="U25" s="443"/>
      <c r="V25" s="485"/>
      <c r="W25" s="537"/>
      <c r="X25" s="538"/>
      <c r="Y25" s="539"/>
      <c r="Z25" s="441" t="s">
        <v>173</v>
      </c>
      <c r="AA25" s="421"/>
      <c r="AB25" s="421"/>
      <c r="AC25" s="421"/>
      <c r="AD25" s="421"/>
      <c r="AE25" s="421"/>
      <c r="AF25" s="421"/>
      <c r="AG25" s="422"/>
      <c r="AH25" s="442">
        <v>193</v>
      </c>
      <c r="AI25" s="443"/>
      <c r="AJ25" s="443"/>
      <c r="AK25" s="443"/>
      <c r="AL25" s="485"/>
      <c r="AM25" s="442">
        <v>594440</v>
      </c>
      <c r="AN25" s="443"/>
      <c r="AO25" s="443"/>
      <c r="AP25" s="443"/>
      <c r="AQ25" s="443"/>
      <c r="AR25" s="485"/>
      <c r="AS25" s="442">
        <v>3080</v>
      </c>
      <c r="AT25" s="443"/>
      <c r="AU25" s="443"/>
      <c r="AV25" s="443"/>
      <c r="AW25" s="443"/>
      <c r="AX25" s="444"/>
      <c r="AY25" s="351" t="s">
        <v>174</v>
      </c>
      <c r="AZ25" s="352"/>
      <c r="BA25" s="352"/>
      <c r="BB25" s="352"/>
      <c r="BC25" s="352"/>
      <c r="BD25" s="352"/>
      <c r="BE25" s="352"/>
      <c r="BF25" s="352"/>
      <c r="BG25" s="352"/>
      <c r="BH25" s="352"/>
      <c r="BI25" s="352"/>
      <c r="BJ25" s="352"/>
      <c r="BK25" s="352"/>
      <c r="BL25" s="352"/>
      <c r="BM25" s="353"/>
      <c r="BN25" s="354">
        <v>14127714</v>
      </c>
      <c r="BO25" s="355"/>
      <c r="BP25" s="355"/>
      <c r="BQ25" s="355"/>
      <c r="BR25" s="355"/>
      <c r="BS25" s="355"/>
      <c r="BT25" s="355"/>
      <c r="BU25" s="356"/>
      <c r="BV25" s="354">
        <v>14771016</v>
      </c>
      <c r="BW25" s="355"/>
      <c r="BX25" s="355"/>
      <c r="BY25" s="355"/>
      <c r="BZ25" s="355"/>
      <c r="CA25" s="355"/>
      <c r="CB25" s="355"/>
      <c r="CC25" s="356"/>
      <c r="CD25" s="185"/>
      <c r="CE25" s="505"/>
      <c r="CF25" s="505"/>
      <c r="CG25" s="505"/>
      <c r="CH25" s="505"/>
      <c r="CI25" s="505"/>
      <c r="CJ25" s="505"/>
      <c r="CK25" s="505"/>
      <c r="CL25" s="505"/>
      <c r="CM25" s="505"/>
      <c r="CN25" s="505"/>
      <c r="CO25" s="505"/>
      <c r="CP25" s="505"/>
      <c r="CQ25" s="505"/>
      <c r="CR25" s="505"/>
      <c r="CS25" s="506"/>
      <c r="CT25" s="388"/>
      <c r="CU25" s="389"/>
      <c r="CV25" s="389"/>
      <c r="CW25" s="389"/>
      <c r="CX25" s="389"/>
      <c r="CY25" s="389"/>
      <c r="CZ25" s="389"/>
      <c r="DA25" s="390"/>
      <c r="DB25" s="388"/>
      <c r="DC25" s="389"/>
      <c r="DD25" s="389"/>
      <c r="DE25" s="389"/>
      <c r="DF25" s="389"/>
      <c r="DG25" s="389"/>
      <c r="DH25" s="389"/>
      <c r="DI25" s="390"/>
    </row>
    <row r="26" spans="1:113" ht="18.75" customHeight="1" x14ac:dyDescent="0.2">
      <c r="A26" s="172"/>
      <c r="B26" s="562"/>
      <c r="C26" s="538"/>
      <c r="D26" s="539"/>
      <c r="E26" s="441" t="s">
        <v>175</v>
      </c>
      <c r="F26" s="421"/>
      <c r="G26" s="421"/>
      <c r="H26" s="421"/>
      <c r="I26" s="421"/>
      <c r="J26" s="421"/>
      <c r="K26" s="422"/>
      <c r="L26" s="442">
        <v>1</v>
      </c>
      <c r="M26" s="443"/>
      <c r="N26" s="443"/>
      <c r="O26" s="443"/>
      <c r="P26" s="485"/>
      <c r="Q26" s="442">
        <v>6750</v>
      </c>
      <c r="R26" s="443"/>
      <c r="S26" s="443"/>
      <c r="T26" s="443"/>
      <c r="U26" s="443"/>
      <c r="V26" s="485"/>
      <c r="W26" s="537"/>
      <c r="X26" s="538"/>
      <c r="Y26" s="539"/>
      <c r="Z26" s="441" t="s">
        <v>176</v>
      </c>
      <c r="AA26" s="543"/>
      <c r="AB26" s="543"/>
      <c r="AC26" s="543"/>
      <c r="AD26" s="543"/>
      <c r="AE26" s="543"/>
      <c r="AF26" s="543"/>
      <c r="AG26" s="544"/>
      <c r="AH26" s="442">
        <v>60</v>
      </c>
      <c r="AI26" s="443"/>
      <c r="AJ26" s="443"/>
      <c r="AK26" s="443"/>
      <c r="AL26" s="485"/>
      <c r="AM26" s="442">
        <v>213180</v>
      </c>
      <c r="AN26" s="443"/>
      <c r="AO26" s="443"/>
      <c r="AP26" s="443"/>
      <c r="AQ26" s="443"/>
      <c r="AR26" s="485"/>
      <c r="AS26" s="442">
        <v>3553</v>
      </c>
      <c r="AT26" s="443"/>
      <c r="AU26" s="443"/>
      <c r="AV26" s="443"/>
      <c r="AW26" s="443"/>
      <c r="AX26" s="444"/>
      <c r="AY26" s="394" t="s">
        <v>177</v>
      </c>
      <c r="AZ26" s="395"/>
      <c r="BA26" s="395"/>
      <c r="BB26" s="395"/>
      <c r="BC26" s="395"/>
      <c r="BD26" s="395"/>
      <c r="BE26" s="395"/>
      <c r="BF26" s="395"/>
      <c r="BG26" s="395"/>
      <c r="BH26" s="395"/>
      <c r="BI26" s="395"/>
      <c r="BJ26" s="395"/>
      <c r="BK26" s="395"/>
      <c r="BL26" s="395"/>
      <c r="BM26" s="396"/>
      <c r="BN26" s="391" t="s">
        <v>136</v>
      </c>
      <c r="BO26" s="392"/>
      <c r="BP26" s="392"/>
      <c r="BQ26" s="392"/>
      <c r="BR26" s="392"/>
      <c r="BS26" s="392"/>
      <c r="BT26" s="392"/>
      <c r="BU26" s="393"/>
      <c r="BV26" s="391" t="s">
        <v>128</v>
      </c>
      <c r="BW26" s="392"/>
      <c r="BX26" s="392"/>
      <c r="BY26" s="392"/>
      <c r="BZ26" s="392"/>
      <c r="CA26" s="392"/>
      <c r="CB26" s="392"/>
      <c r="CC26" s="393"/>
      <c r="CD26" s="185"/>
      <c r="CE26" s="505"/>
      <c r="CF26" s="505"/>
      <c r="CG26" s="505"/>
      <c r="CH26" s="505"/>
      <c r="CI26" s="505"/>
      <c r="CJ26" s="505"/>
      <c r="CK26" s="505"/>
      <c r="CL26" s="505"/>
      <c r="CM26" s="505"/>
      <c r="CN26" s="505"/>
      <c r="CO26" s="505"/>
      <c r="CP26" s="505"/>
      <c r="CQ26" s="505"/>
      <c r="CR26" s="505"/>
      <c r="CS26" s="506"/>
      <c r="CT26" s="388"/>
      <c r="CU26" s="389"/>
      <c r="CV26" s="389"/>
      <c r="CW26" s="389"/>
      <c r="CX26" s="389"/>
      <c r="CY26" s="389"/>
      <c r="CZ26" s="389"/>
      <c r="DA26" s="390"/>
      <c r="DB26" s="388"/>
      <c r="DC26" s="389"/>
      <c r="DD26" s="389"/>
      <c r="DE26" s="389"/>
      <c r="DF26" s="389"/>
      <c r="DG26" s="389"/>
      <c r="DH26" s="389"/>
      <c r="DI26" s="390"/>
    </row>
    <row r="27" spans="1:113" ht="18.75" customHeight="1" thickBot="1" x14ac:dyDescent="0.25">
      <c r="A27" s="172"/>
      <c r="B27" s="562"/>
      <c r="C27" s="538"/>
      <c r="D27" s="539"/>
      <c r="E27" s="441" t="s">
        <v>178</v>
      </c>
      <c r="F27" s="421"/>
      <c r="G27" s="421"/>
      <c r="H27" s="421"/>
      <c r="I27" s="421"/>
      <c r="J27" s="421"/>
      <c r="K27" s="422"/>
      <c r="L27" s="442">
        <v>1</v>
      </c>
      <c r="M27" s="443"/>
      <c r="N27" s="443"/>
      <c r="O27" s="443"/>
      <c r="P27" s="485"/>
      <c r="Q27" s="442">
        <v>4770</v>
      </c>
      <c r="R27" s="443"/>
      <c r="S27" s="443"/>
      <c r="T27" s="443"/>
      <c r="U27" s="443"/>
      <c r="V27" s="485"/>
      <c r="W27" s="537"/>
      <c r="X27" s="538"/>
      <c r="Y27" s="539"/>
      <c r="Z27" s="441" t="s">
        <v>179</v>
      </c>
      <c r="AA27" s="421"/>
      <c r="AB27" s="421"/>
      <c r="AC27" s="421"/>
      <c r="AD27" s="421"/>
      <c r="AE27" s="421"/>
      <c r="AF27" s="421"/>
      <c r="AG27" s="422"/>
      <c r="AH27" s="442">
        <v>17</v>
      </c>
      <c r="AI27" s="443"/>
      <c r="AJ27" s="443"/>
      <c r="AK27" s="443"/>
      <c r="AL27" s="485"/>
      <c r="AM27" s="442">
        <v>71332</v>
      </c>
      <c r="AN27" s="443"/>
      <c r="AO27" s="443"/>
      <c r="AP27" s="443"/>
      <c r="AQ27" s="443"/>
      <c r="AR27" s="485"/>
      <c r="AS27" s="442">
        <v>4196</v>
      </c>
      <c r="AT27" s="443"/>
      <c r="AU27" s="443"/>
      <c r="AV27" s="443"/>
      <c r="AW27" s="443"/>
      <c r="AX27" s="444"/>
      <c r="AY27" s="486" t="s">
        <v>180</v>
      </c>
      <c r="AZ27" s="487"/>
      <c r="BA27" s="487"/>
      <c r="BB27" s="487"/>
      <c r="BC27" s="487"/>
      <c r="BD27" s="487"/>
      <c r="BE27" s="487"/>
      <c r="BF27" s="487"/>
      <c r="BG27" s="487"/>
      <c r="BH27" s="487"/>
      <c r="BI27" s="487"/>
      <c r="BJ27" s="487"/>
      <c r="BK27" s="487"/>
      <c r="BL27" s="487"/>
      <c r="BM27" s="488"/>
      <c r="BN27" s="510" t="s">
        <v>128</v>
      </c>
      <c r="BO27" s="511"/>
      <c r="BP27" s="511"/>
      <c r="BQ27" s="511"/>
      <c r="BR27" s="511"/>
      <c r="BS27" s="511"/>
      <c r="BT27" s="511"/>
      <c r="BU27" s="512"/>
      <c r="BV27" s="510" t="s">
        <v>128</v>
      </c>
      <c r="BW27" s="511"/>
      <c r="BX27" s="511"/>
      <c r="BY27" s="511"/>
      <c r="BZ27" s="511"/>
      <c r="CA27" s="511"/>
      <c r="CB27" s="511"/>
      <c r="CC27" s="512"/>
      <c r="CD27" s="187"/>
      <c r="CE27" s="505"/>
      <c r="CF27" s="505"/>
      <c r="CG27" s="505"/>
      <c r="CH27" s="505"/>
      <c r="CI27" s="505"/>
      <c r="CJ27" s="505"/>
      <c r="CK27" s="505"/>
      <c r="CL27" s="505"/>
      <c r="CM27" s="505"/>
      <c r="CN27" s="505"/>
      <c r="CO27" s="505"/>
      <c r="CP27" s="505"/>
      <c r="CQ27" s="505"/>
      <c r="CR27" s="505"/>
      <c r="CS27" s="506"/>
      <c r="CT27" s="388"/>
      <c r="CU27" s="389"/>
      <c r="CV27" s="389"/>
      <c r="CW27" s="389"/>
      <c r="CX27" s="389"/>
      <c r="CY27" s="389"/>
      <c r="CZ27" s="389"/>
      <c r="DA27" s="390"/>
      <c r="DB27" s="388"/>
      <c r="DC27" s="389"/>
      <c r="DD27" s="389"/>
      <c r="DE27" s="389"/>
      <c r="DF27" s="389"/>
      <c r="DG27" s="389"/>
      <c r="DH27" s="389"/>
      <c r="DI27" s="390"/>
    </row>
    <row r="28" spans="1:113" ht="18.75" customHeight="1" x14ac:dyDescent="0.2">
      <c r="A28" s="172"/>
      <c r="B28" s="562"/>
      <c r="C28" s="538"/>
      <c r="D28" s="539"/>
      <c r="E28" s="441" t="s">
        <v>181</v>
      </c>
      <c r="F28" s="421"/>
      <c r="G28" s="421"/>
      <c r="H28" s="421"/>
      <c r="I28" s="421"/>
      <c r="J28" s="421"/>
      <c r="K28" s="422"/>
      <c r="L28" s="442">
        <v>1</v>
      </c>
      <c r="M28" s="443"/>
      <c r="N28" s="443"/>
      <c r="O28" s="443"/>
      <c r="P28" s="485"/>
      <c r="Q28" s="442">
        <v>4230</v>
      </c>
      <c r="R28" s="443"/>
      <c r="S28" s="443"/>
      <c r="T28" s="443"/>
      <c r="U28" s="443"/>
      <c r="V28" s="485"/>
      <c r="W28" s="537"/>
      <c r="X28" s="538"/>
      <c r="Y28" s="539"/>
      <c r="Z28" s="441" t="s">
        <v>182</v>
      </c>
      <c r="AA28" s="421"/>
      <c r="AB28" s="421"/>
      <c r="AC28" s="421"/>
      <c r="AD28" s="421"/>
      <c r="AE28" s="421"/>
      <c r="AF28" s="421"/>
      <c r="AG28" s="422"/>
      <c r="AH28" s="442" t="s">
        <v>128</v>
      </c>
      <c r="AI28" s="443"/>
      <c r="AJ28" s="443"/>
      <c r="AK28" s="443"/>
      <c r="AL28" s="485"/>
      <c r="AM28" s="442" t="s">
        <v>128</v>
      </c>
      <c r="AN28" s="443"/>
      <c r="AO28" s="443"/>
      <c r="AP28" s="443"/>
      <c r="AQ28" s="443"/>
      <c r="AR28" s="485"/>
      <c r="AS28" s="442" t="s">
        <v>136</v>
      </c>
      <c r="AT28" s="443"/>
      <c r="AU28" s="443"/>
      <c r="AV28" s="443"/>
      <c r="AW28" s="443"/>
      <c r="AX28" s="444"/>
      <c r="AY28" s="545" t="s">
        <v>183</v>
      </c>
      <c r="AZ28" s="546"/>
      <c r="BA28" s="546"/>
      <c r="BB28" s="547"/>
      <c r="BC28" s="351" t="s">
        <v>47</v>
      </c>
      <c r="BD28" s="352"/>
      <c r="BE28" s="352"/>
      <c r="BF28" s="352"/>
      <c r="BG28" s="352"/>
      <c r="BH28" s="352"/>
      <c r="BI28" s="352"/>
      <c r="BJ28" s="352"/>
      <c r="BK28" s="352"/>
      <c r="BL28" s="352"/>
      <c r="BM28" s="353"/>
      <c r="BN28" s="354">
        <v>4339223</v>
      </c>
      <c r="BO28" s="355"/>
      <c r="BP28" s="355"/>
      <c r="BQ28" s="355"/>
      <c r="BR28" s="355"/>
      <c r="BS28" s="355"/>
      <c r="BT28" s="355"/>
      <c r="BU28" s="356"/>
      <c r="BV28" s="354">
        <v>3286216</v>
      </c>
      <c r="BW28" s="355"/>
      <c r="BX28" s="355"/>
      <c r="BY28" s="355"/>
      <c r="BZ28" s="355"/>
      <c r="CA28" s="355"/>
      <c r="CB28" s="355"/>
      <c r="CC28" s="356"/>
      <c r="CD28" s="185"/>
      <c r="CE28" s="505"/>
      <c r="CF28" s="505"/>
      <c r="CG28" s="505"/>
      <c r="CH28" s="505"/>
      <c r="CI28" s="505"/>
      <c r="CJ28" s="505"/>
      <c r="CK28" s="505"/>
      <c r="CL28" s="505"/>
      <c r="CM28" s="505"/>
      <c r="CN28" s="505"/>
      <c r="CO28" s="505"/>
      <c r="CP28" s="505"/>
      <c r="CQ28" s="505"/>
      <c r="CR28" s="505"/>
      <c r="CS28" s="506"/>
      <c r="CT28" s="388"/>
      <c r="CU28" s="389"/>
      <c r="CV28" s="389"/>
      <c r="CW28" s="389"/>
      <c r="CX28" s="389"/>
      <c r="CY28" s="389"/>
      <c r="CZ28" s="389"/>
      <c r="DA28" s="390"/>
      <c r="DB28" s="388"/>
      <c r="DC28" s="389"/>
      <c r="DD28" s="389"/>
      <c r="DE28" s="389"/>
      <c r="DF28" s="389"/>
      <c r="DG28" s="389"/>
      <c r="DH28" s="389"/>
      <c r="DI28" s="390"/>
    </row>
    <row r="29" spans="1:113" ht="18.75" customHeight="1" x14ac:dyDescent="0.2">
      <c r="A29" s="172"/>
      <c r="B29" s="562"/>
      <c r="C29" s="538"/>
      <c r="D29" s="539"/>
      <c r="E29" s="441" t="s">
        <v>184</v>
      </c>
      <c r="F29" s="421"/>
      <c r="G29" s="421"/>
      <c r="H29" s="421"/>
      <c r="I29" s="421"/>
      <c r="J29" s="421"/>
      <c r="K29" s="422"/>
      <c r="L29" s="442">
        <v>22</v>
      </c>
      <c r="M29" s="443"/>
      <c r="N29" s="443"/>
      <c r="O29" s="443"/>
      <c r="P29" s="485"/>
      <c r="Q29" s="442">
        <v>4050</v>
      </c>
      <c r="R29" s="443"/>
      <c r="S29" s="443"/>
      <c r="T29" s="443"/>
      <c r="U29" s="443"/>
      <c r="V29" s="485"/>
      <c r="W29" s="540"/>
      <c r="X29" s="541"/>
      <c r="Y29" s="542"/>
      <c r="Z29" s="441" t="s">
        <v>185</v>
      </c>
      <c r="AA29" s="421"/>
      <c r="AB29" s="421"/>
      <c r="AC29" s="421"/>
      <c r="AD29" s="421"/>
      <c r="AE29" s="421"/>
      <c r="AF29" s="421"/>
      <c r="AG29" s="422"/>
      <c r="AH29" s="442">
        <v>945</v>
      </c>
      <c r="AI29" s="443"/>
      <c r="AJ29" s="443"/>
      <c r="AK29" s="443"/>
      <c r="AL29" s="485"/>
      <c r="AM29" s="442">
        <v>2885028</v>
      </c>
      <c r="AN29" s="443"/>
      <c r="AO29" s="443"/>
      <c r="AP29" s="443"/>
      <c r="AQ29" s="443"/>
      <c r="AR29" s="485"/>
      <c r="AS29" s="442">
        <v>3053</v>
      </c>
      <c r="AT29" s="443"/>
      <c r="AU29" s="443"/>
      <c r="AV29" s="443"/>
      <c r="AW29" s="443"/>
      <c r="AX29" s="444"/>
      <c r="AY29" s="548"/>
      <c r="AZ29" s="549"/>
      <c r="BA29" s="549"/>
      <c r="BB29" s="550"/>
      <c r="BC29" s="425" t="s">
        <v>186</v>
      </c>
      <c r="BD29" s="426"/>
      <c r="BE29" s="426"/>
      <c r="BF29" s="426"/>
      <c r="BG29" s="426"/>
      <c r="BH29" s="426"/>
      <c r="BI29" s="426"/>
      <c r="BJ29" s="426"/>
      <c r="BK29" s="426"/>
      <c r="BL29" s="426"/>
      <c r="BM29" s="427"/>
      <c r="BN29" s="391">
        <v>494640</v>
      </c>
      <c r="BO29" s="392"/>
      <c r="BP29" s="392"/>
      <c r="BQ29" s="392"/>
      <c r="BR29" s="392"/>
      <c r="BS29" s="392"/>
      <c r="BT29" s="392"/>
      <c r="BU29" s="393"/>
      <c r="BV29" s="391">
        <v>494443</v>
      </c>
      <c r="BW29" s="392"/>
      <c r="BX29" s="392"/>
      <c r="BY29" s="392"/>
      <c r="BZ29" s="392"/>
      <c r="CA29" s="392"/>
      <c r="CB29" s="392"/>
      <c r="CC29" s="393"/>
      <c r="CD29" s="187"/>
      <c r="CE29" s="505"/>
      <c r="CF29" s="505"/>
      <c r="CG29" s="505"/>
      <c r="CH29" s="505"/>
      <c r="CI29" s="505"/>
      <c r="CJ29" s="505"/>
      <c r="CK29" s="505"/>
      <c r="CL29" s="505"/>
      <c r="CM29" s="505"/>
      <c r="CN29" s="505"/>
      <c r="CO29" s="505"/>
      <c r="CP29" s="505"/>
      <c r="CQ29" s="505"/>
      <c r="CR29" s="505"/>
      <c r="CS29" s="506"/>
      <c r="CT29" s="388"/>
      <c r="CU29" s="389"/>
      <c r="CV29" s="389"/>
      <c r="CW29" s="389"/>
      <c r="CX29" s="389"/>
      <c r="CY29" s="389"/>
      <c r="CZ29" s="389"/>
      <c r="DA29" s="390"/>
      <c r="DB29" s="388"/>
      <c r="DC29" s="389"/>
      <c r="DD29" s="389"/>
      <c r="DE29" s="389"/>
      <c r="DF29" s="389"/>
      <c r="DG29" s="389"/>
      <c r="DH29" s="389"/>
      <c r="DI29" s="390"/>
    </row>
    <row r="30" spans="1:113" ht="18.75" customHeight="1" thickBot="1" x14ac:dyDescent="0.25">
      <c r="A30" s="172"/>
      <c r="B30" s="563"/>
      <c r="C30" s="564"/>
      <c r="D30" s="565"/>
      <c r="E30" s="445"/>
      <c r="F30" s="446"/>
      <c r="G30" s="446"/>
      <c r="H30" s="446"/>
      <c r="I30" s="446"/>
      <c r="J30" s="446"/>
      <c r="K30" s="447"/>
      <c r="L30" s="555"/>
      <c r="M30" s="556"/>
      <c r="N30" s="556"/>
      <c r="O30" s="556"/>
      <c r="P30" s="557"/>
      <c r="Q30" s="555"/>
      <c r="R30" s="556"/>
      <c r="S30" s="556"/>
      <c r="T30" s="556"/>
      <c r="U30" s="556"/>
      <c r="V30" s="557"/>
      <c r="W30" s="558" t="s">
        <v>187</v>
      </c>
      <c r="X30" s="559"/>
      <c r="Y30" s="559"/>
      <c r="Z30" s="559"/>
      <c r="AA30" s="559"/>
      <c r="AB30" s="559"/>
      <c r="AC30" s="559"/>
      <c r="AD30" s="559"/>
      <c r="AE30" s="559"/>
      <c r="AF30" s="559"/>
      <c r="AG30" s="560"/>
      <c r="AH30" s="518">
        <v>101.7</v>
      </c>
      <c r="AI30" s="519"/>
      <c r="AJ30" s="519"/>
      <c r="AK30" s="519"/>
      <c r="AL30" s="519"/>
      <c r="AM30" s="519"/>
      <c r="AN30" s="519"/>
      <c r="AO30" s="519"/>
      <c r="AP30" s="519"/>
      <c r="AQ30" s="519"/>
      <c r="AR30" s="519"/>
      <c r="AS30" s="519"/>
      <c r="AT30" s="519"/>
      <c r="AU30" s="519"/>
      <c r="AV30" s="519"/>
      <c r="AW30" s="519"/>
      <c r="AX30" s="521"/>
      <c r="AY30" s="551"/>
      <c r="AZ30" s="552"/>
      <c r="BA30" s="552"/>
      <c r="BB30" s="553"/>
      <c r="BC30" s="507" t="s">
        <v>49</v>
      </c>
      <c r="BD30" s="508"/>
      <c r="BE30" s="508"/>
      <c r="BF30" s="508"/>
      <c r="BG30" s="508"/>
      <c r="BH30" s="508"/>
      <c r="BI30" s="508"/>
      <c r="BJ30" s="508"/>
      <c r="BK30" s="508"/>
      <c r="BL30" s="508"/>
      <c r="BM30" s="509"/>
      <c r="BN30" s="510">
        <v>4325028</v>
      </c>
      <c r="BO30" s="511"/>
      <c r="BP30" s="511"/>
      <c r="BQ30" s="511"/>
      <c r="BR30" s="511"/>
      <c r="BS30" s="511"/>
      <c r="BT30" s="511"/>
      <c r="BU30" s="512"/>
      <c r="BV30" s="510">
        <v>4200404</v>
      </c>
      <c r="BW30" s="511"/>
      <c r="BX30" s="511"/>
      <c r="BY30" s="511"/>
      <c r="BZ30" s="511"/>
      <c r="CA30" s="511"/>
      <c r="CB30" s="511"/>
      <c r="CC30" s="512"/>
      <c r="CD30" s="188"/>
      <c r="CE30" s="189"/>
      <c r="CF30" s="189"/>
      <c r="CG30" s="189"/>
      <c r="CH30" s="189"/>
      <c r="CI30" s="189"/>
      <c r="CJ30" s="189"/>
      <c r="CK30" s="189"/>
      <c r="CL30" s="189"/>
      <c r="CM30" s="189"/>
      <c r="CN30" s="189"/>
      <c r="CO30" s="189"/>
      <c r="CP30" s="189"/>
      <c r="CQ30" s="189"/>
      <c r="CR30" s="189"/>
      <c r="CS30" s="190"/>
      <c r="CT30" s="191"/>
      <c r="CU30" s="192"/>
      <c r="CV30" s="192"/>
      <c r="CW30" s="192"/>
      <c r="CX30" s="192"/>
      <c r="CY30" s="192"/>
      <c r="CZ30" s="192"/>
      <c r="DA30" s="193"/>
      <c r="DB30" s="191"/>
      <c r="DC30" s="192"/>
      <c r="DD30" s="192"/>
      <c r="DE30" s="192"/>
      <c r="DF30" s="192"/>
      <c r="DG30" s="192"/>
      <c r="DH30" s="192"/>
      <c r="DI30" s="193"/>
    </row>
    <row r="31" spans="1:113" ht="13.5" customHeight="1" x14ac:dyDescent="0.2">
      <c r="A31" s="172"/>
      <c r="B31" s="194"/>
      <c r="DI31" s="195"/>
    </row>
    <row r="32" spans="1:113" ht="13.5" customHeight="1" x14ac:dyDescent="0.2">
      <c r="A32" s="172"/>
      <c r="B32" s="196"/>
      <c r="C32" s="554" t="s">
        <v>188</v>
      </c>
      <c r="D32" s="554"/>
      <c r="E32" s="554"/>
      <c r="F32" s="554"/>
      <c r="G32" s="554"/>
      <c r="H32" s="554"/>
      <c r="I32" s="554"/>
      <c r="J32" s="554"/>
      <c r="K32" s="554"/>
      <c r="L32" s="554"/>
      <c r="M32" s="554"/>
      <c r="N32" s="554"/>
      <c r="O32" s="554"/>
      <c r="P32" s="554"/>
      <c r="Q32" s="554"/>
      <c r="R32" s="554"/>
      <c r="S32" s="554"/>
      <c r="U32" s="395" t="s">
        <v>189</v>
      </c>
      <c r="V32" s="395"/>
      <c r="W32" s="395"/>
      <c r="X32" s="395"/>
      <c r="Y32" s="395"/>
      <c r="Z32" s="395"/>
      <c r="AA32" s="395"/>
      <c r="AB32" s="395"/>
      <c r="AC32" s="395"/>
      <c r="AD32" s="395"/>
      <c r="AE32" s="395"/>
      <c r="AF32" s="395"/>
      <c r="AG32" s="395"/>
      <c r="AH32" s="395"/>
      <c r="AI32" s="395"/>
      <c r="AJ32" s="395"/>
      <c r="AK32" s="395"/>
      <c r="AM32" s="395" t="s">
        <v>190</v>
      </c>
      <c r="AN32" s="395"/>
      <c r="AO32" s="395"/>
      <c r="AP32" s="395"/>
      <c r="AQ32" s="395"/>
      <c r="AR32" s="395"/>
      <c r="AS32" s="395"/>
      <c r="AT32" s="395"/>
      <c r="AU32" s="395"/>
      <c r="AV32" s="395"/>
      <c r="AW32" s="395"/>
      <c r="AX32" s="395"/>
      <c r="AY32" s="395"/>
      <c r="AZ32" s="395"/>
      <c r="BA32" s="395"/>
      <c r="BB32" s="395"/>
      <c r="BC32" s="395"/>
      <c r="BE32" s="395" t="s">
        <v>191</v>
      </c>
      <c r="BF32" s="395"/>
      <c r="BG32" s="395"/>
      <c r="BH32" s="395"/>
      <c r="BI32" s="395"/>
      <c r="BJ32" s="395"/>
      <c r="BK32" s="395"/>
      <c r="BL32" s="395"/>
      <c r="BM32" s="395"/>
      <c r="BN32" s="395"/>
      <c r="BO32" s="395"/>
      <c r="BP32" s="395"/>
      <c r="BQ32" s="395"/>
      <c r="BR32" s="395"/>
      <c r="BS32" s="395"/>
      <c r="BT32" s="395"/>
      <c r="BU32" s="395"/>
      <c r="BW32" s="395" t="s">
        <v>192</v>
      </c>
      <c r="BX32" s="395"/>
      <c r="BY32" s="395"/>
      <c r="BZ32" s="395"/>
      <c r="CA32" s="395"/>
      <c r="CB32" s="395"/>
      <c r="CC32" s="395"/>
      <c r="CD32" s="395"/>
      <c r="CE32" s="395"/>
      <c r="CF32" s="395"/>
      <c r="CG32" s="395"/>
      <c r="CH32" s="395"/>
      <c r="CI32" s="395"/>
      <c r="CJ32" s="395"/>
      <c r="CK32" s="395"/>
      <c r="CL32" s="395"/>
      <c r="CM32" s="395"/>
      <c r="CO32" s="395" t="s">
        <v>193</v>
      </c>
      <c r="CP32" s="395"/>
      <c r="CQ32" s="395"/>
      <c r="CR32" s="395"/>
      <c r="CS32" s="395"/>
      <c r="CT32" s="395"/>
      <c r="CU32" s="395"/>
      <c r="CV32" s="395"/>
      <c r="CW32" s="395"/>
      <c r="CX32" s="395"/>
      <c r="CY32" s="395"/>
      <c r="CZ32" s="395"/>
      <c r="DA32" s="395"/>
      <c r="DB32" s="395"/>
      <c r="DC32" s="395"/>
      <c r="DD32" s="395"/>
      <c r="DE32" s="395"/>
      <c r="DI32" s="195"/>
    </row>
    <row r="33" spans="1:113" ht="13.5" customHeight="1" x14ac:dyDescent="0.2">
      <c r="A33" s="172"/>
      <c r="B33" s="196"/>
      <c r="C33" s="415" t="s">
        <v>194</v>
      </c>
      <c r="D33" s="415"/>
      <c r="E33" s="380" t="s">
        <v>195</v>
      </c>
      <c r="F33" s="380"/>
      <c r="G33" s="380"/>
      <c r="H33" s="380"/>
      <c r="I33" s="380"/>
      <c r="J33" s="380"/>
      <c r="K33" s="380"/>
      <c r="L33" s="380"/>
      <c r="M33" s="380"/>
      <c r="N33" s="380"/>
      <c r="O33" s="380"/>
      <c r="P33" s="380"/>
      <c r="Q33" s="380"/>
      <c r="R33" s="380"/>
      <c r="S33" s="380"/>
      <c r="T33" s="197"/>
      <c r="U33" s="415" t="s">
        <v>196</v>
      </c>
      <c r="V33" s="415"/>
      <c r="W33" s="380" t="s">
        <v>197</v>
      </c>
      <c r="X33" s="380"/>
      <c r="Y33" s="380"/>
      <c r="Z33" s="380"/>
      <c r="AA33" s="380"/>
      <c r="AB33" s="380"/>
      <c r="AC33" s="380"/>
      <c r="AD33" s="380"/>
      <c r="AE33" s="380"/>
      <c r="AF33" s="380"/>
      <c r="AG33" s="380"/>
      <c r="AH33" s="380"/>
      <c r="AI33" s="380"/>
      <c r="AJ33" s="380"/>
      <c r="AK33" s="380"/>
      <c r="AL33" s="197"/>
      <c r="AM33" s="415" t="s">
        <v>198</v>
      </c>
      <c r="AN33" s="415"/>
      <c r="AO33" s="380" t="s">
        <v>197</v>
      </c>
      <c r="AP33" s="380"/>
      <c r="AQ33" s="380"/>
      <c r="AR33" s="380"/>
      <c r="AS33" s="380"/>
      <c r="AT33" s="380"/>
      <c r="AU33" s="380"/>
      <c r="AV33" s="380"/>
      <c r="AW33" s="380"/>
      <c r="AX33" s="380"/>
      <c r="AY33" s="380"/>
      <c r="AZ33" s="380"/>
      <c r="BA33" s="380"/>
      <c r="BB33" s="380"/>
      <c r="BC33" s="380"/>
      <c r="BD33" s="198"/>
      <c r="BE33" s="380" t="s">
        <v>199</v>
      </c>
      <c r="BF33" s="380"/>
      <c r="BG33" s="380" t="s">
        <v>200</v>
      </c>
      <c r="BH33" s="380"/>
      <c r="BI33" s="380"/>
      <c r="BJ33" s="380"/>
      <c r="BK33" s="380"/>
      <c r="BL33" s="380"/>
      <c r="BM33" s="380"/>
      <c r="BN33" s="380"/>
      <c r="BO33" s="380"/>
      <c r="BP33" s="380"/>
      <c r="BQ33" s="380"/>
      <c r="BR33" s="380"/>
      <c r="BS33" s="380"/>
      <c r="BT33" s="380"/>
      <c r="BU33" s="380"/>
      <c r="BV33" s="198"/>
      <c r="BW33" s="415" t="s">
        <v>199</v>
      </c>
      <c r="BX33" s="415"/>
      <c r="BY33" s="380" t="s">
        <v>201</v>
      </c>
      <c r="BZ33" s="380"/>
      <c r="CA33" s="380"/>
      <c r="CB33" s="380"/>
      <c r="CC33" s="380"/>
      <c r="CD33" s="380"/>
      <c r="CE33" s="380"/>
      <c r="CF33" s="380"/>
      <c r="CG33" s="380"/>
      <c r="CH33" s="380"/>
      <c r="CI33" s="380"/>
      <c r="CJ33" s="380"/>
      <c r="CK33" s="380"/>
      <c r="CL33" s="380"/>
      <c r="CM33" s="380"/>
      <c r="CN33" s="197"/>
      <c r="CO33" s="415" t="s">
        <v>194</v>
      </c>
      <c r="CP33" s="415"/>
      <c r="CQ33" s="380" t="s">
        <v>202</v>
      </c>
      <c r="CR33" s="380"/>
      <c r="CS33" s="380"/>
      <c r="CT33" s="380"/>
      <c r="CU33" s="380"/>
      <c r="CV33" s="380"/>
      <c r="CW33" s="380"/>
      <c r="CX33" s="380"/>
      <c r="CY33" s="380"/>
      <c r="CZ33" s="380"/>
      <c r="DA33" s="380"/>
      <c r="DB33" s="380"/>
      <c r="DC33" s="380"/>
      <c r="DD33" s="380"/>
      <c r="DE33" s="380"/>
      <c r="DF33" s="197"/>
      <c r="DG33" s="580" t="s">
        <v>203</v>
      </c>
      <c r="DH33" s="580"/>
      <c r="DI33" s="199"/>
    </row>
    <row r="34" spans="1:113" ht="32.25" customHeight="1" x14ac:dyDescent="0.2">
      <c r="A34" s="172"/>
      <c r="B34" s="196"/>
      <c r="C34" s="581">
        <f>IF(E34="","",1)</f>
        <v>1</v>
      </c>
      <c r="D34" s="581"/>
      <c r="E34" s="582" t="str">
        <f>IF('各会計、関係団体の財政状況及び健全化判断比率'!B7="","",'各会計、関係団体の財政状況及び健全化判断比率'!B7)</f>
        <v>一般会計</v>
      </c>
      <c r="F34" s="582"/>
      <c r="G34" s="582"/>
      <c r="H34" s="582"/>
      <c r="I34" s="582"/>
      <c r="J34" s="582"/>
      <c r="K34" s="582"/>
      <c r="L34" s="582"/>
      <c r="M34" s="582"/>
      <c r="N34" s="582"/>
      <c r="O34" s="582"/>
      <c r="P34" s="582"/>
      <c r="Q34" s="582"/>
      <c r="R34" s="582"/>
      <c r="S34" s="582"/>
      <c r="T34" s="172"/>
      <c r="U34" s="581">
        <f>IF(W34="","",MAX(C34:D43)+1)</f>
        <v>2</v>
      </c>
      <c r="V34" s="581"/>
      <c r="W34" s="582" t="str">
        <f>IF('各会計、関係団体の財政状況及び健全化判断比率'!B28="","",'各会計、関係団体の財政状況及び健全化判断比率'!B28)</f>
        <v>国民健康保険特別会計</v>
      </c>
      <c r="X34" s="582"/>
      <c r="Y34" s="582"/>
      <c r="Z34" s="582"/>
      <c r="AA34" s="582"/>
      <c r="AB34" s="582"/>
      <c r="AC34" s="582"/>
      <c r="AD34" s="582"/>
      <c r="AE34" s="582"/>
      <c r="AF34" s="582"/>
      <c r="AG34" s="582"/>
      <c r="AH34" s="582"/>
      <c r="AI34" s="582"/>
      <c r="AJ34" s="582"/>
      <c r="AK34" s="582"/>
      <c r="AL34" s="172"/>
      <c r="AM34" s="581">
        <f>IF(AO34="","",MAX(C34:D43,U34:V43)+1)</f>
        <v>5</v>
      </c>
      <c r="AN34" s="581"/>
      <c r="AO34" s="582" t="str">
        <f>IF('各会計、関係団体の財政状況及び健全化判断比率'!B31="","",'各会計、関係団体の財政状況及び健全化判断比率'!B31)</f>
        <v>下水道事業会計</v>
      </c>
      <c r="AP34" s="582"/>
      <c r="AQ34" s="582"/>
      <c r="AR34" s="582"/>
      <c r="AS34" s="582"/>
      <c r="AT34" s="582"/>
      <c r="AU34" s="582"/>
      <c r="AV34" s="582"/>
      <c r="AW34" s="582"/>
      <c r="AX34" s="582"/>
      <c r="AY34" s="582"/>
      <c r="AZ34" s="582"/>
      <c r="BA34" s="582"/>
      <c r="BB34" s="582"/>
      <c r="BC34" s="582"/>
      <c r="BD34" s="172"/>
      <c r="BE34" s="581">
        <f>IF(BG34="","",MAX(C34:D43,U34:V43,AM34:AN43)+1)</f>
        <v>6</v>
      </c>
      <c r="BF34" s="581"/>
      <c r="BG34" s="582" t="str">
        <f>IF('各会計、関係団体の財政状況及び健全化判断比率'!B32="","",'各会計、関係団体の財政状況及び健全化判断比率'!B32)</f>
        <v>公設地方卸売市場特別会計</v>
      </c>
      <c r="BH34" s="582"/>
      <c r="BI34" s="582"/>
      <c r="BJ34" s="582"/>
      <c r="BK34" s="582"/>
      <c r="BL34" s="582"/>
      <c r="BM34" s="582"/>
      <c r="BN34" s="582"/>
      <c r="BO34" s="582"/>
      <c r="BP34" s="582"/>
      <c r="BQ34" s="582"/>
      <c r="BR34" s="582"/>
      <c r="BS34" s="582"/>
      <c r="BT34" s="582"/>
      <c r="BU34" s="582"/>
      <c r="BV34" s="172"/>
      <c r="BW34" s="581">
        <f>IF(BY34="","",MAX(C34:D43,U34:V43,AM34:AN43,BE34:BF43)+1)</f>
        <v>7</v>
      </c>
      <c r="BX34" s="581"/>
      <c r="BY34" s="582" t="str">
        <f>IF('各会計、関係団体の財政状況及び健全化判断比率'!B68="","",'各会計、関係団体の財政状況及び健全化判断比率'!B68)</f>
        <v>千葉県市町村総合事務組合（一般会計）</v>
      </c>
      <c r="BZ34" s="582"/>
      <c r="CA34" s="582"/>
      <c r="CB34" s="582"/>
      <c r="CC34" s="582"/>
      <c r="CD34" s="582"/>
      <c r="CE34" s="582"/>
      <c r="CF34" s="582"/>
      <c r="CG34" s="582"/>
      <c r="CH34" s="582"/>
      <c r="CI34" s="582"/>
      <c r="CJ34" s="582"/>
      <c r="CK34" s="582"/>
      <c r="CL34" s="582"/>
      <c r="CM34" s="582"/>
      <c r="CN34" s="172"/>
      <c r="CO34" s="581">
        <f>IF(CQ34="","",MAX(C34:D43,U34:V43,AM34:AN43,BE34:BF43,BW34:BX43)+1)</f>
        <v>17</v>
      </c>
      <c r="CP34" s="581"/>
      <c r="CQ34" s="582" t="str">
        <f>IF('各会計、関係団体の財政状況及び健全化判断比率'!BS7="","",'各会計、関係団体の財政状況及び健全化判断比率'!BS7)</f>
        <v>木更津市土地開発公社</v>
      </c>
      <c r="CR34" s="582"/>
      <c r="CS34" s="582"/>
      <c r="CT34" s="582"/>
      <c r="CU34" s="582"/>
      <c r="CV34" s="582"/>
      <c r="CW34" s="582"/>
      <c r="CX34" s="582"/>
      <c r="CY34" s="582"/>
      <c r="CZ34" s="582"/>
      <c r="DA34" s="582"/>
      <c r="DB34" s="582"/>
      <c r="DC34" s="582"/>
      <c r="DD34" s="582"/>
      <c r="DE34" s="582"/>
      <c r="DG34" s="583" t="str">
        <f>IF('各会計、関係団体の財政状況及び健全化判断比率'!BR7="","",'各会計、関係団体の財政状況及び健全化判断比率'!BR7)</f>
        <v/>
      </c>
      <c r="DH34" s="583"/>
      <c r="DI34" s="199"/>
    </row>
    <row r="35" spans="1:113" ht="32.25" customHeight="1" x14ac:dyDescent="0.2">
      <c r="A35" s="172"/>
      <c r="B35" s="196"/>
      <c r="C35" s="581" t="str">
        <f>IF(E35="","",C34+1)</f>
        <v/>
      </c>
      <c r="D35" s="581"/>
      <c r="E35" s="582" t="str">
        <f>IF('各会計、関係団体の財政状況及び健全化判断比率'!B8="","",'各会計、関係団体の財政状況及び健全化判断比率'!B8)</f>
        <v/>
      </c>
      <c r="F35" s="582"/>
      <c r="G35" s="582"/>
      <c r="H35" s="582"/>
      <c r="I35" s="582"/>
      <c r="J35" s="582"/>
      <c r="K35" s="582"/>
      <c r="L35" s="582"/>
      <c r="M35" s="582"/>
      <c r="N35" s="582"/>
      <c r="O35" s="582"/>
      <c r="P35" s="582"/>
      <c r="Q35" s="582"/>
      <c r="R35" s="582"/>
      <c r="S35" s="582"/>
      <c r="T35" s="172"/>
      <c r="U35" s="581">
        <f>IF(W35="","",U34+1)</f>
        <v>3</v>
      </c>
      <c r="V35" s="581"/>
      <c r="W35" s="582" t="str">
        <f>IF('各会計、関係団体の財政状況及び健全化判断比率'!B29="","",'各会計、関係団体の財政状況及び健全化判断比率'!B29)</f>
        <v>介護保険特別会計</v>
      </c>
      <c r="X35" s="582"/>
      <c r="Y35" s="582"/>
      <c r="Z35" s="582"/>
      <c r="AA35" s="582"/>
      <c r="AB35" s="582"/>
      <c r="AC35" s="582"/>
      <c r="AD35" s="582"/>
      <c r="AE35" s="582"/>
      <c r="AF35" s="582"/>
      <c r="AG35" s="582"/>
      <c r="AH35" s="582"/>
      <c r="AI35" s="582"/>
      <c r="AJ35" s="582"/>
      <c r="AK35" s="582"/>
      <c r="AL35" s="172"/>
      <c r="AM35" s="581" t="str">
        <f t="shared" ref="AM35:AM43" si="0">IF(AO35="","",AM34+1)</f>
        <v/>
      </c>
      <c r="AN35" s="581"/>
      <c r="AO35" s="582"/>
      <c r="AP35" s="582"/>
      <c r="AQ35" s="582"/>
      <c r="AR35" s="582"/>
      <c r="AS35" s="582"/>
      <c r="AT35" s="582"/>
      <c r="AU35" s="582"/>
      <c r="AV35" s="582"/>
      <c r="AW35" s="582"/>
      <c r="AX35" s="582"/>
      <c r="AY35" s="582"/>
      <c r="AZ35" s="582"/>
      <c r="BA35" s="582"/>
      <c r="BB35" s="582"/>
      <c r="BC35" s="582"/>
      <c r="BD35" s="172"/>
      <c r="BE35" s="581" t="str">
        <f t="shared" ref="BE35:BE43" si="1">IF(BG35="","",BE34+1)</f>
        <v/>
      </c>
      <c r="BF35" s="581"/>
      <c r="BG35" s="582"/>
      <c r="BH35" s="582"/>
      <c r="BI35" s="582"/>
      <c r="BJ35" s="582"/>
      <c r="BK35" s="582"/>
      <c r="BL35" s="582"/>
      <c r="BM35" s="582"/>
      <c r="BN35" s="582"/>
      <c r="BO35" s="582"/>
      <c r="BP35" s="582"/>
      <c r="BQ35" s="582"/>
      <c r="BR35" s="582"/>
      <c r="BS35" s="582"/>
      <c r="BT35" s="582"/>
      <c r="BU35" s="582"/>
      <c r="BV35" s="172"/>
      <c r="BW35" s="581">
        <f t="shared" ref="BW35:BW43" si="2">IF(BY35="","",BW34+1)</f>
        <v>8</v>
      </c>
      <c r="BX35" s="581"/>
      <c r="BY35" s="582" t="str">
        <f>IF('各会計、関係団体の財政状況及び健全化判断比率'!B69="","",'各会計、関係団体の財政状況及び健全化判断比率'!B69)</f>
        <v>千葉県市町村総合事務組合（千葉県自治会館管理運営特別会計）</v>
      </c>
      <c r="BZ35" s="582"/>
      <c r="CA35" s="582"/>
      <c r="CB35" s="582"/>
      <c r="CC35" s="582"/>
      <c r="CD35" s="582"/>
      <c r="CE35" s="582"/>
      <c r="CF35" s="582"/>
      <c r="CG35" s="582"/>
      <c r="CH35" s="582"/>
      <c r="CI35" s="582"/>
      <c r="CJ35" s="582"/>
      <c r="CK35" s="582"/>
      <c r="CL35" s="582"/>
      <c r="CM35" s="582"/>
      <c r="CN35" s="172"/>
      <c r="CO35" s="581" t="str">
        <f t="shared" ref="CO35:CO43" si="3">IF(CQ35="","",CO34+1)</f>
        <v/>
      </c>
      <c r="CP35" s="581"/>
      <c r="CQ35" s="582" t="str">
        <f>IF('各会計、関係団体の財政状況及び健全化判断比率'!BS8="","",'各会計、関係団体の財政状況及び健全化判断比率'!BS8)</f>
        <v/>
      </c>
      <c r="CR35" s="582"/>
      <c r="CS35" s="582"/>
      <c r="CT35" s="582"/>
      <c r="CU35" s="582"/>
      <c r="CV35" s="582"/>
      <c r="CW35" s="582"/>
      <c r="CX35" s="582"/>
      <c r="CY35" s="582"/>
      <c r="CZ35" s="582"/>
      <c r="DA35" s="582"/>
      <c r="DB35" s="582"/>
      <c r="DC35" s="582"/>
      <c r="DD35" s="582"/>
      <c r="DE35" s="582"/>
      <c r="DG35" s="583" t="str">
        <f>IF('各会計、関係団体の財政状況及び健全化判断比率'!BR8="","",'各会計、関係団体の財政状況及び健全化判断比率'!BR8)</f>
        <v/>
      </c>
      <c r="DH35" s="583"/>
      <c r="DI35" s="199"/>
    </row>
    <row r="36" spans="1:113" ht="32.25" customHeight="1" x14ac:dyDescent="0.2">
      <c r="A36" s="172"/>
      <c r="B36" s="196"/>
      <c r="C36" s="581" t="str">
        <f>IF(E36="","",C35+1)</f>
        <v/>
      </c>
      <c r="D36" s="581"/>
      <c r="E36" s="582" t="str">
        <f>IF('各会計、関係団体の財政状況及び健全化判断比率'!B9="","",'各会計、関係団体の財政状況及び健全化判断比率'!B9)</f>
        <v/>
      </c>
      <c r="F36" s="582"/>
      <c r="G36" s="582"/>
      <c r="H36" s="582"/>
      <c r="I36" s="582"/>
      <c r="J36" s="582"/>
      <c r="K36" s="582"/>
      <c r="L36" s="582"/>
      <c r="M36" s="582"/>
      <c r="N36" s="582"/>
      <c r="O36" s="582"/>
      <c r="P36" s="582"/>
      <c r="Q36" s="582"/>
      <c r="R36" s="582"/>
      <c r="S36" s="582"/>
      <c r="T36" s="172"/>
      <c r="U36" s="581">
        <f t="shared" ref="U36:U43" si="4">IF(W36="","",U35+1)</f>
        <v>4</v>
      </c>
      <c r="V36" s="581"/>
      <c r="W36" s="582" t="str">
        <f>IF('各会計、関係団体の財政状況及び健全化判断比率'!B30="","",'各会計、関係団体の財政状況及び健全化判断比率'!B30)</f>
        <v>後期高齢者医療特別会計</v>
      </c>
      <c r="X36" s="582"/>
      <c r="Y36" s="582"/>
      <c r="Z36" s="582"/>
      <c r="AA36" s="582"/>
      <c r="AB36" s="582"/>
      <c r="AC36" s="582"/>
      <c r="AD36" s="582"/>
      <c r="AE36" s="582"/>
      <c r="AF36" s="582"/>
      <c r="AG36" s="582"/>
      <c r="AH36" s="582"/>
      <c r="AI36" s="582"/>
      <c r="AJ36" s="582"/>
      <c r="AK36" s="582"/>
      <c r="AL36" s="172"/>
      <c r="AM36" s="581" t="str">
        <f t="shared" si="0"/>
        <v/>
      </c>
      <c r="AN36" s="581"/>
      <c r="AO36" s="582"/>
      <c r="AP36" s="582"/>
      <c r="AQ36" s="582"/>
      <c r="AR36" s="582"/>
      <c r="AS36" s="582"/>
      <c r="AT36" s="582"/>
      <c r="AU36" s="582"/>
      <c r="AV36" s="582"/>
      <c r="AW36" s="582"/>
      <c r="AX36" s="582"/>
      <c r="AY36" s="582"/>
      <c r="AZ36" s="582"/>
      <c r="BA36" s="582"/>
      <c r="BB36" s="582"/>
      <c r="BC36" s="582"/>
      <c r="BD36" s="172"/>
      <c r="BE36" s="581" t="str">
        <f t="shared" si="1"/>
        <v/>
      </c>
      <c r="BF36" s="581"/>
      <c r="BG36" s="582"/>
      <c r="BH36" s="582"/>
      <c r="BI36" s="582"/>
      <c r="BJ36" s="582"/>
      <c r="BK36" s="582"/>
      <c r="BL36" s="582"/>
      <c r="BM36" s="582"/>
      <c r="BN36" s="582"/>
      <c r="BO36" s="582"/>
      <c r="BP36" s="582"/>
      <c r="BQ36" s="582"/>
      <c r="BR36" s="582"/>
      <c r="BS36" s="582"/>
      <c r="BT36" s="582"/>
      <c r="BU36" s="582"/>
      <c r="BV36" s="172"/>
      <c r="BW36" s="581">
        <f t="shared" si="2"/>
        <v>9</v>
      </c>
      <c r="BX36" s="581"/>
      <c r="BY36" s="582" t="str">
        <f>IF('各会計、関係団体の財政状況及び健全化判断比率'!B70="","",'各会計、関係団体の財政状況及び健全化判断比率'!B70)</f>
        <v>千葉県市町村総合事務組合（千葉県自治研修センター特別会計）</v>
      </c>
      <c r="BZ36" s="582"/>
      <c r="CA36" s="582"/>
      <c r="CB36" s="582"/>
      <c r="CC36" s="582"/>
      <c r="CD36" s="582"/>
      <c r="CE36" s="582"/>
      <c r="CF36" s="582"/>
      <c r="CG36" s="582"/>
      <c r="CH36" s="582"/>
      <c r="CI36" s="582"/>
      <c r="CJ36" s="582"/>
      <c r="CK36" s="582"/>
      <c r="CL36" s="582"/>
      <c r="CM36" s="582"/>
      <c r="CN36" s="172"/>
      <c r="CO36" s="581" t="str">
        <f t="shared" si="3"/>
        <v/>
      </c>
      <c r="CP36" s="581"/>
      <c r="CQ36" s="582" t="str">
        <f>IF('各会計、関係団体の財政状況及び健全化判断比率'!BS9="","",'各会計、関係団体の財政状況及び健全化判断比率'!BS9)</f>
        <v/>
      </c>
      <c r="CR36" s="582"/>
      <c r="CS36" s="582"/>
      <c r="CT36" s="582"/>
      <c r="CU36" s="582"/>
      <c r="CV36" s="582"/>
      <c r="CW36" s="582"/>
      <c r="CX36" s="582"/>
      <c r="CY36" s="582"/>
      <c r="CZ36" s="582"/>
      <c r="DA36" s="582"/>
      <c r="DB36" s="582"/>
      <c r="DC36" s="582"/>
      <c r="DD36" s="582"/>
      <c r="DE36" s="582"/>
      <c r="DG36" s="583" t="str">
        <f>IF('各会計、関係団体の財政状況及び健全化判断比率'!BR9="","",'各会計、関係団体の財政状況及び健全化判断比率'!BR9)</f>
        <v/>
      </c>
      <c r="DH36" s="583"/>
      <c r="DI36" s="199"/>
    </row>
    <row r="37" spans="1:113" ht="32.25" customHeight="1" x14ac:dyDescent="0.2">
      <c r="A37" s="172"/>
      <c r="B37" s="196"/>
      <c r="C37" s="581" t="str">
        <f>IF(E37="","",C36+1)</f>
        <v/>
      </c>
      <c r="D37" s="581"/>
      <c r="E37" s="582" t="str">
        <f>IF('各会計、関係団体の財政状況及び健全化判断比率'!B10="","",'各会計、関係団体の財政状況及び健全化判断比率'!B10)</f>
        <v/>
      </c>
      <c r="F37" s="582"/>
      <c r="G37" s="582"/>
      <c r="H37" s="582"/>
      <c r="I37" s="582"/>
      <c r="J37" s="582"/>
      <c r="K37" s="582"/>
      <c r="L37" s="582"/>
      <c r="M37" s="582"/>
      <c r="N37" s="582"/>
      <c r="O37" s="582"/>
      <c r="P37" s="582"/>
      <c r="Q37" s="582"/>
      <c r="R37" s="582"/>
      <c r="S37" s="582"/>
      <c r="T37" s="172"/>
      <c r="U37" s="581" t="str">
        <f t="shared" si="4"/>
        <v/>
      </c>
      <c r="V37" s="581"/>
      <c r="W37" s="582"/>
      <c r="X37" s="582"/>
      <c r="Y37" s="582"/>
      <c r="Z37" s="582"/>
      <c r="AA37" s="582"/>
      <c r="AB37" s="582"/>
      <c r="AC37" s="582"/>
      <c r="AD37" s="582"/>
      <c r="AE37" s="582"/>
      <c r="AF37" s="582"/>
      <c r="AG37" s="582"/>
      <c r="AH37" s="582"/>
      <c r="AI37" s="582"/>
      <c r="AJ37" s="582"/>
      <c r="AK37" s="582"/>
      <c r="AL37" s="172"/>
      <c r="AM37" s="581" t="str">
        <f t="shared" si="0"/>
        <v/>
      </c>
      <c r="AN37" s="581"/>
      <c r="AO37" s="582"/>
      <c r="AP37" s="582"/>
      <c r="AQ37" s="582"/>
      <c r="AR37" s="582"/>
      <c r="AS37" s="582"/>
      <c r="AT37" s="582"/>
      <c r="AU37" s="582"/>
      <c r="AV37" s="582"/>
      <c r="AW37" s="582"/>
      <c r="AX37" s="582"/>
      <c r="AY37" s="582"/>
      <c r="AZ37" s="582"/>
      <c r="BA37" s="582"/>
      <c r="BB37" s="582"/>
      <c r="BC37" s="582"/>
      <c r="BD37" s="172"/>
      <c r="BE37" s="581" t="str">
        <f t="shared" si="1"/>
        <v/>
      </c>
      <c r="BF37" s="581"/>
      <c r="BG37" s="582"/>
      <c r="BH37" s="582"/>
      <c r="BI37" s="582"/>
      <c r="BJ37" s="582"/>
      <c r="BK37" s="582"/>
      <c r="BL37" s="582"/>
      <c r="BM37" s="582"/>
      <c r="BN37" s="582"/>
      <c r="BO37" s="582"/>
      <c r="BP37" s="582"/>
      <c r="BQ37" s="582"/>
      <c r="BR37" s="582"/>
      <c r="BS37" s="582"/>
      <c r="BT37" s="582"/>
      <c r="BU37" s="582"/>
      <c r="BV37" s="172"/>
      <c r="BW37" s="581">
        <f t="shared" si="2"/>
        <v>10</v>
      </c>
      <c r="BX37" s="581"/>
      <c r="BY37" s="582" t="str">
        <f>IF('各会計、関係団体の財政状況及び健全化判断比率'!B71="","",'各会計、関係団体の財政状況及び健全化判断比率'!B71)</f>
        <v>千葉県市町村総合事務組合（千葉県市町村交通災害共済特別会計）</v>
      </c>
      <c r="BZ37" s="582"/>
      <c r="CA37" s="582"/>
      <c r="CB37" s="582"/>
      <c r="CC37" s="582"/>
      <c r="CD37" s="582"/>
      <c r="CE37" s="582"/>
      <c r="CF37" s="582"/>
      <c r="CG37" s="582"/>
      <c r="CH37" s="582"/>
      <c r="CI37" s="582"/>
      <c r="CJ37" s="582"/>
      <c r="CK37" s="582"/>
      <c r="CL37" s="582"/>
      <c r="CM37" s="582"/>
      <c r="CN37" s="172"/>
      <c r="CO37" s="581" t="str">
        <f t="shared" si="3"/>
        <v/>
      </c>
      <c r="CP37" s="581"/>
      <c r="CQ37" s="582" t="str">
        <f>IF('各会計、関係団体の財政状況及び健全化判断比率'!BS10="","",'各会計、関係団体の財政状況及び健全化判断比率'!BS10)</f>
        <v/>
      </c>
      <c r="CR37" s="582"/>
      <c r="CS37" s="582"/>
      <c r="CT37" s="582"/>
      <c r="CU37" s="582"/>
      <c r="CV37" s="582"/>
      <c r="CW37" s="582"/>
      <c r="CX37" s="582"/>
      <c r="CY37" s="582"/>
      <c r="CZ37" s="582"/>
      <c r="DA37" s="582"/>
      <c r="DB37" s="582"/>
      <c r="DC37" s="582"/>
      <c r="DD37" s="582"/>
      <c r="DE37" s="582"/>
      <c r="DG37" s="583" t="str">
        <f>IF('各会計、関係団体の財政状況及び健全化判断比率'!BR10="","",'各会計、関係団体の財政状況及び健全化判断比率'!BR10)</f>
        <v/>
      </c>
      <c r="DH37" s="583"/>
      <c r="DI37" s="199"/>
    </row>
    <row r="38" spans="1:113" ht="32.25" customHeight="1" x14ac:dyDescent="0.2">
      <c r="A38" s="172"/>
      <c r="B38" s="196"/>
      <c r="C38" s="581" t="str">
        <f t="shared" ref="C38:C43" si="5">IF(E38="","",C37+1)</f>
        <v/>
      </c>
      <c r="D38" s="581"/>
      <c r="E38" s="582" t="str">
        <f>IF('各会計、関係団体の財政状況及び健全化判断比率'!B11="","",'各会計、関係団体の財政状況及び健全化判断比率'!B11)</f>
        <v/>
      </c>
      <c r="F38" s="582"/>
      <c r="G38" s="582"/>
      <c r="H38" s="582"/>
      <c r="I38" s="582"/>
      <c r="J38" s="582"/>
      <c r="K38" s="582"/>
      <c r="L38" s="582"/>
      <c r="M38" s="582"/>
      <c r="N38" s="582"/>
      <c r="O38" s="582"/>
      <c r="P38" s="582"/>
      <c r="Q38" s="582"/>
      <c r="R38" s="582"/>
      <c r="S38" s="582"/>
      <c r="T38" s="172"/>
      <c r="U38" s="581" t="str">
        <f t="shared" si="4"/>
        <v/>
      </c>
      <c r="V38" s="581"/>
      <c r="W38" s="582"/>
      <c r="X38" s="582"/>
      <c r="Y38" s="582"/>
      <c r="Z38" s="582"/>
      <c r="AA38" s="582"/>
      <c r="AB38" s="582"/>
      <c r="AC38" s="582"/>
      <c r="AD38" s="582"/>
      <c r="AE38" s="582"/>
      <c r="AF38" s="582"/>
      <c r="AG38" s="582"/>
      <c r="AH38" s="582"/>
      <c r="AI38" s="582"/>
      <c r="AJ38" s="582"/>
      <c r="AK38" s="582"/>
      <c r="AL38" s="172"/>
      <c r="AM38" s="581" t="str">
        <f t="shared" si="0"/>
        <v/>
      </c>
      <c r="AN38" s="581"/>
      <c r="AO38" s="582"/>
      <c r="AP38" s="582"/>
      <c r="AQ38" s="582"/>
      <c r="AR38" s="582"/>
      <c r="AS38" s="582"/>
      <c r="AT38" s="582"/>
      <c r="AU38" s="582"/>
      <c r="AV38" s="582"/>
      <c r="AW38" s="582"/>
      <c r="AX38" s="582"/>
      <c r="AY38" s="582"/>
      <c r="AZ38" s="582"/>
      <c r="BA38" s="582"/>
      <c r="BB38" s="582"/>
      <c r="BC38" s="582"/>
      <c r="BD38" s="172"/>
      <c r="BE38" s="581" t="str">
        <f t="shared" si="1"/>
        <v/>
      </c>
      <c r="BF38" s="581"/>
      <c r="BG38" s="582"/>
      <c r="BH38" s="582"/>
      <c r="BI38" s="582"/>
      <c r="BJ38" s="582"/>
      <c r="BK38" s="582"/>
      <c r="BL38" s="582"/>
      <c r="BM38" s="582"/>
      <c r="BN38" s="582"/>
      <c r="BO38" s="582"/>
      <c r="BP38" s="582"/>
      <c r="BQ38" s="582"/>
      <c r="BR38" s="582"/>
      <c r="BS38" s="582"/>
      <c r="BT38" s="582"/>
      <c r="BU38" s="582"/>
      <c r="BV38" s="172"/>
      <c r="BW38" s="581">
        <f t="shared" si="2"/>
        <v>11</v>
      </c>
      <c r="BX38" s="581"/>
      <c r="BY38" s="582" t="str">
        <f>IF('各会計、関係団体の財政状況及び健全化判断比率'!B72="","",'各会計、関係団体の財政状況及び健全化判断比率'!B72)</f>
        <v>君津郡市広域市町村圏事務組合</v>
      </c>
      <c r="BZ38" s="582"/>
      <c r="CA38" s="582"/>
      <c r="CB38" s="582"/>
      <c r="CC38" s="582"/>
      <c r="CD38" s="582"/>
      <c r="CE38" s="582"/>
      <c r="CF38" s="582"/>
      <c r="CG38" s="582"/>
      <c r="CH38" s="582"/>
      <c r="CI38" s="582"/>
      <c r="CJ38" s="582"/>
      <c r="CK38" s="582"/>
      <c r="CL38" s="582"/>
      <c r="CM38" s="582"/>
      <c r="CN38" s="172"/>
      <c r="CO38" s="581" t="str">
        <f t="shared" si="3"/>
        <v/>
      </c>
      <c r="CP38" s="581"/>
      <c r="CQ38" s="582" t="str">
        <f>IF('各会計、関係団体の財政状況及び健全化判断比率'!BS11="","",'各会計、関係団体の財政状況及び健全化判断比率'!BS11)</f>
        <v/>
      </c>
      <c r="CR38" s="582"/>
      <c r="CS38" s="582"/>
      <c r="CT38" s="582"/>
      <c r="CU38" s="582"/>
      <c r="CV38" s="582"/>
      <c r="CW38" s="582"/>
      <c r="CX38" s="582"/>
      <c r="CY38" s="582"/>
      <c r="CZ38" s="582"/>
      <c r="DA38" s="582"/>
      <c r="DB38" s="582"/>
      <c r="DC38" s="582"/>
      <c r="DD38" s="582"/>
      <c r="DE38" s="582"/>
      <c r="DG38" s="583" t="str">
        <f>IF('各会計、関係団体の財政状況及び健全化判断比率'!BR11="","",'各会計、関係団体の財政状況及び健全化判断比率'!BR11)</f>
        <v/>
      </c>
      <c r="DH38" s="583"/>
      <c r="DI38" s="199"/>
    </row>
    <row r="39" spans="1:113" ht="32.25" customHeight="1" x14ac:dyDescent="0.2">
      <c r="A39" s="172"/>
      <c r="B39" s="196"/>
      <c r="C39" s="581" t="str">
        <f t="shared" si="5"/>
        <v/>
      </c>
      <c r="D39" s="581"/>
      <c r="E39" s="582" t="str">
        <f>IF('各会計、関係団体の財政状況及び健全化判断比率'!B12="","",'各会計、関係団体の財政状況及び健全化判断比率'!B12)</f>
        <v/>
      </c>
      <c r="F39" s="582"/>
      <c r="G39" s="582"/>
      <c r="H39" s="582"/>
      <c r="I39" s="582"/>
      <c r="J39" s="582"/>
      <c r="K39" s="582"/>
      <c r="L39" s="582"/>
      <c r="M39" s="582"/>
      <c r="N39" s="582"/>
      <c r="O39" s="582"/>
      <c r="P39" s="582"/>
      <c r="Q39" s="582"/>
      <c r="R39" s="582"/>
      <c r="S39" s="582"/>
      <c r="T39" s="172"/>
      <c r="U39" s="581" t="str">
        <f t="shared" si="4"/>
        <v/>
      </c>
      <c r="V39" s="581"/>
      <c r="W39" s="582"/>
      <c r="X39" s="582"/>
      <c r="Y39" s="582"/>
      <c r="Z39" s="582"/>
      <c r="AA39" s="582"/>
      <c r="AB39" s="582"/>
      <c r="AC39" s="582"/>
      <c r="AD39" s="582"/>
      <c r="AE39" s="582"/>
      <c r="AF39" s="582"/>
      <c r="AG39" s="582"/>
      <c r="AH39" s="582"/>
      <c r="AI39" s="582"/>
      <c r="AJ39" s="582"/>
      <c r="AK39" s="582"/>
      <c r="AL39" s="172"/>
      <c r="AM39" s="581" t="str">
        <f t="shared" si="0"/>
        <v/>
      </c>
      <c r="AN39" s="581"/>
      <c r="AO39" s="582"/>
      <c r="AP39" s="582"/>
      <c r="AQ39" s="582"/>
      <c r="AR39" s="582"/>
      <c r="AS39" s="582"/>
      <c r="AT39" s="582"/>
      <c r="AU39" s="582"/>
      <c r="AV39" s="582"/>
      <c r="AW39" s="582"/>
      <c r="AX39" s="582"/>
      <c r="AY39" s="582"/>
      <c r="AZ39" s="582"/>
      <c r="BA39" s="582"/>
      <c r="BB39" s="582"/>
      <c r="BC39" s="582"/>
      <c r="BD39" s="172"/>
      <c r="BE39" s="581" t="str">
        <f t="shared" si="1"/>
        <v/>
      </c>
      <c r="BF39" s="581"/>
      <c r="BG39" s="582"/>
      <c r="BH39" s="582"/>
      <c r="BI39" s="582"/>
      <c r="BJ39" s="582"/>
      <c r="BK39" s="582"/>
      <c r="BL39" s="582"/>
      <c r="BM39" s="582"/>
      <c r="BN39" s="582"/>
      <c r="BO39" s="582"/>
      <c r="BP39" s="582"/>
      <c r="BQ39" s="582"/>
      <c r="BR39" s="582"/>
      <c r="BS39" s="582"/>
      <c r="BT39" s="582"/>
      <c r="BU39" s="582"/>
      <c r="BV39" s="172"/>
      <c r="BW39" s="581">
        <f t="shared" si="2"/>
        <v>12</v>
      </c>
      <c r="BX39" s="581"/>
      <c r="BY39" s="582" t="str">
        <f>IF('各会計、関係団体の財政状況及び健全化判断比率'!B73="","",'各会計、関係団体の財政状況及び健全化判断比率'!B73)</f>
        <v>君津中央病院企業団（病院事業会計）</v>
      </c>
      <c r="BZ39" s="582"/>
      <c r="CA39" s="582"/>
      <c r="CB39" s="582"/>
      <c r="CC39" s="582"/>
      <c r="CD39" s="582"/>
      <c r="CE39" s="582"/>
      <c r="CF39" s="582"/>
      <c r="CG39" s="582"/>
      <c r="CH39" s="582"/>
      <c r="CI39" s="582"/>
      <c r="CJ39" s="582"/>
      <c r="CK39" s="582"/>
      <c r="CL39" s="582"/>
      <c r="CM39" s="582"/>
      <c r="CN39" s="172"/>
      <c r="CO39" s="581" t="str">
        <f t="shared" si="3"/>
        <v/>
      </c>
      <c r="CP39" s="581"/>
      <c r="CQ39" s="582" t="str">
        <f>IF('各会計、関係団体の財政状況及び健全化判断比率'!BS12="","",'各会計、関係団体の財政状況及び健全化判断比率'!BS12)</f>
        <v/>
      </c>
      <c r="CR39" s="582"/>
      <c r="CS39" s="582"/>
      <c r="CT39" s="582"/>
      <c r="CU39" s="582"/>
      <c r="CV39" s="582"/>
      <c r="CW39" s="582"/>
      <c r="CX39" s="582"/>
      <c r="CY39" s="582"/>
      <c r="CZ39" s="582"/>
      <c r="DA39" s="582"/>
      <c r="DB39" s="582"/>
      <c r="DC39" s="582"/>
      <c r="DD39" s="582"/>
      <c r="DE39" s="582"/>
      <c r="DG39" s="583" t="str">
        <f>IF('各会計、関係団体の財政状況及び健全化判断比率'!BR12="","",'各会計、関係団体の財政状況及び健全化判断比率'!BR12)</f>
        <v/>
      </c>
      <c r="DH39" s="583"/>
      <c r="DI39" s="199"/>
    </row>
    <row r="40" spans="1:113" ht="32.25" customHeight="1" x14ac:dyDescent="0.2">
      <c r="A40" s="172"/>
      <c r="B40" s="196"/>
      <c r="C40" s="581" t="str">
        <f t="shared" si="5"/>
        <v/>
      </c>
      <c r="D40" s="581"/>
      <c r="E40" s="582" t="str">
        <f>IF('各会計、関係団体の財政状況及び健全化判断比率'!B13="","",'各会計、関係団体の財政状況及び健全化判断比率'!B13)</f>
        <v/>
      </c>
      <c r="F40" s="582"/>
      <c r="G40" s="582"/>
      <c r="H40" s="582"/>
      <c r="I40" s="582"/>
      <c r="J40" s="582"/>
      <c r="K40" s="582"/>
      <c r="L40" s="582"/>
      <c r="M40" s="582"/>
      <c r="N40" s="582"/>
      <c r="O40" s="582"/>
      <c r="P40" s="582"/>
      <c r="Q40" s="582"/>
      <c r="R40" s="582"/>
      <c r="S40" s="582"/>
      <c r="T40" s="172"/>
      <c r="U40" s="581" t="str">
        <f t="shared" si="4"/>
        <v/>
      </c>
      <c r="V40" s="581"/>
      <c r="W40" s="582"/>
      <c r="X40" s="582"/>
      <c r="Y40" s="582"/>
      <c r="Z40" s="582"/>
      <c r="AA40" s="582"/>
      <c r="AB40" s="582"/>
      <c r="AC40" s="582"/>
      <c r="AD40" s="582"/>
      <c r="AE40" s="582"/>
      <c r="AF40" s="582"/>
      <c r="AG40" s="582"/>
      <c r="AH40" s="582"/>
      <c r="AI40" s="582"/>
      <c r="AJ40" s="582"/>
      <c r="AK40" s="582"/>
      <c r="AL40" s="172"/>
      <c r="AM40" s="581" t="str">
        <f t="shared" si="0"/>
        <v/>
      </c>
      <c r="AN40" s="581"/>
      <c r="AO40" s="582"/>
      <c r="AP40" s="582"/>
      <c r="AQ40" s="582"/>
      <c r="AR40" s="582"/>
      <c r="AS40" s="582"/>
      <c r="AT40" s="582"/>
      <c r="AU40" s="582"/>
      <c r="AV40" s="582"/>
      <c r="AW40" s="582"/>
      <c r="AX40" s="582"/>
      <c r="AY40" s="582"/>
      <c r="AZ40" s="582"/>
      <c r="BA40" s="582"/>
      <c r="BB40" s="582"/>
      <c r="BC40" s="582"/>
      <c r="BD40" s="172"/>
      <c r="BE40" s="581" t="str">
        <f t="shared" si="1"/>
        <v/>
      </c>
      <c r="BF40" s="581"/>
      <c r="BG40" s="582"/>
      <c r="BH40" s="582"/>
      <c r="BI40" s="582"/>
      <c r="BJ40" s="582"/>
      <c r="BK40" s="582"/>
      <c r="BL40" s="582"/>
      <c r="BM40" s="582"/>
      <c r="BN40" s="582"/>
      <c r="BO40" s="582"/>
      <c r="BP40" s="582"/>
      <c r="BQ40" s="582"/>
      <c r="BR40" s="582"/>
      <c r="BS40" s="582"/>
      <c r="BT40" s="582"/>
      <c r="BU40" s="582"/>
      <c r="BV40" s="172"/>
      <c r="BW40" s="581">
        <f t="shared" si="2"/>
        <v>13</v>
      </c>
      <c r="BX40" s="581"/>
      <c r="BY40" s="582" t="str">
        <f>IF('各会計、関係団体の財政状況及び健全化判断比率'!B74="","",'各会計、関係団体の財政状況及び健全化判断比率'!B74)</f>
        <v>かずさ水道広域連合企業団</v>
      </c>
      <c r="BZ40" s="582"/>
      <c r="CA40" s="582"/>
      <c r="CB40" s="582"/>
      <c r="CC40" s="582"/>
      <c r="CD40" s="582"/>
      <c r="CE40" s="582"/>
      <c r="CF40" s="582"/>
      <c r="CG40" s="582"/>
      <c r="CH40" s="582"/>
      <c r="CI40" s="582"/>
      <c r="CJ40" s="582"/>
      <c r="CK40" s="582"/>
      <c r="CL40" s="582"/>
      <c r="CM40" s="582"/>
      <c r="CN40" s="172"/>
      <c r="CO40" s="581" t="str">
        <f t="shared" si="3"/>
        <v/>
      </c>
      <c r="CP40" s="581"/>
      <c r="CQ40" s="582" t="str">
        <f>IF('各会計、関係団体の財政状況及び健全化判断比率'!BS13="","",'各会計、関係団体の財政状況及び健全化判断比率'!BS13)</f>
        <v/>
      </c>
      <c r="CR40" s="582"/>
      <c r="CS40" s="582"/>
      <c r="CT40" s="582"/>
      <c r="CU40" s="582"/>
      <c r="CV40" s="582"/>
      <c r="CW40" s="582"/>
      <c r="CX40" s="582"/>
      <c r="CY40" s="582"/>
      <c r="CZ40" s="582"/>
      <c r="DA40" s="582"/>
      <c r="DB40" s="582"/>
      <c r="DC40" s="582"/>
      <c r="DD40" s="582"/>
      <c r="DE40" s="582"/>
      <c r="DG40" s="583" t="str">
        <f>IF('各会計、関係団体の財政状況及び健全化判断比率'!BR13="","",'各会計、関係団体の財政状況及び健全化判断比率'!BR13)</f>
        <v/>
      </c>
      <c r="DH40" s="583"/>
      <c r="DI40" s="199"/>
    </row>
    <row r="41" spans="1:113" ht="32.25" customHeight="1" x14ac:dyDescent="0.2">
      <c r="A41" s="172"/>
      <c r="B41" s="196"/>
      <c r="C41" s="581" t="str">
        <f t="shared" si="5"/>
        <v/>
      </c>
      <c r="D41" s="581"/>
      <c r="E41" s="582" t="str">
        <f>IF('各会計、関係団体の財政状況及び健全化判断比率'!B14="","",'各会計、関係団体の財政状況及び健全化判断比率'!B14)</f>
        <v/>
      </c>
      <c r="F41" s="582"/>
      <c r="G41" s="582"/>
      <c r="H41" s="582"/>
      <c r="I41" s="582"/>
      <c r="J41" s="582"/>
      <c r="K41" s="582"/>
      <c r="L41" s="582"/>
      <c r="M41" s="582"/>
      <c r="N41" s="582"/>
      <c r="O41" s="582"/>
      <c r="P41" s="582"/>
      <c r="Q41" s="582"/>
      <c r="R41" s="582"/>
      <c r="S41" s="582"/>
      <c r="T41" s="172"/>
      <c r="U41" s="581" t="str">
        <f t="shared" si="4"/>
        <v/>
      </c>
      <c r="V41" s="581"/>
      <c r="W41" s="582"/>
      <c r="X41" s="582"/>
      <c r="Y41" s="582"/>
      <c r="Z41" s="582"/>
      <c r="AA41" s="582"/>
      <c r="AB41" s="582"/>
      <c r="AC41" s="582"/>
      <c r="AD41" s="582"/>
      <c r="AE41" s="582"/>
      <c r="AF41" s="582"/>
      <c r="AG41" s="582"/>
      <c r="AH41" s="582"/>
      <c r="AI41" s="582"/>
      <c r="AJ41" s="582"/>
      <c r="AK41" s="582"/>
      <c r="AL41" s="172"/>
      <c r="AM41" s="581" t="str">
        <f t="shared" si="0"/>
        <v/>
      </c>
      <c r="AN41" s="581"/>
      <c r="AO41" s="582"/>
      <c r="AP41" s="582"/>
      <c r="AQ41" s="582"/>
      <c r="AR41" s="582"/>
      <c r="AS41" s="582"/>
      <c r="AT41" s="582"/>
      <c r="AU41" s="582"/>
      <c r="AV41" s="582"/>
      <c r="AW41" s="582"/>
      <c r="AX41" s="582"/>
      <c r="AY41" s="582"/>
      <c r="AZ41" s="582"/>
      <c r="BA41" s="582"/>
      <c r="BB41" s="582"/>
      <c r="BC41" s="582"/>
      <c r="BD41" s="172"/>
      <c r="BE41" s="581" t="str">
        <f t="shared" si="1"/>
        <v/>
      </c>
      <c r="BF41" s="581"/>
      <c r="BG41" s="582"/>
      <c r="BH41" s="582"/>
      <c r="BI41" s="582"/>
      <c r="BJ41" s="582"/>
      <c r="BK41" s="582"/>
      <c r="BL41" s="582"/>
      <c r="BM41" s="582"/>
      <c r="BN41" s="582"/>
      <c r="BO41" s="582"/>
      <c r="BP41" s="582"/>
      <c r="BQ41" s="582"/>
      <c r="BR41" s="582"/>
      <c r="BS41" s="582"/>
      <c r="BT41" s="582"/>
      <c r="BU41" s="582"/>
      <c r="BV41" s="172"/>
      <c r="BW41" s="581">
        <f t="shared" si="2"/>
        <v>14</v>
      </c>
      <c r="BX41" s="581"/>
      <c r="BY41" s="582" t="str">
        <f>IF('各会計、関係団体の財政状況及び健全化判断比率'!B75="","",'各会計、関係団体の財政状況及び健全化判断比率'!B75)</f>
        <v>かずさ水道広域連合企業団（用水供給事業）</v>
      </c>
      <c r="BZ41" s="582"/>
      <c r="CA41" s="582"/>
      <c r="CB41" s="582"/>
      <c r="CC41" s="582"/>
      <c r="CD41" s="582"/>
      <c r="CE41" s="582"/>
      <c r="CF41" s="582"/>
      <c r="CG41" s="582"/>
      <c r="CH41" s="582"/>
      <c r="CI41" s="582"/>
      <c r="CJ41" s="582"/>
      <c r="CK41" s="582"/>
      <c r="CL41" s="582"/>
      <c r="CM41" s="582"/>
      <c r="CN41" s="172"/>
      <c r="CO41" s="581" t="str">
        <f t="shared" si="3"/>
        <v/>
      </c>
      <c r="CP41" s="581"/>
      <c r="CQ41" s="582" t="str">
        <f>IF('各会計、関係団体の財政状況及び健全化判断比率'!BS14="","",'各会計、関係団体の財政状況及び健全化判断比率'!BS14)</f>
        <v/>
      </c>
      <c r="CR41" s="582"/>
      <c r="CS41" s="582"/>
      <c r="CT41" s="582"/>
      <c r="CU41" s="582"/>
      <c r="CV41" s="582"/>
      <c r="CW41" s="582"/>
      <c r="CX41" s="582"/>
      <c r="CY41" s="582"/>
      <c r="CZ41" s="582"/>
      <c r="DA41" s="582"/>
      <c r="DB41" s="582"/>
      <c r="DC41" s="582"/>
      <c r="DD41" s="582"/>
      <c r="DE41" s="582"/>
      <c r="DG41" s="583" t="str">
        <f>IF('各会計、関係団体の財政状況及び健全化判断比率'!BR14="","",'各会計、関係団体の財政状況及び健全化判断比率'!BR14)</f>
        <v/>
      </c>
      <c r="DH41" s="583"/>
      <c r="DI41" s="199"/>
    </row>
    <row r="42" spans="1:113" ht="32.25" customHeight="1" x14ac:dyDescent="0.2">
      <c r="B42" s="196"/>
      <c r="C42" s="581" t="str">
        <f t="shared" si="5"/>
        <v/>
      </c>
      <c r="D42" s="581"/>
      <c r="E42" s="582" t="str">
        <f>IF('各会計、関係団体の財政状況及び健全化判断比率'!B15="","",'各会計、関係団体の財政状況及び健全化判断比率'!B15)</f>
        <v/>
      </c>
      <c r="F42" s="582"/>
      <c r="G42" s="582"/>
      <c r="H42" s="582"/>
      <c r="I42" s="582"/>
      <c r="J42" s="582"/>
      <c r="K42" s="582"/>
      <c r="L42" s="582"/>
      <c r="M42" s="582"/>
      <c r="N42" s="582"/>
      <c r="O42" s="582"/>
      <c r="P42" s="582"/>
      <c r="Q42" s="582"/>
      <c r="R42" s="582"/>
      <c r="S42" s="582"/>
      <c r="T42" s="172"/>
      <c r="U42" s="581" t="str">
        <f t="shared" si="4"/>
        <v/>
      </c>
      <c r="V42" s="581"/>
      <c r="W42" s="582"/>
      <c r="X42" s="582"/>
      <c r="Y42" s="582"/>
      <c r="Z42" s="582"/>
      <c r="AA42" s="582"/>
      <c r="AB42" s="582"/>
      <c r="AC42" s="582"/>
      <c r="AD42" s="582"/>
      <c r="AE42" s="582"/>
      <c r="AF42" s="582"/>
      <c r="AG42" s="582"/>
      <c r="AH42" s="582"/>
      <c r="AI42" s="582"/>
      <c r="AJ42" s="582"/>
      <c r="AK42" s="582"/>
      <c r="AL42" s="172"/>
      <c r="AM42" s="581" t="str">
        <f t="shared" si="0"/>
        <v/>
      </c>
      <c r="AN42" s="581"/>
      <c r="AO42" s="582"/>
      <c r="AP42" s="582"/>
      <c r="AQ42" s="582"/>
      <c r="AR42" s="582"/>
      <c r="AS42" s="582"/>
      <c r="AT42" s="582"/>
      <c r="AU42" s="582"/>
      <c r="AV42" s="582"/>
      <c r="AW42" s="582"/>
      <c r="AX42" s="582"/>
      <c r="AY42" s="582"/>
      <c r="AZ42" s="582"/>
      <c r="BA42" s="582"/>
      <c r="BB42" s="582"/>
      <c r="BC42" s="582"/>
      <c r="BD42" s="172"/>
      <c r="BE42" s="581" t="str">
        <f t="shared" si="1"/>
        <v/>
      </c>
      <c r="BF42" s="581"/>
      <c r="BG42" s="582"/>
      <c r="BH42" s="582"/>
      <c r="BI42" s="582"/>
      <c r="BJ42" s="582"/>
      <c r="BK42" s="582"/>
      <c r="BL42" s="582"/>
      <c r="BM42" s="582"/>
      <c r="BN42" s="582"/>
      <c r="BO42" s="582"/>
      <c r="BP42" s="582"/>
      <c r="BQ42" s="582"/>
      <c r="BR42" s="582"/>
      <c r="BS42" s="582"/>
      <c r="BT42" s="582"/>
      <c r="BU42" s="582"/>
      <c r="BV42" s="172"/>
      <c r="BW42" s="581">
        <f t="shared" si="2"/>
        <v>15</v>
      </c>
      <c r="BX42" s="581"/>
      <c r="BY42" s="582" t="str">
        <f>IF('各会計、関係団体の財政状況及び健全化判断比率'!B76="","",'各会計、関係団体の財政状況及び健全化判断比率'!B76)</f>
        <v>千葉県後期高齢者医療広域連合（一般会計）</v>
      </c>
      <c r="BZ42" s="582"/>
      <c r="CA42" s="582"/>
      <c r="CB42" s="582"/>
      <c r="CC42" s="582"/>
      <c r="CD42" s="582"/>
      <c r="CE42" s="582"/>
      <c r="CF42" s="582"/>
      <c r="CG42" s="582"/>
      <c r="CH42" s="582"/>
      <c r="CI42" s="582"/>
      <c r="CJ42" s="582"/>
      <c r="CK42" s="582"/>
      <c r="CL42" s="582"/>
      <c r="CM42" s="582"/>
      <c r="CN42" s="172"/>
      <c r="CO42" s="581" t="str">
        <f t="shared" si="3"/>
        <v/>
      </c>
      <c r="CP42" s="581"/>
      <c r="CQ42" s="582" t="str">
        <f>IF('各会計、関係団体の財政状況及び健全化判断比率'!BS15="","",'各会計、関係団体の財政状況及び健全化判断比率'!BS15)</f>
        <v/>
      </c>
      <c r="CR42" s="582"/>
      <c r="CS42" s="582"/>
      <c r="CT42" s="582"/>
      <c r="CU42" s="582"/>
      <c r="CV42" s="582"/>
      <c r="CW42" s="582"/>
      <c r="CX42" s="582"/>
      <c r="CY42" s="582"/>
      <c r="CZ42" s="582"/>
      <c r="DA42" s="582"/>
      <c r="DB42" s="582"/>
      <c r="DC42" s="582"/>
      <c r="DD42" s="582"/>
      <c r="DE42" s="582"/>
      <c r="DG42" s="583" t="str">
        <f>IF('各会計、関係団体の財政状況及び健全化判断比率'!BR15="","",'各会計、関係団体の財政状況及び健全化判断比率'!BR15)</f>
        <v/>
      </c>
      <c r="DH42" s="583"/>
      <c r="DI42" s="199"/>
    </row>
    <row r="43" spans="1:113" ht="32.25" customHeight="1" x14ac:dyDescent="0.2">
      <c r="B43" s="196"/>
      <c r="C43" s="581" t="str">
        <f t="shared" si="5"/>
        <v/>
      </c>
      <c r="D43" s="581"/>
      <c r="E43" s="582" t="str">
        <f>IF('各会計、関係団体の財政状況及び健全化判断比率'!B16="","",'各会計、関係団体の財政状況及び健全化判断比率'!B16)</f>
        <v/>
      </c>
      <c r="F43" s="582"/>
      <c r="G43" s="582"/>
      <c r="H43" s="582"/>
      <c r="I43" s="582"/>
      <c r="J43" s="582"/>
      <c r="K43" s="582"/>
      <c r="L43" s="582"/>
      <c r="M43" s="582"/>
      <c r="N43" s="582"/>
      <c r="O43" s="582"/>
      <c r="P43" s="582"/>
      <c r="Q43" s="582"/>
      <c r="R43" s="582"/>
      <c r="S43" s="582"/>
      <c r="T43" s="172"/>
      <c r="U43" s="581" t="str">
        <f t="shared" si="4"/>
        <v/>
      </c>
      <c r="V43" s="581"/>
      <c r="W43" s="582"/>
      <c r="X43" s="582"/>
      <c r="Y43" s="582"/>
      <c r="Z43" s="582"/>
      <c r="AA43" s="582"/>
      <c r="AB43" s="582"/>
      <c r="AC43" s="582"/>
      <c r="AD43" s="582"/>
      <c r="AE43" s="582"/>
      <c r="AF43" s="582"/>
      <c r="AG43" s="582"/>
      <c r="AH43" s="582"/>
      <c r="AI43" s="582"/>
      <c r="AJ43" s="582"/>
      <c r="AK43" s="582"/>
      <c r="AL43" s="172"/>
      <c r="AM43" s="581" t="str">
        <f t="shared" si="0"/>
        <v/>
      </c>
      <c r="AN43" s="581"/>
      <c r="AO43" s="582"/>
      <c r="AP43" s="582"/>
      <c r="AQ43" s="582"/>
      <c r="AR43" s="582"/>
      <c r="AS43" s="582"/>
      <c r="AT43" s="582"/>
      <c r="AU43" s="582"/>
      <c r="AV43" s="582"/>
      <c r="AW43" s="582"/>
      <c r="AX43" s="582"/>
      <c r="AY43" s="582"/>
      <c r="AZ43" s="582"/>
      <c r="BA43" s="582"/>
      <c r="BB43" s="582"/>
      <c r="BC43" s="582"/>
      <c r="BD43" s="172"/>
      <c r="BE43" s="581" t="str">
        <f t="shared" si="1"/>
        <v/>
      </c>
      <c r="BF43" s="581"/>
      <c r="BG43" s="582"/>
      <c r="BH43" s="582"/>
      <c r="BI43" s="582"/>
      <c r="BJ43" s="582"/>
      <c r="BK43" s="582"/>
      <c r="BL43" s="582"/>
      <c r="BM43" s="582"/>
      <c r="BN43" s="582"/>
      <c r="BO43" s="582"/>
      <c r="BP43" s="582"/>
      <c r="BQ43" s="582"/>
      <c r="BR43" s="582"/>
      <c r="BS43" s="582"/>
      <c r="BT43" s="582"/>
      <c r="BU43" s="582"/>
      <c r="BV43" s="172"/>
      <c r="BW43" s="581">
        <f t="shared" si="2"/>
        <v>16</v>
      </c>
      <c r="BX43" s="581"/>
      <c r="BY43" s="582" t="str">
        <f>IF('各会計、関係団体の財政状況及び健全化判断比率'!B77="","",'各会計、関係団体の財政状況及び健全化判断比率'!B77)</f>
        <v>千葉県後期高齢者医療広域連合（後期高齢者医療特別会計）</v>
      </c>
      <c r="BZ43" s="582"/>
      <c r="CA43" s="582"/>
      <c r="CB43" s="582"/>
      <c r="CC43" s="582"/>
      <c r="CD43" s="582"/>
      <c r="CE43" s="582"/>
      <c r="CF43" s="582"/>
      <c r="CG43" s="582"/>
      <c r="CH43" s="582"/>
      <c r="CI43" s="582"/>
      <c r="CJ43" s="582"/>
      <c r="CK43" s="582"/>
      <c r="CL43" s="582"/>
      <c r="CM43" s="582"/>
      <c r="CN43" s="172"/>
      <c r="CO43" s="581" t="str">
        <f t="shared" si="3"/>
        <v/>
      </c>
      <c r="CP43" s="581"/>
      <c r="CQ43" s="582" t="str">
        <f>IF('各会計、関係団体の財政状況及び健全化判断比率'!BS16="","",'各会計、関係団体の財政状況及び健全化判断比率'!BS16)</f>
        <v/>
      </c>
      <c r="CR43" s="582"/>
      <c r="CS43" s="582"/>
      <c r="CT43" s="582"/>
      <c r="CU43" s="582"/>
      <c r="CV43" s="582"/>
      <c r="CW43" s="582"/>
      <c r="CX43" s="582"/>
      <c r="CY43" s="582"/>
      <c r="CZ43" s="582"/>
      <c r="DA43" s="582"/>
      <c r="DB43" s="582"/>
      <c r="DC43" s="582"/>
      <c r="DD43" s="582"/>
      <c r="DE43" s="582"/>
      <c r="DG43" s="583" t="str">
        <f>IF('各会計、関係団体の財政状況及び健全化判断比率'!BR16="","",'各会計、関係団体の財政状況及び健全化判断比率'!BR16)</f>
        <v/>
      </c>
      <c r="DH43" s="583"/>
      <c r="DI43" s="199"/>
    </row>
    <row r="44" spans="1:113" ht="13.5" customHeight="1" thickBot="1" x14ac:dyDescent="0.25">
      <c r="B44" s="200"/>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c r="AY44" s="201"/>
      <c r="AZ44" s="201"/>
      <c r="BA44" s="201"/>
      <c r="BB44" s="201"/>
      <c r="BC44" s="201"/>
      <c r="BD44" s="201"/>
      <c r="BE44" s="201"/>
      <c r="BF44" s="201"/>
      <c r="BG44" s="201"/>
      <c r="BH44" s="201"/>
      <c r="BI44" s="201"/>
      <c r="BJ44" s="201"/>
      <c r="BK44" s="201"/>
      <c r="BL44" s="201"/>
      <c r="BM44" s="201"/>
      <c r="BN44" s="201"/>
      <c r="BO44" s="201"/>
      <c r="BP44" s="201"/>
      <c r="BQ44" s="201"/>
      <c r="BR44" s="201"/>
      <c r="BS44" s="201"/>
      <c r="BT44" s="201"/>
      <c r="BU44" s="201"/>
      <c r="BV44" s="201"/>
      <c r="BW44" s="201"/>
      <c r="BX44" s="201"/>
      <c r="BY44" s="201"/>
      <c r="BZ44" s="201"/>
      <c r="CA44" s="201"/>
      <c r="CB44" s="201"/>
      <c r="CC44" s="201"/>
      <c r="CD44" s="201"/>
      <c r="CE44" s="201"/>
      <c r="CF44" s="201"/>
      <c r="CG44" s="201"/>
      <c r="CH44" s="201"/>
      <c r="CI44" s="201"/>
      <c r="CJ44" s="201"/>
      <c r="CK44" s="201"/>
      <c r="CL44" s="201"/>
      <c r="CM44" s="201"/>
      <c r="CN44" s="201"/>
      <c r="CO44" s="201"/>
      <c r="CP44" s="201"/>
      <c r="CQ44" s="201"/>
      <c r="CR44" s="201"/>
      <c r="CS44" s="201"/>
      <c r="CT44" s="201"/>
      <c r="CU44" s="201"/>
      <c r="CV44" s="201"/>
      <c r="CW44" s="201"/>
      <c r="CX44" s="201"/>
      <c r="CY44" s="201"/>
      <c r="CZ44" s="201"/>
      <c r="DA44" s="201"/>
      <c r="DB44" s="201"/>
      <c r="DC44" s="201"/>
      <c r="DD44" s="201"/>
      <c r="DE44" s="201"/>
      <c r="DF44" s="201"/>
      <c r="DG44" s="201"/>
      <c r="DH44" s="201"/>
      <c r="DI44" s="202"/>
    </row>
    <row r="45" spans="1:113" x14ac:dyDescent="0.2"/>
    <row r="46" spans="1:113" x14ac:dyDescent="0.2">
      <c r="B46" s="171" t="s">
        <v>204</v>
      </c>
      <c r="E46" s="584" t="s">
        <v>205</v>
      </c>
      <c r="F46" s="584"/>
      <c r="G46" s="584"/>
      <c r="H46" s="584"/>
      <c r="I46" s="584"/>
      <c r="J46" s="584"/>
      <c r="K46" s="584"/>
      <c r="L46" s="584"/>
      <c r="M46" s="584"/>
      <c r="N46" s="584"/>
      <c r="O46" s="584"/>
      <c r="P46" s="584"/>
      <c r="Q46" s="584"/>
      <c r="R46" s="584"/>
      <c r="S46" s="584"/>
      <c r="T46" s="584"/>
      <c r="U46" s="584"/>
      <c r="V46" s="584"/>
      <c r="W46" s="584"/>
      <c r="X46" s="584"/>
      <c r="Y46" s="584"/>
      <c r="Z46" s="584"/>
      <c r="AA46" s="584"/>
      <c r="AB46" s="584"/>
      <c r="AC46" s="584"/>
      <c r="AD46" s="584"/>
      <c r="AE46" s="584"/>
      <c r="AF46" s="584"/>
      <c r="AG46" s="584"/>
      <c r="AH46" s="584"/>
      <c r="AI46" s="584"/>
      <c r="AJ46" s="584"/>
      <c r="AK46" s="584"/>
      <c r="AL46" s="584"/>
      <c r="AM46" s="584"/>
      <c r="AN46" s="584"/>
      <c r="AO46" s="584"/>
      <c r="AP46" s="584"/>
      <c r="AQ46" s="584"/>
      <c r="AR46" s="584"/>
      <c r="AS46" s="584"/>
      <c r="AT46" s="584"/>
      <c r="AU46" s="584"/>
      <c r="AV46" s="584"/>
      <c r="AW46" s="584"/>
      <c r="AX46" s="584"/>
      <c r="AY46" s="584"/>
      <c r="AZ46" s="584"/>
      <c r="BA46" s="584"/>
      <c r="BB46" s="584"/>
      <c r="BC46" s="584"/>
      <c r="BD46" s="584"/>
      <c r="BE46" s="584"/>
      <c r="BF46" s="584"/>
      <c r="BG46" s="584"/>
      <c r="BH46" s="584"/>
      <c r="BI46" s="584"/>
      <c r="BJ46" s="584"/>
      <c r="BK46" s="584"/>
      <c r="BL46" s="584"/>
      <c r="BM46" s="584"/>
      <c r="BN46" s="584"/>
      <c r="BO46" s="584"/>
      <c r="BP46" s="584"/>
      <c r="BQ46" s="584"/>
      <c r="BR46" s="584"/>
      <c r="BS46" s="584"/>
      <c r="BT46" s="584"/>
      <c r="BU46" s="584"/>
      <c r="BV46" s="584"/>
      <c r="BW46" s="584"/>
      <c r="BX46" s="584"/>
      <c r="BY46" s="584"/>
      <c r="BZ46" s="584"/>
      <c r="CA46" s="584"/>
      <c r="CB46" s="584"/>
      <c r="CC46" s="584"/>
      <c r="CD46" s="584"/>
      <c r="CE46" s="584"/>
      <c r="CF46" s="584"/>
      <c r="CG46" s="584"/>
      <c r="CH46" s="584"/>
      <c r="CI46" s="584"/>
      <c r="CJ46" s="584"/>
      <c r="CK46" s="584"/>
      <c r="CL46" s="584"/>
      <c r="CM46" s="584"/>
      <c r="CN46" s="584"/>
      <c r="CO46" s="584"/>
      <c r="CP46" s="584"/>
      <c r="CQ46" s="584"/>
      <c r="CR46" s="584"/>
      <c r="CS46" s="584"/>
      <c r="CT46" s="584"/>
      <c r="CU46" s="584"/>
      <c r="CV46" s="584"/>
      <c r="CW46" s="584"/>
      <c r="CX46" s="584"/>
      <c r="CY46" s="584"/>
      <c r="CZ46" s="584"/>
      <c r="DA46" s="584"/>
      <c r="DB46" s="584"/>
      <c r="DC46" s="584"/>
      <c r="DD46" s="584"/>
      <c r="DE46" s="584"/>
      <c r="DF46" s="584"/>
      <c r="DG46" s="584"/>
      <c r="DH46" s="584"/>
      <c r="DI46" s="584"/>
    </row>
    <row r="47" spans="1:113" x14ac:dyDescent="0.2">
      <c r="E47" s="584" t="s">
        <v>206</v>
      </c>
      <c r="F47" s="584"/>
      <c r="G47" s="584"/>
      <c r="H47" s="584"/>
      <c r="I47" s="584"/>
      <c r="J47" s="584"/>
      <c r="K47" s="584"/>
      <c r="L47" s="584"/>
      <c r="M47" s="584"/>
      <c r="N47" s="584"/>
      <c r="O47" s="584"/>
      <c r="P47" s="584"/>
      <c r="Q47" s="584"/>
      <c r="R47" s="584"/>
      <c r="S47" s="584"/>
      <c r="T47" s="584"/>
      <c r="U47" s="584"/>
      <c r="V47" s="584"/>
      <c r="W47" s="584"/>
      <c r="X47" s="584"/>
      <c r="Y47" s="584"/>
      <c r="Z47" s="584"/>
      <c r="AA47" s="584"/>
      <c r="AB47" s="584"/>
      <c r="AC47" s="584"/>
      <c r="AD47" s="584"/>
      <c r="AE47" s="584"/>
      <c r="AF47" s="584"/>
      <c r="AG47" s="584"/>
      <c r="AH47" s="584"/>
      <c r="AI47" s="584"/>
      <c r="AJ47" s="584"/>
      <c r="AK47" s="584"/>
      <c r="AL47" s="584"/>
      <c r="AM47" s="584"/>
      <c r="AN47" s="584"/>
      <c r="AO47" s="584"/>
      <c r="AP47" s="584"/>
      <c r="AQ47" s="584"/>
      <c r="AR47" s="584"/>
      <c r="AS47" s="584"/>
      <c r="AT47" s="584"/>
      <c r="AU47" s="584"/>
      <c r="AV47" s="584"/>
      <c r="AW47" s="584"/>
      <c r="AX47" s="584"/>
      <c r="AY47" s="584"/>
      <c r="AZ47" s="584"/>
      <c r="BA47" s="584"/>
      <c r="BB47" s="584"/>
      <c r="BC47" s="584"/>
      <c r="BD47" s="584"/>
      <c r="BE47" s="584"/>
      <c r="BF47" s="584"/>
      <c r="BG47" s="584"/>
      <c r="BH47" s="584"/>
      <c r="BI47" s="584"/>
      <c r="BJ47" s="584"/>
      <c r="BK47" s="584"/>
      <c r="BL47" s="584"/>
      <c r="BM47" s="584"/>
      <c r="BN47" s="584"/>
      <c r="BO47" s="584"/>
      <c r="BP47" s="584"/>
      <c r="BQ47" s="584"/>
      <c r="BR47" s="584"/>
      <c r="BS47" s="584"/>
      <c r="BT47" s="584"/>
      <c r="BU47" s="584"/>
      <c r="BV47" s="584"/>
      <c r="BW47" s="584"/>
      <c r="BX47" s="584"/>
      <c r="BY47" s="584"/>
      <c r="BZ47" s="584"/>
      <c r="CA47" s="584"/>
      <c r="CB47" s="584"/>
      <c r="CC47" s="584"/>
      <c r="CD47" s="584"/>
      <c r="CE47" s="584"/>
      <c r="CF47" s="584"/>
      <c r="CG47" s="584"/>
      <c r="CH47" s="584"/>
      <c r="CI47" s="584"/>
      <c r="CJ47" s="584"/>
      <c r="CK47" s="584"/>
      <c r="CL47" s="584"/>
      <c r="CM47" s="584"/>
      <c r="CN47" s="584"/>
      <c r="CO47" s="584"/>
      <c r="CP47" s="584"/>
      <c r="CQ47" s="584"/>
      <c r="CR47" s="584"/>
      <c r="CS47" s="584"/>
      <c r="CT47" s="584"/>
      <c r="CU47" s="584"/>
      <c r="CV47" s="584"/>
      <c r="CW47" s="584"/>
      <c r="CX47" s="584"/>
      <c r="CY47" s="584"/>
      <c r="CZ47" s="584"/>
      <c r="DA47" s="584"/>
      <c r="DB47" s="584"/>
      <c r="DC47" s="584"/>
      <c r="DD47" s="584"/>
      <c r="DE47" s="584"/>
      <c r="DF47" s="584"/>
      <c r="DG47" s="584"/>
      <c r="DH47" s="584"/>
      <c r="DI47" s="584"/>
    </row>
    <row r="48" spans="1:113" x14ac:dyDescent="0.2">
      <c r="E48" s="584" t="s">
        <v>207</v>
      </c>
      <c r="F48" s="584"/>
      <c r="G48" s="584"/>
      <c r="H48" s="584"/>
      <c r="I48" s="584"/>
      <c r="J48" s="584"/>
      <c r="K48" s="584"/>
      <c r="L48" s="584"/>
      <c r="M48" s="584"/>
      <c r="N48" s="584"/>
      <c r="O48" s="584"/>
      <c r="P48" s="584"/>
      <c r="Q48" s="584"/>
      <c r="R48" s="584"/>
      <c r="S48" s="584"/>
      <c r="T48" s="584"/>
      <c r="U48" s="584"/>
      <c r="V48" s="584"/>
      <c r="W48" s="584"/>
      <c r="X48" s="584"/>
      <c r="Y48" s="584"/>
      <c r="Z48" s="584"/>
      <c r="AA48" s="584"/>
      <c r="AB48" s="584"/>
      <c r="AC48" s="584"/>
      <c r="AD48" s="584"/>
      <c r="AE48" s="584"/>
      <c r="AF48" s="584"/>
      <c r="AG48" s="584"/>
      <c r="AH48" s="584"/>
      <c r="AI48" s="584"/>
      <c r="AJ48" s="584"/>
      <c r="AK48" s="584"/>
      <c r="AL48" s="584"/>
      <c r="AM48" s="584"/>
      <c r="AN48" s="584"/>
      <c r="AO48" s="584"/>
      <c r="AP48" s="584"/>
      <c r="AQ48" s="584"/>
      <c r="AR48" s="584"/>
      <c r="AS48" s="584"/>
      <c r="AT48" s="584"/>
      <c r="AU48" s="584"/>
      <c r="AV48" s="584"/>
      <c r="AW48" s="584"/>
      <c r="AX48" s="584"/>
      <c r="AY48" s="584"/>
      <c r="AZ48" s="584"/>
      <c r="BA48" s="584"/>
      <c r="BB48" s="584"/>
      <c r="BC48" s="584"/>
      <c r="BD48" s="584"/>
      <c r="BE48" s="584"/>
      <c r="BF48" s="584"/>
      <c r="BG48" s="584"/>
      <c r="BH48" s="584"/>
      <c r="BI48" s="584"/>
      <c r="BJ48" s="584"/>
      <c r="BK48" s="584"/>
      <c r="BL48" s="584"/>
      <c r="BM48" s="584"/>
      <c r="BN48" s="584"/>
      <c r="BO48" s="584"/>
      <c r="BP48" s="584"/>
      <c r="BQ48" s="584"/>
      <c r="BR48" s="584"/>
      <c r="BS48" s="584"/>
      <c r="BT48" s="584"/>
      <c r="BU48" s="584"/>
      <c r="BV48" s="584"/>
      <c r="BW48" s="584"/>
      <c r="BX48" s="584"/>
      <c r="BY48" s="584"/>
      <c r="BZ48" s="584"/>
      <c r="CA48" s="584"/>
      <c r="CB48" s="584"/>
      <c r="CC48" s="584"/>
      <c r="CD48" s="584"/>
      <c r="CE48" s="584"/>
      <c r="CF48" s="584"/>
      <c r="CG48" s="584"/>
      <c r="CH48" s="584"/>
      <c r="CI48" s="584"/>
      <c r="CJ48" s="584"/>
      <c r="CK48" s="584"/>
      <c r="CL48" s="584"/>
      <c r="CM48" s="584"/>
      <c r="CN48" s="584"/>
      <c r="CO48" s="584"/>
      <c r="CP48" s="584"/>
      <c r="CQ48" s="584"/>
      <c r="CR48" s="584"/>
      <c r="CS48" s="584"/>
      <c r="CT48" s="584"/>
      <c r="CU48" s="584"/>
      <c r="CV48" s="584"/>
      <c r="CW48" s="584"/>
      <c r="CX48" s="584"/>
      <c r="CY48" s="584"/>
      <c r="CZ48" s="584"/>
      <c r="DA48" s="584"/>
      <c r="DB48" s="584"/>
      <c r="DC48" s="584"/>
      <c r="DD48" s="584"/>
      <c r="DE48" s="584"/>
      <c r="DF48" s="584"/>
      <c r="DG48" s="584"/>
      <c r="DH48" s="584"/>
      <c r="DI48" s="584"/>
    </row>
    <row r="49" spans="5:113" x14ac:dyDescent="0.2">
      <c r="E49" s="585" t="s">
        <v>208</v>
      </c>
      <c r="F49" s="585"/>
      <c r="G49" s="585"/>
      <c r="H49" s="585"/>
      <c r="I49" s="585"/>
      <c r="J49" s="585"/>
      <c r="K49" s="585"/>
      <c r="L49" s="585"/>
      <c r="M49" s="585"/>
      <c r="N49" s="585"/>
      <c r="O49" s="585"/>
      <c r="P49" s="585"/>
      <c r="Q49" s="585"/>
      <c r="R49" s="585"/>
      <c r="S49" s="585"/>
      <c r="T49" s="585"/>
      <c r="U49" s="585"/>
      <c r="V49" s="585"/>
      <c r="W49" s="585"/>
      <c r="X49" s="585"/>
      <c r="Y49" s="585"/>
      <c r="Z49" s="585"/>
      <c r="AA49" s="585"/>
      <c r="AB49" s="585"/>
      <c r="AC49" s="585"/>
      <c r="AD49" s="585"/>
      <c r="AE49" s="585"/>
      <c r="AF49" s="585"/>
      <c r="AG49" s="585"/>
      <c r="AH49" s="585"/>
      <c r="AI49" s="585"/>
      <c r="AJ49" s="585"/>
      <c r="AK49" s="585"/>
      <c r="AL49" s="585"/>
      <c r="AM49" s="585"/>
      <c r="AN49" s="585"/>
      <c r="AO49" s="585"/>
      <c r="AP49" s="585"/>
      <c r="AQ49" s="585"/>
      <c r="AR49" s="585"/>
      <c r="AS49" s="585"/>
      <c r="AT49" s="585"/>
      <c r="AU49" s="585"/>
      <c r="AV49" s="585"/>
      <c r="AW49" s="585"/>
      <c r="AX49" s="585"/>
      <c r="AY49" s="585"/>
      <c r="AZ49" s="585"/>
      <c r="BA49" s="585"/>
      <c r="BB49" s="585"/>
      <c r="BC49" s="585"/>
      <c r="BD49" s="585"/>
      <c r="BE49" s="585"/>
      <c r="BF49" s="585"/>
      <c r="BG49" s="585"/>
      <c r="BH49" s="585"/>
      <c r="BI49" s="585"/>
      <c r="BJ49" s="585"/>
      <c r="BK49" s="585"/>
      <c r="BL49" s="585"/>
      <c r="BM49" s="585"/>
      <c r="BN49" s="585"/>
      <c r="BO49" s="585"/>
      <c r="BP49" s="585"/>
      <c r="BQ49" s="585"/>
      <c r="BR49" s="585"/>
      <c r="BS49" s="585"/>
      <c r="BT49" s="585"/>
      <c r="BU49" s="585"/>
      <c r="BV49" s="585"/>
      <c r="BW49" s="585"/>
      <c r="BX49" s="585"/>
      <c r="BY49" s="585"/>
      <c r="BZ49" s="585"/>
      <c r="CA49" s="585"/>
      <c r="CB49" s="585"/>
      <c r="CC49" s="585"/>
      <c r="CD49" s="585"/>
      <c r="CE49" s="585"/>
      <c r="CF49" s="585"/>
      <c r="CG49" s="585"/>
      <c r="CH49" s="585"/>
      <c r="CI49" s="585"/>
      <c r="CJ49" s="585"/>
      <c r="CK49" s="585"/>
      <c r="CL49" s="585"/>
      <c r="CM49" s="585"/>
      <c r="CN49" s="585"/>
      <c r="CO49" s="585"/>
      <c r="CP49" s="585"/>
      <c r="CQ49" s="585"/>
      <c r="CR49" s="585"/>
      <c r="CS49" s="585"/>
      <c r="CT49" s="585"/>
      <c r="CU49" s="585"/>
      <c r="CV49" s="585"/>
      <c r="CW49" s="585"/>
      <c r="CX49" s="585"/>
      <c r="CY49" s="585"/>
      <c r="CZ49" s="585"/>
      <c r="DA49" s="585"/>
      <c r="DB49" s="585"/>
      <c r="DC49" s="585"/>
      <c r="DD49" s="585"/>
      <c r="DE49" s="585"/>
      <c r="DF49" s="585"/>
      <c r="DG49" s="585"/>
      <c r="DH49" s="585"/>
      <c r="DI49" s="585"/>
    </row>
    <row r="50" spans="5:113" x14ac:dyDescent="0.2">
      <c r="E50" s="584" t="s">
        <v>209</v>
      </c>
      <c r="F50" s="584"/>
      <c r="G50" s="584"/>
      <c r="H50" s="584"/>
      <c r="I50" s="584"/>
      <c r="J50" s="584"/>
      <c r="K50" s="584"/>
      <c r="L50" s="584"/>
      <c r="M50" s="584"/>
      <c r="N50" s="584"/>
      <c r="O50" s="584"/>
      <c r="P50" s="584"/>
      <c r="Q50" s="584"/>
      <c r="R50" s="584"/>
      <c r="S50" s="584"/>
      <c r="T50" s="584"/>
      <c r="U50" s="584"/>
      <c r="V50" s="584"/>
      <c r="W50" s="584"/>
      <c r="X50" s="584"/>
      <c r="Y50" s="584"/>
      <c r="Z50" s="584"/>
      <c r="AA50" s="584"/>
      <c r="AB50" s="584"/>
      <c r="AC50" s="584"/>
      <c r="AD50" s="584"/>
      <c r="AE50" s="584"/>
      <c r="AF50" s="584"/>
      <c r="AG50" s="584"/>
      <c r="AH50" s="584"/>
      <c r="AI50" s="584"/>
      <c r="AJ50" s="584"/>
      <c r="AK50" s="584"/>
      <c r="AL50" s="584"/>
      <c r="AM50" s="584"/>
      <c r="AN50" s="584"/>
      <c r="AO50" s="584"/>
      <c r="AP50" s="584"/>
      <c r="AQ50" s="584"/>
      <c r="AR50" s="584"/>
      <c r="AS50" s="584"/>
      <c r="AT50" s="584"/>
      <c r="AU50" s="584"/>
      <c r="AV50" s="584"/>
      <c r="AW50" s="584"/>
      <c r="AX50" s="584"/>
      <c r="AY50" s="584"/>
      <c r="AZ50" s="584"/>
      <c r="BA50" s="584"/>
      <c r="BB50" s="584"/>
      <c r="BC50" s="584"/>
      <c r="BD50" s="584"/>
      <c r="BE50" s="584"/>
      <c r="BF50" s="584"/>
      <c r="BG50" s="584"/>
      <c r="BH50" s="584"/>
      <c r="BI50" s="584"/>
      <c r="BJ50" s="584"/>
      <c r="BK50" s="584"/>
      <c r="BL50" s="584"/>
      <c r="BM50" s="584"/>
      <c r="BN50" s="584"/>
      <c r="BO50" s="584"/>
      <c r="BP50" s="584"/>
      <c r="BQ50" s="584"/>
      <c r="BR50" s="584"/>
      <c r="BS50" s="584"/>
      <c r="BT50" s="584"/>
      <c r="BU50" s="584"/>
      <c r="BV50" s="584"/>
      <c r="BW50" s="584"/>
      <c r="BX50" s="584"/>
      <c r="BY50" s="584"/>
      <c r="BZ50" s="584"/>
      <c r="CA50" s="584"/>
      <c r="CB50" s="584"/>
      <c r="CC50" s="584"/>
      <c r="CD50" s="584"/>
      <c r="CE50" s="584"/>
      <c r="CF50" s="584"/>
      <c r="CG50" s="584"/>
      <c r="CH50" s="584"/>
      <c r="CI50" s="584"/>
      <c r="CJ50" s="584"/>
      <c r="CK50" s="584"/>
      <c r="CL50" s="584"/>
      <c r="CM50" s="584"/>
      <c r="CN50" s="584"/>
      <c r="CO50" s="584"/>
      <c r="CP50" s="584"/>
      <c r="CQ50" s="584"/>
      <c r="CR50" s="584"/>
      <c r="CS50" s="584"/>
      <c r="CT50" s="584"/>
      <c r="CU50" s="584"/>
      <c r="CV50" s="584"/>
      <c r="CW50" s="584"/>
      <c r="CX50" s="584"/>
      <c r="CY50" s="584"/>
      <c r="CZ50" s="584"/>
      <c r="DA50" s="584"/>
      <c r="DB50" s="584"/>
      <c r="DC50" s="584"/>
      <c r="DD50" s="584"/>
      <c r="DE50" s="584"/>
      <c r="DF50" s="584"/>
      <c r="DG50" s="584"/>
      <c r="DH50" s="584"/>
      <c r="DI50" s="584"/>
    </row>
    <row r="51" spans="5:113" x14ac:dyDescent="0.2">
      <c r="E51" s="584" t="s">
        <v>210</v>
      </c>
      <c r="F51" s="584"/>
      <c r="G51" s="584"/>
      <c r="H51" s="584"/>
      <c r="I51" s="584"/>
      <c r="J51" s="584"/>
      <c r="K51" s="584"/>
      <c r="L51" s="584"/>
      <c r="M51" s="584"/>
      <c r="N51" s="584"/>
      <c r="O51" s="584"/>
      <c r="P51" s="584"/>
      <c r="Q51" s="584"/>
      <c r="R51" s="584"/>
      <c r="S51" s="584"/>
      <c r="T51" s="584"/>
      <c r="U51" s="584"/>
      <c r="V51" s="584"/>
      <c r="W51" s="584"/>
      <c r="X51" s="584"/>
      <c r="Y51" s="584"/>
      <c r="Z51" s="584"/>
      <c r="AA51" s="584"/>
      <c r="AB51" s="584"/>
      <c r="AC51" s="584"/>
      <c r="AD51" s="584"/>
      <c r="AE51" s="584"/>
      <c r="AF51" s="584"/>
      <c r="AG51" s="584"/>
      <c r="AH51" s="584"/>
      <c r="AI51" s="584"/>
      <c r="AJ51" s="584"/>
      <c r="AK51" s="584"/>
      <c r="AL51" s="584"/>
      <c r="AM51" s="584"/>
      <c r="AN51" s="584"/>
      <c r="AO51" s="584"/>
      <c r="AP51" s="584"/>
      <c r="AQ51" s="584"/>
      <c r="AR51" s="584"/>
      <c r="AS51" s="584"/>
      <c r="AT51" s="584"/>
      <c r="AU51" s="584"/>
      <c r="AV51" s="584"/>
      <c r="AW51" s="584"/>
      <c r="AX51" s="584"/>
      <c r="AY51" s="584"/>
      <c r="AZ51" s="584"/>
      <c r="BA51" s="584"/>
      <c r="BB51" s="584"/>
      <c r="BC51" s="584"/>
      <c r="BD51" s="584"/>
      <c r="BE51" s="584"/>
      <c r="BF51" s="584"/>
      <c r="BG51" s="584"/>
      <c r="BH51" s="584"/>
      <c r="BI51" s="584"/>
      <c r="BJ51" s="584"/>
      <c r="BK51" s="584"/>
      <c r="BL51" s="584"/>
      <c r="BM51" s="584"/>
      <c r="BN51" s="584"/>
      <c r="BO51" s="584"/>
      <c r="BP51" s="584"/>
      <c r="BQ51" s="584"/>
      <c r="BR51" s="584"/>
      <c r="BS51" s="584"/>
      <c r="BT51" s="584"/>
      <c r="BU51" s="584"/>
      <c r="BV51" s="584"/>
      <c r="BW51" s="584"/>
      <c r="BX51" s="584"/>
      <c r="BY51" s="584"/>
      <c r="BZ51" s="584"/>
      <c r="CA51" s="584"/>
      <c r="CB51" s="584"/>
      <c r="CC51" s="584"/>
      <c r="CD51" s="584"/>
      <c r="CE51" s="584"/>
      <c r="CF51" s="584"/>
      <c r="CG51" s="584"/>
      <c r="CH51" s="584"/>
      <c r="CI51" s="584"/>
      <c r="CJ51" s="584"/>
      <c r="CK51" s="584"/>
      <c r="CL51" s="584"/>
      <c r="CM51" s="584"/>
      <c r="CN51" s="584"/>
      <c r="CO51" s="584"/>
      <c r="CP51" s="584"/>
      <c r="CQ51" s="584"/>
      <c r="CR51" s="584"/>
      <c r="CS51" s="584"/>
      <c r="CT51" s="584"/>
      <c r="CU51" s="584"/>
      <c r="CV51" s="584"/>
      <c r="CW51" s="584"/>
      <c r="CX51" s="584"/>
      <c r="CY51" s="584"/>
      <c r="CZ51" s="584"/>
      <c r="DA51" s="584"/>
      <c r="DB51" s="584"/>
      <c r="DC51" s="584"/>
      <c r="DD51" s="584"/>
      <c r="DE51" s="584"/>
      <c r="DF51" s="584"/>
      <c r="DG51" s="584"/>
      <c r="DH51" s="584"/>
      <c r="DI51" s="584"/>
    </row>
    <row r="52" spans="5:113" x14ac:dyDescent="0.2">
      <c r="E52" s="584" t="s">
        <v>211</v>
      </c>
      <c r="F52" s="584"/>
      <c r="G52" s="584"/>
      <c r="H52" s="584"/>
      <c r="I52" s="584"/>
      <c r="J52" s="584"/>
      <c r="K52" s="584"/>
      <c r="L52" s="584"/>
      <c r="M52" s="584"/>
      <c r="N52" s="584"/>
      <c r="O52" s="584"/>
      <c r="P52" s="584"/>
      <c r="Q52" s="584"/>
      <c r="R52" s="584"/>
      <c r="S52" s="584"/>
      <c r="T52" s="584"/>
      <c r="U52" s="584"/>
      <c r="V52" s="584"/>
      <c r="W52" s="584"/>
      <c r="X52" s="584"/>
      <c r="Y52" s="584"/>
      <c r="Z52" s="584"/>
      <c r="AA52" s="584"/>
      <c r="AB52" s="584"/>
      <c r="AC52" s="584"/>
      <c r="AD52" s="584"/>
      <c r="AE52" s="584"/>
      <c r="AF52" s="584"/>
      <c r="AG52" s="584"/>
      <c r="AH52" s="584"/>
      <c r="AI52" s="584"/>
      <c r="AJ52" s="584"/>
      <c r="AK52" s="584"/>
      <c r="AL52" s="584"/>
      <c r="AM52" s="584"/>
      <c r="AN52" s="584"/>
      <c r="AO52" s="584"/>
      <c r="AP52" s="584"/>
      <c r="AQ52" s="584"/>
      <c r="AR52" s="584"/>
      <c r="AS52" s="584"/>
      <c r="AT52" s="584"/>
      <c r="AU52" s="584"/>
      <c r="AV52" s="584"/>
      <c r="AW52" s="584"/>
      <c r="AX52" s="584"/>
      <c r="AY52" s="584"/>
      <c r="AZ52" s="584"/>
      <c r="BA52" s="584"/>
      <c r="BB52" s="584"/>
      <c r="BC52" s="584"/>
      <c r="BD52" s="584"/>
      <c r="BE52" s="584"/>
      <c r="BF52" s="584"/>
      <c r="BG52" s="584"/>
      <c r="BH52" s="584"/>
      <c r="BI52" s="584"/>
      <c r="BJ52" s="584"/>
      <c r="BK52" s="584"/>
      <c r="BL52" s="584"/>
      <c r="BM52" s="584"/>
      <c r="BN52" s="584"/>
      <c r="BO52" s="584"/>
      <c r="BP52" s="584"/>
      <c r="BQ52" s="584"/>
      <c r="BR52" s="584"/>
      <c r="BS52" s="584"/>
      <c r="BT52" s="584"/>
      <c r="BU52" s="584"/>
      <c r="BV52" s="584"/>
      <c r="BW52" s="584"/>
      <c r="BX52" s="584"/>
      <c r="BY52" s="584"/>
      <c r="BZ52" s="584"/>
      <c r="CA52" s="584"/>
      <c r="CB52" s="584"/>
      <c r="CC52" s="584"/>
      <c r="CD52" s="584"/>
      <c r="CE52" s="584"/>
      <c r="CF52" s="584"/>
      <c r="CG52" s="584"/>
      <c r="CH52" s="584"/>
      <c r="CI52" s="584"/>
      <c r="CJ52" s="584"/>
      <c r="CK52" s="584"/>
      <c r="CL52" s="584"/>
      <c r="CM52" s="584"/>
      <c r="CN52" s="584"/>
      <c r="CO52" s="584"/>
      <c r="CP52" s="584"/>
      <c r="CQ52" s="584"/>
      <c r="CR52" s="584"/>
      <c r="CS52" s="584"/>
      <c r="CT52" s="584"/>
      <c r="CU52" s="584"/>
      <c r="CV52" s="584"/>
      <c r="CW52" s="584"/>
      <c r="CX52" s="584"/>
      <c r="CY52" s="584"/>
      <c r="CZ52" s="584"/>
      <c r="DA52" s="584"/>
      <c r="DB52" s="584"/>
      <c r="DC52" s="584"/>
      <c r="DD52" s="584"/>
      <c r="DE52" s="584"/>
      <c r="DF52" s="584"/>
      <c r="DG52" s="584"/>
      <c r="DH52" s="584"/>
      <c r="DI52" s="584"/>
    </row>
    <row r="53" spans="5:113" x14ac:dyDescent="0.2">
      <c r="E53" s="171" t="s">
        <v>599</v>
      </c>
    </row>
    <row r="54" spans="5:113" x14ac:dyDescent="0.2"/>
    <row r="55" spans="5:113" x14ac:dyDescent="0.2"/>
    <row r="56" spans="5:113" x14ac:dyDescent="0.2"/>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555</v>
      </c>
      <c r="G33" s="29" t="s">
        <v>556</v>
      </c>
      <c r="H33" s="29" t="s">
        <v>557</v>
      </c>
      <c r="I33" s="29" t="s">
        <v>558</v>
      </c>
      <c r="J33" s="30" t="s">
        <v>559</v>
      </c>
      <c r="K33" s="22"/>
      <c r="L33" s="22"/>
      <c r="M33" s="22"/>
      <c r="N33" s="22"/>
      <c r="O33" s="22"/>
      <c r="P33" s="22"/>
    </row>
    <row r="34" spans="1:16" ht="39" customHeight="1" x14ac:dyDescent="0.2">
      <c r="A34" s="22"/>
      <c r="B34" s="31"/>
      <c r="C34" s="1132" t="s">
        <v>564</v>
      </c>
      <c r="D34" s="1132"/>
      <c r="E34" s="1133"/>
      <c r="F34" s="32">
        <v>7.17</v>
      </c>
      <c r="G34" s="33">
        <v>3.08</v>
      </c>
      <c r="H34" s="33">
        <v>5.87</v>
      </c>
      <c r="I34" s="33">
        <v>5.05</v>
      </c>
      <c r="J34" s="34">
        <v>5.75</v>
      </c>
      <c r="K34" s="22"/>
      <c r="L34" s="22"/>
      <c r="M34" s="22"/>
      <c r="N34" s="22"/>
      <c r="O34" s="22"/>
      <c r="P34" s="22"/>
    </row>
    <row r="35" spans="1:16" ht="39" customHeight="1" x14ac:dyDescent="0.2">
      <c r="A35" s="22"/>
      <c r="B35" s="35"/>
      <c r="C35" s="1128" t="s">
        <v>565</v>
      </c>
      <c r="D35" s="1128"/>
      <c r="E35" s="1129"/>
      <c r="F35" s="36">
        <v>0.27</v>
      </c>
      <c r="G35" s="37">
        <v>0.94</v>
      </c>
      <c r="H35" s="37">
        <v>0.56000000000000005</v>
      </c>
      <c r="I35" s="37">
        <v>0.67</v>
      </c>
      <c r="J35" s="38">
        <v>0.78</v>
      </c>
      <c r="K35" s="22"/>
      <c r="L35" s="22"/>
      <c r="M35" s="22"/>
      <c r="N35" s="22"/>
      <c r="O35" s="22"/>
      <c r="P35" s="22"/>
    </row>
    <row r="36" spans="1:16" ht="39" customHeight="1" x14ac:dyDescent="0.2">
      <c r="A36" s="22"/>
      <c r="B36" s="35"/>
      <c r="C36" s="1128" t="s">
        <v>566</v>
      </c>
      <c r="D36" s="1128"/>
      <c r="E36" s="1129"/>
      <c r="F36" s="36">
        <v>0.79</v>
      </c>
      <c r="G36" s="37">
        <v>0.4</v>
      </c>
      <c r="H36" s="37">
        <v>0.41</v>
      </c>
      <c r="I36" s="37">
        <v>0.78</v>
      </c>
      <c r="J36" s="38">
        <v>0.68</v>
      </c>
      <c r="K36" s="22"/>
      <c r="L36" s="22"/>
      <c r="M36" s="22"/>
      <c r="N36" s="22"/>
      <c r="O36" s="22"/>
      <c r="P36" s="22"/>
    </row>
    <row r="37" spans="1:16" ht="39" customHeight="1" x14ac:dyDescent="0.2">
      <c r="A37" s="22"/>
      <c r="B37" s="35"/>
      <c r="C37" s="1128" t="s">
        <v>567</v>
      </c>
      <c r="D37" s="1128"/>
      <c r="E37" s="1129"/>
      <c r="F37" s="36">
        <v>0</v>
      </c>
      <c r="G37" s="37">
        <v>0</v>
      </c>
      <c r="H37" s="37">
        <v>1.27</v>
      </c>
      <c r="I37" s="37">
        <v>0.09</v>
      </c>
      <c r="J37" s="38">
        <v>0.08</v>
      </c>
      <c r="K37" s="22"/>
      <c r="L37" s="22"/>
      <c r="M37" s="22"/>
      <c r="N37" s="22"/>
      <c r="O37" s="22"/>
      <c r="P37" s="22"/>
    </row>
    <row r="38" spans="1:16" ht="39" customHeight="1" x14ac:dyDescent="0.2">
      <c r="A38" s="22"/>
      <c r="B38" s="35"/>
      <c r="C38" s="1128" t="s">
        <v>568</v>
      </c>
      <c r="D38" s="1128"/>
      <c r="E38" s="1129"/>
      <c r="F38" s="36">
        <v>0.01</v>
      </c>
      <c r="G38" s="37">
        <v>0.1</v>
      </c>
      <c r="H38" s="37">
        <v>0</v>
      </c>
      <c r="I38" s="37">
        <v>0</v>
      </c>
      <c r="J38" s="38">
        <v>0</v>
      </c>
      <c r="K38" s="22"/>
      <c r="L38" s="22"/>
      <c r="M38" s="22"/>
      <c r="N38" s="22"/>
      <c r="O38" s="22"/>
      <c r="P38" s="22"/>
    </row>
    <row r="39" spans="1:16" ht="39" customHeight="1" x14ac:dyDescent="0.2">
      <c r="A39" s="22"/>
      <c r="B39" s="35"/>
      <c r="C39" s="1128" t="s">
        <v>569</v>
      </c>
      <c r="D39" s="1128"/>
      <c r="E39" s="1129"/>
      <c r="F39" s="36">
        <v>0</v>
      </c>
      <c r="G39" s="37">
        <v>0</v>
      </c>
      <c r="H39" s="37">
        <v>0</v>
      </c>
      <c r="I39" s="37">
        <v>0</v>
      </c>
      <c r="J39" s="38">
        <v>0</v>
      </c>
      <c r="K39" s="22"/>
      <c r="L39" s="22"/>
      <c r="M39" s="22"/>
      <c r="N39" s="22"/>
      <c r="O39" s="22"/>
      <c r="P39" s="22"/>
    </row>
    <row r="40" spans="1:16" ht="39" customHeight="1" x14ac:dyDescent="0.2">
      <c r="A40" s="22"/>
      <c r="B40" s="35"/>
      <c r="C40" s="1128"/>
      <c r="D40" s="1128"/>
      <c r="E40" s="1129"/>
      <c r="F40" s="36"/>
      <c r="G40" s="37"/>
      <c r="H40" s="37"/>
      <c r="I40" s="37"/>
      <c r="J40" s="38"/>
      <c r="K40" s="22"/>
      <c r="L40" s="22"/>
      <c r="M40" s="22"/>
      <c r="N40" s="22"/>
      <c r="O40" s="22"/>
      <c r="P40" s="22"/>
    </row>
    <row r="41" spans="1:16" ht="39" customHeight="1" x14ac:dyDescent="0.2">
      <c r="A41" s="22"/>
      <c r="B41" s="35"/>
      <c r="C41" s="1128"/>
      <c r="D41" s="1128"/>
      <c r="E41" s="1129"/>
      <c r="F41" s="36"/>
      <c r="G41" s="37"/>
      <c r="H41" s="37"/>
      <c r="I41" s="37"/>
      <c r="J41" s="38"/>
      <c r="K41" s="22"/>
      <c r="L41" s="22"/>
      <c r="M41" s="22"/>
      <c r="N41" s="22"/>
      <c r="O41" s="22"/>
      <c r="P41" s="22"/>
    </row>
    <row r="42" spans="1:16" ht="39" customHeight="1" x14ac:dyDescent="0.2">
      <c r="A42" s="22"/>
      <c r="B42" s="39"/>
      <c r="C42" s="1128" t="s">
        <v>570</v>
      </c>
      <c r="D42" s="1128"/>
      <c r="E42" s="1129"/>
      <c r="F42" s="36" t="s">
        <v>514</v>
      </c>
      <c r="G42" s="37" t="s">
        <v>514</v>
      </c>
      <c r="H42" s="37" t="s">
        <v>514</v>
      </c>
      <c r="I42" s="37" t="s">
        <v>514</v>
      </c>
      <c r="J42" s="38" t="s">
        <v>514</v>
      </c>
      <c r="K42" s="22"/>
      <c r="L42" s="22"/>
      <c r="M42" s="22"/>
      <c r="N42" s="22"/>
      <c r="O42" s="22"/>
      <c r="P42" s="22"/>
    </row>
    <row r="43" spans="1:16" ht="39" customHeight="1" thickBot="1" x14ac:dyDescent="0.25">
      <c r="A43" s="22"/>
      <c r="B43" s="40"/>
      <c r="C43" s="1130" t="s">
        <v>571</v>
      </c>
      <c r="D43" s="1130"/>
      <c r="E43" s="1131"/>
      <c r="F43" s="41">
        <v>8.26</v>
      </c>
      <c r="G43" s="42">
        <v>8.73</v>
      </c>
      <c r="H43" s="42" t="s">
        <v>514</v>
      </c>
      <c r="I43" s="42" t="s">
        <v>514</v>
      </c>
      <c r="J43" s="43" t="s">
        <v>514</v>
      </c>
      <c r="K43" s="22"/>
      <c r="L43" s="22"/>
      <c r="M43" s="22"/>
      <c r="N43" s="22"/>
      <c r="O43" s="22"/>
      <c r="P43" s="22"/>
    </row>
    <row r="44" spans="1:16" ht="39" customHeight="1" x14ac:dyDescent="0.2">
      <c r="A44" s="22"/>
      <c r="B44" s="44" t="s">
        <v>7</v>
      </c>
      <c r="C44" s="45"/>
      <c r="D44" s="45"/>
      <c r="E44" s="45"/>
      <c r="F44" s="22"/>
      <c r="G44" s="22"/>
      <c r="H44" s="22"/>
      <c r="I44" s="22"/>
      <c r="J44" s="22"/>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Wrs8IhCrNgvidQw6YZ7NasrupaQipapoOpqjD+pougqBZ62fuwAlUoVS2jl1WsBZJF2iwyQXCRF6sKHlQ2d/mw==" saltValue="R745eOC0kZb68/Y/LoOjV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orientation="landscape"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2"/>
  <cols>
    <col min="1" max="1" width="6.6640625" style="47" customWidth="1"/>
    <col min="2" max="3" width="10.88671875" style="47" customWidth="1"/>
    <col min="4" max="4" width="10" style="47" customWidth="1"/>
    <col min="5" max="10" width="11" style="47" customWidth="1"/>
    <col min="11" max="15" width="13.109375" style="47" customWidth="1"/>
    <col min="16" max="21" width="11.44140625" style="47" customWidth="1"/>
    <col min="22" max="16384" width="0" style="47" hidden="1"/>
  </cols>
  <sheetData>
    <row r="1" spans="1:21" ht="13.5" customHeight="1" x14ac:dyDescent="0.2">
      <c r="A1" s="46"/>
      <c r="B1" s="46"/>
      <c r="C1" s="46"/>
      <c r="D1" s="46"/>
      <c r="E1" s="46"/>
      <c r="F1" s="46"/>
      <c r="G1" s="46"/>
      <c r="H1" s="46"/>
      <c r="I1" s="46"/>
      <c r="J1" s="46"/>
      <c r="K1" s="46"/>
      <c r="L1" s="46"/>
      <c r="M1" s="46"/>
      <c r="N1" s="46"/>
      <c r="O1" s="46"/>
      <c r="P1" s="46"/>
      <c r="Q1" s="46"/>
      <c r="R1" s="46"/>
      <c r="S1" s="46"/>
      <c r="T1" s="46"/>
      <c r="U1" s="46"/>
    </row>
    <row r="2" spans="1:21" ht="13.5" customHeight="1" x14ac:dyDescent="0.2">
      <c r="A2" s="46"/>
      <c r="B2" s="46"/>
      <c r="C2" s="46"/>
      <c r="D2" s="46"/>
      <c r="E2" s="46"/>
      <c r="F2" s="46"/>
      <c r="G2" s="46"/>
      <c r="H2" s="46"/>
      <c r="I2" s="46"/>
      <c r="J2" s="46"/>
      <c r="K2" s="46"/>
      <c r="L2" s="46"/>
      <c r="M2" s="46"/>
      <c r="N2" s="46"/>
      <c r="O2" s="46"/>
      <c r="P2" s="46"/>
      <c r="Q2" s="46"/>
      <c r="R2" s="46"/>
      <c r="S2" s="46"/>
      <c r="T2" s="46"/>
      <c r="U2" s="46"/>
    </row>
    <row r="3" spans="1:21" ht="13.5" customHeight="1" x14ac:dyDescent="0.2">
      <c r="A3" s="46"/>
      <c r="B3" s="46"/>
      <c r="C3" s="46"/>
      <c r="D3" s="46"/>
      <c r="E3" s="46"/>
      <c r="F3" s="46"/>
      <c r="G3" s="46"/>
      <c r="H3" s="46"/>
      <c r="I3" s="46"/>
      <c r="J3" s="46"/>
      <c r="K3" s="46"/>
      <c r="L3" s="46"/>
      <c r="M3" s="46"/>
      <c r="N3" s="46"/>
      <c r="O3" s="46"/>
      <c r="P3" s="46"/>
      <c r="Q3" s="46"/>
      <c r="R3" s="46"/>
      <c r="S3" s="46"/>
      <c r="T3" s="46"/>
      <c r="U3" s="46"/>
    </row>
    <row r="4" spans="1:21" ht="13.5" customHeight="1" x14ac:dyDescent="0.2">
      <c r="A4" s="46"/>
      <c r="B4" s="46"/>
      <c r="C4" s="46"/>
      <c r="D4" s="46"/>
      <c r="E4" s="46"/>
      <c r="F4" s="46"/>
      <c r="G4" s="46"/>
      <c r="H4" s="46"/>
      <c r="I4" s="46"/>
      <c r="J4" s="46"/>
      <c r="K4" s="46"/>
      <c r="L4" s="46"/>
      <c r="M4" s="46"/>
      <c r="N4" s="46"/>
      <c r="O4" s="46"/>
      <c r="P4" s="46"/>
      <c r="Q4" s="46"/>
      <c r="R4" s="46"/>
      <c r="S4" s="46"/>
      <c r="T4" s="46"/>
      <c r="U4" s="46"/>
    </row>
    <row r="5" spans="1:21" ht="13.5" customHeight="1" x14ac:dyDescent="0.2">
      <c r="A5" s="46"/>
      <c r="B5" s="46"/>
      <c r="C5" s="46"/>
      <c r="D5" s="46"/>
      <c r="E5" s="46"/>
      <c r="F5" s="46"/>
      <c r="G5" s="46"/>
      <c r="H5" s="46"/>
      <c r="I5" s="46"/>
      <c r="J5" s="46"/>
      <c r="K5" s="46"/>
      <c r="L5" s="46"/>
      <c r="M5" s="46"/>
      <c r="N5" s="46"/>
      <c r="O5" s="46"/>
      <c r="P5" s="46"/>
      <c r="Q5" s="46"/>
      <c r="R5" s="46"/>
      <c r="S5" s="46"/>
      <c r="T5" s="46"/>
      <c r="U5" s="46"/>
    </row>
    <row r="6" spans="1:21" ht="13.5" customHeight="1" x14ac:dyDescent="0.2">
      <c r="A6" s="46"/>
      <c r="B6" s="46"/>
      <c r="C6" s="46"/>
      <c r="D6" s="46"/>
      <c r="E6" s="46"/>
      <c r="F6" s="46"/>
      <c r="G6" s="46"/>
      <c r="H6" s="46"/>
      <c r="I6" s="46"/>
      <c r="J6" s="46"/>
      <c r="K6" s="46"/>
      <c r="L6" s="46"/>
      <c r="M6" s="46"/>
      <c r="N6" s="46"/>
      <c r="O6" s="46"/>
      <c r="P6" s="46"/>
      <c r="Q6" s="46"/>
      <c r="R6" s="46"/>
      <c r="S6" s="46"/>
      <c r="T6" s="46"/>
      <c r="U6" s="46"/>
    </row>
    <row r="7" spans="1:21" ht="13.5" customHeight="1" x14ac:dyDescent="0.2">
      <c r="A7" s="46"/>
      <c r="B7" s="46"/>
      <c r="C7" s="46"/>
      <c r="D7" s="46"/>
      <c r="E7" s="46"/>
      <c r="F7" s="46"/>
      <c r="G7" s="46"/>
      <c r="H7" s="46"/>
      <c r="I7" s="46"/>
      <c r="J7" s="46"/>
      <c r="K7" s="46"/>
      <c r="L7" s="46"/>
      <c r="M7" s="46"/>
      <c r="N7" s="46"/>
      <c r="O7" s="46"/>
      <c r="P7" s="46"/>
      <c r="Q7" s="46"/>
      <c r="R7" s="46"/>
      <c r="S7" s="46"/>
      <c r="T7" s="46"/>
      <c r="U7" s="46"/>
    </row>
    <row r="8" spans="1:21" ht="13.5" customHeight="1" x14ac:dyDescent="0.2">
      <c r="A8" s="46"/>
      <c r="B8" s="46"/>
      <c r="C8" s="46"/>
      <c r="D8" s="46"/>
      <c r="E8" s="46"/>
      <c r="F8" s="46"/>
      <c r="G8" s="46"/>
      <c r="H8" s="46"/>
      <c r="I8" s="46"/>
      <c r="J8" s="46"/>
      <c r="K8" s="46"/>
      <c r="L8" s="46"/>
      <c r="M8" s="46"/>
      <c r="N8" s="46"/>
      <c r="O8" s="46"/>
      <c r="P8" s="46"/>
      <c r="Q8" s="46"/>
      <c r="R8" s="46"/>
      <c r="S8" s="46"/>
      <c r="T8" s="46"/>
      <c r="U8" s="46"/>
    </row>
    <row r="9" spans="1:21" ht="13.5" customHeight="1" x14ac:dyDescent="0.2">
      <c r="A9" s="46"/>
      <c r="B9" s="46"/>
      <c r="C9" s="46"/>
      <c r="D9" s="46"/>
      <c r="E9" s="46"/>
      <c r="F9" s="46"/>
      <c r="G9" s="46"/>
      <c r="H9" s="46"/>
      <c r="I9" s="46"/>
      <c r="J9" s="46"/>
      <c r="K9" s="46"/>
      <c r="L9" s="46"/>
      <c r="M9" s="46"/>
      <c r="N9" s="46"/>
      <c r="O9" s="46"/>
      <c r="P9" s="46"/>
      <c r="Q9" s="46"/>
      <c r="R9" s="46"/>
      <c r="S9" s="46"/>
      <c r="T9" s="46"/>
      <c r="U9" s="46"/>
    </row>
    <row r="10" spans="1:21" ht="13.5" customHeight="1" x14ac:dyDescent="0.2">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2">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2">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2">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2">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2">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2">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2">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2">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2">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2">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2">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2">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2">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2">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2">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2">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2">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2">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2">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2">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2">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2">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2">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2">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2">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2">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2">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2">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2">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2">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2">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2">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5">
      <c r="A43" s="46"/>
      <c r="B43" s="46"/>
      <c r="C43" s="46"/>
      <c r="D43" s="46"/>
      <c r="E43" s="46"/>
      <c r="F43" s="46"/>
      <c r="G43" s="46"/>
      <c r="H43" s="46"/>
      <c r="I43" s="46"/>
      <c r="J43" s="46"/>
      <c r="K43" s="46"/>
      <c r="L43" s="46"/>
      <c r="M43" s="46"/>
      <c r="N43" s="46"/>
      <c r="O43" s="48" t="s">
        <v>8</v>
      </c>
      <c r="P43" s="46"/>
      <c r="Q43" s="46"/>
      <c r="R43" s="46"/>
      <c r="S43" s="46"/>
      <c r="T43" s="46"/>
      <c r="U43" s="46"/>
    </row>
    <row r="44" spans="1:21" ht="30.75" customHeight="1" thickBot="1" x14ac:dyDescent="0.25">
      <c r="A44" s="46"/>
      <c r="B44" s="49" t="s">
        <v>9</v>
      </c>
      <c r="C44" s="50"/>
      <c r="D44" s="50"/>
      <c r="E44" s="51"/>
      <c r="F44" s="51"/>
      <c r="G44" s="51"/>
      <c r="H44" s="51"/>
      <c r="I44" s="51"/>
      <c r="J44" s="52" t="s">
        <v>2</v>
      </c>
      <c r="K44" s="53" t="s">
        <v>555</v>
      </c>
      <c r="L44" s="54" t="s">
        <v>556</v>
      </c>
      <c r="M44" s="54" t="s">
        <v>557</v>
      </c>
      <c r="N44" s="54" t="s">
        <v>558</v>
      </c>
      <c r="O44" s="55" t="s">
        <v>559</v>
      </c>
      <c r="P44" s="46"/>
      <c r="Q44" s="46"/>
      <c r="R44" s="46"/>
      <c r="S44" s="46"/>
      <c r="T44" s="46"/>
      <c r="U44" s="46"/>
    </row>
    <row r="45" spans="1:21" ht="30.75" customHeight="1" x14ac:dyDescent="0.2">
      <c r="A45" s="46"/>
      <c r="B45" s="1134" t="s">
        <v>10</v>
      </c>
      <c r="C45" s="1135"/>
      <c r="D45" s="56"/>
      <c r="E45" s="1140" t="s">
        <v>11</v>
      </c>
      <c r="F45" s="1140"/>
      <c r="G45" s="1140"/>
      <c r="H45" s="1140"/>
      <c r="I45" s="1140"/>
      <c r="J45" s="1141"/>
      <c r="K45" s="57">
        <v>3049</v>
      </c>
      <c r="L45" s="58">
        <v>3085</v>
      </c>
      <c r="M45" s="58">
        <v>3119</v>
      </c>
      <c r="N45" s="58">
        <v>3322</v>
      </c>
      <c r="O45" s="59">
        <v>3459</v>
      </c>
      <c r="P45" s="46"/>
      <c r="Q45" s="46"/>
      <c r="R45" s="46"/>
      <c r="S45" s="46"/>
      <c r="T45" s="46"/>
      <c r="U45" s="46"/>
    </row>
    <row r="46" spans="1:21" ht="30.75" customHeight="1" x14ac:dyDescent="0.2">
      <c r="A46" s="46"/>
      <c r="B46" s="1136"/>
      <c r="C46" s="1137"/>
      <c r="D46" s="60"/>
      <c r="E46" s="1142" t="s">
        <v>12</v>
      </c>
      <c r="F46" s="1142"/>
      <c r="G46" s="1142"/>
      <c r="H46" s="1142"/>
      <c r="I46" s="1142"/>
      <c r="J46" s="1143"/>
      <c r="K46" s="61" t="s">
        <v>514</v>
      </c>
      <c r="L46" s="62" t="s">
        <v>514</v>
      </c>
      <c r="M46" s="62" t="s">
        <v>514</v>
      </c>
      <c r="N46" s="62" t="s">
        <v>514</v>
      </c>
      <c r="O46" s="63" t="s">
        <v>514</v>
      </c>
      <c r="P46" s="46"/>
      <c r="Q46" s="46"/>
      <c r="R46" s="46"/>
      <c r="S46" s="46"/>
      <c r="T46" s="46"/>
      <c r="U46" s="46"/>
    </row>
    <row r="47" spans="1:21" ht="30.75" customHeight="1" x14ac:dyDescent="0.2">
      <c r="A47" s="46"/>
      <c r="B47" s="1136"/>
      <c r="C47" s="1137"/>
      <c r="D47" s="60"/>
      <c r="E47" s="1142" t="s">
        <v>13</v>
      </c>
      <c r="F47" s="1142"/>
      <c r="G47" s="1142"/>
      <c r="H47" s="1142"/>
      <c r="I47" s="1142"/>
      <c r="J47" s="1143"/>
      <c r="K47" s="61" t="s">
        <v>514</v>
      </c>
      <c r="L47" s="62" t="s">
        <v>514</v>
      </c>
      <c r="M47" s="62" t="s">
        <v>514</v>
      </c>
      <c r="N47" s="62" t="s">
        <v>514</v>
      </c>
      <c r="O47" s="63" t="s">
        <v>514</v>
      </c>
      <c r="P47" s="46"/>
      <c r="Q47" s="46"/>
      <c r="R47" s="46"/>
      <c r="S47" s="46"/>
      <c r="T47" s="46"/>
      <c r="U47" s="46"/>
    </row>
    <row r="48" spans="1:21" ht="30.75" customHeight="1" x14ac:dyDescent="0.2">
      <c r="A48" s="46"/>
      <c r="B48" s="1136"/>
      <c r="C48" s="1137"/>
      <c r="D48" s="60"/>
      <c r="E48" s="1142" t="s">
        <v>14</v>
      </c>
      <c r="F48" s="1142"/>
      <c r="G48" s="1142"/>
      <c r="H48" s="1142"/>
      <c r="I48" s="1142"/>
      <c r="J48" s="1143"/>
      <c r="K48" s="61">
        <v>957</v>
      </c>
      <c r="L48" s="62">
        <v>974</v>
      </c>
      <c r="M48" s="62">
        <v>1063</v>
      </c>
      <c r="N48" s="62">
        <v>984</v>
      </c>
      <c r="O48" s="63">
        <v>894</v>
      </c>
      <c r="P48" s="46"/>
      <c r="Q48" s="46"/>
      <c r="R48" s="46"/>
      <c r="S48" s="46"/>
      <c r="T48" s="46"/>
      <c r="U48" s="46"/>
    </row>
    <row r="49" spans="1:21" ht="30.75" customHeight="1" x14ac:dyDescent="0.2">
      <c r="A49" s="46"/>
      <c r="B49" s="1136"/>
      <c r="C49" s="1137"/>
      <c r="D49" s="60"/>
      <c r="E49" s="1142" t="s">
        <v>15</v>
      </c>
      <c r="F49" s="1142"/>
      <c r="G49" s="1142"/>
      <c r="H49" s="1142"/>
      <c r="I49" s="1142"/>
      <c r="J49" s="1143"/>
      <c r="K49" s="61">
        <v>372</v>
      </c>
      <c r="L49" s="62">
        <v>355</v>
      </c>
      <c r="M49" s="62">
        <v>419</v>
      </c>
      <c r="N49" s="62">
        <v>443</v>
      </c>
      <c r="O49" s="63">
        <v>446</v>
      </c>
      <c r="P49" s="46"/>
      <c r="Q49" s="46"/>
      <c r="R49" s="46"/>
      <c r="S49" s="46"/>
      <c r="T49" s="46"/>
      <c r="U49" s="46"/>
    </row>
    <row r="50" spans="1:21" ht="30.75" customHeight="1" x14ac:dyDescent="0.2">
      <c r="A50" s="46"/>
      <c r="B50" s="1136"/>
      <c r="C50" s="1137"/>
      <c r="D50" s="60"/>
      <c r="E50" s="1142" t="s">
        <v>16</v>
      </c>
      <c r="F50" s="1142"/>
      <c r="G50" s="1142"/>
      <c r="H50" s="1142"/>
      <c r="I50" s="1142"/>
      <c r="J50" s="1143"/>
      <c r="K50" s="61">
        <v>426</v>
      </c>
      <c r="L50" s="62">
        <v>288</v>
      </c>
      <c r="M50" s="62">
        <v>274</v>
      </c>
      <c r="N50" s="62">
        <v>302</v>
      </c>
      <c r="O50" s="63">
        <v>288</v>
      </c>
      <c r="P50" s="46"/>
      <c r="Q50" s="46"/>
      <c r="R50" s="46"/>
      <c r="S50" s="46"/>
      <c r="T50" s="46"/>
      <c r="U50" s="46"/>
    </row>
    <row r="51" spans="1:21" ht="30.75" customHeight="1" x14ac:dyDescent="0.2">
      <c r="A51" s="46"/>
      <c r="B51" s="1138"/>
      <c r="C51" s="1139"/>
      <c r="D51" s="64"/>
      <c r="E51" s="1142" t="s">
        <v>17</v>
      </c>
      <c r="F51" s="1142"/>
      <c r="G51" s="1142"/>
      <c r="H51" s="1142"/>
      <c r="I51" s="1142"/>
      <c r="J51" s="1143"/>
      <c r="K51" s="61" t="s">
        <v>514</v>
      </c>
      <c r="L51" s="62" t="s">
        <v>514</v>
      </c>
      <c r="M51" s="62" t="s">
        <v>514</v>
      </c>
      <c r="N51" s="62" t="s">
        <v>514</v>
      </c>
      <c r="O51" s="63" t="s">
        <v>514</v>
      </c>
      <c r="P51" s="46"/>
      <c r="Q51" s="46"/>
      <c r="R51" s="46"/>
      <c r="S51" s="46"/>
      <c r="T51" s="46"/>
      <c r="U51" s="46"/>
    </row>
    <row r="52" spans="1:21" ht="30.75" customHeight="1" x14ac:dyDescent="0.2">
      <c r="A52" s="46"/>
      <c r="B52" s="1144" t="s">
        <v>18</v>
      </c>
      <c r="C52" s="1145"/>
      <c r="D52" s="64"/>
      <c r="E52" s="1142" t="s">
        <v>19</v>
      </c>
      <c r="F52" s="1142"/>
      <c r="G52" s="1142"/>
      <c r="H52" s="1142"/>
      <c r="I52" s="1142"/>
      <c r="J52" s="1143"/>
      <c r="K52" s="61">
        <v>3839</v>
      </c>
      <c r="L52" s="62">
        <v>4025</v>
      </c>
      <c r="M52" s="62">
        <v>4110</v>
      </c>
      <c r="N52" s="62">
        <v>4030</v>
      </c>
      <c r="O52" s="63">
        <v>4075</v>
      </c>
      <c r="P52" s="46"/>
      <c r="Q52" s="46"/>
      <c r="R52" s="46"/>
      <c r="S52" s="46"/>
      <c r="T52" s="46"/>
      <c r="U52" s="46"/>
    </row>
    <row r="53" spans="1:21" ht="30.75" customHeight="1" thickBot="1" x14ac:dyDescent="0.25">
      <c r="A53" s="46"/>
      <c r="B53" s="1146" t="s">
        <v>20</v>
      </c>
      <c r="C53" s="1147"/>
      <c r="D53" s="65"/>
      <c r="E53" s="1148" t="s">
        <v>21</v>
      </c>
      <c r="F53" s="1148"/>
      <c r="G53" s="1148"/>
      <c r="H53" s="1148"/>
      <c r="I53" s="1148"/>
      <c r="J53" s="1149"/>
      <c r="K53" s="66">
        <v>965</v>
      </c>
      <c r="L53" s="67">
        <v>677</v>
      </c>
      <c r="M53" s="67">
        <v>765</v>
      </c>
      <c r="N53" s="67">
        <v>1021</v>
      </c>
      <c r="O53" s="68">
        <v>1012</v>
      </c>
      <c r="P53" s="46"/>
      <c r="Q53" s="46"/>
      <c r="R53" s="46"/>
      <c r="S53" s="46"/>
      <c r="T53" s="46"/>
      <c r="U53" s="46"/>
    </row>
    <row r="54" spans="1:21" ht="24" customHeight="1" x14ac:dyDescent="0.2">
      <c r="A54" s="46"/>
      <c r="B54" s="69" t="s">
        <v>22</v>
      </c>
      <c r="C54" s="46"/>
      <c r="D54" s="46"/>
      <c r="E54" s="46"/>
      <c r="F54" s="46"/>
      <c r="G54" s="46"/>
      <c r="H54" s="46"/>
      <c r="I54" s="46"/>
      <c r="J54" s="46"/>
      <c r="K54" s="46"/>
      <c r="L54" s="46"/>
      <c r="M54" s="46"/>
      <c r="N54" s="46"/>
      <c r="O54" s="46"/>
      <c r="P54" s="46"/>
      <c r="Q54" s="46"/>
      <c r="R54" s="46"/>
      <c r="S54" s="46"/>
      <c r="T54" s="46"/>
      <c r="U54" s="46"/>
    </row>
    <row r="55" spans="1:21" ht="24" customHeight="1" thickBot="1" x14ac:dyDescent="0.25">
      <c r="A55" s="46"/>
      <c r="B55" s="70" t="s">
        <v>23</v>
      </c>
      <c r="C55" s="71"/>
      <c r="D55" s="71"/>
      <c r="E55" s="71"/>
      <c r="F55" s="71"/>
      <c r="G55" s="71"/>
      <c r="H55" s="71"/>
      <c r="I55" s="71"/>
      <c r="J55" s="71"/>
      <c r="K55" s="72"/>
      <c r="L55" s="72"/>
      <c r="M55" s="72"/>
      <c r="N55" s="72"/>
      <c r="O55" s="73" t="s">
        <v>572</v>
      </c>
      <c r="P55" s="46"/>
      <c r="Q55" s="46"/>
      <c r="R55" s="46"/>
      <c r="S55" s="46"/>
      <c r="T55" s="46"/>
      <c r="U55" s="46"/>
    </row>
    <row r="56" spans="1:21" ht="31.5" customHeight="1" thickBot="1" x14ac:dyDescent="0.25">
      <c r="A56" s="46"/>
      <c r="B56" s="74"/>
      <c r="C56" s="75"/>
      <c r="D56" s="75"/>
      <c r="E56" s="76"/>
      <c r="F56" s="76"/>
      <c r="G56" s="76"/>
      <c r="H56" s="76"/>
      <c r="I56" s="76"/>
      <c r="J56" s="77" t="s">
        <v>2</v>
      </c>
      <c r="K56" s="78" t="s">
        <v>573</v>
      </c>
      <c r="L56" s="79" t="s">
        <v>574</v>
      </c>
      <c r="M56" s="79" t="s">
        <v>575</v>
      </c>
      <c r="N56" s="79" t="s">
        <v>576</v>
      </c>
      <c r="O56" s="80" t="s">
        <v>577</v>
      </c>
      <c r="P56" s="46"/>
      <c r="Q56" s="46"/>
      <c r="R56" s="46"/>
      <c r="S56" s="46"/>
      <c r="T56" s="46"/>
      <c r="U56" s="46"/>
    </row>
    <row r="57" spans="1:21" ht="31.5" customHeight="1" x14ac:dyDescent="0.2">
      <c r="B57" s="1150" t="s">
        <v>24</v>
      </c>
      <c r="C57" s="1151"/>
      <c r="D57" s="1154" t="s">
        <v>25</v>
      </c>
      <c r="E57" s="1155"/>
      <c r="F57" s="1155"/>
      <c r="G57" s="1155"/>
      <c r="H57" s="1155"/>
      <c r="I57" s="1155"/>
      <c r="J57" s="1156"/>
      <c r="K57" s="81" t="s">
        <v>597</v>
      </c>
      <c r="L57" s="82" t="s">
        <v>597</v>
      </c>
      <c r="M57" s="82" t="s">
        <v>597</v>
      </c>
      <c r="N57" s="82" t="s">
        <v>597</v>
      </c>
      <c r="O57" s="83" t="s">
        <v>597</v>
      </c>
    </row>
    <row r="58" spans="1:21" ht="31.5" customHeight="1" thickBot="1" x14ac:dyDescent="0.25">
      <c r="B58" s="1152"/>
      <c r="C58" s="1153"/>
      <c r="D58" s="1157" t="s">
        <v>26</v>
      </c>
      <c r="E58" s="1158"/>
      <c r="F58" s="1158"/>
      <c r="G58" s="1158"/>
      <c r="H58" s="1158"/>
      <c r="I58" s="1158"/>
      <c r="J58" s="1159"/>
      <c r="K58" s="84" t="s">
        <v>597</v>
      </c>
      <c r="L58" s="85" t="s">
        <v>597</v>
      </c>
      <c r="M58" s="85" t="s">
        <v>597</v>
      </c>
      <c r="N58" s="85" t="s">
        <v>597</v>
      </c>
      <c r="O58" s="86" t="s">
        <v>597</v>
      </c>
    </row>
    <row r="59" spans="1:21" ht="24" customHeight="1" x14ac:dyDescent="0.2">
      <c r="B59" s="87"/>
      <c r="C59" s="87"/>
      <c r="D59" s="88" t="s">
        <v>27</v>
      </c>
      <c r="E59" s="89"/>
      <c r="F59" s="89"/>
      <c r="G59" s="89"/>
      <c r="H59" s="89"/>
      <c r="I59" s="89"/>
      <c r="J59" s="89"/>
      <c r="K59" s="89"/>
      <c r="L59" s="89"/>
      <c r="M59" s="89"/>
      <c r="N59" s="89"/>
      <c r="O59" s="89"/>
    </row>
    <row r="60" spans="1:21" ht="24" customHeight="1" x14ac:dyDescent="0.2">
      <c r="B60" s="90"/>
      <c r="C60" s="90"/>
      <c r="D60" s="88" t="s">
        <v>28</v>
      </c>
      <c r="E60" s="89"/>
      <c r="F60" s="89"/>
      <c r="G60" s="89"/>
      <c r="H60" s="89"/>
      <c r="I60" s="89"/>
      <c r="J60" s="89"/>
      <c r="K60" s="89"/>
      <c r="L60" s="89"/>
      <c r="M60" s="89"/>
      <c r="N60" s="89"/>
      <c r="O60" s="89"/>
    </row>
    <row r="61" spans="1:21" ht="24" customHeight="1" x14ac:dyDescent="0.2">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2">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p1g84dnjLktKZycjo8Y3fUUeHtEQ2ZDdB+W2R8MkyOsCD37Jd/D/Lz3Q9vpsGVipdb3oHnOlTpQi0eqXQZHWwQ==" saltValue="Go3dTuhXuEOoJ4B49Uz/t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2"/>
  <cols>
    <col min="1" max="1" width="6.6640625" style="91" customWidth="1"/>
    <col min="2" max="3" width="12.6640625" style="91" customWidth="1"/>
    <col min="4" max="4" width="11.6640625" style="91" customWidth="1"/>
    <col min="5" max="8" width="10.33203125" style="91" customWidth="1"/>
    <col min="9" max="13" width="16.33203125" style="91" customWidth="1"/>
    <col min="14" max="19" width="12.6640625" style="91" customWidth="1"/>
    <col min="20" max="16384" width="0" style="91"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2" t="s">
        <v>8</v>
      </c>
    </row>
    <row r="40" spans="2:13" ht="27.75" customHeight="1" thickBot="1" x14ac:dyDescent="0.25">
      <c r="B40" s="93" t="s">
        <v>9</v>
      </c>
      <c r="C40" s="94"/>
      <c r="D40" s="94"/>
      <c r="E40" s="95"/>
      <c r="F40" s="95"/>
      <c r="G40" s="95"/>
      <c r="H40" s="96" t="s">
        <v>2</v>
      </c>
      <c r="I40" s="97" t="s">
        <v>555</v>
      </c>
      <c r="J40" s="98" t="s">
        <v>556</v>
      </c>
      <c r="K40" s="98" t="s">
        <v>557</v>
      </c>
      <c r="L40" s="98" t="s">
        <v>558</v>
      </c>
      <c r="M40" s="99" t="s">
        <v>559</v>
      </c>
    </row>
    <row r="41" spans="2:13" ht="27.75" customHeight="1" x14ac:dyDescent="0.2">
      <c r="B41" s="1160" t="s">
        <v>29</v>
      </c>
      <c r="C41" s="1161"/>
      <c r="D41" s="100"/>
      <c r="E41" s="1166" t="s">
        <v>30</v>
      </c>
      <c r="F41" s="1166"/>
      <c r="G41" s="1166"/>
      <c r="H41" s="1167"/>
      <c r="I41" s="334">
        <v>32558</v>
      </c>
      <c r="J41" s="335">
        <v>32686</v>
      </c>
      <c r="K41" s="335">
        <v>33586</v>
      </c>
      <c r="L41" s="335">
        <v>33380</v>
      </c>
      <c r="M41" s="336">
        <v>32328</v>
      </c>
    </row>
    <row r="42" spans="2:13" ht="27.75" customHeight="1" x14ac:dyDescent="0.2">
      <c r="B42" s="1162"/>
      <c r="C42" s="1163"/>
      <c r="D42" s="101"/>
      <c r="E42" s="1168" t="s">
        <v>31</v>
      </c>
      <c r="F42" s="1168"/>
      <c r="G42" s="1168"/>
      <c r="H42" s="1169"/>
      <c r="I42" s="337">
        <v>2872</v>
      </c>
      <c r="J42" s="338">
        <v>2625</v>
      </c>
      <c r="K42" s="338">
        <v>4127</v>
      </c>
      <c r="L42" s="338">
        <v>3813</v>
      </c>
      <c r="M42" s="339">
        <v>3570</v>
      </c>
    </row>
    <row r="43" spans="2:13" ht="27.75" customHeight="1" x14ac:dyDescent="0.2">
      <c r="B43" s="1162"/>
      <c r="C43" s="1163"/>
      <c r="D43" s="101"/>
      <c r="E43" s="1168" t="s">
        <v>32</v>
      </c>
      <c r="F43" s="1168"/>
      <c r="G43" s="1168"/>
      <c r="H43" s="1169"/>
      <c r="I43" s="337">
        <v>14883</v>
      </c>
      <c r="J43" s="338">
        <v>14918</v>
      </c>
      <c r="K43" s="338">
        <v>12241</v>
      </c>
      <c r="L43" s="338">
        <v>13265</v>
      </c>
      <c r="M43" s="339">
        <v>12275</v>
      </c>
    </row>
    <row r="44" spans="2:13" ht="27.75" customHeight="1" x14ac:dyDescent="0.2">
      <c r="B44" s="1162"/>
      <c r="C44" s="1163"/>
      <c r="D44" s="101"/>
      <c r="E44" s="1168" t="s">
        <v>33</v>
      </c>
      <c r="F44" s="1168"/>
      <c r="G44" s="1168"/>
      <c r="H44" s="1169"/>
      <c r="I44" s="337">
        <v>4475</v>
      </c>
      <c r="J44" s="338">
        <v>4124</v>
      </c>
      <c r="K44" s="338">
        <v>4258</v>
      </c>
      <c r="L44" s="338">
        <v>3731</v>
      </c>
      <c r="M44" s="339">
        <v>3519</v>
      </c>
    </row>
    <row r="45" spans="2:13" ht="27.75" customHeight="1" x14ac:dyDescent="0.2">
      <c r="B45" s="1162"/>
      <c r="C45" s="1163"/>
      <c r="D45" s="101"/>
      <c r="E45" s="1168" t="s">
        <v>34</v>
      </c>
      <c r="F45" s="1168"/>
      <c r="G45" s="1168"/>
      <c r="H45" s="1169"/>
      <c r="I45" s="337">
        <v>8327</v>
      </c>
      <c r="J45" s="338">
        <v>7509</v>
      </c>
      <c r="K45" s="338">
        <v>7427</v>
      </c>
      <c r="L45" s="338">
        <v>6829</v>
      </c>
      <c r="M45" s="339">
        <v>6529</v>
      </c>
    </row>
    <row r="46" spans="2:13" ht="27.75" customHeight="1" x14ac:dyDescent="0.2">
      <c r="B46" s="1162"/>
      <c r="C46" s="1163"/>
      <c r="D46" s="102"/>
      <c r="E46" s="1168" t="s">
        <v>35</v>
      </c>
      <c r="F46" s="1168"/>
      <c r="G46" s="1168"/>
      <c r="H46" s="1169"/>
      <c r="I46" s="337" t="s">
        <v>514</v>
      </c>
      <c r="J46" s="338" t="s">
        <v>514</v>
      </c>
      <c r="K46" s="338">
        <v>9</v>
      </c>
      <c r="L46" s="338" t="s">
        <v>514</v>
      </c>
      <c r="M46" s="339">
        <v>10</v>
      </c>
    </row>
    <row r="47" spans="2:13" ht="27.75" customHeight="1" x14ac:dyDescent="0.2">
      <c r="B47" s="1162"/>
      <c r="C47" s="1163"/>
      <c r="D47" s="103"/>
      <c r="E47" s="1170" t="s">
        <v>36</v>
      </c>
      <c r="F47" s="1171"/>
      <c r="G47" s="1171"/>
      <c r="H47" s="1172"/>
      <c r="I47" s="337" t="s">
        <v>514</v>
      </c>
      <c r="J47" s="338" t="s">
        <v>514</v>
      </c>
      <c r="K47" s="338" t="s">
        <v>514</v>
      </c>
      <c r="L47" s="338" t="s">
        <v>514</v>
      </c>
      <c r="M47" s="339" t="s">
        <v>514</v>
      </c>
    </row>
    <row r="48" spans="2:13" ht="27.75" customHeight="1" x14ac:dyDescent="0.2">
      <c r="B48" s="1162"/>
      <c r="C48" s="1163"/>
      <c r="D48" s="101"/>
      <c r="E48" s="1168" t="s">
        <v>37</v>
      </c>
      <c r="F48" s="1168"/>
      <c r="G48" s="1168"/>
      <c r="H48" s="1169"/>
      <c r="I48" s="337" t="s">
        <v>514</v>
      </c>
      <c r="J48" s="338" t="s">
        <v>514</v>
      </c>
      <c r="K48" s="338" t="s">
        <v>514</v>
      </c>
      <c r="L48" s="338" t="s">
        <v>514</v>
      </c>
      <c r="M48" s="339" t="s">
        <v>514</v>
      </c>
    </row>
    <row r="49" spans="2:13" ht="27.75" customHeight="1" x14ac:dyDescent="0.2">
      <c r="B49" s="1164"/>
      <c r="C49" s="1165"/>
      <c r="D49" s="101"/>
      <c r="E49" s="1168" t="s">
        <v>38</v>
      </c>
      <c r="F49" s="1168"/>
      <c r="G49" s="1168"/>
      <c r="H49" s="1169"/>
      <c r="I49" s="337" t="s">
        <v>514</v>
      </c>
      <c r="J49" s="338" t="s">
        <v>514</v>
      </c>
      <c r="K49" s="338" t="s">
        <v>514</v>
      </c>
      <c r="L49" s="338" t="s">
        <v>514</v>
      </c>
      <c r="M49" s="339" t="s">
        <v>514</v>
      </c>
    </row>
    <row r="50" spans="2:13" ht="27.75" customHeight="1" x14ac:dyDescent="0.2">
      <c r="B50" s="1173" t="s">
        <v>39</v>
      </c>
      <c r="C50" s="1174"/>
      <c r="D50" s="104"/>
      <c r="E50" s="1168" t="s">
        <v>40</v>
      </c>
      <c r="F50" s="1168"/>
      <c r="G50" s="1168"/>
      <c r="H50" s="1169"/>
      <c r="I50" s="337">
        <v>8505</v>
      </c>
      <c r="J50" s="338">
        <v>9116</v>
      </c>
      <c r="K50" s="338">
        <v>8999</v>
      </c>
      <c r="L50" s="338">
        <v>9122</v>
      </c>
      <c r="M50" s="339">
        <v>10574</v>
      </c>
    </row>
    <row r="51" spans="2:13" ht="27.75" customHeight="1" x14ac:dyDescent="0.2">
      <c r="B51" s="1162"/>
      <c r="C51" s="1163"/>
      <c r="D51" s="101"/>
      <c r="E51" s="1168" t="s">
        <v>41</v>
      </c>
      <c r="F51" s="1168"/>
      <c r="G51" s="1168"/>
      <c r="H51" s="1169"/>
      <c r="I51" s="337">
        <v>11588</v>
      </c>
      <c r="J51" s="338">
        <v>11953</v>
      </c>
      <c r="K51" s="338">
        <v>12016</v>
      </c>
      <c r="L51" s="338">
        <v>11406</v>
      </c>
      <c r="M51" s="339">
        <v>10518</v>
      </c>
    </row>
    <row r="52" spans="2:13" ht="27.75" customHeight="1" x14ac:dyDescent="0.2">
      <c r="B52" s="1164"/>
      <c r="C52" s="1165"/>
      <c r="D52" s="101"/>
      <c r="E52" s="1168" t="s">
        <v>42</v>
      </c>
      <c r="F52" s="1168"/>
      <c r="G52" s="1168"/>
      <c r="H52" s="1169"/>
      <c r="I52" s="337">
        <v>38754</v>
      </c>
      <c r="J52" s="338">
        <v>38811</v>
      </c>
      <c r="K52" s="338">
        <v>38137</v>
      </c>
      <c r="L52" s="338">
        <v>37770</v>
      </c>
      <c r="M52" s="339">
        <v>37054</v>
      </c>
    </row>
    <row r="53" spans="2:13" ht="27.75" customHeight="1" thickBot="1" x14ac:dyDescent="0.25">
      <c r="B53" s="1175" t="s">
        <v>43</v>
      </c>
      <c r="C53" s="1176"/>
      <c r="D53" s="105"/>
      <c r="E53" s="1177" t="s">
        <v>44</v>
      </c>
      <c r="F53" s="1177"/>
      <c r="G53" s="1177"/>
      <c r="H53" s="1178"/>
      <c r="I53" s="340">
        <v>4267</v>
      </c>
      <c r="J53" s="341">
        <v>1981</v>
      </c>
      <c r="K53" s="341">
        <v>2497</v>
      </c>
      <c r="L53" s="341">
        <v>2719</v>
      </c>
      <c r="M53" s="342">
        <v>84</v>
      </c>
    </row>
    <row r="54" spans="2:13" ht="27.75" customHeight="1" x14ac:dyDescent="0.2">
      <c r="B54" s="106" t="s">
        <v>45</v>
      </c>
      <c r="C54" s="107"/>
      <c r="D54" s="107"/>
      <c r="E54" s="108"/>
      <c r="F54" s="108"/>
      <c r="G54" s="108"/>
      <c r="H54" s="108"/>
      <c r="I54" s="109"/>
      <c r="J54" s="109"/>
      <c r="K54" s="109"/>
      <c r="L54" s="109"/>
      <c r="M54" s="109"/>
    </row>
    <row r="55" spans="2:13" ht="13.2" x14ac:dyDescent="0.2"/>
  </sheetData>
  <sheetProtection algorithmName="SHA-512" hashValue="WRR4XZuYMKpOmOCdOd2A+O4pBtdfKepcZdlfVnSrxyoh0BPtGnpx5kH19q9KNlmkU6sYWOzyT9fNpbMKTDpUjQ==" saltValue="iK+O+tTMESn63bGWP+Edd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orientation="landscape"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9">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0" t="s">
        <v>46</v>
      </c>
    </row>
    <row r="54" spans="2:8" ht="29.25" customHeight="1" thickBot="1" x14ac:dyDescent="0.3">
      <c r="B54" s="111" t="s">
        <v>1</v>
      </c>
      <c r="C54" s="112"/>
      <c r="D54" s="112"/>
      <c r="E54" s="113" t="s">
        <v>2</v>
      </c>
      <c r="F54" s="114" t="s">
        <v>557</v>
      </c>
      <c r="G54" s="114" t="s">
        <v>558</v>
      </c>
      <c r="H54" s="115" t="s">
        <v>559</v>
      </c>
    </row>
    <row r="55" spans="2:8" ht="52.5" customHeight="1" x14ac:dyDescent="0.2">
      <c r="B55" s="116"/>
      <c r="C55" s="1187" t="s">
        <v>47</v>
      </c>
      <c r="D55" s="1187"/>
      <c r="E55" s="1188"/>
      <c r="F55" s="117">
        <v>3592</v>
      </c>
      <c r="G55" s="117">
        <v>3286</v>
      </c>
      <c r="H55" s="118">
        <v>4339</v>
      </c>
    </row>
    <row r="56" spans="2:8" ht="52.5" customHeight="1" x14ac:dyDescent="0.2">
      <c r="B56" s="119"/>
      <c r="C56" s="1189" t="s">
        <v>48</v>
      </c>
      <c r="D56" s="1189"/>
      <c r="E56" s="1190"/>
      <c r="F56" s="120">
        <v>494</v>
      </c>
      <c r="G56" s="120">
        <v>494</v>
      </c>
      <c r="H56" s="121">
        <v>495</v>
      </c>
    </row>
    <row r="57" spans="2:8" ht="53.25" customHeight="1" x14ac:dyDescent="0.2">
      <c r="B57" s="119"/>
      <c r="C57" s="1191" t="s">
        <v>49</v>
      </c>
      <c r="D57" s="1191"/>
      <c r="E57" s="1192"/>
      <c r="F57" s="122">
        <v>3990</v>
      </c>
      <c r="G57" s="122">
        <v>4200</v>
      </c>
      <c r="H57" s="123">
        <v>4325</v>
      </c>
    </row>
    <row r="58" spans="2:8" ht="45.75" customHeight="1" x14ac:dyDescent="0.2">
      <c r="B58" s="124"/>
      <c r="C58" s="1179" t="s">
        <v>594</v>
      </c>
      <c r="D58" s="1180"/>
      <c r="E58" s="1181"/>
      <c r="F58" s="125">
        <v>2558</v>
      </c>
      <c r="G58" s="125">
        <v>2560</v>
      </c>
      <c r="H58" s="126">
        <v>2562</v>
      </c>
    </row>
    <row r="59" spans="2:8" ht="45.75" customHeight="1" x14ac:dyDescent="0.2">
      <c r="B59" s="124"/>
      <c r="C59" s="1179" t="s">
        <v>590</v>
      </c>
      <c r="D59" s="1180"/>
      <c r="E59" s="1181"/>
      <c r="F59" s="125">
        <v>870</v>
      </c>
      <c r="G59" s="125">
        <v>917</v>
      </c>
      <c r="H59" s="126">
        <v>963</v>
      </c>
    </row>
    <row r="60" spans="2:8" ht="45.75" customHeight="1" x14ac:dyDescent="0.2">
      <c r="B60" s="124"/>
      <c r="C60" s="1179" t="s">
        <v>591</v>
      </c>
      <c r="D60" s="1180"/>
      <c r="E60" s="1181"/>
      <c r="F60" s="125">
        <v>231</v>
      </c>
      <c r="G60" s="125">
        <v>245</v>
      </c>
      <c r="H60" s="126">
        <v>266</v>
      </c>
    </row>
    <row r="61" spans="2:8" ht="45.75" customHeight="1" x14ac:dyDescent="0.2">
      <c r="B61" s="124"/>
      <c r="C61" s="1179" t="s">
        <v>592</v>
      </c>
      <c r="D61" s="1180"/>
      <c r="E61" s="1181"/>
      <c r="F61" s="125">
        <v>82</v>
      </c>
      <c r="G61" s="125">
        <v>220</v>
      </c>
      <c r="H61" s="126">
        <v>255</v>
      </c>
    </row>
    <row r="62" spans="2:8" ht="45.75" customHeight="1" thickBot="1" x14ac:dyDescent="0.25">
      <c r="B62" s="127"/>
      <c r="C62" s="1182" t="s">
        <v>593</v>
      </c>
      <c r="D62" s="1183"/>
      <c r="E62" s="1184"/>
      <c r="F62" s="128">
        <v>92</v>
      </c>
      <c r="G62" s="128">
        <v>90</v>
      </c>
      <c r="H62" s="129">
        <v>97</v>
      </c>
    </row>
    <row r="63" spans="2:8" ht="52.5" customHeight="1" thickBot="1" x14ac:dyDescent="0.25">
      <c r="B63" s="130"/>
      <c r="C63" s="1185" t="s">
        <v>50</v>
      </c>
      <c r="D63" s="1185"/>
      <c r="E63" s="1186"/>
      <c r="F63" s="131">
        <v>8076</v>
      </c>
      <c r="G63" s="131">
        <v>7981</v>
      </c>
      <c r="H63" s="132">
        <v>9159</v>
      </c>
    </row>
    <row r="64" spans="2:8" ht="13.2" x14ac:dyDescent="0.2"/>
  </sheetData>
  <sheetProtection algorithmName="SHA-512" hashValue="nOviHk4UiSbifXYWBm8u8eb14RZwJbi31XqV2Pi6ibXjj0RK6UeM4ebqAHDNAbi7Qx8VXQKcALnj8VhjLb4jdQ==" saltValue="UIrkIFkfI1xQhqJdviSGs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E056A7-A029-49C2-A51B-2F736A012B64}">
  <sheetPr>
    <pageSetUpPr fitToPage="1"/>
  </sheetPr>
  <dimension ref="A1:DE85"/>
  <sheetViews>
    <sheetView showGridLines="0" zoomScaleNormal="100" zoomScaleSheetLayoutView="55" workbookViewId="0">
      <selection activeCell="AN65" sqref="AN65:DC69"/>
    </sheetView>
  </sheetViews>
  <sheetFormatPr defaultColWidth="0" defaultRowHeight="13.5" customHeight="1" zeroHeight="1" x14ac:dyDescent="0.2"/>
  <cols>
    <col min="1" max="1" width="6.33203125" style="247" customWidth="1"/>
    <col min="2" max="107" width="2.44140625" style="247" customWidth="1"/>
    <col min="108" max="108" width="6.109375" style="253" customWidth="1"/>
    <col min="109" max="109" width="5.88671875" style="251" customWidth="1"/>
    <col min="110" max="16384" width="8.6640625" style="247" hidden="1"/>
  </cols>
  <sheetData>
    <row r="1" spans="1:109" ht="42.75" customHeight="1" x14ac:dyDescent="0.2">
      <c r="A1" s="1193"/>
      <c r="B1" s="1194"/>
      <c r="DD1" s="247"/>
      <c r="DE1" s="247"/>
    </row>
    <row r="2" spans="1:109" ht="25.5" customHeight="1" x14ac:dyDescent="0.2">
      <c r="A2" s="1195"/>
      <c r="C2" s="1195"/>
      <c r="O2" s="1195"/>
      <c r="P2" s="1195"/>
      <c r="Q2" s="1195"/>
      <c r="R2" s="1195"/>
      <c r="S2" s="1195"/>
      <c r="T2" s="1195"/>
      <c r="U2" s="1195"/>
      <c r="V2" s="1195"/>
      <c r="W2" s="1195"/>
      <c r="X2" s="1195"/>
      <c r="Y2" s="1195"/>
      <c r="Z2" s="1195"/>
      <c r="AA2" s="1195"/>
      <c r="AB2" s="1195"/>
      <c r="AC2" s="1195"/>
      <c r="AD2" s="1195"/>
      <c r="AE2" s="1195"/>
      <c r="AF2" s="1195"/>
      <c r="AG2" s="1195"/>
      <c r="AH2" s="1195"/>
      <c r="AI2" s="1195"/>
      <c r="AU2" s="1195"/>
      <c r="BG2" s="1195"/>
      <c r="BS2" s="1195"/>
      <c r="CE2" s="1195"/>
      <c r="CQ2" s="1195"/>
      <c r="DD2" s="247"/>
      <c r="DE2" s="247"/>
    </row>
    <row r="3" spans="1:109" ht="25.5" customHeight="1" x14ac:dyDescent="0.2">
      <c r="A3" s="1195"/>
      <c r="C3" s="1195"/>
      <c r="O3" s="1195"/>
      <c r="P3" s="1195"/>
      <c r="Q3" s="1195"/>
      <c r="R3" s="1195"/>
      <c r="S3" s="1195"/>
      <c r="T3" s="1195"/>
      <c r="U3" s="1195"/>
      <c r="V3" s="1195"/>
      <c r="W3" s="1195"/>
      <c r="X3" s="1195"/>
      <c r="Y3" s="1195"/>
      <c r="Z3" s="1195"/>
      <c r="AA3" s="1195"/>
      <c r="AB3" s="1195"/>
      <c r="AC3" s="1195"/>
      <c r="AD3" s="1195"/>
      <c r="AE3" s="1195"/>
      <c r="AF3" s="1195"/>
      <c r="AG3" s="1195"/>
      <c r="AH3" s="1195"/>
      <c r="AI3" s="1195"/>
      <c r="AU3" s="1195"/>
      <c r="BG3" s="1195"/>
      <c r="BS3" s="1195"/>
      <c r="CE3" s="1195"/>
      <c r="CQ3" s="1195"/>
      <c r="DD3" s="247"/>
      <c r="DE3" s="247"/>
    </row>
    <row r="4" spans="1:109" s="245" customFormat="1" ht="13.2" x14ac:dyDescent="0.2">
      <c r="A4" s="1195"/>
      <c r="B4" s="1195"/>
      <c r="C4" s="1195"/>
      <c r="D4" s="1195"/>
      <c r="E4" s="1195"/>
      <c r="F4" s="1195"/>
      <c r="G4" s="1195"/>
      <c r="H4" s="1195"/>
      <c r="I4" s="1195"/>
      <c r="J4" s="1195"/>
      <c r="K4" s="1195"/>
      <c r="L4" s="1195"/>
      <c r="M4" s="1195"/>
      <c r="N4" s="1195"/>
      <c r="O4" s="1195"/>
      <c r="P4" s="1195"/>
      <c r="Q4" s="1195"/>
      <c r="R4" s="1195"/>
      <c r="S4" s="1195"/>
      <c r="T4" s="1195"/>
      <c r="U4" s="1195"/>
      <c r="V4" s="1195"/>
      <c r="W4" s="1195"/>
      <c r="X4" s="1195"/>
      <c r="Y4" s="1195"/>
      <c r="Z4" s="1195"/>
      <c r="AA4" s="1195"/>
      <c r="AB4" s="1195"/>
      <c r="AC4" s="1195"/>
      <c r="AD4" s="1195"/>
      <c r="AE4" s="1195"/>
      <c r="AF4" s="1195"/>
      <c r="AG4" s="1195"/>
      <c r="AH4" s="1195"/>
      <c r="AI4" s="1195"/>
      <c r="AJ4" s="1195"/>
      <c r="AK4" s="1195"/>
      <c r="AL4" s="1195"/>
      <c r="AM4" s="1195"/>
      <c r="AN4" s="1195"/>
      <c r="AO4" s="1195"/>
      <c r="AP4" s="1195"/>
      <c r="AQ4" s="1195"/>
      <c r="AR4" s="1195"/>
      <c r="AS4" s="1195"/>
      <c r="AT4" s="1195"/>
      <c r="AU4" s="1195"/>
      <c r="AV4" s="1195"/>
      <c r="AW4" s="1195"/>
      <c r="AX4" s="1195"/>
      <c r="AY4" s="1195"/>
      <c r="AZ4" s="1195"/>
      <c r="BA4" s="1195"/>
      <c r="BB4" s="1195"/>
      <c r="BC4" s="1195"/>
      <c r="BD4" s="1195"/>
      <c r="BE4" s="1195"/>
      <c r="BF4" s="1195"/>
      <c r="BG4" s="1195"/>
      <c r="BH4" s="1195"/>
      <c r="BI4" s="1195"/>
      <c r="BJ4" s="1195"/>
      <c r="BK4" s="1195"/>
      <c r="BL4" s="1195"/>
      <c r="BM4" s="1195"/>
      <c r="BN4" s="1195"/>
      <c r="BO4" s="1195"/>
      <c r="BP4" s="1195"/>
      <c r="BQ4" s="1195"/>
      <c r="BR4" s="1195"/>
      <c r="BS4" s="1195"/>
      <c r="BT4" s="1195"/>
      <c r="BU4" s="1195"/>
      <c r="BV4" s="1195"/>
      <c r="BW4" s="1195"/>
      <c r="BX4" s="1195"/>
      <c r="BY4" s="1195"/>
      <c r="BZ4" s="1195"/>
      <c r="CA4" s="1195"/>
      <c r="CB4" s="1195"/>
      <c r="CC4" s="1195"/>
      <c r="CD4" s="1195"/>
      <c r="CE4" s="1195"/>
      <c r="CF4" s="1195"/>
      <c r="CG4" s="1195"/>
      <c r="CH4" s="1195"/>
      <c r="CI4" s="1195"/>
      <c r="CJ4" s="1195"/>
      <c r="CK4" s="1195"/>
      <c r="CL4" s="1195"/>
      <c r="CM4" s="1195"/>
      <c r="CN4" s="1195"/>
      <c r="CO4" s="1195"/>
      <c r="CP4" s="1195"/>
      <c r="CQ4" s="1195"/>
      <c r="CR4" s="1195"/>
      <c r="CS4" s="1195"/>
      <c r="CT4" s="1195"/>
      <c r="CU4" s="1195"/>
      <c r="CV4" s="1195"/>
      <c r="CW4" s="1195"/>
      <c r="CX4" s="1195"/>
      <c r="CY4" s="1195"/>
      <c r="CZ4" s="1195"/>
      <c r="DA4" s="1195"/>
      <c r="DB4" s="1195"/>
      <c r="DC4" s="1195"/>
      <c r="DD4" s="1195"/>
      <c r="DE4" s="1195"/>
    </row>
    <row r="5" spans="1:109" s="245" customFormat="1" ht="13.2" x14ac:dyDescent="0.2">
      <c r="A5" s="1195"/>
      <c r="B5" s="1195"/>
      <c r="C5" s="1195"/>
      <c r="D5" s="1195"/>
      <c r="E5" s="1195"/>
      <c r="F5" s="1195"/>
      <c r="G5" s="1195"/>
      <c r="H5" s="1195"/>
      <c r="I5" s="1195"/>
      <c r="J5" s="1195"/>
      <c r="K5" s="1195"/>
      <c r="L5" s="1195"/>
      <c r="M5" s="1195"/>
      <c r="N5" s="1195"/>
      <c r="O5" s="1195"/>
      <c r="P5" s="1195"/>
      <c r="Q5" s="1195"/>
      <c r="R5" s="1195"/>
      <c r="S5" s="1195"/>
      <c r="T5" s="1195"/>
      <c r="U5" s="1195"/>
      <c r="V5" s="1195"/>
      <c r="W5" s="1195"/>
      <c r="X5" s="1195"/>
      <c r="Y5" s="1195"/>
      <c r="Z5" s="1195"/>
      <c r="AA5" s="1195"/>
      <c r="AB5" s="1195"/>
      <c r="AC5" s="1195"/>
      <c r="AD5" s="1195"/>
      <c r="AE5" s="1195"/>
      <c r="AF5" s="1195"/>
      <c r="AG5" s="1195"/>
      <c r="AH5" s="1195"/>
      <c r="AI5" s="1195"/>
      <c r="AJ5" s="1195"/>
      <c r="AK5" s="1195"/>
      <c r="AL5" s="1195"/>
      <c r="AM5" s="1195"/>
      <c r="AN5" s="1195"/>
      <c r="AO5" s="1195"/>
      <c r="AP5" s="1195"/>
      <c r="AQ5" s="1195"/>
      <c r="AR5" s="1195"/>
      <c r="AS5" s="1195"/>
      <c r="AT5" s="1195"/>
      <c r="AU5" s="1195"/>
      <c r="AV5" s="1195"/>
      <c r="AW5" s="1195"/>
      <c r="AX5" s="1195"/>
      <c r="AY5" s="1195"/>
      <c r="AZ5" s="1195"/>
      <c r="BA5" s="1195"/>
      <c r="BB5" s="1195"/>
      <c r="BC5" s="1195"/>
      <c r="BD5" s="1195"/>
      <c r="BE5" s="1195"/>
      <c r="BF5" s="1195"/>
      <c r="BG5" s="1195"/>
      <c r="BH5" s="1195"/>
      <c r="BI5" s="1195"/>
      <c r="BJ5" s="1195"/>
      <c r="BK5" s="1195"/>
      <c r="BL5" s="1195"/>
      <c r="BM5" s="1195"/>
      <c r="BN5" s="1195"/>
      <c r="BO5" s="1195"/>
      <c r="BP5" s="1195"/>
      <c r="BQ5" s="1195"/>
      <c r="BR5" s="1195"/>
      <c r="BS5" s="1195"/>
      <c r="BT5" s="1195"/>
      <c r="BU5" s="1195"/>
      <c r="BV5" s="1195"/>
      <c r="BW5" s="1195"/>
      <c r="BX5" s="1195"/>
      <c r="BY5" s="1195"/>
      <c r="BZ5" s="1195"/>
      <c r="CA5" s="1195"/>
      <c r="CB5" s="1195"/>
      <c r="CC5" s="1195"/>
      <c r="CD5" s="1195"/>
      <c r="CE5" s="1195"/>
      <c r="CF5" s="1195"/>
      <c r="CG5" s="1195"/>
      <c r="CH5" s="1195"/>
      <c r="CI5" s="1195"/>
      <c r="CJ5" s="1195"/>
      <c r="CK5" s="1195"/>
      <c r="CL5" s="1195"/>
      <c r="CM5" s="1195"/>
      <c r="CN5" s="1195"/>
      <c r="CO5" s="1195"/>
      <c r="CP5" s="1195"/>
      <c r="CQ5" s="1195"/>
      <c r="CR5" s="1195"/>
      <c r="CS5" s="1195"/>
      <c r="CT5" s="1195"/>
      <c r="CU5" s="1195"/>
      <c r="CV5" s="1195"/>
      <c r="CW5" s="1195"/>
      <c r="CX5" s="1195"/>
      <c r="CY5" s="1195"/>
      <c r="CZ5" s="1195"/>
      <c r="DA5" s="1195"/>
      <c r="DB5" s="1195"/>
      <c r="DC5" s="1195"/>
      <c r="DD5" s="1195"/>
      <c r="DE5" s="1195"/>
    </row>
    <row r="6" spans="1:109" s="245" customFormat="1" ht="13.2" x14ac:dyDescent="0.2">
      <c r="A6" s="1195"/>
      <c r="B6" s="1195"/>
      <c r="C6" s="1195"/>
      <c r="D6" s="1195"/>
      <c r="E6" s="1195"/>
      <c r="F6" s="1195"/>
      <c r="G6" s="1195"/>
      <c r="H6" s="1195"/>
      <c r="I6" s="1195"/>
      <c r="J6" s="1195"/>
      <c r="K6" s="1195"/>
      <c r="L6" s="1195"/>
      <c r="M6" s="1195"/>
      <c r="N6" s="1195"/>
      <c r="O6" s="1195"/>
      <c r="P6" s="1195"/>
      <c r="Q6" s="1195"/>
      <c r="R6" s="1195"/>
      <c r="S6" s="1195"/>
      <c r="T6" s="1195"/>
      <c r="U6" s="1195"/>
      <c r="V6" s="1195"/>
      <c r="W6" s="1195"/>
      <c r="X6" s="1195"/>
      <c r="Y6" s="1195"/>
      <c r="Z6" s="1195"/>
      <c r="AA6" s="1195"/>
      <c r="AB6" s="1195"/>
      <c r="AC6" s="1195"/>
      <c r="AD6" s="1195"/>
      <c r="AE6" s="1195"/>
      <c r="AF6" s="1195"/>
      <c r="AG6" s="1195"/>
      <c r="AH6" s="1195"/>
      <c r="AI6" s="1195"/>
      <c r="AJ6" s="1195"/>
      <c r="AK6" s="1195"/>
      <c r="AL6" s="1195"/>
      <c r="AM6" s="1195"/>
      <c r="AN6" s="1195"/>
      <c r="AO6" s="1195"/>
      <c r="AP6" s="1195"/>
      <c r="AQ6" s="1195"/>
      <c r="AR6" s="1195"/>
      <c r="AS6" s="1195"/>
      <c r="AT6" s="1195"/>
      <c r="AU6" s="1195"/>
      <c r="AV6" s="1195"/>
      <c r="AW6" s="1195"/>
      <c r="AX6" s="1195"/>
      <c r="AY6" s="1195"/>
      <c r="AZ6" s="1195"/>
      <c r="BA6" s="1195"/>
      <c r="BB6" s="1195"/>
      <c r="BC6" s="1195"/>
      <c r="BD6" s="1195"/>
      <c r="BE6" s="1195"/>
      <c r="BF6" s="1195"/>
      <c r="BG6" s="1195"/>
      <c r="BH6" s="1195"/>
      <c r="BI6" s="1195"/>
      <c r="BJ6" s="1195"/>
      <c r="BK6" s="1195"/>
      <c r="BL6" s="1195"/>
      <c r="BM6" s="1195"/>
      <c r="BN6" s="1195"/>
      <c r="BO6" s="1195"/>
      <c r="BP6" s="1195"/>
      <c r="BQ6" s="1195"/>
      <c r="BR6" s="1195"/>
      <c r="BS6" s="1195"/>
      <c r="BT6" s="1195"/>
      <c r="BU6" s="1195"/>
      <c r="BV6" s="1195"/>
      <c r="BW6" s="1195"/>
      <c r="BX6" s="1195"/>
      <c r="BY6" s="1195"/>
      <c r="BZ6" s="1195"/>
      <c r="CA6" s="1195"/>
      <c r="CB6" s="1195"/>
      <c r="CC6" s="1195"/>
      <c r="CD6" s="1195"/>
      <c r="CE6" s="1195"/>
      <c r="CF6" s="1195"/>
      <c r="CG6" s="1195"/>
      <c r="CH6" s="1195"/>
      <c r="CI6" s="1195"/>
      <c r="CJ6" s="1195"/>
      <c r="CK6" s="1195"/>
      <c r="CL6" s="1195"/>
      <c r="CM6" s="1195"/>
      <c r="CN6" s="1195"/>
      <c r="CO6" s="1195"/>
      <c r="CP6" s="1195"/>
      <c r="CQ6" s="1195"/>
      <c r="CR6" s="1195"/>
      <c r="CS6" s="1195"/>
      <c r="CT6" s="1195"/>
      <c r="CU6" s="1195"/>
      <c r="CV6" s="1195"/>
      <c r="CW6" s="1195"/>
      <c r="CX6" s="1195"/>
      <c r="CY6" s="1195"/>
      <c r="CZ6" s="1195"/>
      <c r="DA6" s="1195"/>
      <c r="DB6" s="1195"/>
      <c r="DC6" s="1195"/>
      <c r="DD6" s="1195"/>
      <c r="DE6" s="1195"/>
    </row>
    <row r="7" spans="1:109" s="245" customFormat="1" ht="13.2" x14ac:dyDescent="0.2">
      <c r="A7" s="1195"/>
      <c r="B7" s="1195"/>
      <c r="C7" s="1195"/>
      <c r="D7" s="1195"/>
      <c r="E7" s="1195"/>
      <c r="F7" s="1195"/>
      <c r="G7" s="1195"/>
      <c r="H7" s="1195"/>
      <c r="I7" s="1195"/>
      <c r="J7" s="1195"/>
      <c r="K7" s="1195"/>
      <c r="L7" s="1195"/>
      <c r="M7" s="1195"/>
      <c r="N7" s="1195"/>
      <c r="O7" s="1195"/>
      <c r="P7" s="1195"/>
      <c r="Q7" s="1195"/>
      <c r="R7" s="1195"/>
      <c r="S7" s="1195"/>
      <c r="T7" s="1195"/>
      <c r="U7" s="1195"/>
      <c r="V7" s="1195"/>
      <c r="W7" s="1195"/>
      <c r="X7" s="1195"/>
      <c r="Y7" s="1195"/>
      <c r="Z7" s="1195"/>
      <c r="AA7" s="1195"/>
      <c r="AB7" s="1195"/>
      <c r="AC7" s="1195"/>
      <c r="AD7" s="1195"/>
      <c r="AE7" s="1195"/>
      <c r="AF7" s="1195"/>
      <c r="AG7" s="1195"/>
      <c r="AH7" s="1195"/>
      <c r="AI7" s="1195"/>
      <c r="AJ7" s="1195"/>
      <c r="AK7" s="1195"/>
      <c r="AL7" s="1195"/>
      <c r="AM7" s="1195"/>
      <c r="AN7" s="1195"/>
      <c r="AO7" s="1195"/>
      <c r="AP7" s="1195"/>
      <c r="AQ7" s="1195"/>
      <c r="AR7" s="1195"/>
      <c r="AS7" s="1195"/>
      <c r="AT7" s="1195"/>
      <c r="AU7" s="1195"/>
      <c r="AV7" s="1195"/>
      <c r="AW7" s="1195"/>
      <c r="AX7" s="1195"/>
      <c r="AY7" s="1195"/>
      <c r="AZ7" s="1195"/>
      <c r="BA7" s="1195"/>
      <c r="BB7" s="1195"/>
      <c r="BC7" s="1195"/>
      <c r="BD7" s="1195"/>
      <c r="BE7" s="1195"/>
      <c r="BF7" s="1195"/>
      <c r="BG7" s="1195"/>
      <c r="BH7" s="1195"/>
      <c r="BI7" s="1195"/>
      <c r="BJ7" s="1195"/>
      <c r="BK7" s="1195"/>
      <c r="BL7" s="1195"/>
      <c r="BM7" s="1195"/>
      <c r="BN7" s="1195"/>
      <c r="BO7" s="1195"/>
      <c r="BP7" s="1195"/>
      <c r="BQ7" s="1195"/>
      <c r="BR7" s="1195"/>
      <c r="BS7" s="1195"/>
      <c r="BT7" s="1195"/>
      <c r="BU7" s="1195"/>
      <c r="BV7" s="1195"/>
      <c r="BW7" s="1195"/>
      <c r="BX7" s="1195"/>
      <c r="BY7" s="1195"/>
      <c r="BZ7" s="1195"/>
      <c r="CA7" s="1195"/>
      <c r="CB7" s="1195"/>
      <c r="CC7" s="1195"/>
      <c r="CD7" s="1195"/>
      <c r="CE7" s="1195"/>
      <c r="CF7" s="1195"/>
      <c r="CG7" s="1195"/>
      <c r="CH7" s="1195"/>
      <c r="CI7" s="1195"/>
      <c r="CJ7" s="1195"/>
      <c r="CK7" s="1195"/>
      <c r="CL7" s="1195"/>
      <c r="CM7" s="1195"/>
      <c r="CN7" s="1195"/>
      <c r="CO7" s="1195"/>
      <c r="CP7" s="1195"/>
      <c r="CQ7" s="1195"/>
      <c r="CR7" s="1195"/>
      <c r="CS7" s="1195"/>
      <c r="CT7" s="1195"/>
      <c r="CU7" s="1195"/>
      <c r="CV7" s="1195"/>
      <c r="CW7" s="1195"/>
      <c r="CX7" s="1195"/>
      <c r="CY7" s="1195"/>
      <c r="CZ7" s="1195"/>
      <c r="DA7" s="1195"/>
      <c r="DB7" s="1195"/>
      <c r="DC7" s="1195"/>
      <c r="DD7" s="1195"/>
      <c r="DE7" s="1195"/>
    </row>
    <row r="8" spans="1:109" s="245" customFormat="1" ht="13.2" x14ac:dyDescent="0.2">
      <c r="A8" s="1195"/>
      <c r="B8" s="1195"/>
      <c r="C8" s="1195"/>
      <c r="D8" s="1195"/>
      <c r="E8" s="1195"/>
      <c r="F8" s="1195"/>
      <c r="G8" s="1195"/>
      <c r="H8" s="1195"/>
      <c r="I8" s="1195"/>
      <c r="J8" s="1195"/>
      <c r="K8" s="1195"/>
      <c r="L8" s="1195"/>
      <c r="M8" s="1195"/>
      <c r="N8" s="1195"/>
      <c r="O8" s="1195"/>
      <c r="P8" s="1195"/>
      <c r="Q8" s="1195"/>
      <c r="R8" s="1195"/>
      <c r="S8" s="1195"/>
      <c r="T8" s="1195"/>
      <c r="U8" s="1195"/>
      <c r="V8" s="1195"/>
      <c r="W8" s="1195"/>
      <c r="X8" s="1195"/>
      <c r="Y8" s="1195"/>
      <c r="Z8" s="1195"/>
      <c r="AA8" s="1195"/>
      <c r="AB8" s="1195"/>
      <c r="AC8" s="1195"/>
      <c r="AD8" s="1195"/>
      <c r="AE8" s="1195"/>
      <c r="AF8" s="1195"/>
      <c r="AG8" s="1195"/>
      <c r="AH8" s="1195"/>
      <c r="AI8" s="1195"/>
      <c r="AJ8" s="1195"/>
      <c r="AK8" s="1195"/>
      <c r="AL8" s="1195"/>
      <c r="AM8" s="1195"/>
      <c r="AN8" s="1195"/>
      <c r="AO8" s="1195"/>
      <c r="AP8" s="1195"/>
      <c r="AQ8" s="1195"/>
      <c r="AR8" s="1195"/>
      <c r="AS8" s="1195"/>
      <c r="AT8" s="1195"/>
      <c r="AU8" s="1195"/>
      <c r="AV8" s="1195"/>
      <c r="AW8" s="1195"/>
      <c r="AX8" s="1195"/>
      <c r="AY8" s="1195"/>
      <c r="AZ8" s="1195"/>
      <c r="BA8" s="1195"/>
      <c r="BB8" s="1195"/>
      <c r="BC8" s="1195"/>
      <c r="BD8" s="1195"/>
      <c r="BE8" s="1195"/>
      <c r="BF8" s="1195"/>
      <c r="BG8" s="1195"/>
      <c r="BH8" s="1195"/>
      <c r="BI8" s="1195"/>
      <c r="BJ8" s="1195"/>
      <c r="BK8" s="1195"/>
      <c r="BL8" s="1195"/>
      <c r="BM8" s="1195"/>
      <c r="BN8" s="1195"/>
      <c r="BO8" s="1195"/>
      <c r="BP8" s="1195"/>
      <c r="BQ8" s="1195"/>
      <c r="BR8" s="1195"/>
      <c r="BS8" s="1195"/>
      <c r="BT8" s="1195"/>
      <c r="BU8" s="1195"/>
      <c r="BV8" s="1195"/>
      <c r="BW8" s="1195"/>
      <c r="BX8" s="1195"/>
      <c r="BY8" s="1195"/>
      <c r="BZ8" s="1195"/>
      <c r="CA8" s="1195"/>
      <c r="CB8" s="1195"/>
      <c r="CC8" s="1195"/>
      <c r="CD8" s="1195"/>
      <c r="CE8" s="1195"/>
      <c r="CF8" s="1195"/>
      <c r="CG8" s="1195"/>
      <c r="CH8" s="1195"/>
      <c r="CI8" s="1195"/>
      <c r="CJ8" s="1195"/>
      <c r="CK8" s="1195"/>
      <c r="CL8" s="1195"/>
      <c r="CM8" s="1195"/>
      <c r="CN8" s="1195"/>
      <c r="CO8" s="1195"/>
      <c r="CP8" s="1195"/>
      <c r="CQ8" s="1195"/>
      <c r="CR8" s="1195"/>
      <c r="CS8" s="1195"/>
      <c r="CT8" s="1195"/>
      <c r="CU8" s="1195"/>
      <c r="CV8" s="1195"/>
      <c r="CW8" s="1195"/>
      <c r="CX8" s="1195"/>
      <c r="CY8" s="1195"/>
      <c r="CZ8" s="1195"/>
      <c r="DA8" s="1195"/>
      <c r="DB8" s="1195"/>
      <c r="DC8" s="1195"/>
      <c r="DD8" s="1195"/>
      <c r="DE8" s="1195"/>
    </row>
    <row r="9" spans="1:109" s="245" customFormat="1" ht="13.2" x14ac:dyDescent="0.2">
      <c r="A9" s="1195"/>
      <c r="B9" s="1195"/>
      <c r="C9" s="1195"/>
      <c r="D9" s="1195"/>
      <c r="E9" s="1195"/>
      <c r="F9" s="1195"/>
      <c r="G9" s="1195"/>
      <c r="H9" s="1195"/>
      <c r="I9" s="1195"/>
      <c r="J9" s="1195"/>
      <c r="K9" s="1195"/>
      <c r="L9" s="1195"/>
      <c r="M9" s="1195"/>
      <c r="N9" s="1195"/>
      <c r="O9" s="1195"/>
      <c r="P9" s="1195"/>
      <c r="Q9" s="1195"/>
      <c r="R9" s="1195"/>
      <c r="S9" s="1195"/>
      <c r="T9" s="1195"/>
      <c r="U9" s="1195"/>
      <c r="V9" s="1195"/>
      <c r="W9" s="1195"/>
      <c r="X9" s="1195"/>
      <c r="Y9" s="1195"/>
      <c r="Z9" s="1195"/>
      <c r="AA9" s="1195"/>
      <c r="AB9" s="1195"/>
      <c r="AC9" s="1195"/>
      <c r="AD9" s="1195"/>
      <c r="AE9" s="1195"/>
      <c r="AF9" s="1195"/>
      <c r="AG9" s="1195"/>
      <c r="AH9" s="1195"/>
      <c r="AI9" s="1195"/>
      <c r="AJ9" s="1195"/>
      <c r="AK9" s="1195"/>
      <c r="AL9" s="1195"/>
      <c r="AM9" s="1195"/>
      <c r="AN9" s="1195"/>
      <c r="AO9" s="1195"/>
      <c r="AP9" s="1195"/>
      <c r="AQ9" s="1195"/>
      <c r="AR9" s="1195"/>
      <c r="AS9" s="1195"/>
      <c r="AT9" s="1195"/>
      <c r="AU9" s="1195"/>
      <c r="AV9" s="1195"/>
      <c r="AW9" s="1195"/>
      <c r="AX9" s="1195"/>
      <c r="AY9" s="1195"/>
      <c r="AZ9" s="1195"/>
      <c r="BA9" s="1195"/>
      <c r="BB9" s="1195"/>
      <c r="BC9" s="1195"/>
      <c r="BD9" s="1195"/>
      <c r="BE9" s="1195"/>
      <c r="BF9" s="1195"/>
      <c r="BG9" s="1195"/>
      <c r="BH9" s="1195"/>
      <c r="BI9" s="1195"/>
      <c r="BJ9" s="1195"/>
      <c r="BK9" s="1195"/>
      <c r="BL9" s="1195"/>
      <c r="BM9" s="1195"/>
      <c r="BN9" s="1195"/>
      <c r="BO9" s="1195"/>
      <c r="BP9" s="1195"/>
      <c r="BQ9" s="1195"/>
      <c r="BR9" s="1195"/>
      <c r="BS9" s="1195"/>
      <c r="BT9" s="1195"/>
      <c r="BU9" s="1195"/>
      <c r="BV9" s="1195"/>
      <c r="BW9" s="1195"/>
      <c r="BX9" s="1195"/>
      <c r="BY9" s="1195"/>
      <c r="BZ9" s="1195"/>
      <c r="CA9" s="1195"/>
      <c r="CB9" s="1195"/>
      <c r="CC9" s="1195"/>
      <c r="CD9" s="1195"/>
      <c r="CE9" s="1195"/>
      <c r="CF9" s="1195"/>
      <c r="CG9" s="1195"/>
      <c r="CH9" s="1195"/>
      <c r="CI9" s="1195"/>
      <c r="CJ9" s="1195"/>
      <c r="CK9" s="1195"/>
      <c r="CL9" s="1195"/>
      <c r="CM9" s="1195"/>
      <c r="CN9" s="1195"/>
      <c r="CO9" s="1195"/>
      <c r="CP9" s="1195"/>
      <c r="CQ9" s="1195"/>
      <c r="CR9" s="1195"/>
      <c r="CS9" s="1195"/>
      <c r="CT9" s="1195"/>
      <c r="CU9" s="1195"/>
      <c r="CV9" s="1195"/>
      <c r="CW9" s="1195"/>
      <c r="CX9" s="1195"/>
      <c r="CY9" s="1195"/>
      <c r="CZ9" s="1195"/>
      <c r="DA9" s="1195"/>
      <c r="DB9" s="1195"/>
      <c r="DC9" s="1195"/>
      <c r="DD9" s="1195"/>
      <c r="DE9" s="1195"/>
    </row>
    <row r="10" spans="1:109" s="245" customFormat="1" ht="13.2" x14ac:dyDescent="0.2">
      <c r="A10" s="1195"/>
      <c r="B10" s="1195"/>
      <c r="C10" s="1195"/>
      <c r="D10" s="1195"/>
      <c r="E10" s="1195"/>
      <c r="F10" s="1195"/>
      <c r="G10" s="1195"/>
      <c r="H10" s="1195"/>
      <c r="I10" s="1195"/>
      <c r="J10" s="1195"/>
      <c r="K10" s="1195"/>
      <c r="L10" s="1195"/>
      <c r="M10" s="1195"/>
      <c r="N10" s="1195"/>
      <c r="O10" s="1195"/>
      <c r="P10" s="1195"/>
      <c r="Q10" s="1195"/>
      <c r="R10" s="1195"/>
      <c r="S10" s="1195"/>
      <c r="T10" s="1195"/>
      <c r="U10" s="1195"/>
      <c r="V10" s="1195"/>
      <c r="W10" s="1195"/>
      <c r="X10" s="1195"/>
      <c r="Y10" s="1195"/>
      <c r="Z10" s="1195"/>
      <c r="AA10" s="1195"/>
      <c r="AB10" s="1195"/>
      <c r="AC10" s="1195"/>
      <c r="AD10" s="1195"/>
      <c r="AE10" s="1195"/>
      <c r="AF10" s="1195"/>
      <c r="AG10" s="1195"/>
      <c r="AH10" s="1195"/>
      <c r="AI10" s="1195"/>
      <c r="AJ10" s="1195"/>
      <c r="AK10" s="1195"/>
      <c r="AL10" s="1195"/>
      <c r="AM10" s="1195"/>
      <c r="AN10" s="1195"/>
      <c r="AO10" s="1195"/>
      <c r="AP10" s="1195"/>
      <c r="AQ10" s="1195"/>
      <c r="AR10" s="1195"/>
      <c r="AS10" s="1195"/>
      <c r="AT10" s="1195"/>
      <c r="AU10" s="1195"/>
      <c r="AV10" s="1195"/>
      <c r="AW10" s="1195"/>
      <c r="AX10" s="1195"/>
      <c r="AY10" s="1195"/>
      <c r="AZ10" s="1195"/>
      <c r="BA10" s="1195"/>
      <c r="BB10" s="1195"/>
      <c r="BC10" s="1195"/>
      <c r="BD10" s="1195"/>
      <c r="BE10" s="1195"/>
      <c r="BF10" s="1195"/>
      <c r="BG10" s="1195"/>
      <c r="BH10" s="1195"/>
      <c r="BI10" s="1195"/>
      <c r="BJ10" s="1195"/>
      <c r="BK10" s="1195"/>
      <c r="BL10" s="1195"/>
      <c r="BM10" s="1195"/>
      <c r="BN10" s="1195"/>
      <c r="BO10" s="1195"/>
      <c r="BP10" s="1195"/>
      <c r="BQ10" s="1195"/>
      <c r="BR10" s="1195"/>
      <c r="BS10" s="1195"/>
      <c r="BT10" s="1195"/>
      <c r="BU10" s="1195"/>
      <c r="BV10" s="1195"/>
      <c r="BW10" s="1195"/>
      <c r="BX10" s="1195"/>
      <c r="BY10" s="1195"/>
      <c r="BZ10" s="1195"/>
      <c r="CA10" s="1195"/>
      <c r="CB10" s="1195"/>
      <c r="CC10" s="1195"/>
      <c r="CD10" s="1195"/>
      <c r="CE10" s="1195"/>
      <c r="CF10" s="1195"/>
      <c r="CG10" s="1195"/>
      <c r="CH10" s="1195"/>
      <c r="CI10" s="1195"/>
      <c r="CJ10" s="1195"/>
      <c r="CK10" s="1195"/>
      <c r="CL10" s="1195"/>
      <c r="CM10" s="1195"/>
      <c r="CN10" s="1195"/>
      <c r="CO10" s="1195"/>
      <c r="CP10" s="1195"/>
      <c r="CQ10" s="1195"/>
      <c r="CR10" s="1195"/>
      <c r="CS10" s="1195"/>
      <c r="CT10" s="1195"/>
      <c r="CU10" s="1195"/>
      <c r="CV10" s="1195"/>
      <c r="CW10" s="1195"/>
      <c r="CX10" s="1195"/>
      <c r="CY10" s="1195"/>
      <c r="CZ10" s="1195"/>
      <c r="DA10" s="1195"/>
      <c r="DB10" s="1195"/>
      <c r="DC10" s="1195"/>
      <c r="DD10" s="1195"/>
      <c r="DE10" s="1195"/>
    </row>
    <row r="11" spans="1:109" s="245" customFormat="1" ht="13.2" x14ac:dyDescent="0.2">
      <c r="A11" s="1195"/>
      <c r="B11" s="1195"/>
      <c r="C11" s="1195"/>
      <c r="D11" s="1195"/>
      <c r="E11" s="1195"/>
      <c r="F11" s="1195"/>
      <c r="G11" s="1195"/>
      <c r="H11" s="1195"/>
      <c r="I11" s="1195"/>
      <c r="J11" s="1195"/>
      <c r="K11" s="1195"/>
      <c r="L11" s="1195"/>
      <c r="M11" s="1195"/>
      <c r="N11" s="1195"/>
      <c r="O11" s="1195"/>
      <c r="P11" s="1195"/>
      <c r="Q11" s="1195"/>
      <c r="R11" s="1195"/>
      <c r="S11" s="1195"/>
      <c r="T11" s="1195"/>
      <c r="U11" s="1195"/>
      <c r="V11" s="1195"/>
      <c r="W11" s="1195"/>
      <c r="X11" s="1195"/>
      <c r="Y11" s="1195"/>
      <c r="Z11" s="1195"/>
      <c r="AA11" s="1195"/>
      <c r="AB11" s="1195"/>
      <c r="AC11" s="1195"/>
      <c r="AD11" s="1195"/>
      <c r="AE11" s="1195"/>
      <c r="AF11" s="1195"/>
      <c r="AG11" s="1195"/>
      <c r="AH11" s="1195"/>
      <c r="AI11" s="1195"/>
      <c r="AJ11" s="1195"/>
      <c r="AK11" s="1195"/>
      <c r="AL11" s="1195"/>
      <c r="AM11" s="1195"/>
      <c r="AN11" s="1195"/>
      <c r="AO11" s="1195"/>
      <c r="AP11" s="1195"/>
      <c r="AQ11" s="1195"/>
      <c r="AR11" s="1195"/>
      <c r="AS11" s="1195"/>
      <c r="AT11" s="1195"/>
      <c r="AU11" s="1195"/>
      <c r="AV11" s="1195"/>
      <c r="AW11" s="1195"/>
      <c r="AX11" s="1195"/>
      <c r="AY11" s="1195"/>
      <c r="AZ11" s="1195"/>
      <c r="BA11" s="1195"/>
      <c r="BB11" s="1195"/>
      <c r="BC11" s="1195"/>
      <c r="BD11" s="1195"/>
      <c r="BE11" s="1195"/>
      <c r="BF11" s="1195"/>
      <c r="BG11" s="1195"/>
      <c r="BH11" s="1195"/>
      <c r="BI11" s="1195"/>
      <c r="BJ11" s="1195"/>
      <c r="BK11" s="1195"/>
      <c r="BL11" s="1195"/>
      <c r="BM11" s="1195"/>
      <c r="BN11" s="1195"/>
      <c r="BO11" s="1195"/>
      <c r="BP11" s="1195"/>
      <c r="BQ11" s="1195"/>
      <c r="BR11" s="1195"/>
      <c r="BS11" s="1195"/>
      <c r="BT11" s="1195"/>
      <c r="BU11" s="1195"/>
      <c r="BV11" s="1195"/>
      <c r="BW11" s="1195"/>
      <c r="BX11" s="1195"/>
      <c r="BY11" s="1195"/>
      <c r="BZ11" s="1195"/>
      <c r="CA11" s="1195"/>
      <c r="CB11" s="1195"/>
      <c r="CC11" s="1195"/>
      <c r="CD11" s="1195"/>
      <c r="CE11" s="1195"/>
      <c r="CF11" s="1195"/>
      <c r="CG11" s="1195"/>
      <c r="CH11" s="1195"/>
      <c r="CI11" s="1195"/>
      <c r="CJ11" s="1195"/>
      <c r="CK11" s="1195"/>
      <c r="CL11" s="1195"/>
      <c r="CM11" s="1195"/>
      <c r="CN11" s="1195"/>
      <c r="CO11" s="1195"/>
      <c r="CP11" s="1195"/>
      <c r="CQ11" s="1195"/>
      <c r="CR11" s="1195"/>
      <c r="CS11" s="1195"/>
      <c r="CT11" s="1195"/>
      <c r="CU11" s="1195"/>
      <c r="CV11" s="1195"/>
      <c r="CW11" s="1195"/>
      <c r="CX11" s="1195"/>
      <c r="CY11" s="1195"/>
      <c r="CZ11" s="1195"/>
      <c r="DA11" s="1195"/>
      <c r="DB11" s="1195"/>
      <c r="DC11" s="1195"/>
      <c r="DD11" s="1195"/>
      <c r="DE11" s="1195"/>
    </row>
    <row r="12" spans="1:109" s="245" customFormat="1" ht="13.2" x14ac:dyDescent="0.2">
      <c r="A12" s="1195"/>
      <c r="B12" s="1195"/>
      <c r="C12" s="1195"/>
      <c r="D12" s="1195"/>
      <c r="E12" s="1195"/>
      <c r="F12" s="1195"/>
      <c r="G12" s="1195"/>
      <c r="H12" s="1195"/>
      <c r="I12" s="1195"/>
      <c r="J12" s="1195"/>
      <c r="K12" s="1195"/>
      <c r="L12" s="1195"/>
      <c r="M12" s="1195"/>
      <c r="N12" s="1195"/>
      <c r="O12" s="1195"/>
      <c r="P12" s="1195"/>
      <c r="Q12" s="1195"/>
      <c r="R12" s="1195"/>
      <c r="S12" s="1195"/>
      <c r="T12" s="1195"/>
      <c r="U12" s="1195"/>
      <c r="V12" s="1195"/>
      <c r="W12" s="1195"/>
      <c r="X12" s="1195"/>
      <c r="Y12" s="1195"/>
      <c r="Z12" s="1195"/>
      <c r="AA12" s="1195"/>
      <c r="AB12" s="1195"/>
      <c r="AC12" s="1195"/>
      <c r="AD12" s="1195"/>
      <c r="AE12" s="1195"/>
      <c r="AF12" s="1195"/>
      <c r="AG12" s="1195"/>
      <c r="AH12" s="1195"/>
      <c r="AI12" s="1195"/>
      <c r="AJ12" s="1195"/>
      <c r="AK12" s="1195"/>
      <c r="AL12" s="1195"/>
      <c r="AM12" s="1195"/>
      <c r="AN12" s="1195"/>
      <c r="AO12" s="1195"/>
      <c r="AP12" s="1195"/>
      <c r="AQ12" s="1195"/>
      <c r="AR12" s="1195"/>
      <c r="AS12" s="1195"/>
      <c r="AT12" s="1195"/>
      <c r="AU12" s="1195"/>
      <c r="AV12" s="1195"/>
      <c r="AW12" s="1195"/>
      <c r="AX12" s="1195"/>
      <c r="AY12" s="1195"/>
      <c r="AZ12" s="1195"/>
      <c r="BA12" s="1195"/>
      <c r="BB12" s="1195"/>
      <c r="BC12" s="1195"/>
      <c r="BD12" s="1195"/>
      <c r="BE12" s="1195"/>
      <c r="BF12" s="1195"/>
      <c r="BG12" s="1195"/>
      <c r="BH12" s="1195"/>
      <c r="BI12" s="1195"/>
      <c r="BJ12" s="1195"/>
      <c r="BK12" s="1195"/>
      <c r="BL12" s="1195"/>
      <c r="BM12" s="1195"/>
      <c r="BN12" s="1195"/>
      <c r="BO12" s="1195"/>
      <c r="BP12" s="1195"/>
      <c r="BQ12" s="1195"/>
      <c r="BR12" s="1195"/>
      <c r="BS12" s="1195"/>
      <c r="BT12" s="1195"/>
      <c r="BU12" s="1195"/>
      <c r="BV12" s="1195"/>
      <c r="BW12" s="1195"/>
      <c r="BX12" s="1195"/>
      <c r="BY12" s="1195"/>
      <c r="BZ12" s="1195"/>
      <c r="CA12" s="1195"/>
      <c r="CB12" s="1195"/>
      <c r="CC12" s="1195"/>
      <c r="CD12" s="1195"/>
      <c r="CE12" s="1195"/>
      <c r="CF12" s="1195"/>
      <c r="CG12" s="1195"/>
      <c r="CH12" s="1195"/>
      <c r="CI12" s="1195"/>
      <c r="CJ12" s="1195"/>
      <c r="CK12" s="1195"/>
      <c r="CL12" s="1195"/>
      <c r="CM12" s="1195"/>
      <c r="CN12" s="1195"/>
      <c r="CO12" s="1195"/>
      <c r="CP12" s="1195"/>
      <c r="CQ12" s="1195"/>
      <c r="CR12" s="1195"/>
      <c r="CS12" s="1195"/>
      <c r="CT12" s="1195"/>
      <c r="CU12" s="1195"/>
      <c r="CV12" s="1195"/>
      <c r="CW12" s="1195"/>
      <c r="CX12" s="1195"/>
      <c r="CY12" s="1195"/>
      <c r="CZ12" s="1195"/>
      <c r="DA12" s="1195"/>
      <c r="DB12" s="1195"/>
      <c r="DC12" s="1195"/>
      <c r="DD12" s="1195"/>
      <c r="DE12" s="1195"/>
    </row>
    <row r="13" spans="1:109" s="245" customFormat="1" ht="13.2" x14ac:dyDescent="0.2">
      <c r="A13" s="1195"/>
      <c r="B13" s="1195"/>
      <c r="C13" s="1195"/>
      <c r="D13" s="1195"/>
      <c r="E13" s="1195"/>
      <c r="F13" s="1195"/>
      <c r="G13" s="1195"/>
      <c r="H13" s="1195"/>
      <c r="I13" s="1195"/>
      <c r="J13" s="1195"/>
      <c r="K13" s="1195"/>
      <c r="L13" s="1195"/>
      <c r="M13" s="1195"/>
      <c r="N13" s="1195"/>
      <c r="O13" s="1195"/>
      <c r="P13" s="1195"/>
      <c r="Q13" s="1195"/>
      <c r="R13" s="1195"/>
      <c r="S13" s="1195"/>
      <c r="T13" s="1195"/>
      <c r="U13" s="1195"/>
      <c r="V13" s="1195"/>
      <c r="W13" s="1195"/>
      <c r="X13" s="1195"/>
      <c r="Y13" s="1195"/>
      <c r="Z13" s="1195"/>
      <c r="AA13" s="1195"/>
      <c r="AB13" s="1195"/>
      <c r="AC13" s="1195"/>
      <c r="AD13" s="1195"/>
      <c r="AE13" s="1195"/>
      <c r="AF13" s="1195"/>
      <c r="AG13" s="1195"/>
      <c r="AH13" s="1195"/>
      <c r="AI13" s="1195"/>
      <c r="AJ13" s="1195"/>
      <c r="AK13" s="1195"/>
      <c r="AL13" s="1195"/>
      <c r="AM13" s="1195"/>
      <c r="AN13" s="1195"/>
      <c r="AO13" s="1195"/>
      <c r="AP13" s="1195"/>
      <c r="AQ13" s="1195"/>
      <c r="AR13" s="1195"/>
      <c r="AS13" s="1195"/>
      <c r="AT13" s="1195"/>
      <c r="AU13" s="1195"/>
      <c r="AV13" s="1195"/>
      <c r="AW13" s="1195"/>
      <c r="AX13" s="1195"/>
      <c r="AY13" s="1195"/>
      <c r="AZ13" s="1195"/>
      <c r="BA13" s="1195"/>
      <c r="BB13" s="1195"/>
      <c r="BC13" s="1195"/>
      <c r="BD13" s="1195"/>
      <c r="BE13" s="1195"/>
      <c r="BF13" s="1195"/>
      <c r="BG13" s="1195"/>
      <c r="BH13" s="1195"/>
      <c r="BI13" s="1195"/>
      <c r="BJ13" s="1195"/>
      <c r="BK13" s="1195"/>
      <c r="BL13" s="1195"/>
      <c r="BM13" s="1195"/>
      <c r="BN13" s="1195"/>
      <c r="BO13" s="1195"/>
      <c r="BP13" s="1195"/>
      <c r="BQ13" s="1195"/>
      <c r="BR13" s="1195"/>
      <c r="BS13" s="1195"/>
      <c r="BT13" s="1195"/>
      <c r="BU13" s="1195"/>
      <c r="BV13" s="1195"/>
      <c r="BW13" s="1195"/>
      <c r="BX13" s="1195"/>
      <c r="BY13" s="1195"/>
      <c r="BZ13" s="1195"/>
      <c r="CA13" s="1195"/>
      <c r="CB13" s="1195"/>
      <c r="CC13" s="1195"/>
      <c r="CD13" s="1195"/>
      <c r="CE13" s="1195"/>
      <c r="CF13" s="1195"/>
      <c r="CG13" s="1195"/>
      <c r="CH13" s="1195"/>
      <c r="CI13" s="1195"/>
      <c r="CJ13" s="1195"/>
      <c r="CK13" s="1195"/>
      <c r="CL13" s="1195"/>
      <c r="CM13" s="1195"/>
      <c r="CN13" s="1195"/>
      <c r="CO13" s="1195"/>
      <c r="CP13" s="1195"/>
      <c r="CQ13" s="1195"/>
      <c r="CR13" s="1195"/>
      <c r="CS13" s="1195"/>
      <c r="CT13" s="1195"/>
      <c r="CU13" s="1195"/>
      <c r="CV13" s="1195"/>
      <c r="CW13" s="1195"/>
      <c r="CX13" s="1195"/>
      <c r="CY13" s="1195"/>
      <c r="CZ13" s="1195"/>
      <c r="DA13" s="1195"/>
      <c r="DB13" s="1195"/>
      <c r="DC13" s="1195"/>
      <c r="DD13" s="1195"/>
      <c r="DE13" s="1195"/>
    </row>
    <row r="14" spans="1:109" s="245" customFormat="1" ht="13.2" x14ac:dyDescent="0.2">
      <c r="A14" s="1195"/>
      <c r="B14" s="1195"/>
      <c r="C14" s="1195"/>
      <c r="D14" s="1195"/>
      <c r="E14" s="1195"/>
      <c r="F14" s="1195"/>
      <c r="G14" s="1195"/>
      <c r="H14" s="1195"/>
      <c r="I14" s="1195"/>
      <c r="J14" s="1195"/>
      <c r="K14" s="1195"/>
      <c r="L14" s="1195"/>
      <c r="M14" s="1195"/>
      <c r="N14" s="1195"/>
      <c r="O14" s="1195"/>
      <c r="P14" s="1195"/>
      <c r="Q14" s="1195"/>
      <c r="R14" s="1195"/>
      <c r="S14" s="1195"/>
      <c r="T14" s="1195"/>
      <c r="U14" s="1195"/>
      <c r="V14" s="1195"/>
      <c r="W14" s="1195"/>
      <c r="X14" s="1195"/>
      <c r="Y14" s="1195"/>
      <c r="Z14" s="1195"/>
      <c r="AA14" s="1195"/>
      <c r="AB14" s="1195"/>
      <c r="AC14" s="1195"/>
      <c r="AD14" s="1195"/>
      <c r="AE14" s="1195"/>
      <c r="AF14" s="1195"/>
      <c r="AG14" s="1195"/>
      <c r="AH14" s="1195"/>
      <c r="AI14" s="1195"/>
      <c r="AJ14" s="1195"/>
      <c r="AK14" s="1195"/>
      <c r="AL14" s="1195"/>
      <c r="AM14" s="1195"/>
      <c r="AN14" s="1195"/>
      <c r="AO14" s="1195"/>
      <c r="AP14" s="1195"/>
      <c r="AQ14" s="1195"/>
      <c r="AR14" s="1195"/>
      <c r="AS14" s="1195"/>
      <c r="AT14" s="1195"/>
      <c r="AU14" s="1195"/>
      <c r="AV14" s="1195"/>
      <c r="AW14" s="1195"/>
      <c r="AX14" s="1195"/>
      <c r="AY14" s="1195"/>
      <c r="AZ14" s="1195"/>
      <c r="BA14" s="1195"/>
      <c r="BB14" s="1195"/>
      <c r="BC14" s="1195"/>
      <c r="BD14" s="1195"/>
      <c r="BE14" s="1195"/>
      <c r="BF14" s="1195"/>
      <c r="BG14" s="1195"/>
      <c r="BH14" s="1195"/>
      <c r="BI14" s="1195"/>
      <c r="BJ14" s="1195"/>
      <c r="BK14" s="1195"/>
      <c r="BL14" s="1195"/>
      <c r="BM14" s="1195"/>
      <c r="BN14" s="1195"/>
      <c r="BO14" s="1195"/>
      <c r="BP14" s="1195"/>
      <c r="BQ14" s="1195"/>
      <c r="BR14" s="1195"/>
      <c r="BS14" s="1195"/>
      <c r="BT14" s="1195"/>
      <c r="BU14" s="1195"/>
      <c r="BV14" s="1195"/>
      <c r="BW14" s="1195"/>
      <c r="BX14" s="1195"/>
      <c r="BY14" s="1195"/>
      <c r="BZ14" s="1195"/>
      <c r="CA14" s="1195"/>
      <c r="CB14" s="1195"/>
      <c r="CC14" s="1195"/>
      <c r="CD14" s="1195"/>
      <c r="CE14" s="1195"/>
      <c r="CF14" s="1195"/>
      <c r="CG14" s="1195"/>
      <c r="CH14" s="1195"/>
      <c r="CI14" s="1195"/>
      <c r="CJ14" s="1195"/>
      <c r="CK14" s="1195"/>
      <c r="CL14" s="1195"/>
      <c r="CM14" s="1195"/>
      <c r="CN14" s="1195"/>
      <c r="CO14" s="1195"/>
      <c r="CP14" s="1195"/>
      <c r="CQ14" s="1195"/>
      <c r="CR14" s="1195"/>
      <c r="CS14" s="1195"/>
      <c r="CT14" s="1195"/>
      <c r="CU14" s="1195"/>
      <c r="CV14" s="1195"/>
      <c r="CW14" s="1195"/>
      <c r="CX14" s="1195"/>
      <c r="CY14" s="1195"/>
      <c r="CZ14" s="1195"/>
      <c r="DA14" s="1195"/>
      <c r="DB14" s="1195"/>
      <c r="DC14" s="1195"/>
      <c r="DD14" s="1195"/>
      <c r="DE14" s="1195"/>
    </row>
    <row r="15" spans="1:109" s="245" customFormat="1" ht="13.2" x14ac:dyDescent="0.2">
      <c r="A15" s="247"/>
      <c r="B15" s="1195"/>
      <c r="C15" s="1195"/>
      <c r="D15" s="1195"/>
      <c r="E15" s="1195"/>
      <c r="F15" s="1195"/>
      <c r="G15" s="1195"/>
      <c r="H15" s="1195"/>
      <c r="I15" s="1195"/>
      <c r="J15" s="1195"/>
      <c r="K15" s="1195"/>
      <c r="L15" s="1195"/>
      <c r="M15" s="1195"/>
      <c r="N15" s="1195"/>
      <c r="O15" s="1195"/>
      <c r="P15" s="1195"/>
      <c r="Q15" s="1195"/>
      <c r="R15" s="1195"/>
      <c r="S15" s="1195"/>
      <c r="T15" s="1195"/>
      <c r="U15" s="1195"/>
      <c r="V15" s="1195"/>
      <c r="W15" s="1195"/>
      <c r="X15" s="1195"/>
      <c r="Y15" s="1195"/>
      <c r="Z15" s="1195"/>
      <c r="AA15" s="1195"/>
      <c r="AB15" s="1195"/>
      <c r="AC15" s="1195"/>
      <c r="AD15" s="1195"/>
      <c r="AE15" s="1195"/>
      <c r="AF15" s="1195"/>
      <c r="AG15" s="1195"/>
      <c r="AH15" s="1195"/>
      <c r="AI15" s="1195"/>
      <c r="AJ15" s="1195"/>
      <c r="AK15" s="1195"/>
      <c r="AL15" s="1195"/>
      <c r="AM15" s="1195"/>
      <c r="AN15" s="1195"/>
      <c r="AO15" s="1195"/>
      <c r="AP15" s="1195"/>
      <c r="AQ15" s="1195"/>
      <c r="AR15" s="1195"/>
      <c r="AS15" s="1195"/>
      <c r="AT15" s="1195"/>
      <c r="AU15" s="1195"/>
      <c r="AV15" s="1195"/>
      <c r="AW15" s="1195"/>
      <c r="AX15" s="1195"/>
      <c r="AY15" s="1195"/>
      <c r="AZ15" s="1195"/>
      <c r="BA15" s="1195"/>
      <c r="BB15" s="1195"/>
      <c r="BC15" s="1195"/>
      <c r="BD15" s="1195"/>
      <c r="BE15" s="1195"/>
      <c r="BF15" s="1195"/>
      <c r="BG15" s="1195"/>
      <c r="BH15" s="1195"/>
      <c r="BI15" s="1195"/>
      <c r="BJ15" s="1195"/>
      <c r="BK15" s="1195"/>
      <c r="BL15" s="1195"/>
      <c r="BM15" s="1195"/>
      <c r="BN15" s="1195"/>
      <c r="BO15" s="1195"/>
      <c r="BP15" s="1195"/>
      <c r="BQ15" s="1195"/>
      <c r="BR15" s="1195"/>
      <c r="BS15" s="1195"/>
      <c r="BT15" s="1195"/>
      <c r="BU15" s="1195"/>
      <c r="BV15" s="1195"/>
      <c r="BW15" s="1195"/>
      <c r="BX15" s="1195"/>
      <c r="BY15" s="1195"/>
      <c r="BZ15" s="1195"/>
      <c r="CA15" s="1195"/>
      <c r="CB15" s="1195"/>
      <c r="CC15" s="1195"/>
      <c r="CD15" s="1195"/>
      <c r="CE15" s="1195"/>
      <c r="CF15" s="1195"/>
      <c r="CG15" s="1195"/>
      <c r="CH15" s="1195"/>
      <c r="CI15" s="1195"/>
      <c r="CJ15" s="1195"/>
      <c r="CK15" s="1195"/>
      <c r="CL15" s="1195"/>
      <c r="CM15" s="1195"/>
      <c r="CN15" s="1195"/>
      <c r="CO15" s="1195"/>
      <c r="CP15" s="1195"/>
      <c r="CQ15" s="1195"/>
      <c r="CR15" s="1195"/>
      <c r="CS15" s="1195"/>
      <c r="CT15" s="1195"/>
      <c r="CU15" s="1195"/>
      <c r="CV15" s="1195"/>
      <c r="CW15" s="1195"/>
      <c r="CX15" s="1195"/>
      <c r="CY15" s="1195"/>
      <c r="CZ15" s="1195"/>
      <c r="DA15" s="1195"/>
      <c r="DB15" s="1195"/>
      <c r="DC15" s="1195"/>
      <c r="DD15" s="1195"/>
      <c r="DE15" s="1195"/>
    </row>
    <row r="16" spans="1:109" s="245" customFormat="1" ht="13.2" x14ac:dyDescent="0.2">
      <c r="A16" s="247"/>
      <c r="B16" s="1195"/>
      <c r="C16" s="1195"/>
      <c r="D16" s="1195"/>
      <c r="E16" s="1195"/>
      <c r="F16" s="1195"/>
      <c r="G16" s="1195"/>
      <c r="H16" s="1195"/>
      <c r="I16" s="1195"/>
      <c r="J16" s="1195"/>
      <c r="K16" s="1195"/>
      <c r="L16" s="1195"/>
      <c r="M16" s="1195"/>
      <c r="N16" s="1195"/>
      <c r="O16" s="1195"/>
      <c r="P16" s="1195"/>
      <c r="Q16" s="1195"/>
      <c r="R16" s="1195"/>
      <c r="S16" s="1195"/>
      <c r="T16" s="1195"/>
      <c r="U16" s="1195"/>
      <c r="V16" s="1195"/>
      <c r="W16" s="1195"/>
      <c r="X16" s="1195"/>
      <c r="Y16" s="1195"/>
      <c r="Z16" s="1195"/>
      <c r="AA16" s="1195"/>
      <c r="AB16" s="1195"/>
      <c r="AC16" s="1195"/>
      <c r="AD16" s="1195"/>
      <c r="AE16" s="1195"/>
      <c r="AF16" s="1195"/>
      <c r="AG16" s="1195"/>
      <c r="AH16" s="1195"/>
      <c r="AI16" s="1195"/>
      <c r="AJ16" s="1195"/>
      <c r="AK16" s="1195"/>
      <c r="AL16" s="1195"/>
      <c r="AM16" s="1195"/>
      <c r="AN16" s="1195"/>
      <c r="AO16" s="1195"/>
      <c r="AP16" s="1195"/>
      <c r="AQ16" s="1195"/>
      <c r="AR16" s="1195"/>
      <c r="AS16" s="1195"/>
      <c r="AT16" s="1195"/>
      <c r="AU16" s="1195"/>
      <c r="AV16" s="1195"/>
      <c r="AW16" s="1195"/>
      <c r="AX16" s="1195"/>
      <c r="AY16" s="1195"/>
      <c r="AZ16" s="1195"/>
      <c r="BA16" s="1195"/>
      <c r="BB16" s="1195"/>
      <c r="BC16" s="1195"/>
      <c r="BD16" s="1195"/>
      <c r="BE16" s="1195"/>
      <c r="BF16" s="1195"/>
      <c r="BG16" s="1195"/>
      <c r="BH16" s="1195"/>
      <c r="BI16" s="1195"/>
      <c r="BJ16" s="1195"/>
      <c r="BK16" s="1195"/>
      <c r="BL16" s="1195"/>
      <c r="BM16" s="1195"/>
      <c r="BN16" s="1195"/>
      <c r="BO16" s="1195"/>
      <c r="BP16" s="1195"/>
      <c r="BQ16" s="1195"/>
      <c r="BR16" s="1195"/>
      <c r="BS16" s="1195"/>
      <c r="BT16" s="1195"/>
      <c r="BU16" s="1195"/>
      <c r="BV16" s="1195"/>
      <c r="BW16" s="1195"/>
      <c r="BX16" s="1195"/>
      <c r="BY16" s="1195"/>
      <c r="BZ16" s="1195"/>
      <c r="CA16" s="1195"/>
      <c r="CB16" s="1195"/>
      <c r="CC16" s="1195"/>
      <c r="CD16" s="1195"/>
      <c r="CE16" s="1195"/>
      <c r="CF16" s="1195"/>
      <c r="CG16" s="1195"/>
      <c r="CH16" s="1195"/>
      <c r="CI16" s="1195"/>
      <c r="CJ16" s="1195"/>
      <c r="CK16" s="1195"/>
      <c r="CL16" s="1195"/>
      <c r="CM16" s="1195"/>
      <c r="CN16" s="1195"/>
      <c r="CO16" s="1195"/>
      <c r="CP16" s="1195"/>
      <c r="CQ16" s="1195"/>
      <c r="CR16" s="1195"/>
      <c r="CS16" s="1195"/>
      <c r="CT16" s="1195"/>
      <c r="CU16" s="1195"/>
      <c r="CV16" s="1195"/>
      <c r="CW16" s="1195"/>
      <c r="CX16" s="1195"/>
      <c r="CY16" s="1195"/>
      <c r="CZ16" s="1195"/>
      <c r="DA16" s="1195"/>
      <c r="DB16" s="1195"/>
      <c r="DC16" s="1195"/>
      <c r="DD16" s="1195"/>
      <c r="DE16" s="1195"/>
    </row>
    <row r="17" spans="1:109" s="245" customFormat="1" ht="13.2" x14ac:dyDescent="0.2">
      <c r="A17" s="247"/>
      <c r="B17" s="1195"/>
      <c r="C17" s="1195"/>
      <c r="D17" s="1195"/>
      <c r="E17" s="1195"/>
      <c r="F17" s="1195"/>
      <c r="G17" s="1195"/>
      <c r="H17" s="1195"/>
      <c r="I17" s="1195"/>
      <c r="J17" s="1195"/>
      <c r="K17" s="1195"/>
      <c r="L17" s="1195"/>
      <c r="M17" s="1195"/>
      <c r="N17" s="1195"/>
      <c r="O17" s="1195"/>
      <c r="P17" s="1195"/>
      <c r="Q17" s="1195"/>
      <c r="R17" s="1195"/>
      <c r="S17" s="1195"/>
      <c r="T17" s="1195"/>
      <c r="U17" s="1195"/>
      <c r="V17" s="1195"/>
      <c r="W17" s="1195"/>
      <c r="X17" s="1195"/>
      <c r="Y17" s="1195"/>
      <c r="Z17" s="1195"/>
      <c r="AA17" s="1195"/>
      <c r="AB17" s="1195"/>
      <c r="AC17" s="1195"/>
      <c r="AD17" s="1195"/>
      <c r="AE17" s="1195"/>
      <c r="AF17" s="1195"/>
      <c r="AG17" s="1195"/>
      <c r="AH17" s="1195"/>
      <c r="AI17" s="1195"/>
      <c r="AJ17" s="1195"/>
      <c r="AK17" s="1195"/>
      <c r="AL17" s="1195"/>
      <c r="AM17" s="1195"/>
      <c r="AN17" s="1195"/>
      <c r="AO17" s="1195"/>
      <c r="AP17" s="1195"/>
      <c r="AQ17" s="1195"/>
      <c r="AR17" s="1195"/>
      <c r="AS17" s="1195"/>
      <c r="AT17" s="1195"/>
      <c r="AU17" s="1195"/>
      <c r="AV17" s="1195"/>
      <c r="AW17" s="1195"/>
      <c r="AX17" s="1195"/>
      <c r="AY17" s="1195"/>
      <c r="AZ17" s="1195"/>
      <c r="BA17" s="1195"/>
      <c r="BB17" s="1195"/>
      <c r="BC17" s="1195"/>
      <c r="BD17" s="1195"/>
      <c r="BE17" s="1195"/>
      <c r="BF17" s="1195"/>
      <c r="BG17" s="1195"/>
      <c r="BH17" s="1195"/>
      <c r="BI17" s="1195"/>
      <c r="BJ17" s="1195"/>
      <c r="BK17" s="1195"/>
      <c r="BL17" s="1195"/>
      <c r="BM17" s="1195"/>
      <c r="BN17" s="1195"/>
      <c r="BO17" s="1195"/>
      <c r="BP17" s="1195"/>
      <c r="BQ17" s="1195"/>
      <c r="BR17" s="1195"/>
      <c r="BS17" s="1195"/>
      <c r="BT17" s="1195"/>
      <c r="BU17" s="1195"/>
      <c r="BV17" s="1195"/>
      <c r="BW17" s="1195"/>
      <c r="BX17" s="1195"/>
      <c r="BY17" s="1195"/>
      <c r="BZ17" s="1195"/>
      <c r="CA17" s="1195"/>
      <c r="CB17" s="1195"/>
      <c r="CC17" s="1195"/>
      <c r="CD17" s="1195"/>
      <c r="CE17" s="1195"/>
      <c r="CF17" s="1195"/>
      <c r="CG17" s="1195"/>
      <c r="CH17" s="1195"/>
      <c r="CI17" s="1195"/>
      <c r="CJ17" s="1195"/>
      <c r="CK17" s="1195"/>
      <c r="CL17" s="1195"/>
      <c r="CM17" s="1195"/>
      <c r="CN17" s="1195"/>
      <c r="CO17" s="1195"/>
      <c r="CP17" s="1195"/>
      <c r="CQ17" s="1195"/>
      <c r="CR17" s="1195"/>
      <c r="CS17" s="1195"/>
      <c r="CT17" s="1195"/>
      <c r="CU17" s="1195"/>
      <c r="CV17" s="1195"/>
      <c r="CW17" s="1195"/>
      <c r="CX17" s="1195"/>
      <c r="CY17" s="1195"/>
      <c r="CZ17" s="1195"/>
      <c r="DA17" s="1195"/>
      <c r="DB17" s="1195"/>
      <c r="DC17" s="1195"/>
      <c r="DD17" s="1195"/>
      <c r="DE17" s="1195"/>
    </row>
    <row r="18" spans="1:109" s="245" customFormat="1" ht="13.2" x14ac:dyDescent="0.2">
      <c r="A18" s="247"/>
      <c r="B18" s="1195"/>
      <c r="C18" s="1195"/>
      <c r="D18" s="1195"/>
      <c r="E18" s="1195"/>
      <c r="F18" s="1195"/>
      <c r="G18" s="1195"/>
      <c r="H18" s="1195"/>
      <c r="I18" s="1195"/>
      <c r="J18" s="1195"/>
      <c r="K18" s="1195"/>
      <c r="L18" s="1195"/>
      <c r="M18" s="1195"/>
      <c r="N18" s="1195"/>
      <c r="O18" s="1195"/>
      <c r="P18" s="1195"/>
      <c r="Q18" s="1195"/>
      <c r="R18" s="1195"/>
      <c r="S18" s="1195"/>
      <c r="T18" s="1195"/>
      <c r="U18" s="1195"/>
      <c r="V18" s="1195"/>
      <c r="W18" s="1195"/>
      <c r="X18" s="1195"/>
      <c r="Y18" s="1195"/>
      <c r="Z18" s="1195"/>
      <c r="AA18" s="1195"/>
      <c r="AB18" s="1195"/>
      <c r="AC18" s="1195"/>
      <c r="AD18" s="1195"/>
      <c r="AE18" s="1195"/>
      <c r="AF18" s="1195"/>
      <c r="AG18" s="1195"/>
      <c r="AH18" s="1195"/>
      <c r="AI18" s="1195"/>
      <c r="AJ18" s="1195"/>
      <c r="AK18" s="1195"/>
      <c r="AL18" s="1195"/>
      <c r="AM18" s="1195"/>
      <c r="AN18" s="1195"/>
      <c r="AO18" s="1195"/>
      <c r="AP18" s="1195"/>
      <c r="AQ18" s="1195"/>
      <c r="AR18" s="1195"/>
      <c r="AS18" s="1195"/>
      <c r="AT18" s="1195"/>
      <c r="AU18" s="1195"/>
      <c r="AV18" s="1195"/>
      <c r="AW18" s="1195"/>
      <c r="AX18" s="1195"/>
      <c r="AY18" s="1195"/>
      <c r="AZ18" s="1195"/>
      <c r="BA18" s="1195"/>
      <c r="BB18" s="1195"/>
      <c r="BC18" s="1195"/>
      <c r="BD18" s="1195"/>
      <c r="BE18" s="1195"/>
      <c r="BF18" s="1195"/>
      <c r="BG18" s="1195"/>
      <c r="BH18" s="1195"/>
      <c r="BI18" s="1195"/>
      <c r="BJ18" s="1195"/>
      <c r="BK18" s="1195"/>
      <c r="BL18" s="1195"/>
      <c r="BM18" s="1195"/>
      <c r="BN18" s="1195"/>
      <c r="BO18" s="1195"/>
      <c r="BP18" s="1195"/>
      <c r="BQ18" s="1195"/>
      <c r="BR18" s="1195"/>
      <c r="BS18" s="1195"/>
      <c r="BT18" s="1195"/>
      <c r="BU18" s="1195"/>
      <c r="BV18" s="1195"/>
      <c r="BW18" s="1195"/>
      <c r="BX18" s="1195"/>
      <c r="BY18" s="1195"/>
      <c r="BZ18" s="1195"/>
      <c r="CA18" s="1195"/>
      <c r="CB18" s="1195"/>
      <c r="CC18" s="1195"/>
      <c r="CD18" s="1195"/>
      <c r="CE18" s="1195"/>
      <c r="CF18" s="1195"/>
      <c r="CG18" s="1195"/>
      <c r="CH18" s="1195"/>
      <c r="CI18" s="1195"/>
      <c r="CJ18" s="1195"/>
      <c r="CK18" s="1195"/>
      <c r="CL18" s="1195"/>
      <c r="CM18" s="1195"/>
      <c r="CN18" s="1195"/>
      <c r="CO18" s="1195"/>
      <c r="CP18" s="1195"/>
      <c r="CQ18" s="1195"/>
      <c r="CR18" s="1195"/>
      <c r="CS18" s="1195"/>
      <c r="CT18" s="1195"/>
      <c r="CU18" s="1195"/>
      <c r="CV18" s="1195"/>
      <c r="CW18" s="1195"/>
      <c r="CX18" s="1195"/>
      <c r="CY18" s="1195"/>
      <c r="CZ18" s="1195"/>
      <c r="DA18" s="1195"/>
      <c r="DB18" s="1195"/>
      <c r="DC18" s="1195"/>
      <c r="DD18" s="1195"/>
      <c r="DE18" s="1195"/>
    </row>
    <row r="19" spans="1:109" ht="13.2" x14ac:dyDescent="0.2">
      <c r="DD19" s="247"/>
      <c r="DE19" s="247"/>
    </row>
    <row r="20" spans="1:109" ht="13.2" x14ac:dyDescent="0.2">
      <c r="DD20" s="247"/>
      <c r="DE20" s="247"/>
    </row>
    <row r="21" spans="1:109" ht="17.25" customHeight="1" x14ac:dyDescent="0.2">
      <c r="B21" s="1196"/>
      <c r="C21" s="249"/>
      <c r="D21" s="249"/>
      <c r="E21" s="249"/>
      <c r="F21" s="249"/>
      <c r="G21" s="249"/>
      <c r="H21" s="249"/>
      <c r="I21" s="249"/>
      <c r="J21" s="249"/>
      <c r="K21" s="249"/>
      <c r="L21" s="249"/>
      <c r="M21" s="249"/>
      <c r="N21" s="1197"/>
      <c r="O21" s="249"/>
      <c r="P21" s="249"/>
      <c r="Q21" s="249"/>
      <c r="R21" s="249"/>
      <c r="S21" s="249"/>
      <c r="T21" s="249"/>
      <c r="U21" s="249"/>
      <c r="V21" s="249"/>
      <c r="W21" s="249"/>
      <c r="X21" s="249"/>
      <c r="Y21" s="249"/>
      <c r="Z21" s="249"/>
      <c r="AA21" s="249"/>
      <c r="AB21" s="249"/>
      <c r="AC21" s="249"/>
      <c r="AD21" s="249"/>
      <c r="AE21" s="249"/>
      <c r="AF21" s="249"/>
      <c r="AG21" s="249"/>
      <c r="AH21" s="249"/>
      <c r="AI21" s="249"/>
      <c r="AJ21" s="249"/>
      <c r="AK21" s="249"/>
      <c r="AL21" s="249"/>
      <c r="AM21" s="249"/>
      <c r="AN21" s="249"/>
      <c r="AO21" s="249"/>
      <c r="AP21" s="249"/>
      <c r="AQ21" s="249"/>
      <c r="AR21" s="249"/>
      <c r="AS21" s="249"/>
      <c r="AT21" s="1197"/>
      <c r="AU21" s="249"/>
      <c r="AV21" s="249"/>
      <c r="AW21" s="249"/>
      <c r="AX21" s="249"/>
      <c r="AY21" s="249"/>
      <c r="AZ21" s="249"/>
      <c r="BA21" s="249"/>
      <c r="BB21" s="249"/>
      <c r="BC21" s="249"/>
      <c r="BD21" s="249"/>
      <c r="BE21" s="249"/>
      <c r="BF21" s="1197"/>
      <c r="BG21" s="249"/>
      <c r="BH21" s="249"/>
      <c r="BI21" s="249"/>
      <c r="BJ21" s="249"/>
      <c r="BK21" s="249"/>
      <c r="BL21" s="249"/>
      <c r="BM21" s="249"/>
      <c r="BN21" s="249"/>
      <c r="BO21" s="249"/>
      <c r="BP21" s="249"/>
      <c r="BQ21" s="249"/>
      <c r="BR21" s="1197"/>
      <c r="BS21" s="249"/>
      <c r="BT21" s="249"/>
      <c r="BU21" s="249"/>
      <c r="BV21" s="249"/>
      <c r="BW21" s="249"/>
      <c r="BX21" s="249"/>
      <c r="BY21" s="249"/>
      <c r="BZ21" s="249"/>
      <c r="CA21" s="249"/>
      <c r="CB21" s="249"/>
      <c r="CC21" s="249"/>
      <c r="CD21" s="1197"/>
      <c r="CE21" s="249"/>
      <c r="CF21" s="249"/>
      <c r="CG21" s="249"/>
      <c r="CH21" s="249"/>
      <c r="CI21" s="249"/>
      <c r="CJ21" s="249"/>
      <c r="CK21" s="249"/>
      <c r="CL21" s="249"/>
      <c r="CM21" s="249"/>
      <c r="CN21" s="249"/>
      <c r="CO21" s="249"/>
      <c r="CP21" s="1197"/>
      <c r="CQ21" s="249"/>
      <c r="CR21" s="249"/>
      <c r="CS21" s="249"/>
      <c r="CT21" s="249"/>
      <c r="CU21" s="249"/>
      <c r="CV21" s="249"/>
      <c r="CW21" s="249"/>
      <c r="CX21" s="249"/>
      <c r="CY21" s="249"/>
      <c r="CZ21" s="249"/>
      <c r="DA21" s="249"/>
      <c r="DB21" s="1197"/>
      <c r="DC21" s="249"/>
      <c r="DD21" s="250"/>
      <c r="DE21" s="247"/>
    </row>
    <row r="22" spans="1:109" ht="17.25" customHeight="1" x14ac:dyDescent="0.2">
      <c r="B22" s="251"/>
    </row>
    <row r="23" spans="1:109" ht="13.2" x14ac:dyDescent="0.2">
      <c r="B23" s="251"/>
    </row>
    <row r="24" spans="1:109" ht="13.2" x14ac:dyDescent="0.2">
      <c r="B24" s="251"/>
    </row>
    <row r="25" spans="1:109" ht="13.2" x14ac:dyDescent="0.2">
      <c r="B25" s="251"/>
    </row>
    <row r="26" spans="1:109" ht="13.2" x14ac:dyDescent="0.2">
      <c r="B26" s="251"/>
    </row>
    <row r="27" spans="1:109" ht="13.2" x14ac:dyDescent="0.2">
      <c r="B27" s="251"/>
    </row>
    <row r="28" spans="1:109" ht="13.2" x14ac:dyDescent="0.2">
      <c r="B28" s="251"/>
    </row>
    <row r="29" spans="1:109" ht="13.2" x14ac:dyDescent="0.2">
      <c r="B29" s="251"/>
    </row>
    <row r="30" spans="1:109" ht="13.2" x14ac:dyDescent="0.2">
      <c r="B30" s="251"/>
    </row>
    <row r="31" spans="1:109" ht="13.2" x14ac:dyDescent="0.2">
      <c r="B31" s="251"/>
    </row>
    <row r="32" spans="1:109" ht="13.2" x14ac:dyDescent="0.2">
      <c r="B32" s="251"/>
    </row>
    <row r="33" spans="2:109" ht="13.2" x14ac:dyDescent="0.2">
      <c r="B33" s="251"/>
    </row>
    <row r="34" spans="2:109" ht="13.2" x14ac:dyDescent="0.2">
      <c r="B34" s="251"/>
    </row>
    <row r="35" spans="2:109" ht="13.2" x14ac:dyDescent="0.2">
      <c r="B35" s="251"/>
    </row>
    <row r="36" spans="2:109" ht="13.2" x14ac:dyDescent="0.2">
      <c r="B36" s="251"/>
    </row>
    <row r="37" spans="2:109" ht="13.2" x14ac:dyDescent="0.2">
      <c r="B37" s="251"/>
    </row>
    <row r="38" spans="2:109" ht="13.2" x14ac:dyDescent="0.2">
      <c r="B38" s="251"/>
    </row>
    <row r="39" spans="2:109" ht="13.2" x14ac:dyDescent="0.2">
      <c r="B39" s="332"/>
      <c r="C39" s="303"/>
      <c r="D39" s="303"/>
      <c r="E39" s="303"/>
      <c r="F39" s="303"/>
      <c r="G39" s="303"/>
      <c r="H39" s="303"/>
      <c r="I39" s="303"/>
      <c r="J39" s="303"/>
      <c r="K39" s="303"/>
      <c r="L39" s="303"/>
      <c r="M39" s="303"/>
      <c r="N39" s="303"/>
      <c r="O39" s="303"/>
      <c r="P39" s="303"/>
      <c r="Q39" s="303"/>
      <c r="R39" s="303"/>
      <c r="S39" s="303"/>
      <c r="T39" s="303"/>
      <c r="U39" s="303"/>
      <c r="V39" s="303"/>
      <c r="W39" s="303"/>
      <c r="X39" s="303"/>
      <c r="Y39" s="303"/>
      <c r="Z39" s="303"/>
      <c r="AA39" s="303"/>
      <c r="AB39" s="303"/>
      <c r="AC39" s="303"/>
      <c r="AD39" s="303"/>
      <c r="AE39" s="303"/>
      <c r="AF39" s="303"/>
      <c r="AG39" s="303"/>
      <c r="AH39" s="303"/>
      <c r="AI39" s="303"/>
      <c r="AJ39" s="303"/>
      <c r="AK39" s="303"/>
      <c r="AL39" s="303"/>
      <c r="AM39" s="303"/>
      <c r="AN39" s="303"/>
      <c r="AO39" s="303"/>
      <c r="AP39" s="303"/>
      <c r="AQ39" s="303"/>
      <c r="AR39" s="303"/>
      <c r="AS39" s="303"/>
      <c r="AT39" s="303"/>
      <c r="AU39" s="303"/>
      <c r="AV39" s="303"/>
      <c r="AW39" s="303"/>
      <c r="AX39" s="303"/>
      <c r="AY39" s="303"/>
      <c r="AZ39" s="303"/>
      <c r="BA39" s="303"/>
      <c r="BB39" s="303"/>
      <c r="BC39" s="303"/>
      <c r="BD39" s="303"/>
      <c r="BE39" s="303"/>
      <c r="BF39" s="303"/>
      <c r="BG39" s="303"/>
      <c r="BH39" s="303"/>
      <c r="BI39" s="303"/>
      <c r="BJ39" s="303"/>
      <c r="BK39" s="303"/>
      <c r="BL39" s="303"/>
      <c r="BM39" s="303"/>
      <c r="BN39" s="303"/>
      <c r="BO39" s="303"/>
      <c r="BP39" s="303"/>
      <c r="BQ39" s="303"/>
      <c r="BR39" s="303"/>
      <c r="BS39" s="303"/>
      <c r="BT39" s="303"/>
      <c r="BU39" s="303"/>
      <c r="BV39" s="303"/>
      <c r="BW39" s="303"/>
      <c r="BX39" s="303"/>
      <c r="BY39" s="303"/>
      <c r="BZ39" s="303"/>
      <c r="CA39" s="303"/>
      <c r="CB39" s="303"/>
      <c r="CC39" s="303"/>
      <c r="CD39" s="303"/>
      <c r="CE39" s="303"/>
      <c r="CF39" s="303"/>
      <c r="CG39" s="303"/>
      <c r="CH39" s="303"/>
      <c r="CI39" s="303"/>
      <c r="CJ39" s="303"/>
      <c r="CK39" s="303"/>
      <c r="CL39" s="303"/>
      <c r="CM39" s="303"/>
      <c r="CN39" s="303"/>
      <c r="CO39" s="303"/>
      <c r="CP39" s="303"/>
      <c r="CQ39" s="303"/>
      <c r="CR39" s="303"/>
      <c r="CS39" s="303"/>
      <c r="CT39" s="303"/>
      <c r="CU39" s="303"/>
      <c r="CV39" s="303"/>
      <c r="CW39" s="303"/>
      <c r="CX39" s="303"/>
      <c r="CY39" s="303"/>
      <c r="CZ39" s="303"/>
      <c r="DA39" s="303"/>
      <c r="DB39" s="303"/>
      <c r="DC39" s="303"/>
      <c r="DD39" s="333"/>
    </row>
    <row r="40" spans="2:109" ht="13.2" x14ac:dyDescent="0.2">
      <c r="B40" s="1198"/>
      <c r="DD40" s="1198"/>
      <c r="DE40" s="247"/>
    </row>
    <row r="41" spans="2:109" ht="16.2" x14ac:dyDescent="0.2">
      <c r="B41" s="248" t="s">
        <v>600</v>
      </c>
      <c r="C41" s="249"/>
      <c r="D41" s="249"/>
      <c r="E41" s="249"/>
      <c r="F41" s="249"/>
      <c r="G41" s="249"/>
      <c r="H41" s="249"/>
      <c r="I41" s="249"/>
      <c r="J41" s="249"/>
      <c r="K41" s="249"/>
      <c r="L41" s="249"/>
      <c r="M41" s="249"/>
      <c r="N41" s="249"/>
      <c r="O41" s="249"/>
      <c r="P41" s="249"/>
      <c r="Q41" s="249"/>
      <c r="R41" s="249"/>
      <c r="S41" s="249"/>
      <c r="T41" s="249"/>
      <c r="U41" s="249"/>
      <c r="V41" s="249"/>
      <c r="W41" s="249"/>
      <c r="X41" s="249"/>
      <c r="Y41" s="249"/>
      <c r="Z41" s="249"/>
      <c r="AA41" s="249"/>
      <c r="AB41" s="249"/>
      <c r="AC41" s="249"/>
      <c r="AD41" s="249"/>
      <c r="AE41" s="249"/>
      <c r="AF41" s="249"/>
      <c r="AG41" s="249"/>
      <c r="AH41" s="249"/>
      <c r="AI41" s="249"/>
      <c r="AJ41" s="249"/>
      <c r="AK41" s="249"/>
      <c r="AL41" s="249"/>
      <c r="AM41" s="249"/>
      <c r="AN41" s="249"/>
      <c r="AO41" s="249"/>
      <c r="AP41" s="249"/>
      <c r="AQ41" s="249"/>
      <c r="AR41" s="249"/>
      <c r="AS41" s="249"/>
      <c r="AT41" s="249"/>
      <c r="AU41" s="249"/>
      <c r="AV41" s="249"/>
      <c r="AW41" s="249"/>
      <c r="AX41" s="249"/>
      <c r="AY41" s="249"/>
      <c r="AZ41" s="249"/>
      <c r="BA41" s="249"/>
      <c r="BB41" s="249"/>
      <c r="BC41" s="249"/>
      <c r="BD41" s="249"/>
      <c r="BE41" s="249"/>
      <c r="BF41" s="249"/>
      <c r="BG41" s="249"/>
      <c r="BH41" s="249"/>
      <c r="BI41" s="249"/>
      <c r="BJ41" s="249"/>
      <c r="BK41" s="249"/>
      <c r="BL41" s="249"/>
      <c r="BM41" s="249"/>
      <c r="BN41" s="249"/>
      <c r="BO41" s="249"/>
      <c r="BP41" s="249"/>
      <c r="BQ41" s="249"/>
      <c r="BR41" s="249"/>
      <c r="BS41" s="249"/>
      <c r="BT41" s="249"/>
      <c r="BU41" s="249"/>
      <c r="BV41" s="249"/>
      <c r="BW41" s="249"/>
      <c r="BX41" s="249"/>
      <c r="BY41" s="249"/>
      <c r="BZ41" s="249"/>
      <c r="CA41" s="249"/>
      <c r="CB41" s="249"/>
      <c r="CC41" s="249"/>
      <c r="CD41" s="249"/>
      <c r="CE41" s="249"/>
      <c r="CF41" s="249"/>
      <c r="CG41" s="249"/>
      <c r="CH41" s="249"/>
      <c r="CI41" s="249"/>
      <c r="CJ41" s="249"/>
      <c r="CK41" s="249"/>
      <c r="CL41" s="249"/>
      <c r="CM41" s="249"/>
      <c r="CN41" s="249"/>
      <c r="CO41" s="249"/>
      <c r="CP41" s="249"/>
      <c r="CQ41" s="249"/>
      <c r="CR41" s="249"/>
      <c r="CS41" s="249"/>
      <c r="CT41" s="249"/>
      <c r="CU41" s="249"/>
      <c r="CV41" s="249"/>
      <c r="CW41" s="249"/>
      <c r="CX41" s="249"/>
      <c r="CY41" s="249"/>
      <c r="CZ41" s="249"/>
      <c r="DA41" s="249"/>
      <c r="DB41" s="249"/>
      <c r="DC41" s="249"/>
      <c r="DD41" s="250"/>
    </row>
    <row r="42" spans="2:109" ht="13.2" x14ac:dyDescent="0.2">
      <c r="B42" s="251"/>
      <c r="G42" s="1199"/>
      <c r="I42" s="1200"/>
      <c r="J42" s="1200"/>
      <c r="K42" s="1200"/>
      <c r="AM42" s="1199"/>
      <c r="AN42" s="1199" t="s">
        <v>601</v>
      </c>
      <c r="AP42" s="1200"/>
      <c r="AQ42" s="1200"/>
      <c r="AR42" s="1200"/>
      <c r="AY42" s="1199"/>
      <c r="BA42" s="1200"/>
      <c r="BB42" s="1200"/>
      <c r="BC42" s="1200"/>
      <c r="BK42" s="1199"/>
      <c r="BM42" s="1200"/>
      <c r="BN42" s="1200"/>
      <c r="BO42" s="1200"/>
      <c r="BW42" s="1199"/>
      <c r="BY42" s="1200"/>
      <c r="BZ42" s="1200"/>
      <c r="CA42" s="1200"/>
      <c r="CI42" s="1199"/>
      <c r="CK42" s="1200"/>
      <c r="CL42" s="1200"/>
      <c r="CM42" s="1200"/>
      <c r="CU42" s="1199"/>
      <c r="CW42" s="1200"/>
      <c r="CX42" s="1200"/>
      <c r="CY42" s="1200"/>
    </row>
    <row r="43" spans="2:109" ht="13.5" customHeight="1" x14ac:dyDescent="0.2">
      <c r="B43" s="251"/>
      <c r="AN43" s="1201" t="s">
        <v>602</v>
      </c>
      <c r="AO43" s="1202"/>
      <c r="AP43" s="1202"/>
      <c r="AQ43" s="1202"/>
      <c r="AR43" s="1202"/>
      <c r="AS43" s="1202"/>
      <c r="AT43" s="1202"/>
      <c r="AU43" s="1202"/>
      <c r="AV43" s="1202"/>
      <c r="AW43" s="1202"/>
      <c r="AX43" s="1202"/>
      <c r="AY43" s="1202"/>
      <c r="AZ43" s="1202"/>
      <c r="BA43" s="1202"/>
      <c r="BB43" s="1202"/>
      <c r="BC43" s="1202"/>
      <c r="BD43" s="1202"/>
      <c r="BE43" s="1202"/>
      <c r="BF43" s="1202"/>
      <c r="BG43" s="1202"/>
      <c r="BH43" s="1202"/>
      <c r="BI43" s="1202"/>
      <c r="BJ43" s="1202"/>
      <c r="BK43" s="1202"/>
      <c r="BL43" s="1202"/>
      <c r="BM43" s="1202"/>
      <c r="BN43" s="1202"/>
      <c r="BO43" s="1202"/>
      <c r="BP43" s="1202"/>
      <c r="BQ43" s="1202"/>
      <c r="BR43" s="1202"/>
      <c r="BS43" s="1202"/>
      <c r="BT43" s="1202"/>
      <c r="BU43" s="1202"/>
      <c r="BV43" s="1202"/>
      <c r="BW43" s="1202"/>
      <c r="BX43" s="1202"/>
      <c r="BY43" s="1202"/>
      <c r="BZ43" s="1202"/>
      <c r="CA43" s="1202"/>
      <c r="CB43" s="1202"/>
      <c r="CC43" s="1202"/>
      <c r="CD43" s="1202"/>
      <c r="CE43" s="1202"/>
      <c r="CF43" s="1202"/>
      <c r="CG43" s="1202"/>
      <c r="CH43" s="1202"/>
      <c r="CI43" s="1202"/>
      <c r="CJ43" s="1202"/>
      <c r="CK43" s="1202"/>
      <c r="CL43" s="1202"/>
      <c r="CM43" s="1202"/>
      <c r="CN43" s="1202"/>
      <c r="CO43" s="1202"/>
      <c r="CP43" s="1202"/>
      <c r="CQ43" s="1202"/>
      <c r="CR43" s="1202"/>
      <c r="CS43" s="1202"/>
      <c r="CT43" s="1202"/>
      <c r="CU43" s="1202"/>
      <c r="CV43" s="1202"/>
      <c r="CW43" s="1202"/>
      <c r="CX43" s="1202"/>
      <c r="CY43" s="1202"/>
      <c r="CZ43" s="1202"/>
      <c r="DA43" s="1202"/>
      <c r="DB43" s="1202"/>
      <c r="DC43" s="1203"/>
    </row>
    <row r="44" spans="2:109" ht="13.2" x14ac:dyDescent="0.2">
      <c r="B44" s="251"/>
      <c r="AN44" s="1204"/>
      <c r="AO44" s="1205"/>
      <c r="AP44" s="1205"/>
      <c r="AQ44" s="1205"/>
      <c r="AR44" s="1205"/>
      <c r="AS44" s="1205"/>
      <c r="AT44" s="1205"/>
      <c r="AU44" s="1205"/>
      <c r="AV44" s="1205"/>
      <c r="AW44" s="1205"/>
      <c r="AX44" s="1205"/>
      <c r="AY44" s="1205"/>
      <c r="AZ44" s="1205"/>
      <c r="BA44" s="1205"/>
      <c r="BB44" s="1205"/>
      <c r="BC44" s="1205"/>
      <c r="BD44" s="1205"/>
      <c r="BE44" s="1205"/>
      <c r="BF44" s="1205"/>
      <c r="BG44" s="1205"/>
      <c r="BH44" s="1205"/>
      <c r="BI44" s="1205"/>
      <c r="BJ44" s="1205"/>
      <c r="BK44" s="1205"/>
      <c r="BL44" s="1205"/>
      <c r="BM44" s="1205"/>
      <c r="BN44" s="1205"/>
      <c r="BO44" s="1205"/>
      <c r="BP44" s="1205"/>
      <c r="BQ44" s="1205"/>
      <c r="BR44" s="1205"/>
      <c r="BS44" s="1205"/>
      <c r="BT44" s="1205"/>
      <c r="BU44" s="1205"/>
      <c r="BV44" s="1205"/>
      <c r="BW44" s="1205"/>
      <c r="BX44" s="1205"/>
      <c r="BY44" s="1205"/>
      <c r="BZ44" s="1205"/>
      <c r="CA44" s="1205"/>
      <c r="CB44" s="1205"/>
      <c r="CC44" s="1205"/>
      <c r="CD44" s="1205"/>
      <c r="CE44" s="1205"/>
      <c r="CF44" s="1205"/>
      <c r="CG44" s="1205"/>
      <c r="CH44" s="1205"/>
      <c r="CI44" s="1205"/>
      <c r="CJ44" s="1205"/>
      <c r="CK44" s="1205"/>
      <c r="CL44" s="1205"/>
      <c r="CM44" s="1205"/>
      <c r="CN44" s="1205"/>
      <c r="CO44" s="1205"/>
      <c r="CP44" s="1205"/>
      <c r="CQ44" s="1205"/>
      <c r="CR44" s="1205"/>
      <c r="CS44" s="1205"/>
      <c r="CT44" s="1205"/>
      <c r="CU44" s="1205"/>
      <c r="CV44" s="1205"/>
      <c r="CW44" s="1205"/>
      <c r="CX44" s="1205"/>
      <c r="CY44" s="1205"/>
      <c r="CZ44" s="1205"/>
      <c r="DA44" s="1205"/>
      <c r="DB44" s="1205"/>
      <c r="DC44" s="1206"/>
    </row>
    <row r="45" spans="2:109" ht="13.2" x14ac:dyDescent="0.2">
      <c r="B45" s="251"/>
      <c r="AN45" s="1204"/>
      <c r="AO45" s="1205"/>
      <c r="AP45" s="1205"/>
      <c r="AQ45" s="1205"/>
      <c r="AR45" s="1205"/>
      <c r="AS45" s="1205"/>
      <c r="AT45" s="1205"/>
      <c r="AU45" s="1205"/>
      <c r="AV45" s="1205"/>
      <c r="AW45" s="1205"/>
      <c r="AX45" s="1205"/>
      <c r="AY45" s="1205"/>
      <c r="AZ45" s="1205"/>
      <c r="BA45" s="1205"/>
      <c r="BB45" s="1205"/>
      <c r="BC45" s="1205"/>
      <c r="BD45" s="1205"/>
      <c r="BE45" s="1205"/>
      <c r="BF45" s="1205"/>
      <c r="BG45" s="1205"/>
      <c r="BH45" s="1205"/>
      <c r="BI45" s="1205"/>
      <c r="BJ45" s="1205"/>
      <c r="BK45" s="1205"/>
      <c r="BL45" s="1205"/>
      <c r="BM45" s="1205"/>
      <c r="BN45" s="1205"/>
      <c r="BO45" s="1205"/>
      <c r="BP45" s="1205"/>
      <c r="BQ45" s="1205"/>
      <c r="BR45" s="1205"/>
      <c r="BS45" s="1205"/>
      <c r="BT45" s="1205"/>
      <c r="BU45" s="1205"/>
      <c r="BV45" s="1205"/>
      <c r="BW45" s="1205"/>
      <c r="BX45" s="1205"/>
      <c r="BY45" s="1205"/>
      <c r="BZ45" s="1205"/>
      <c r="CA45" s="1205"/>
      <c r="CB45" s="1205"/>
      <c r="CC45" s="1205"/>
      <c r="CD45" s="1205"/>
      <c r="CE45" s="1205"/>
      <c r="CF45" s="1205"/>
      <c r="CG45" s="1205"/>
      <c r="CH45" s="1205"/>
      <c r="CI45" s="1205"/>
      <c r="CJ45" s="1205"/>
      <c r="CK45" s="1205"/>
      <c r="CL45" s="1205"/>
      <c r="CM45" s="1205"/>
      <c r="CN45" s="1205"/>
      <c r="CO45" s="1205"/>
      <c r="CP45" s="1205"/>
      <c r="CQ45" s="1205"/>
      <c r="CR45" s="1205"/>
      <c r="CS45" s="1205"/>
      <c r="CT45" s="1205"/>
      <c r="CU45" s="1205"/>
      <c r="CV45" s="1205"/>
      <c r="CW45" s="1205"/>
      <c r="CX45" s="1205"/>
      <c r="CY45" s="1205"/>
      <c r="CZ45" s="1205"/>
      <c r="DA45" s="1205"/>
      <c r="DB45" s="1205"/>
      <c r="DC45" s="1206"/>
    </row>
    <row r="46" spans="2:109" ht="13.2" x14ac:dyDescent="0.2">
      <c r="B46" s="251"/>
      <c r="AN46" s="1204"/>
      <c r="AO46" s="1205"/>
      <c r="AP46" s="1205"/>
      <c r="AQ46" s="1205"/>
      <c r="AR46" s="1205"/>
      <c r="AS46" s="1205"/>
      <c r="AT46" s="1205"/>
      <c r="AU46" s="1205"/>
      <c r="AV46" s="1205"/>
      <c r="AW46" s="1205"/>
      <c r="AX46" s="1205"/>
      <c r="AY46" s="1205"/>
      <c r="AZ46" s="1205"/>
      <c r="BA46" s="1205"/>
      <c r="BB46" s="1205"/>
      <c r="BC46" s="1205"/>
      <c r="BD46" s="1205"/>
      <c r="BE46" s="1205"/>
      <c r="BF46" s="1205"/>
      <c r="BG46" s="1205"/>
      <c r="BH46" s="1205"/>
      <c r="BI46" s="1205"/>
      <c r="BJ46" s="1205"/>
      <c r="BK46" s="1205"/>
      <c r="BL46" s="1205"/>
      <c r="BM46" s="1205"/>
      <c r="BN46" s="1205"/>
      <c r="BO46" s="1205"/>
      <c r="BP46" s="1205"/>
      <c r="BQ46" s="1205"/>
      <c r="BR46" s="1205"/>
      <c r="BS46" s="1205"/>
      <c r="BT46" s="1205"/>
      <c r="BU46" s="1205"/>
      <c r="BV46" s="1205"/>
      <c r="BW46" s="1205"/>
      <c r="BX46" s="1205"/>
      <c r="BY46" s="1205"/>
      <c r="BZ46" s="1205"/>
      <c r="CA46" s="1205"/>
      <c r="CB46" s="1205"/>
      <c r="CC46" s="1205"/>
      <c r="CD46" s="1205"/>
      <c r="CE46" s="1205"/>
      <c r="CF46" s="1205"/>
      <c r="CG46" s="1205"/>
      <c r="CH46" s="1205"/>
      <c r="CI46" s="1205"/>
      <c r="CJ46" s="1205"/>
      <c r="CK46" s="1205"/>
      <c r="CL46" s="1205"/>
      <c r="CM46" s="1205"/>
      <c r="CN46" s="1205"/>
      <c r="CO46" s="1205"/>
      <c r="CP46" s="1205"/>
      <c r="CQ46" s="1205"/>
      <c r="CR46" s="1205"/>
      <c r="CS46" s="1205"/>
      <c r="CT46" s="1205"/>
      <c r="CU46" s="1205"/>
      <c r="CV46" s="1205"/>
      <c r="CW46" s="1205"/>
      <c r="CX46" s="1205"/>
      <c r="CY46" s="1205"/>
      <c r="CZ46" s="1205"/>
      <c r="DA46" s="1205"/>
      <c r="DB46" s="1205"/>
      <c r="DC46" s="1206"/>
    </row>
    <row r="47" spans="2:109" ht="13.2" x14ac:dyDescent="0.2">
      <c r="B47" s="251"/>
      <c r="AN47" s="1207"/>
      <c r="AO47" s="1208"/>
      <c r="AP47" s="1208"/>
      <c r="AQ47" s="1208"/>
      <c r="AR47" s="1208"/>
      <c r="AS47" s="1208"/>
      <c r="AT47" s="1208"/>
      <c r="AU47" s="1208"/>
      <c r="AV47" s="1208"/>
      <c r="AW47" s="1208"/>
      <c r="AX47" s="1208"/>
      <c r="AY47" s="1208"/>
      <c r="AZ47" s="1208"/>
      <c r="BA47" s="1208"/>
      <c r="BB47" s="1208"/>
      <c r="BC47" s="1208"/>
      <c r="BD47" s="1208"/>
      <c r="BE47" s="1208"/>
      <c r="BF47" s="1208"/>
      <c r="BG47" s="1208"/>
      <c r="BH47" s="1208"/>
      <c r="BI47" s="1208"/>
      <c r="BJ47" s="1208"/>
      <c r="BK47" s="1208"/>
      <c r="BL47" s="1208"/>
      <c r="BM47" s="1208"/>
      <c r="BN47" s="1208"/>
      <c r="BO47" s="1208"/>
      <c r="BP47" s="1208"/>
      <c r="BQ47" s="1208"/>
      <c r="BR47" s="1208"/>
      <c r="BS47" s="1208"/>
      <c r="BT47" s="1208"/>
      <c r="BU47" s="1208"/>
      <c r="BV47" s="1208"/>
      <c r="BW47" s="1208"/>
      <c r="BX47" s="1208"/>
      <c r="BY47" s="1208"/>
      <c r="BZ47" s="1208"/>
      <c r="CA47" s="1208"/>
      <c r="CB47" s="1208"/>
      <c r="CC47" s="1208"/>
      <c r="CD47" s="1208"/>
      <c r="CE47" s="1208"/>
      <c r="CF47" s="1208"/>
      <c r="CG47" s="1208"/>
      <c r="CH47" s="1208"/>
      <c r="CI47" s="1208"/>
      <c r="CJ47" s="1208"/>
      <c r="CK47" s="1208"/>
      <c r="CL47" s="1208"/>
      <c r="CM47" s="1208"/>
      <c r="CN47" s="1208"/>
      <c r="CO47" s="1208"/>
      <c r="CP47" s="1208"/>
      <c r="CQ47" s="1208"/>
      <c r="CR47" s="1208"/>
      <c r="CS47" s="1208"/>
      <c r="CT47" s="1208"/>
      <c r="CU47" s="1208"/>
      <c r="CV47" s="1208"/>
      <c r="CW47" s="1208"/>
      <c r="CX47" s="1208"/>
      <c r="CY47" s="1208"/>
      <c r="CZ47" s="1208"/>
      <c r="DA47" s="1208"/>
      <c r="DB47" s="1208"/>
      <c r="DC47" s="1209"/>
    </row>
    <row r="48" spans="2:109" ht="13.2" x14ac:dyDescent="0.2">
      <c r="B48" s="251"/>
      <c r="H48" s="1210"/>
      <c r="I48" s="1210"/>
      <c r="J48" s="1210"/>
      <c r="AN48" s="1210"/>
      <c r="AO48" s="1210"/>
      <c r="AP48" s="1210"/>
      <c r="AZ48" s="1210"/>
      <c r="BA48" s="1210"/>
      <c r="BB48" s="1210"/>
      <c r="BL48" s="1210"/>
      <c r="BM48" s="1210"/>
      <c r="BN48" s="1210"/>
      <c r="BX48" s="1210"/>
      <c r="BY48" s="1210"/>
      <c r="BZ48" s="1210"/>
      <c r="CJ48" s="1210"/>
      <c r="CK48" s="1210"/>
      <c r="CL48" s="1210"/>
      <c r="CV48" s="1210"/>
      <c r="CW48" s="1210"/>
      <c r="CX48" s="1210"/>
    </row>
    <row r="49" spans="1:109" ht="13.2" x14ac:dyDescent="0.2">
      <c r="B49" s="251"/>
      <c r="AN49" s="247" t="s">
        <v>603</v>
      </c>
    </row>
    <row r="50" spans="1:109" ht="13.2" x14ac:dyDescent="0.2">
      <c r="B50" s="251"/>
      <c r="G50" s="1211"/>
      <c r="H50" s="1211"/>
      <c r="I50" s="1211"/>
      <c r="J50" s="1211"/>
      <c r="K50" s="1212"/>
      <c r="L50" s="1212"/>
      <c r="M50" s="1213"/>
      <c r="N50" s="1213"/>
      <c r="AN50" s="1214"/>
      <c r="AO50" s="1215"/>
      <c r="AP50" s="1215"/>
      <c r="AQ50" s="1215"/>
      <c r="AR50" s="1215"/>
      <c r="AS50" s="1215"/>
      <c r="AT50" s="1215"/>
      <c r="AU50" s="1215"/>
      <c r="AV50" s="1215"/>
      <c r="AW50" s="1215"/>
      <c r="AX50" s="1215"/>
      <c r="AY50" s="1215"/>
      <c r="AZ50" s="1215"/>
      <c r="BA50" s="1215"/>
      <c r="BB50" s="1215"/>
      <c r="BC50" s="1215"/>
      <c r="BD50" s="1215"/>
      <c r="BE50" s="1215"/>
      <c r="BF50" s="1215"/>
      <c r="BG50" s="1215"/>
      <c r="BH50" s="1215"/>
      <c r="BI50" s="1215"/>
      <c r="BJ50" s="1215"/>
      <c r="BK50" s="1215"/>
      <c r="BL50" s="1215"/>
      <c r="BM50" s="1215"/>
      <c r="BN50" s="1215"/>
      <c r="BO50" s="1216"/>
      <c r="BP50" s="1217" t="s">
        <v>555</v>
      </c>
      <c r="BQ50" s="1217"/>
      <c r="BR50" s="1217"/>
      <c r="BS50" s="1217"/>
      <c r="BT50" s="1217"/>
      <c r="BU50" s="1217"/>
      <c r="BV50" s="1217"/>
      <c r="BW50" s="1217"/>
      <c r="BX50" s="1217" t="s">
        <v>556</v>
      </c>
      <c r="BY50" s="1217"/>
      <c r="BZ50" s="1217"/>
      <c r="CA50" s="1217"/>
      <c r="CB50" s="1217"/>
      <c r="CC50" s="1217"/>
      <c r="CD50" s="1217"/>
      <c r="CE50" s="1217"/>
      <c r="CF50" s="1217" t="s">
        <v>557</v>
      </c>
      <c r="CG50" s="1217"/>
      <c r="CH50" s="1217"/>
      <c r="CI50" s="1217"/>
      <c r="CJ50" s="1217"/>
      <c r="CK50" s="1217"/>
      <c r="CL50" s="1217"/>
      <c r="CM50" s="1217"/>
      <c r="CN50" s="1217" t="s">
        <v>558</v>
      </c>
      <c r="CO50" s="1217"/>
      <c r="CP50" s="1217"/>
      <c r="CQ50" s="1217"/>
      <c r="CR50" s="1217"/>
      <c r="CS50" s="1217"/>
      <c r="CT50" s="1217"/>
      <c r="CU50" s="1217"/>
      <c r="CV50" s="1217" t="s">
        <v>559</v>
      </c>
      <c r="CW50" s="1217"/>
      <c r="CX50" s="1217"/>
      <c r="CY50" s="1217"/>
      <c r="CZ50" s="1217"/>
      <c r="DA50" s="1217"/>
      <c r="DB50" s="1217"/>
      <c r="DC50" s="1217"/>
    </row>
    <row r="51" spans="1:109" ht="13.5" customHeight="1" x14ac:dyDescent="0.2">
      <c r="B51" s="251"/>
      <c r="G51" s="1218"/>
      <c r="H51" s="1218"/>
      <c r="I51" s="1219"/>
      <c r="J51" s="1219"/>
      <c r="K51" s="1220"/>
      <c r="L51" s="1220"/>
      <c r="M51" s="1220"/>
      <c r="N51" s="1220"/>
      <c r="AM51" s="1210"/>
      <c r="AN51" s="1221" t="s">
        <v>604</v>
      </c>
      <c r="AO51" s="1221"/>
      <c r="AP51" s="1221"/>
      <c r="AQ51" s="1221"/>
      <c r="AR51" s="1221"/>
      <c r="AS51" s="1221"/>
      <c r="AT51" s="1221"/>
      <c r="AU51" s="1221"/>
      <c r="AV51" s="1221"/>
      <c r="AW51" s="1221"/>
      <c r="AX51" s="1221"/>
      <c r="AY51" s="1221"/>
      <c r="AZ51" s="1221"/>
      <c r="BA51" s="1221"/>
      <c r="BB51" s="1221" t="s">
        <v>605</v>
      </c>
      <c r="BC51" s="1221"/>
      <c r="BD51" s="1221"/>
      <c r="BE51" s="1221"/>
      <c r="BF51" s="1221"/>
      <c r="BG51" s="1221"/>
      <c r="BH51" s="1221"/>
      <c r="BI51" s="1221"/>
      <c r="BJ51" s="1221"/>
      <c r="BK51" s="1221"/>
      <c r="BL51" s="1221"/>
      <c r="BM51" s="1221"/>
      <c r="BN51" s="1221"/>
      <c r="BO51" s="1221"/>
      <c r="BP51" s="1222">
        <v>19.100000000000001</v>
      </c>
      <c r="BQ51" s="1222"/>
      <c r="BR51" s="1222"/>
      <c r="BS51" s="1222"/>
      <c r="BT51" s="1222"/>
      <c r="BU51" s="1222"/>
      <c r="BV51" s="1222"/>
      <c r="BW51" s="1222"/>
      <c r="BX51" s="1222">
        <v>8.6</v>
      </c>
      <c r="BY51" s="1222"/>
      <c r="BZ51" s="1222"/>
      <c r="CA51" s="1222"/>
      <c r="CB51" s="1222"/>
      <c r="CC51" s="1222"/>
      <c r="CD51" s="1222"/>
      <c r="CE51" s="1222"/>
      <c r="CF51" s="1222">
        <v>10.8</v>
      </c>
      <c r="CG51" s="1222"/>
      <c r="CH51" s="1222"/>
      <c r="CI51" s="1222"/>
      <c r="CJ51" s="1222"/>
      <c r="CK51" s="1222"/>
      <c r="CL51" s="1222"/>
      <c r="CM51" s="1222"/>
      <c r="CN51" s="1222">
        <v>11.5</v>
      </c>
      <c r="CO51" s="1222"/>
      <c r="CP51" s="1222"/>
      <c r="CQ51" s="1222"/>
      <c r="CR51" s="1222"/>
      <c r="CS51" s="1222"/>
      <c r="CT51" s="1222"/>
      <c r="CU51" s="1222"/>
      <c r="CV51" s="1222">
        <v>0.3</v>
      </c>
      <c r="CW51" s="1222"/>
      <c r="CX51" s="1222"/>
      <c r="CY51" s="1222"/>
      <c r="CZ51" s="1222"/>
      <c r="DA51" s="1222"/>
      <c r="DB51" s="1222"/>
      <c r="DC51" s="1222"/>
    </row>
    <row r="52" spans="1:109" ht="13.2" x14ac:dyDescent="0.2">
      <c r="B52" s="251"/>
      <c r="G52" s="1218"/>
      <c r="H52" s="1218"/>
      <c r="I52" s="1219"/>
      <c r="J52" s="1219"/>
      <c r="K52" s="1220"/>
      <c r="L52" s="1220"/>
      <c r="M52" s="1220"/>
      <c r="N52" s="1220"/>
      <c r="AM52" s="1210"/>
      <c r="AN52" s="1221"/>
      <c r="AO52" s="1221"/>
      <c r="AP52" s="1221"/>
      <c r="AQ52" s="1221"/>
      <c r="AR52" s="1221"/>
      <c r="AS52" s="1221"/>
      <c r="AT52" s="1221"/>
      <c r="AU52" s="1221"/>
      <c r="AV52" s="1221"/>
      <c r="AW52" s="1221"/>
      <c r="AX52" s="1221"/>
      <c r="AY52" s="1221"/>
      <c r="AZ52" s="1221"/>
      <c r="BA52" s="1221"/>
      <c r="BB52" s="1221"/>
      <c r="BC52" s="1221"/>
      <c r="BD52" s="1221"/>
      <c r="BE52" s="1221"/>
      <c r="BF52" s="1221"/>
      <c r="BG52" s="1221"/>
      <c r="BH52" s="1221"/>
      <c r="BI52" s="1221"/>
      <c r="BJ52" s="1221"/>
      <c r="BK52" s="1221"/>
      <c r="BL52" s="1221"/>
      <c r="BM52" s="1221"/>
      <c r="BN52" s="1221"/>
      <c r="BO52" s="1221"/>
      <c r="BP52" s="1222"/>
      <c r="BQ52" s="1222"/>
      <c r="BR52" s="1222"/>
      <c r="BS52" s="1222"/>
      <c r="BT52" s="1222"/>
      <c r="BU52" s="1222"/>
      <c r="BV52" s="1222"/>
      <c r="BW52" s="1222"/>
      <c r="BX52" s="1222"/>
      <c r="BY52" s="1222"/>
      <c r="BZ52" s="1222"/>
      <c r="CA52" s="1222"/>
      <c r="CB52" s="1222"/>
      <c r="CC52" s="1222"/>
      <c r="CD52" s="1222"/>
      <c r="CE52" s="1222"/>
      <c r="CF52" s="1222"/>
      <c r="CG52" s="1222"/>
      <c r="CH52" s="1222"/>
      <c r="CI52" s="1222"/>
      <c r="CJ52" s="1222"/>
      <c r="CK52" s="1222"/>
      <c r="CL52" s="1222"/>
      <c r="CM52" s="1222"/>
      <c r="CN52" s="1222"/>
      <c r="CO52" s="1222"/>
      <c r="CP52" s="1222"/>
      <c r="CQ52" s="1222"/>
      <c r="CR52" s="1222"/>
      <c r="CS52" s="1222"/>
      <c r="CT52" s="1222"/>
      <c r="CU52" s="1222"/>
      <c r="CV52" s="1222"/>
      <c r="CW52" s="1222"/>
      <c r="CX52" s="1222"/>
      <c r="CY52" s="1222"/>
      <c r="CZ52" s="1222"/>
      <c r="DA52" s="1222"/>
      <c r="DB52" s="1222"/>
      <c r="DC52" s="1222"/>
    </row>
    <row r="53" spans="1:109" ht="13.2" x14ac:dyDescent="0.2">
      <c r="A53" s="1200"/>
      <c r="B53" s="251"/>
      <c r="G53" s="1218"/>
      <c r="H53" s="1218"/>
      <c r="I53" s="1211"/>
      <c r="J53" s="1211"/>
      <c r="K53" s="1220"/>
      <c r="L53" s="1220"/>
      <c r="M53" s="1220"/>
      <c r="N53" s="1220"/>
      <c r="AM53" s="1210"/>
      <c r="AN53" s="1221"/>
      <c r="AO53" s="1221"/>
      <c r="AP53" s="1221"/>
      <c r="AQ53" s="1221"/>
      <c r="AR53" s="1221"/>
      <c r="AS53" s="1221"/>
      <c r="AT53" s="1221"/>
      <c r="AU53" s="1221"/>
      <c r="AV53" s="1221"/>
      <c r="AW53" s="1221"/>
      <c r="AX53" s="1221"/>
      <c r="AY53" s="1221"/>
      <c r="AZ53" s="1221"/>
      <c r="BA53" s="1221"/>
      <c r="BB53" s="1221" t="s">
        <v>606</v>
      </c>
      <c r="BC53" s="1221"/>
      <c r="BD53" s="1221"/>
      <c r="BE53" s="1221"/>
      <c r="BF53" s="1221"/>
      <c r="BG53" s="1221"/>
      <c r="BH53" s="1221"/>
      <c r="BI53" s="1221"/>
      <c r="BJ53" s="1221"/>
      <c r="BK53" s="1221"/>
      <c r="BL53" s="1221"/>
      <c r="BM53" s="1221"/>
      <c r="BN53" s="1221"/>
      <c r="BO53" s="1221"/>
      <c r="BP53" s="1222">
        <v>71.099999999999994</v>
      </c>
      <c r="BQ53" s="1222"/>
      <c r="BR53" s="1222"/>
      <c r="BS53" s="1222"/>
      <c r="BT53" s="1222"/>
      <c r="BU53" s="1222"/>
      <c r="BV53" s="1222"/>
      <c r="BW53" s="1222"/>
      <c r="BX53" s="1222">
        <v>71.3</v>
      </c>
      <c r="BY53" s="1222"/>
      <c r="BZ53" s="1222"/>
      <c r="CA53" s="1222"/>
      <c r="CB53" s="1222"/>
      <c r="CC53" s="1222"/>
      <c r="CD53" s="1222"/>
      <c r="CE53" s="1222"/>
      <c r="CF53" s="1222">
        <v>70.2</v>
      </c>
      <c r="CG53" s="1222"/>
      <c r="CH53" s="1222"/>
      <c r="CI53" s="1222"/>
      <c r="CJ53" s="1222"/>
      <c r="CK53" s="1222"/>
      <c r="CL53" s="1222"/>
      <c r="CM53" s="1222"/>
      <c r="CN53" s="1222">
        <v>70.900000000000006</v>
      </c>
      <c r="CO53" s="1222"/>
      <c r="CP53" s="1222"/>
      <c r="CQ53" s="1222"/>
      <c r="CR53" s="1222"/>
      <c r="CS53" s="1222"/>
      <c r="CT53" s="1222"/>
      <c r="CU53" s="1222"/>
      <c r="CV53" s="1222">
        <v>72.099999999999994</v>
      </c>
      <c r="CW53" s="1222"/>
      <c r="CX53" s="1222"/>
      <c r="CY53" s="1222"/>
      <c r="CZ53" s="1222"/>
      <c r="DA53" s="1222"/>
      <c r="DB53" s="1222"/>
      <c r="DC53" s="1222"/>
    </row>
    <row r="54" spans="1:109" ht="13.2" x14ac:dyDescent="0.2">
      <c r="A54" s="1200"/>
      <c r="B54" s="251"/>
      <c r="G54" s="1218"/>
      <c r="H54" s="1218"/>
      <c r="I54" s="1211"/>
      <c r="J54" s="1211"/>
      <c r="K54" s="1220"/>
      <c r="L54" s="1220"/>
      <c r="M54" s="1220"/>
      <c r="N54" s="1220"/>
      <c r="AM54" s="1210"/>
      <c r="AN54" s="1221"/>
      <c r="AO54" s="1221"/>
      <c r="AP54" s="1221"/>
      <c r="AQ54" s="1221"/>
      <c r="AR54" s="1221"/>
      <c r="AS54" s="1221"/>
      <c r="AT54" s="1221"/>
      <c r="AU54" s="1221"/>
      <c r="AV54" s="1221"/>
      <c r="AW54" s="1221"/>
      <c r="AX54" s="1221"/>
      <c r="AY54" s="1221"/>
      <c r="AZ54" s="1221"/>
      <c r="BA54" s="1221"/>
      <c r="BB54" s="1221"/>
      <c r="BC54" s="1221"/>
      <c r="BD54" s="1221"/>
      <c r="BE54" s="1221"/>
      <c r="BF54" s="1221"/>
      <c r="BG54" s="1221"/>
      <c r="BH54" s="1221"/>
      <c r="BI54" s="1221"/>
      <c r="BJ54" s="1221"/>
      <c r="BK54" s="1221"/>
      <c r="BL54" s="1221"/>
      <c r="BM54" s="1221"/>
      <c r="BN54" s="1221"/>
      <c r="BO54" s="1221"/>
      <c r="BP54" s="1222"/>
      <c r="BQ54" s="1222"/>
      <c r="BR54" s="1222"/>
      <c r="BS54" s="1222"/>
      <c r="BT54" s="1222"/>
      <c r="BU54" s="1222"/>
      <c r="BV54" s="1222"/>
      <c r="BW54" s="1222"/>
      <c r="BX54" s="1222"/>
      <c r="BY54" s="1222"/>
      <c r="BZ54" s="1222"/>
      <c r="CA54" s="1222"/>
      <c r="CB54" s="1222"/>
      <c r="CC54" s="1222"/>
      <c r="CD54" s="1222"/>
      <c r="CE54" s="1222"/>
      <c r="CF54" s="1222"/>
      <c r="CG54" s="1222"/>
      <c r="CH54" s="1222"/>
      <c r="CI54" s="1222"/>
      <c r="CJ54" s="1222"/>
      <c r="CK54" s="1222"/>
      <c r="CL54" s="1222"/>
      <c r="CM54" s="1222"/>
      <c r="CN54" s="1222"/>
      <c r="CO54" s="1222"/>
      <c r="CP54" s="1222"/>
      <c r="CQ54" s="1222"/>
      <c r="CR54" s="1222"/>
      <c r="CS54" s="1222"/>
      <c r="CT54" s="1222"/>
      <c r="CU54" s="1222"/>
      <c r="CV54" s="1222"/>
      <c r="CW54" s="1222"/>
      <c r="CX54" s="1222"/>
      <c r="CY54" s="1222"/>
      <c r="CZ54" s="1222"/>
      <c r="DA54" s="1222"/>
      <c r="DB54" s="1222"/>
      <c r="DC54" s="1222"/>
    </row>
    <row r="55" spans="1:109" ht="13.2" x14ac:dyDescent="0.2">
      <c r="A55" s="1200"/>
      <c r="B55" s="251"/>
      <c r="G55" s="1211"/>
      <c r="H55" s="1211"/>
      <c r="I55" s="1211"/>
      <c r="J55" s="1211"/>
      <c r="K55" s="1220"/>
      <c r="L55" s="1220"/>
      <c r="M55" s="1220"/>
      <c r="N55" s="1220"/>
      <c r="AN55" s="1217" t="s">
        <v>607</v>
      </c>
      <c r="AO55" s="1217"/>
      <c r="AP55" s="1217"/>
      <c r="AQ55" s="1217"/>
      <c r="AR55" s="1217"/>
      <c r="AS55" s="1217"/>
      <c r="AT55" s="1217"/>
      <c r="AU55" s="1217"/>
      <c r="AV55" s="1217"/>
      <c r="AW55" s="1217"/>
      <c r="AX55" s="1217"/>
      <c r="AY55" s="1217"/>
      <c r="AZ55" s="1217"/>
      <c r="BA55" s="1217"/>
      <c r="BB55" s="1221" t="s">
        <v>605</v>
      </c>
      <c r="BC55" s="1221"/>
      <c r="BD55" s="1221"/>
      <c r="BE55" s="1221"/>
      <c r="BF55" s="1221"/>
      <c r="BG55" s="1221"/>
      <c r="BH55" s="1221"/>
      <c r="BI55" s="1221"/>
      <c r="BJ55" s="1221"/>
      <c r="BK55" s="1221"/>
      <c r="BL55" s="1221"/>
      <c r="BM55" s="1221"/>
      <c r="BN55" s="1221"/>
      <c r="BO55" s="1221"/>
      <c r="BP55" s="1222">
        <v>12.2</v>
      </c>
      <c r="BQ55" s="1222"/>
      <c r="BR55" s="1222"/>
      <c r="BS55" s="1222"/>
      <c r="BT55" s="1222"/>
      <c r="BU55" s="1222"/>
      <c r="BV55" s="1222"/>
      <c r="BW55" s="1222"/>
      <c r="BX55" s="1222">
        <v>5</v>
      </c>
      <c r="BY55" s="1222"/>
      <c r="BZ55" s="1222"/>
      <c r="CA55" s="1222"/>
      <c r="CB55" s="1222"/>
      <c r="CC55" s="1222"/>
      <c r="CD55" s="1222"/>
      <c r="CE55" s="1222"/>
      <c r="CF55" s="1222">
        <v>5.4</v>
      </c>
      <c r="CG55" s="1222"/>
      <c r="CH55" s="1222"/>
      <c r="CI55" s="1222"/>
      <c r="CJ55" s="1222"/>
      <c r="CK55" s="1222"/>
      <c r="CL55" s="1222"/>
      <c r="CM55" s="1222"/>
      <c r="CN55" s="1222">
        <v>3.9</v>
      </c>
      <c r="CO55" s="1222"/>
      <c r="CP55" s="1222"/>
      <c r="CQ55" s="1222"/>
      <c r="CR55" s="1222"/>
      <c r="CS55" s="1222"/>
      <c r="CT55" s="1222"/>
      <c r="CU55" s="1222"/>
      <c r="CV55" s="1222">
        <v>0</v>
      </c>
      <c r="CW55" s="1222"/>
      <c r="CX55" s="1222"/>
      <c r="CY55" s="1222"/>
      <c r="CZ55" s="1222"/>
      <c r="DA55" s="1222"/>
      <c r="DB55" s="1222"/>
      <c r="DC55" s="1222"/>
    </row>
    <row r="56" spans="1:109" ht="13.2" x14ac:dyDescent="0.2">
      <c r="A56" s="1200"/>
      <c r="B56" s="251"/>
      <c r="G56" s="1211"/>
      <c r="H56" s="1211"/>
      <c r="I56" s="1211"/>
      <c r="J56" s="1211"/>
      <c r="K56" s="1220"/>
      <c r="L56" s="1220"/>
      <c r="M56" s="1220"/>
      <c r="N56" s="1220"/>
      <c r="AN56" s="1217"/>
      <c r="AO56" s="1217"/>
      <c r="AP56" s="1217"/>
      <c r="AQ56" s="1217"/>
      <c r="AR56" s="1217"/>
      <c r="AS56" s="1217"/>
      <c r="AT56" s="1217"/>
      <c r="AU56" s="1217"/>
      <c r="AV56" s="1217"/>
      <c r="AW56" s="1217"/>
      <c r="AX56" s="1217"/>
      <c r="AY56" s="1217"/>
      <c r="AZ56" s="1217"/>
      <c r="BA56" s="1217"/>
      <c r="BB56" s="1221"/>
      <c r="BC56" s="1221"/>
      <c r="BD56" s="1221"/>
      <c r="BE56" s="1221"/>
      <c r="BF56" s="1221"/>
      <c r="BG56" s="1221"/>
      <c r="BH56" s="1221"/>
      <c r="BI56" s="1221"/>
      <c r="BJ56" s="1221"/>
      <c r="BK56" s="1221"/>
      <c r="BL56" s="1221"/>
      <c r="BM56" s="1221"/>
      <c r="BN56" s="1221"/>
      <c r="BO56" s="1221"/>
      <c r="BP56" s="1222"/>
      <c r="BQ56" s="1222"/>
      <c r="BR56" s="1222"/>
      <c r="BS56" s="1222"/>
      <c r="BT56" s="1222"/>
      <c r="BU56" s="1222"/>
      <c r="BV56" s="1222"/>
      <c r="BW56" s="1222"/>
      <c r="BX56" s="1222"/>
      <c r="BY56" s="1222"/>
      <c r="BZ56" s="1222"/>
      <c r="CA56" s="1222"/>
      <c r="CB56" s="1222"/>
      <c r="CC56" s="1222"/>
      <c r="CD56" s="1222"/>
      <c r="CE56" s="1222"/>
      <c r="CF56" s="1222"/>
      <c r="CG56" s="1222"/>
      <c r="CH56" s="1222"/>
      <c r="CI56" s="1222"/>
      <c r="CJ56" s="1222"/>
      <c r="CK56" s="1222"/>
      <c r="CL56" s="1222"/>
      <c r="CM56" s="1222"/>
      <c r="CN56" s="1222"/>
      <c r="CO56" s="1222"/>
      <c r="CP56" s="1222"/>
      <c r="CQ56" s="1222"/>
      <c r="CR56" s="1222"/>
      <c r="CS56" s="1222"/>
      <c r="CT56" s="1222"/>
      <c r="CU56" s="1222"/>
      <c r="CV56" s="1222"/>
      <c r="CW56" s="1222"/>
      <c r="CX56" s="1222"/>
      <c r="CY56" s="1222"/>
      <c r="CZ56" s="1222"/>
      <c r="DA56" s="1222"/>
      <c r="DB56" s="1222"/>
      <c r="DC56" s="1222"/>
    </row>
    <row r="57" spans="1:109" s="1200" customFormat="1" ht="13.2" x14ac:dyDescent="0.2">
      <c r="B57" s="1223"/>
      <c r="G57" s="1211"/>
      <c r="H57" s="1211"/>
      <c r="I57" s="1224"/>
      <c r="J57" s="1224"/>
      <c r="K57" s="1220"/>
      <c r="L57" s="1220"/>
      <c r="M57" s="1220"/>
      <c r="N57" s="1220"/>
      <c r="AM57" s="247"/>
      <c r="AN57" s="1217"/>
      <c r="AO57" s="1217"/>
      <c r="AP57" s="1217"/>
      <c r="AQ57" s="1217"/>
      <c r="AR57" s="1217"/>
      <c r="AS57" s="1217"/>
      <c r="AT57" s="1217"/>
      <c r="AU57" s="1217"/>
      <c r="AV57" s="1217"/>
      <c r="AW57" s="1217"/>
      <c r="AX57" s="1217"/>
      <c r="AY57" s="1217"/>
      <c r="AZ57" s="1217"/>
      <c r="BA57" s="1217"/>
      <c r="BB57" s="1221" t="s">
        <v>606</v>
      </c>
      <c r="BC57" s="1221"/>
      <c r="BD57" s="1221"/>
      <c r="BE57" s="1221"/>
      <c r="BF57" s="1221"/>
      <c r="BG57" s="1221"/>
      <c r="BH57" s="1221"/>
      <c r="BI57" s="1221"/>
      <c r="BJ57" s="1221"/>
      <c r="BK57" s="1221"/>
      <c r="BL57" s="1221"/>
      <c r="BM57" s="1221"/>
      <c r="BN57" s="1221"/>
      <c r="BO57" s="1221"/>
      <c r="BP57" s="1222">
        <v>61.2</v>
      </c>
      <c r="BQ57" s="1222"/>
      <c r="BR57" s="1222"/>
      <c r="BS57" s="1222"/>
      <c r="BT57" s="1222"/>
      <c r="BU57" s="1222"/>
      <c r="BV57" s="1222"/>
      <c r="BW57" s="1222"/>
      <c r="BX57" s="1222">
        <v>61.6</v>
      </c>
      <c r="BY57" s="1222"/>
      <c r="BZ57" s="1222"/>
      <c r="CA57" s="1222"/>
      <c r="CB57" s="1222"/>
      <c r="CC57" s="1222"/>
      <c r="CD57" s="1222"/>
      <c r="CE57" s="1222"/>
      <c r="CF57" s="1222">
        <v>62.5</v>
      </c>
      <c r="CG57" s="1222"/>
      <c r="CH57" s="1222"/>
      <c r="CI57" s="1222"/>
      <c r="CJ57" s="1222"/>
      <c r="CK57" s="1222"/>
      <c r="CL57" s="1222"/>
      <c r="CM57" s="1222"/>
      <c r="CN57" s="1222">
        <v>63.1</v>
      </c>
      <c r="CO57" s="1222"/>
      <c r="CP57" s="1222"/>
      <c r="CQ57" s="1222"/>
      <c r="CR57" s="1222"/>
      <c r="CS57" s="1222"/>
      <c r="CT57" s="1222"/>
      <c r="CU57" s="1222"/>
      <c r="CV57" s="1222">
        <v>63</v>
      </c>
      <c r="CW57" s="1222"/>
      <c r="CX57" s="1222"/>
      <c r="CY57" s="1222"/>
      <c r="CZ57" s="1222"/>
      <c r="DA57" s="1222"/>
      <c r="DB57" s="1222"/>
      <c r="DC57" s="1222"/>
      <c r="DD57" s="1225"/>
      <c r="DE57" s="1223"/>
    </row>
    <row r="58" spans="1:109" s="1200" customFormat="1" ht="13.2" x14ac:dyDescent="0.2">
      <c r="A58" s="247"/>
      <c r="B58" s="1223"/>
      <c r="G58" s="1211"/>
      <c r="H58" s="1211"/>
      <c r="I58" s="1224"/>
      <c r="J58" s="1224"/>
      <c r="K58" s="1220"/>
      <c r="L58" s="1220"/>
      <c r="M58" s="1220"/>
      <c r="N58" s="1220"/>
      <c r="AM58" s="247"/>
      <c r="AN58" s="1217"/>
      <c r="AO58" s="1217"/>
      <c r="AP58" s="1217"/>
      <c r="AQ58" s="1217"/>
      <c r="AR58" s="1217"/>
      <c r="AS58" s="1217"/>
      <c r="AT58" s="1217"/>
      <c r="AU58" s="1217"/>
      <c r="AV58" s="1217"/>
      <c r="AW58" s="1217"/>
      <c r="AX58" s="1217"/>
      <c r="AY58" s="1217"/>
      <c r="AZ58" s="1217"/>
      <c r="BA58" s="1217"/>
      <c r="BB58" s="1221"/>
      <c r="BC58" s="1221"/>
      <c r="BD58" s="1221"/>
      <c r="BE58" s="1221"/>
      <c r="BF58" s="1221"/>
      <c r="BG58" s="1221"/>
      <c r="BH58" s="1221"/>
      <c r="BI58" s="1221"/>
      <c r="BJ58" s="1221"/>
      <c r="BK58" s="1221"/>
      <c r="BL58" s="1221"/>
      <c r="BM58" s="1221"/>
      <c r="BN58" s="1221"/>
      <c r="BO58" s="1221"/>
      <c r="BP58" s="1222"/>
      <c r="BQ58" s="1222"/>
      <c r="BR58" s="1222"/>
      <c r="BS58" s="1222"/>
      <c r="BT58" s="1222"/>
      <c r="BU58" s="1222"/>
      <c r="BV58" s="1222"/>
      <c r="BW58" s="1222"/>
      <c r="BX58" s="1222"/>
      <c r="BY58" s="1222"/>
      <c r="BZ58" s="1222"/>
      <c r="CA58" s="1222"/>
      <c r="CB58" s="1222"/>
      <c r="CC58" s="1222"/>
      <c r="CD58" s="1222"/>
      <c r="CE58" s="1222"/>
      <c r="CF58" s="1222"/>
      <c r="CG58" s="1222"/>
      <c r="CH58" s="1222"/>
      <c r="CI58" s="1222"/>
      <c r="CJ58" s="1222"/>
      <c r="CK58" s="1222"/>
      <c r="CL58" s="1222"/>
      <c r="CM58" s="1222"/>
      <c r="CN58" s="1222"/>
      <c r="CO58" s="1222"/>
      <c r="CP58" s="1222"/>
      <c r="CQ58" s="1222"/>
      <c r="CR58" s="1222"/>
      <c r="CS58" s="1222"/>
      <c r="CT58" s="1222"/>
      <c r="CU58" s="1222"/>
      <c r="CV58" s="1222"/>
      <c r="CW58" s="1222"/>
      <c r="CX58" s="1222"/>
      <c r="CY58" s="1222"/>
      <c r="CZ58" s="1222"/>
      <c r="DA58" s="1222"/>
      <c r="DB58" s="1222"/>
      <c r="DC58" s="1222"/>
      <c r="DD58" s="1225"/>
      <c r="DE58" s="1223"/>
    </row>
    <row r="59" spans="1:109" s="1200" customFormat="1" ht="13.2" x14ac:dyDescent="0.2">
      <c r="A59" s="247"/>
      <c r="B59" s="1223"/>
      <c r="K59" s="1226"/>
      <c r="L59" s="1226"/>
      <c r="M59" s="1226"/>
      <c r="N59" s="1226"/>
      <c r="AQ59" s="1226"/>
      <c r="AR59" s="1226"/>
      <c r="AS59" s="1226"/>
      <c r="AT59" s="1226"/>
      <c r="BC59" s="1226"/>
      <c r="BD59" s="1226"/>
      <c r="BE59" s="1226"/>
      <c r="BF59" s="1226"/>
      <c r="BO59" s="1226"/>
      <c r="BP59" s="1226"/>
      <c r="BQ59" s="1226"/>
      <c r="BR59" s="1226"/>
      <c r="CA59" s="1226"/>
      <c r="CB59" s="1226"/>
      <c r="CC59" s="1226"/>
      <c r="CD59" s="1226"/>
      <c r="CM59" s="1226"/>
      <c r="CN59" s="1226"/>
      <c r="CO59" s="1226"/>
      <c r="CP59" s="1226"/>
      <c r="CY59" s="1226"/>
      <c r="CZ59" s="1226"/>
      <c r="DA59" s="1226"/>
      <c r="DB59" s="1226"/>
      <c r="DC59" s="1226"/>
      <c r="DD59" s="1225"/>
      <c r="DE59" s="1223"/>
    </row>
    <row r="60" spans="1:109" s="1200" customFormat="1" ht="13.2" x14ac:dyDescent="0.2">
      <c r="A60" s="247"/>
      <c r="B60" s="1223"/>
      <c r="K60" s="1226"/>
      <c r="L60" s="1226"/>
      <c r="M60" s="1226"/>
      <c r="N60" s="1226"/>
      <c r="AQ60" s="1226"/>
      <c r="AR60" s="1226"/>
      <c r="AS60" s="1226"/>
      <c r="AT60" s="1226"/>
      <c r="BC60" s="1226"/>
      <c r="BD60" s="1226"/>
      <c r="BE60" s="1226"/>
      <c r="BF60" s="1226"/>
      <c r="BO60" s="1226"/>
      <c r="BP60" s="1226"/>
      <c r="BQ60" s="1226"/>
      <c r="BR60" s="1226"/>
      <c r="CA60" s="1226"/>
      <c r="CB60" s="1226"/>
      <c r="CC60" s="1226"/>
      <c r="CD60" s="1226"/>
      <c r="CM60" s="1226"/>
      <c r="CN60" s="1226"/>
      <c r="CO60" s="1226"/>
      <c r="CP60" s="1226"/>
      <c r="CY60" s="1226"/>
      <c r="CZ60" s="1226"/>
      <c r="DA60" s="1226"/>
      <c r="DB60" s="1226"/>
      <c r="DC60" s="1226"/>
      <c r="DD60" s="1225"/>
      <c r="DE60" s="1223"/>
    </row>
    <row r="61" spans="1:109" s="1200" customFormat="1" ht="13.2" x14ac:dyDescent="0.2">
      <c r="A61" s="247"/>
      <c r="B61" s="1227"/>
      <c r="C61" s="1228"/>
      <c r="D61" s="1228"/>
      <c r="E61" s="1228"/>
      <c r="F61" s="1228"/>
      <c r="G61" s="1228"/>
      <c r="H61" s="1228"/>
      <c r="I61" s="1228"/>
      <c r="J61" s="1228"/>
      <c r="K61" s="1228"/>
      <c r="L61" s="1228"/>
      <c r="M61" s="1229"/>
      <c r="N61" s="1229"/>
      <c r="O61" s="1228"/>
      <c r="P61" s="1228"/>
      <c r="Q61" s="1228"/>
      <c r="R61" s="1228"/>
      <c r="S61" s="1228"/>
      <c r="T61" s="1228"/>
      <c r="U61" s="1228"/>
      <c r="V61" s="1228"/>
      <c r="W61" s="1228"/>
      <c r="X61" s="1228"/>
      <c r="Y61" s="1228"/>
      <c r="Z61" s="1228"/>
      <c r="AA61" s="1228"/>
      <c r="AB61" s="1228"/>
      <c r="AC61" s="1228"/>
      <c r="AD61" s="1228"/>
      <c r="AE61" s="1228"/>
      <c r="AF61" s="1228"/>
      <c r="AG61" s="1228"/>
      <c r="AH61" s="1228"/>
      <c r="AI61" s="1228"/>
      <c r="AJ61" s="1228"/>
      <c r="AK61" s="1228"/>
      <c r="AL61" s="1228"/>
      <c r="AM61" s="1228"/>
      <c r="AN61" s="1228"/>
      <c r="AO61" s="1228"/>
      <c r="AP61" s="1228"/>
      <c r="AQ61" s="1228"/>
      <c r="AR61" s="1228"/>
      <c r="AS61" s="1229"/>
      <c r="AT61" s="1229"/>
      <c r="AU61" s="1228"/>
      <c r="AV61" s="1228"/>
      <c r="AW61" s="1228"/>
      <c r="AX61" s="1228"/>
      <c r="AY61" s="1228"/>
      <c r="AZ61" s="1228"/>
      <c r="BA61" s="1228"/>
      <c r="BB61" s="1228"/>
      <c r="BC61" s="1228"/>
      <c r="BD61" s="1228"/>
      <c r="BE61" s="1229"/>
      <c r="BF61" s="1229"/>
      <c r="BG61" s="1228"/>
      <c r="BH61" s="1228"/>
      <c r="BI61" s="1228"/>
      <c r="BJ61" s="1228"/>
      <c r="BK61" s="1228"/>
      <c r="BL61" s="1228"/>
      <c r="BM61" s="1228"/>
      <c r="BN61" s="1228"/>
      <c r="BO61" s="1228"/>
      <c r="BP61" s="1228"/>
      <c r="BQ61" s="1229"/>
      <c r="BR61" s="1229"/>
      <c r="BS61" s="1228"/>
      <c r="BT61" s="1228"/>
      <c r="BU61" s="1228"/>
      <c r="BV61" s="1228"/>
      <c r="BW61" s="1228"/>
      <c r="BX61" s="1228"/>
      <c r="BY61" s="1228"/>
      <c r="BZ61" s="1228"/>
      <c r="CA61" s="1228"/>
      <c r="CB61" s="1228"/>
      <c r="CC61" s="1229"/>
      <c r="CD61" s="1229"/>
      <c r="CE61" s="1228"/>
      <c r="CF61" s="1228"/>
      <c r="CG61" s="1228"/>
      <c r="CH61" s="1228"/>
      <c r="CI61" s="1228"/>
      <c r="CJ61" s="1228"/>
      <c r="CK61" s="1228"/>
      <c r="CL61" s="1228"/>
      <c r="CM61" s="1228"/>
      <c r="CN61" s="1228"/>
      <c r="CO61" s="1229"/>
      <c r="CP61" s="1229"/>
      <c r="CQ61" s="1228"/>
      <c r="CR61" s="1228"/>
      <c r="CS61" s="1228"/>
      <c r="CT61" s="1228"/>
      <c r="CU61" s="1228"/>
      <c r="CV61" s="1228"/>
      <c r="CW61" s="1228"/>
      <c r="CX61" s="1228"/>
      <c r="CY61" s="1228"/>
      <c r="CZ61" s="1228"/>
      <c r="DA61" s="1229"/>
      <c r="DB61" s="1229"/>
      <c r="DC61" s="1229"/>
      <c r="DD61" s="1230"/>
      <c r="DE61" s="1223"/>
    </row>
    <row r="62" spans="1:109" ht="13.2" x14ac:dyDescent="0.2">
      <c r="B62" s="1198"/>
      <c r="C62" s="1198"/>
      <c r="D62" s="1198"/>
      <c r="E62" s="1198"/>
      <c r="F62" s="1198"/>
      <c r="G62" s="1198"/>
      <c r="H62" s="1198"/>
      <c r="I62" s="1198"/>
      <c r="J62" s="1198"/>
      <c r="K62" s="1198"/>
      <c r="L62" s="1198"/>
      <c r="M62" s="1198"/>
      <c r="N62" s="1198"/>
      <c r="O62" s="1198"/>
      <c r="P62" s="1198"/>
      <c r="Q62" s="1198"/>
      <c r="R62" s="1198"/>
      <c r="S62" s="1198"/>
      <c r="T62" s="1198"/>
      <c r="U62" s="1198"/>
      <c r="V62" s="1198"/>
      <c r="W62" s="1198"/>
      <c r="X62" s="1198"/>
      <c r="Y62" s="1198"/>
      <c r="Z62" s="1198"/>
      <c r="AA62" s="1198"/>
      <c r="AB62" s="1198"/>
      <c r="AC62" s="1198"/>
      <c r="AD62" s="1198"/>
      <c r="AE62" s="1198"/>
      <c r="AF62" s="1198"/>
      <c r="AG62" s="1198"/>
      <c r="AH62" s="1198"/>
      <c r="AI62" s="1198"/>
      <c r="AJ62" s="1198"/>
      <c r="AK62" s="1198"/>
      <c r="AL62" s="1198"/>
      <c r="AM62" s="1198"/>
      <c r="AN62" s="1198"/>
      <c r="AO62" s="1198"/>
      <c r="AP62" s="1198"/>
      <c r="AQ62" s="1198"/>
      <c r="AR62" s="1198"/>
      <c r="AS62" s="1198"/>
      <c r="AT62" s="1198"/>
      <c r="AU62" s="1198"/>
      <c r="AV62" s="1198"/>
      <c r="AW62" s="1198"/>
      <c r="AX62" s="1198"/>
      <c r="AY62" s="1198"/>
      <c r="AZ62" s="1198"/>
      <c r="BA62" s="1198"/>
      <c r="BB62" s="1198"/>
      <c r="BC62" s="1198"/>
      <c r="BD62" s="1198"/>
      <c r="BE62" s="1198"/>
      <c r="BF62" s="1198"/>
      <c r="BG62" s="1198"/>
      <c r="BH62" s="1198"/>
      <c r="BI62" s="1198"/>
      <c r="BJ62" s="1198"/>
      <c r="BK62" s="1198"/>
      <c r="BL62" s="1198"/>
      <c r="BM62" s="1198"/>
      <c r="BN62" s="1198"/>
      <c r="BO62" s="1198"/>
      <c r="BP62" s="1198"/>
      <c r="BQ62" s="1198"/>
      <c r="BR62" s="1198"/>
      <c r="BS62" s="1198"/>
      <c r="BT62" s="1198"/>
      <c r="BU62" s="1198"/>
      <c r="BV62" s="1198"/>
      <c r="BW62" s="1198"/>
      <c r="BX62" s="1198"/>
      <c r="BY62" s="1198"/>
      <c r="BZ62" s="1198"/>
      <c r="CA62" s="1198"/>
      <c r="CB62" s="1198"/>
      <c r="CC62" s="1198"/>
      <c r="CD62" s="1198"/>
      <c r="CE62" s="1198"/>
      <c r="CF62" s="1198"/>
      <c r="CG62" s="1198"/>
      <c r="CH62" s="1198"/>
      <c r="CI62" s="1198"/>
      <c r="CJ62" s="1198"/>
      <c r="CK62" s="1198"/>
      <c r="CL62" s="1198"/>
      <c r="CM62" s="1198"/>
      <c r="CN62" s="1198"/>
      <c r="CO62" s="1198"/>
      <c r="CP62" s="1198"/>
      <c r="CQ62" s="1198"/>
      <c r="CR62" s="1198"/>
      <c r="CS62" s="1198"/>
      <c r="CT62" s="1198"/>
      <c r="CU62" s="1198"/>
      <c r="CV62" s="1198"/>
      <c r="CW62" s="1198"/>
      <c r="CX62" s="1198"/>
      <c r="CY62" s="1198"/>
      <c r="CZ62" s="1198"/>
      <c r="DA62" s="1198"/>
      <c r="DB62" s="1198"/>
      <c r="DC62" s="1198"/>
      <c r="DD62" s="1198"/>
      <c r="DE62" s="247"/>
    </row>
    <row r="63" spans="1:109" ht="16.2" x14ac:dyDescent="0.2">
      <c r="B63" s="304" t="s">
        <v>608</v>
      </c>
    </row>
    <row r="64" spans="1:109" ht="13.2" x14ac:dyDescent="0.2">
      <c r="B64" s="251"/>
      <c r="G64" s="1199"/>
      <c r="I64" s="1231"/>
      <c r="J64" s="1231"/>
      <c r="K64" s="1231"/>
      <c r="L64" s="1231"/>
      <c r="M64" s="1231"/>
      <c r="N64" s="1232"/>
      <c r="AM64" s="1199"/>
      <c r="AN64" s="1199" t="s">
        <v>601</v>
      </c>
      <c r="AP64" s="1200"/>
      <c r="AQ64" s="1200"/>
      <c r="AR64" s="1200"/>
      <c r="AY64" s="1199"/>
      <c r="BA64" s="1200"/>
      <c r="BB64" s="1200"/>
      <c r="BC64" s="1200"/>
      <c r="BK64" s="1199"/>
      <c r="BM64" s="1200"/>
      <c r="BN64" s="1200"/>
      <c r="BO64" s="1200"/>
      <c r="BW64" s="1199"/>
      <c r="BY64" s="1200"/>
      <c r="BZ64" s="1200"/>
      <c r="CA64" s="1200"/>
      <c r="CI64" s="1199"/>
      <c r="CK64" s="1200"/>
      <c r="CL64" s="1200"/>
      <c r="CM64" s="1200"/>
      <c r="CU64" s="1199"/>
      <c r="CW64" s="1200"/>
      <c r="CX64" s="1200"/>
      <c r="CY64" s="1200"/>
    </row>
    <row r="65" spans="2:107" ht="13.2" x14ac:dyDescent="0.2">
      <c r="B65" s="251"/>
      <c r="AN65" s="1201" t="s">
        <v>609</v>
      </c>
      <c r="AO65" s="1202"/>
      <c r="AP65" s="1202"/>
      <c r="AQ65" s="1202"/>
      <c r="AR65" s="1202"/>
      <c r="AS65" s="1202"/>
      <c r="AT65" s="1202"/>
      <c r="AU65" s="1202"/>
      <c r="AV65" s="1202"/>
      <c r="AW65" s="1202"/>
      <c r="AX65" s="1202"/>
      <c r="AY65" s="1202"/>
      <c r="AZ65" s="1202"/>
      <c r="BA65" s="1202"/>
      <c r="BB65" s="1202"/>
      <c r="BC65" s="1202"/>
      <c r="BD65" s="1202"/>
      <c r="BE65" s="1202"/>
      <c r="BF65" s="1202"/>
      <c r="BG65" s="1202"/>
      <c r="BH65" s="1202"/>
      <c r="BI65" s="1202"/>
      <c r="BJ65" s="1202"/>
      <c r="BK65" s="1202"/>
      <c r="BL65" s="1202"/>
      <c r="BM65" s="1202"/>
      <c r="BN65" s="1202"/>
      <c r="BO65" s="1202"/>
      <c r="BP65" s="1202"/>
      <c r="BQ65" s="1202"/>
      <c r="BR65" s="1202"/>
      <c r="BS65" s="1202"/>
      <c r="BT65" s="1202"/>
      <c r="BU65" s="1202"/>
      <c r="BV65" s="1202"/>
      <c r="BW65" s="1202"/>
      <c r="BX65" s="1202"/>
      <c r="BY65" s="1202"/>
      <c r="BZ65" s="1202"/>
      <c r="CA65" s="1202"/>
      <c r="CB65" s="1202"/>
      <c r="CC65" s="1202"/>
      <c r="CD65" s="1202"/>
      <c r="CE65" s="1202"/>
      <c r="CF65" s="1202"/>
      <c r="CG65" s="1202"/>
      <c r="CH65" s="1202"/>
      <c r="CI65" s="1202"/>
      <c r="CJ65" s="1202"/>
      <c r="CK65" s="1202"/>
      <c r="CL65" s="1202"/>
      <c r="CM65" s="1202"/>
      <c r="CN65" s="1202"/>
      <c r="CO65" s="1202"/>
      <c r="CP65" s="1202"/>
      <c r="CQ65" s="1202"/>
      <c r="CR65" s="1202"/>
      <c r="CS65" s="1202"/>
      <c r="CT65" s="1202"/>
      <c r="CU65" s="1202"/>
      <c r="CV65" s="1202"/>
      <c r="CW65" s="1202"/>
      <c r="CX65" s="1202"/>
      <c r="CY65" s="1202"/>
      <c r="CZ65" s="1202"/>
      <c r="DA65" s="1202"/>
      <c r="DB65" s="1202"/>
      <c r="DC65" s="1203"/>
    </row>
    <row r="66" spans="2:107" ht="13.2" x14ac:dyDescent="0.2">
      <c r="B66" s="251"/>
      <c r="AN66" s="1204"/>
      <c r="AO66" s="1205"/>
      <c r="AP66" s="1205"/>
      <c r="AQ66" s="1205"/>
      <c r="AR66" s="1205"/>
      <c r="AS66" s="1205"/>
      <c r="AT66" s="1205"/>
      <c r="AU66" s="1205"/>
      <c r="AV66" s="1205"/>
      <c r="AW66" s="1205"/>
      <c r="AX66" s="1205"/>
      <c r="AY66" s="1205"/>
      <c r="AZ66" s="1205"/>
      <c r="BA66" s="1205"/>
      <c r="BB66" s="1205"/>
      <c r="BC66" s="1205"/>
      <c r="BD66" s="1205"/>
      <c r="BE66" s="1205"/>
      <c r="BF66" s="1205"/>
      <c r="BG66" s="1205"/>
      <c r="BH66" s="1205"/>
      <c r="BI66" s="1205"/>
      <c r="BJ66" s="1205"/>
      <c r="BK66" s="1205"/>
      <c r="BL66" s="1205"/>
      <c r="BM66" s="1205"/>
      <c r="BN66" s="1205"/>
      <c r="BO66" s="1205"/>
      <c r="BP66" s="1205"/>
      <c r="BQ66" s="1205"/>
      <c r="BR66" s="1205"/>
      <c r="BS66" s="1205"/>
      <c r="BT66" s="1205"/>
      <c r="BU66" s="1205"/>
      <c r="BV66" s="1205"/>
      <c r="BW66" s="1205"/>
      <c r="BX66" s="1205"/>
      <c r="BY66" s="1205"/>
      <c r="BZ66" s="1205"/>
      <c r="CA66" s="1205"/>
      <c r="CB66" s="1205"/>
      <c r="CC66" s="1205"/>
      <c r="CD66" s="1205"/>
      <c r="CE66" s="1205"/>
      <c r="CF66" s="1205"/>
      <c r="CG66" s="1205"/>
      <c r="CH66" s="1205"/>
      <c r="CI66" s="1205"/>
      <c r="CJ66" s="1205"/>
      <c r="CK66" s="1205"/>
      <c r="CL66" s="1205"/>
      <c r="CM66" s="1205"/>
      <c r="CN66" s="1205"/>
      <c r="CO66" s="1205"/>
      <c r="CP66" s="1205"/>
      <c r="CQ66" s="1205"/>
      <c r="CR66" s="1205"/>
      <c r="CS66" s="1205"/>
      <c r="CT66" s="1205"/>
      <c r="CU66" s="1205"/>
      <c r="CV66" s="1205"/>
      <c r="CW66" s="1205"/>
      <c r="CX66" s="1205"/>
      <c r="CY66" s="1205"/>
      <c r="CZ66" s="1205"/>
      <c r="DA66" s="1205"/>
      <c r="DB66" s="1205"/>
      <c r="DC66" s="1206"/>
    </row>
    <row r="67" spans="2:107" ht="13.2" x14ac:dyDescent="0.2">
      <c r="B67" s="251"/>
      <c r="AN67" s="1204"/>
      <c r="AO67" s="1205"/>
      <c r="AP67" s="1205"/>
      <c r="AQ67" s="1205"/>
      <c r="AR67" s="1205"/>
      <c r="AS67" s="1205"/>
      <c r="AT67" s="1205"/>
      <c r="AU67" s="1205"/>
      <c r="AV67" s="1205"/>
      <c r="AW67" s="1205"/>
      <c r="AX67" s="1205"/>
      <c r="AY67" s="1205"/>
      <c r="AZ67" s="1205"/>
      <c r="BA67" s="1205"/>
      <c r="BB67" s="1205"/>
      <c r="BC67" s="1205"/>
      <c r="BD67" s="1205"/>
      <c r="BE67" s="1205"/>
      <c r="BF67" s="1205"/>
      <c r="BG67" s="1205"/>
      <c r="BH67" s="1205"/>
      <c r="BI67" s="1205"/>
      <c r="BJ67" s="1205"/>
      <c r="BK67" s="1205"/>
      <c r="BL67" s="1205"/>
      <c r="BM67" s="1205"/>
      <c r="BN67" s="1205"/>
      <c r="BO67" s="1205"/>
      <c r="BP67" s="1205"/>
      <c r="BQ67" s="1205"/>
      <c r="BR67" s="1205"/>
      <c r="BS67" s="1205"/>
      <c r="BT67" s="1205"/>
      <c r="BU67" s="1205"/>
      <c r="BV67" s="1205"/>
      <c r="BW67" s="1205"/>
      <c r="BX67" s="1205"/>
      <c r="BY67" s="1205"/>
      <c r="BZ67" s="1205"/>
      <c r="CA67" s="1205"/>
      <c r="CB67" s="1205"/>
      <c r="CC67" s="1205"/>
      <c r="CD67" s="1205"/>
      <c r="CE67" s="1205"/>
      <c r="CF67" s="1205"/>
      <c r="CG67" s="1205"/>
      <c r="CH67" s="1205"/>
      <c r="CI67" s="1205"/>
      <c r="CJ67" s="1205"/>
      <c r="CK67" s="1205"/>
      <c r="CL67" s="1205"/>
      <c r="CM67" s="1205"/>
      <c r="CN67" s="1205"/>
      <c r="CO67" s="1205"/>
      <c r="CP67" s="1205"/>
      <c r="CQ67" s="1205"/>
      <c r="CR67" s="1205"/>
      <c r="CS67" s="1205"/>
      <c r="CT67" s="1205"/>
      <c r="CU67" s="1205"/>
      <c r="CV67" s="1205"/>
      <c r="CW67" s="1205"/>
      <c r="CX67" s="1205"/>
      <c r="CY67" s="1205"/>
      <c r="CZ67" s="1205"/>
      <c r="DA67" s="1205"/>
      <c r="DB67" s="1205"/>
      <c r="DC67" s="1206"/>
    </row>
    <row r="68" spans="2:107" ht="13.2" x14ac:dyDescent="0.2">
      <c r="B68" s="251"/>
      <c r="AN68" s="1204"/>
      <c r="AO68" s="1205"/>
      <c r="AP68" s="1205"/>
      <c r="AQ68" s="1205"/>
      <c r="AR68" s="1205"/>
      <c r="AS68" s="1205"/>
      <c r="AT68" s="1205"/>
      <c r="AU68" s="1205"/>
      <c r="AV68" s="1205"/>
      <c r="AW68" s="1205"/>
      <c r="AX68" s="1205"/>
      <c r="AY68" s="1205"/>
      <c r="AZ68" s="1205"/>
      <c r="BA68" s="1205"/>
      <c r="BB68" s="1205"/>
      <c r="BC68" s="1205"/>
      <c r="BD68" s="1205"/>
      <c r="BE68" s="1205"/>
      <c r="BF68" s="1205"/>
      <c r="BG68" s="1205"/>
      <c r="BH68" s="1205"/>
      <c r="BI68" s="1205"/>
      <c r="BJ68" s="1205"/>
      <c r="BK68" s="1205"/>
      <c r="BL68" s="1205"/>
      <c r="BM68" s="1205"/>
      <c r="BN68" s="1205"/>
      <c r="BO68" s="1205"/>
      <c r="BP68" s="1205"/>
      <c r="BQ68" s="1205"/>
      <c r="BR68" s="1205"/>
      <c r="BS68" s="1205"/>
      <c r="BT68" s="1205"/>
      <c r="BU68" s="1205"/>
      <c r="BV68" s="1205"/>
      <c r="BW68" s="1205"/>
      <c r="BX68" s="1205"/>
      <c r="BY68" s="1205"/>
      <c r="BZ68" s="1205"/>
      <c r="CA68" s="1205"/>
      <c r="CB68" s="1205"/>
      <c r="CC68" s="1205"/>
      <c r="CD68" s="1205"/>
      <c r="CE68" s="1205"/>
      <c r="CF68" s="1205"/>
      <c r="CG68" s="1205"/>
      <c r="CH68" s="1205"/>
      <c r="CI68" s="1205"/>
      <c r="CJ68" s="1205"/>
      <c r="CK68" s="1205"/>
      <c r="CL68" s="1205"/>
      <c r="CM68" s="1205"/>
      <c r="CN68" s="1205"/>
      <c r="CO68" s="1205"/>
      <c r="CP68" s="1205"/>
      <c r="CQ68" s="1205"/>
      <c r="CR68" s="1205"/>
      <c r="CS68" s="1205"/>
      <c r="CT68" s="1205"/>
      <c r="CU68" s="1205"/>
      <c r="CV68" s="1205"/>
      <c r="CW68" s="1205"/>
      <c r="CX68" s="1205"/>
      <c r="CY68" s="1205"/>
      <c r="CZ68" s="1205"/>
      <c r="DA68" s="1205"/>
      <c r="DB68" s="1205"/>
      <c r="DC68" s="1206"/>
    </row>
    <row r="69" spans="2:107" ht="13.2" x14ac:dyDescent="0.2">
      <c r="B69" s="251"/>
      <c r="AN69" s="1207"/>
      <c r="AO69" s="1208"/>
      <c r="AP69" s="1208"/>
      <c r="AQ69" s="1208"/>
      <c r="AR69" s="1208"/>
      <c r="AS69" s="1208"/>
      <c r="AT69" s="1208"/>
      <c r="AU69" s="1208"/>
      <c r="AV69" s="1208"/>
      <c r="AW69" s="1208"/>
      <c r="AX69" s="1208"/>
      <c r="AY69" s="1208"/>
      <c r="AZ69" s="1208"/>
      <c r="BA69" s="1208"/>
      <c r="BB69" s="1208"/>
      <c r="BC69" s="1208"/>
      <c r="BD69" s="1208"/>
      <c r="BE69" s="1208"/>
      <c r="BF69" s="1208"/>
      <c r="BG69" s="1208"/>
      <c r="BH69" s="1208"/>
      <c r="BI69" s="1208"/>
      <c r="BJ69" s="1208"/>
      <c r="BK69" s="1208"/>
      <c r="BL69" s="1208"/>
      <c r="BM69" s="1208"/>
      <c r="BN69" s="1208"/>
      <c r="BO69" s="1208"/>
      <c r="BP69" s="1208"/>
      <c r="BQ69" s="1208"/>
      <c r="BR69" s="1208"/>
      <c r="BS69" s="1208"/>
      <c r="BT69" s="1208"/>
      <c r="BU69" s="1208"/>
      <c r="BV69" s="1208"/>
      <c r="BW69" s="1208"/>
      <c r="BX69" s="1208"/>
      <c r="BY69" s="1208"/>
      <c r="BZ69" s="1208"/>
      <c r="CA69" s="1208"/>
      <c r="CB69" s="1208"/>
      <c r="CC69" s="1208"/>
      <c r="CD69" s="1208"/>
      <c r="CE69" s="1208"/>
      <c r="CF69" s="1208"/>
      <c r="CG69" s="1208"/>
      <c r="CH69" s="1208"/>
      <c r="CI69" s="1208"/>
      <c r="CJ69" s="1208"/>
      <c r="CK69" s="1208"/>
      <c r="CL69" s="1208"/>
      <c r="CM69" s="1208"/>
      <c r="CN69" s="1208"/>
      <c r="CO69" s="1208"/>
      <c r="CP69" s="1208"/>
      <c r="CQ69" s="1208"/>
      <c r="CR69" s="1208"/>
      <c r="CS69" s="1208"/>
      <c r="CT69" s="1208"/>
      <c r="CU69" s="1208"/>
      <c r="CV69" s="1208"/>
      <c r="CW69" s="1208"/>
      <c r="CX69" s="1208"/>
      <c r="CY69" s="1208"/>
      <c r="CZ69" s="1208"/>
      <c r="DA69" s="1208"/>
      <c r="DB69" s="1208"/>
      <c r="DC69" s="1209"/>
    </row>
    <row r="70" spans="2:107" ht="13.2" x14ac:dyDescent="0.2">
      <c r="B70" s="251"/>
      <c r="H70" s="1233"/>
      <c r="I70" s="1233"/>
      <c r="J70" s="1234"/>
      <c r="K70" s="1234"/>
      <c r="L70" s="1235"/>
      <c r="M70" s="1234"/>
      <c r="N70" s="1235"/>
      <c r="AN70" s="1210"/>
      <c r="AO70" s="1210"/>
      <c r="AP70" s="1210"/>
      <c r="AZ70" s="1210"/>
      <c r="BA70" s="1210"/>
      <c r="BB70" s="1210"/>
      <c r="BL70" s="1210"/>
      <c r="BM70" s="1210"/>
      <c r="BN70" s="1210"/>
      <c r="BX70" s="1210"/>
      <c r="BY70" s="1210"/>
      <c r="BZ70" s="1210"/>
      <c r="CJ70" s="1210"/>
      <c r="CK70" s="1210"/>
      <c r="CL70" s="1210"/>
      <c r="CV70" s="1210"/>
      <c r="CW70" s="1210"/>
      <c r="CX70" s="1210"/>
    </row>
    <row r="71" spans="2:107" ht="13.2" x14ac:dyDescent="0.2">
      <c r="B71" s="251"/>
      <c r="G71" s="1236"/>
      <c r="I71" s="1237"/>
      <c r="J71" s="1234"/>
      <c r="K71" s="1234"/>
      <c r="L71" s="1235"/>
      <c r="M71" s="1234"/>
      <c r="N71" s="1235"/>
      <c r="AM71" s="1236"/>
      <c r="AN71" s="247" t="s">
        <v>603</v>
      </c>
    </row>
    <row r="72" spans="2:107" ht="13.2" x14ac:dyDescent="0.2">
      <c r="B72" s="251"/>
      <c r="G72" s="1211"/>
      <c r="H72" s="1211"/>
      <c r="I72" s="1211"/>
      <c r="J72" s="1211"/>
      <c r="K72" s="1212"/>
      <c r="L72" s="1212"/>
      <c r="M72" s="1213"/>
      <c r="N72" s="1213"/>
      <c r="AN72" s="1214"/>
      <c r="AO72" s="1215"/>
      <c r="AP72" s="1215"/>
      <c r="AQ72" s="1215"/>
      <c r="AR72" s="1215"/>
      <c r="AS72" s="1215"/>
      <c r="AT72" s="1215"/>
      <c r="AU72" s="1215"/>
      <c r="AV72" s="1215"/>
      <c r="AW72" s="1215"/>
      <c r="AX72" s="1215"/>
      <c r="AY72" s="1215"/>
      <c r="AZ72" s="1215"/>
      <c r="BA72" s="1215"/>
      <c r="BB72" s="1215"/>
      <c r="BC72" s="1215"/>
      <c r="BD72" s="1215"/>
      <c r="BE72" s="1215"/>
      <c r="BF72" s="1215"/>
      <c r="BG72" s="1215"/>
      <c r="BH72" s="1215"/>
      <c r="BI72" s="1215"/>
      <c r="BJ72" s="1215"/>
      <c r="BK72" s="1215"/>
      <c r="BL72" s="1215"/>
      <c r="BM72" s="1215"/>
      <c r="BN72" s="1215"/>
      <c r="BO72" s="1216"/>
      <c r="BP72" s="1217" t="s">
        <v>555</v>
      </c>
      <c r="BQ72" s="1217"/>
      <c r="BR72" s="1217"/>
      <c r="BS72" s="1217"/>
      <c r="BT72" s="1217"/>
      <c r="BU72" s="1217"/>
      <c r="BV72" s="1217"/>
      <c r="BW72" s="1217"/>
      <c r="BX72" s="1217" t="s">
        <v>556</v>
      </c>
      <c r="BY72" s="1217"/>
      <c r="BZ72" s="1217"/>
      <c r="CA72" s="1217"/>
      <c r="CB72" s="1217"/>
      <c r="CC72" s="1217"/>
      <c r="CD72" s="1217"/>
      <c r="CE72" s="1217"/>
      <c r="CF72" s="1217" t="s">
        <v>557</v>
      </c>
      <c r="CG72" s="1217"/>
      <c r="CH72" s="1217"/>
      <c r="CI72" s="1217"/>
      <c r="CJ72" s="1217"/>
      <c r="CK72" s="1217"/>
      <c r="CL72" s="1217"/>
      <c r="CM72" s="1217"/>
      <c r="CN72" s="1217" t="s">
        <v>558</v>
      </c>
      <c r="CO72" s="1217"/>
      <c r="CP72" s="1217"/>
      <c r="CQ72" s="1217"/>
      <c r="CR72" s="1217"/>
      <c r="CS72" s="1217"/>
      <c r="CT72" s="1217"/>
      <c r="CU72" s="1217"/>
      <c r="CV72" s="1217" t="s">
        <v>559</v>
      </c>
      <c r="CW72" s="1217"/>
      <c r="CX72" s="1217"/>
      <c r="CY72" s="1217"/>
      <c r="CZ72" s="1217"/>
      <c r="DA72" s="1217"/>
      <c r="DB72" s="1217"/>
      <c r="DC72" s="1217"/>
    </row>
    <row r="73" spans="2:107" ht="13.2" x14ac:dyDescent="0.2">
      <c r="B73" s="251"/>
      <c r="G73" s="1218"/>
      <c r="H73" s="1218"/>
      <c r="I73" s="1218"/>
      <c r="J73" s="1218"/>
      <c r="K73" s="1238"/>
      <c r="L73" s="1238"/>
      <c r="M73" s="1238"/>
      <c r="N73" s="1238"/>
      <c r="AM73" s="1210"/>
      <c r="AN73" s="1221" t="s">
        <v>604</v>
      </c>
      <c r="AO73" s="1221"/>
      <c r="AP73" s="1221"/>
      <c r="AQ73" s="1221"/>
      <c r="AR73" s="1221"/>
      <c r="AS73" s="1221"/>
      <c r="AT73" s="1221"/>
      <c r="AU73" s="1221"/>
      <c r="AV73" s="1221"/>
      <c r="AW73" s="1221"/>
      <c r="AX73" s="1221"/>
      <c r="AY73" s="1221"/>
      <c r="AZ73" s="1221"/>
      <c r="BA73" s="1221"/>
      <c r="BB73" s="1221" t="s">
        <v>605</v>
      </c>
      <c r="BC73" s="1221"/>
      <c r="BD73" s="1221"/>
      <c r="BE73" s="1221"/>
      <c r="BF73" s="1221"/>
      <c r="BG73" s="1221"/>
      <c r="BH73" s="1221"/>
      <c r="BI73" s="1221"/>
      <c r="BJ73" s="1221"/>
      <c r="BK73" s="1221"/>
      <c r="BL73" s="1221"/>
      <c r="BM73" s="1221"/>
      <c r="BN73" s="1221"/>
      <c r="BO73" s="1221"/>
      <c r="BP73" s="1222">
        <v>19.100000000000001</v>
      </c>
      <c r="BQ73" s="1222"/>
      <c r="BR73" s="1222"/>
      <c r="BS73" s="1222"/>
      <c r="BT73" s="1222"/>
      <c r="BU73" s="1222"/>
      <c r="BV73" s="1222"/>
      <c r="BW73" s="1222"/>
      <c r="BX73" s="1222">
        <v>8.6</v>
      </c>
      <c r="BY73" s="1222"/>
      <c r="BZ73" s="1222"/>
      <c r="CA73" s="1222"/>
      <c r="CB73" s="1222"/>
      <c r="CC73" s="1222"/>
      <c r="CD73" s="1222"/>
      <c r="CE73" s="1222"/>
      <c r="CF73" s="1222">
        <v>10.8</v>
      </c>
      <c r="CG73" s="1222"/>
      <c r="CH73" s="1222"/>
      <c r="CI73" s="1222"/>
      <c r="CJ73" s="1222"/>
      <c r="CK73" s="1222"/>
      <c r="CL73" s="1222"/>
      <c r="CM73" s="1222"/>
      <c r="CN73" s="1222">
        <v>11.5</v>
      </c>
      <c r="CO73" s="1222"/>
      <c r="CP73" s="1222"/>
      <c r="CQ73" s="1222"/>
      <c r="CR73" s="1222"/>
      <c r="CS73" s="1222"/>
      <c r="CT73" s="1222"/>
      <c r="CU73" s="1222"/>
      <c r="CV73" s="1222">
        <v>0.3</v>
      </c>
      <c r="CW73" s="1222"/>
      <c r="CX73" s="1222"/>
      <c r="CY73" s="1222"/>
      <c r="CZ73" s="1222"/>
      <c r="DA73" s="1222"/>
      <c r="DB73" s="1222"/>
      <c r="DC73" s="1222"/>
    </row>
    <row r="74" spans="2:107" ht="13.2" x14ac:dyDescent="0.2">
      <c r="B74" s="251"/>
      <c r="G74" s="1218"/>
      <c r="H74" s="1218"/>
      <c r="I74" s="1218"/>
      <c r="J74" s="1218"/>
      <c r="K74" s="1238"/>
      <c r="L74" s="1238"/>
      <c r="M74" s="1238"/>
      <c r="N74" s="1238"/>
      <c r="AM74" s="1210"/>
      <c r="AN74" s="1221"/>
      <c r="AO74" s="1221"/>
      <c r="AP74" s="1221"/>
      <c r="AQ74" s="1221"/>
      <c r="AR74" s="1221"/>
      <c r="AS74" s="1221"/>
      <c r="AT74" s="1221"/>
      <c r="AU74" s="1221"/>
      <c r="AV74" s="1221"/>
      <c r="AW74" s="1221"/>
      <c r="AX74" s="1221"/>
      <c r="AY74" s="1221"/>
      <c r="AZ74" s="1221"/>
      <c r="BA74" s="1221"/>
      <c r="BB74" s="1221"/>
      <c r="BC74" s="1221"/>
      <c r="BD74" s="1221"/>
      <c r="BE74" s="1221"/>
      <c r="BF74" s="1221"/>
      <c r="BG74" s="1221"/>
      <c r="BH74" s="1221"/>
      <c r="BI74" s="1221"/>
      <c r="BJ74" s="1221"/>
      <c r="BK74" s="1221"/>
      <c r="BL74" s="1221"/>
      <c r="BM74" s="1221"/>
      <c r="BN74" s="1221"/>
      <c r="BO74" s="1221"/>
      <c r="BP74" s="1222"/>
      <c r="BQ74" s="1222"/>
      <c r="BR74" s="1222"/>
      <c r="BS74" s="1222"/>
      <c r="BT74" s="1222"/>
      <c r="BU74" s="1222"/>
      <c r="BV74" s="1222"/>
      <c r="BW74" s="1222"/>
      <c r="BX74" s="1222"/>
      <c r="BY74" s="1222"/>
      <c r="BZ74" s="1222"/>
      <c r="CA74" s="1222"/>
      <c r="CB74" s="1222"/>
      <c r="CC74" s="1222"/>
      <c r="CD74" s="1222"/>
      <c r="CE74" s="1222"/>
      <c r="CF74" s="1222"/>
      <c r="CG74" s="1222"/>
      <c r="CH74" s="1222"/>
      <c r="CI74" s="1222"/>
      <c r="CJ74" s="1222"/>
      <c r="CK74" s="1222"/>
      <c r="CL74" s="1222"/>
      <c r="CM74" s="1222"/>
      <c r="CN74" s="1222"/>
      <c r="CO74" s="1222"/>
      <c r="CP74" s="1222"/>
      <c r="CQ74" s="1222"/>
      <c r="CR74" s="1222"/>
      <c r="CS74" s="1222"/>
      <c r="CT74" s="1222"/>
      <c r="CU74" s="1222"/>
      <c r="CV74" s="1222"/>
      <c r="CW74" s="1222"/>
      <c r="CX74" s="1222"/>
      <c r="CY74" s="1222"/>
      <c r="CZ74" s="1222"/>
      <c r="DA74" s="1222"/>
      <c r="DB74" s="1222"/>
      <c r="DC74" s="1222"/>
    </row>
    <row r="75" spans="2:107" ht="13.2" x14ac:dyDescent="0.2">
      <c r="B75" s="251"/>
      <c r="G75" s="1218"/>
      <c r="H75" s="1218"/>
      <c r="I75" s="1211"/>
      <c r="J75" s="1211"/>
      <c r="K75" s="1220"/>
      <c r="L75" s="1220"/>
      <c r="M75" s="1220"/>
      <c r="N75" s="1220"/>
      <c r="AM75" s="1210"/>
      <c r="AN75" s="1221"/>
      <c r="AO75" s="1221"/>
      <c r="AP75" s="1221"/>
      <c r="AQ75" s="1221"/>
      <c r="AR75" s="1221"/>
      <c r="AS75" s="1221"/>
      <c r="AT75" s="1221"/>
      <c r="AU75" s="1221"/>
      <c r="AV75" s="1221"/>
      <c r="AW75" s="1221"/>
      <c r="AX75" s="1221"/>
      <c r="AY75" s="1221"/>
      <c r="AZ75" s="1221"/>
      <c r="BA75" s="1221"/>
      <c r="BB75" s="1221" t="s">
        <v>610</v>
      </c>
      <c r="BC75" s="1221"/>
      <c r="BD75" s="1221"/>
      <c r="BE75" s="1221"/>
      <c r="BF75" s="1221"/>
      <c r="BG75" s="1221"/>
      <c r="BH75" s="1221"/>
      <c r="BI75" s="1221"/>
      <c r="BJ75" s="1221"/>
      <c r="BK75" s="1221"/>
      <c r="BL75" s="1221"/>
      <c r="BM75" s="1221"/>
      <c r="BN75" s="1221"/>
      <c r="BO75" s="1221"/>
      <c r="BP75" s="1222">
        <v>2.9</v>
      </c>
      <c r="BQ75" s="1222"/>
      <c r="BR75" s="1222"/>
      <c r="BS75" s="1222"/>
      <c r="BT75" s="1222"/>
      <c r="BU75" s="1222"/>
      <c r="BV75" s="1222"/>
      <c r="BW75" s="1222"/>
      <c r="BX75" s="1222">
        <v>3.3</v>
      </c>
      <c r="BY75" s="1222"/>
      <c r="BZ75" s="1222"/>
      <c r="CA75" s="1222"/>
      <c r="CB75" s="1222"/>
      <c r="CC75" s="1222"/>
      <c r="CD75" s="1222"/>
      <c r="CE75" s="1222"/>
      <c r="CF75" s="1222">
        <v>3.5</v>
      </c>
      <c r="CG75" s="1222"/>
      <c r="CH75" s="1222"/>
      <c r="CI75" s="1222"/>
      <c r="CJ75" s="1222"/>
      <c r="CK75" s="1222"/>
      <c r="CL75" s="1222"/>
      <c r="CM75" s="1222"/>
      <c r="CN75" s="1222">
        <v>3.5</v>
      </c>
      <c r="CO75" s="1222"/>
      <c r="CP75" s="1222"/>
      <c r="CQ75" s="1222"/>
      <c r="CR75" s="1222"/>
      <c r="CS75" s="1222"/>
      <c r="CT75" s="1222"/>
      <c r="CU75" s="1222"/>
      <c r="CV75" s="1222">
        <v>3.8</v>
      </c>
      <c r="CW75" s="1222"/>
      <c r="CX75" s="1222"/>
      <c r="CY75" s="1222"/>
      <c r="CZ75" s="1222"/>
      <c r="DA75" s="1222"/>
      <c r="DB75" s="1222"/>
      <c r="DC75" s="1222"/>
    </row>
    <row r="76" spans="2:107" ht="13.2" x14ac:dyDescent="0.2">
      <c r="B76" s="251"/>
      <c r="G76" s="1218"/>
      <c r="H76" s="1218"/>
      <c r="I76" s="1211"/>
      <c r="J76" s="1211"/>
      <c r="K76" s="1220"/>
      <c r="L76" s="1220"/>
      <c r="M76" s="1220"/>
      <c r="N76" s="1220"/>
      <c r="AM76" s="1210"/>
      <c r="AN76" s="1221"/>
      <c r="AO76" s="1221"/>
      <c r="AP76" s="1221"/>
      <c r="AQ76" s="1221"/>
      <c r="AR76" s="1221"/>
      <c r="AS76" s="1221"/>
      <c r="AT76" s="1221"/>
      <c r="AU76" s="1221"/>
      <c r="AV76" s="1221"/>
      <c r="AW76" s="1221"/>
      <c r="AX76" s="1221"/>
      <c r="AY76" s="1221"/>
      <c r="AZ76" s="1221"/>
      <c r="BA76" s="1221"/>
      <c r="BB76" s="1221"/>
      <c r="BC76" s="1221"/>
      <c r="BD76" s="1221"/>
      <c r="BE76" s="1221"/>
      <c r="BF76" s="1221"/>
      <c r="BG76" s="1221"/>
      <c r="BH76" s="1221"/>
      <c r="BI76" s="1221"/>
      <c r="BJ76" s="1221"/>
      <c r="BK76" s="1221"/>
      <c r="BL76" s="1221"/>
      <c r="BM76" s="1221"/>
      <c r="BN76" s="1221"/>
      <c r="BO76" s="1221"/>
      <c r="BP76" s="1222"/>
      <c r="BQ76" s="1222"/>
      <c r="BR76" s="1222"/>
      <c r="BS76" s="1222"/>
      <c r="BT76" s="1222"/>
      <c r="BU76" s="1222"/>
      <c r="BV76" s="1222"/>
      <c r="BW76" s="1222"/>
      <c r="BX76" s="1222"/>
      <c r="BY76" s="1222"/>
      <c r="BZ76" s="1222"/>
      <c r="CA76" s="1222"/>
      <c r="CB76" s="1222"/>
      <c r="CC76" s="1222"/>
      <c r="CD76" s="1222"/>
      <c r="CE76" s="1222"/>
      <c r="CF76" s="1222"/>
      <c r="CG76" s="1222"/>
      <c r="CH76" s="1222"/>
      <c r="CI76" s="1222"/>
      <c r="CJ76" s="1222"/>
      <c r="CK76" s="1222"/>
      <c r="CL76" s="1222"/>
      <c r="CM76" s="1222"/>
      <c r="CN76" s="1222"/>
      <c r="CO76" s="1222"/>
      <c r="CP76" s="1222"/>
      <c r="CQ76" s="1222"/>
      <c r="CR76" s="1222"/>
      <c r="CS76" s="1222"/>
      <c r="CT76" s="1222"/>
      <c r="CU76" s="1222"/>
      <c r="CV76" s="1222"/>
      <c r="CW76" s="1222"/>
      <c r="CX76" s="1222"/>
      <c r="CY76" s="1222"/>
      <c r="CZ76" s="1222"/>
      <c r="DA76" s="1222"/>
      <c r="DB76" s="1222"/>
      <c r="DC76" s="1222"/>
    </row>
    <row r="77" spans="2:107" ht="13.2" x14ac:dyDescent="0.2">
      <c r="B77" s="251"/>
      <c r="G77" s="1211"/>
      <c r="H77" s="1211"/>
      <c r="I77" s="1211"/>
      <c r="J77" s="1211"/>
      <c r="K77" s="1238"/>
      <c r="L77" s="1238"/>
      <c r="M77" s="1238"/>
      <c r="N77" s="1238"/>
      <c r="AN77" s="1217" t="s">
        <v>607</v>
      </c>
      <c r="AO77" s="1217"/>
      <c r="AP77" s="1217"/>
      <c r="AQ77" s="1217"/>
      <c r="AR77" s="1217"/>
      <c r="AS77" s="1217"/>
      <c r="AT77" s="1217"/>
      <c r="AU77" s="1217"/>
      <c r="AV77" s="1217"/>
      <c r="AW77" s="1217"/>
      <c r="AX77" s="1217"/>
      <c r="AY77" s="1217"/>
      <c r="AZ77" s="1217"/>
      <c r="BA77" s="1217"/>
      <c r="BB77" s="1221" t="s">
        <v>605</v>
      </c>
      <c r="BC77" s="1221"/>
      <c r="BD77" s="1221"/>
      <c r="BE77" s="1221"/>
      <c r="BF77" s="1221"/>
      <c r="BG77" s="1221"/>
      <c r="BH77" s="1221"/>
      <c r="BI77" s="1221"/>
      <c r="BJ77" s="1221"/>
      <c r="BK77" s="1221"/>
      <c r="BL77" s="1221"/>
      <c r="BM77" s="1221"/>
      <c r="BN77" s="1221"/>
      <c r="BO77" s="1221"/>
      <c r="BP77" s="1222">
        <v>12.2</v>
      </c>
      <c r="BQ77" s="1222"/>
      <c r="BR77" s="1222"/>
      <c r="BS77" s="1222"/>
      <c r="BT77" s="1222"/>
      <c r="BU77" s="1222"/>
      <c r="BV77" s="1222"/>
      <c r="BW77" s="1222"/>
      <c r="BX77" s="1222">
        <v>5</v>
      </c>
      <c r="BY77" s="1222"/>
      <c r="BZ77" s="1222"/>
      <c r="CA77" s="1222"/>
      <c r="CB77" s="1222"/>
      <c r="CC77" s="1222"/>
      <c r="CD77" s="1222"/>
      <c r="CE77" s="1222"/>
      <c r="CF77" s="1222">
        <v>5.4</v>
      </c>
      <c r="CG77" s="1222"/>
      <c r="CH77" s="1222"/>
      <c r="CI77" s="1222"/>
      <c r="CJ77" s="1222"/>
      <c r="CK77" s="1222"/>
      <c r="CL77" s="1222"/>
      <c r="CM77" s="1222"/>
      <c r="CN77" s="1222">
        <v>3.9</v>
      </c>
      <c r="CO77" s="1222"/>
      <c r="CP77" s="1222"/>
      <c r="CQ77" s="1222"/>
      <c r="CR77" s="1222"/>
      <c r="CS77" s="1222"/>
      <c r="CT77" s="1222"/>
      <c r="CU77" s="1222"/>
      <c r="CV77" s="1222">
        <v>0</v>
      </c>
      <c r="CW77" s="1222"/>
      <c r="CX77" s="1222"/>
      <c r="CY77" s="1222"/>
      <c r="CZ77" s="1222"/>
      <c r="DA77" s="1222"/>
      <c r="DB77" s="1222"/>
      <c r="DC77" s="1222"/>
    </row>
    <row r="78" spans="2:107" ht="13.2" x14ac:dyDescent="0.2">
      <c r="B78" s="251"/>
      <c r="G78" s="1211"/>
      <c r="H78" s="1211"/>
      <c r="I78" s="1211"/>
      <c r="J78" s="1211"/>
      <c r="K78" s="1238"/>
      <c r="L78" s="1238"/>
      <c r="M78" s="1238"/>
      <c r="N78" s="1238"/>
      <c r="AN78" s="1217"/>
      <c r="AO78" s="1217"/>
      <c r="AP78" s="1217"/>
      <c r="AQ78" s="1217"/>
      <c r="AR78" s="1217"/>
      <c r="AS78" s="1217"/>
      <c r="AT78" s="1217"/>
      <c r="AU78" s="1217"/>
      <c r="AV78" s="1217"/>
      <c r="AW78" s="1217"/>
      <c r="AX78" s="1217"/>
      <c r="AY78" s="1217"/>
      <c r="AZ78" s="1217"/>
      <c r="BA78" s="1217"/>
      <c r="BB78" s="1221"/>
      <c r="BC78" s="1221"/>
      <c r="BD78" s="1221"/>
      <c r="BE78" s="1221"/>
      <c r="BF78" s="1221"/>
      <c r="BG78" s="1221"/>
      <c r="BH78" s="1221"/>
      <c r="BI78" s="1221"/>
      <c r="BJ78" s="1221"/>
      <c r="BK78" s="1221"/>
      <c r="BL78" s="1221"/>
      <c r="BM78" s="1221"/>
      <c r="BN78" s="1221"/>
      <c r="BO78" s="1221"/>
      <c r="BP78" s="1222"/>
      <c r="BQ78" s="1222"/>
      <c r="BR78" s="1222"/>
      <c r="BS78" s="1222"/>
      <c r="BT78" s="1222"/>
      <c r="BU78" s="1222"/>
      <c r="BV78" s="1222"/>
      <c r="BW78" s="1222"/>
      <c r="BX78" s="1222"/>
      <c r="BY78" s="1222"/>
      <c r="BZ78" s="1222"/>
      <c r="CA78" s="1222"/>
      <c r="CB78" s="1222"/>
      <c r="CC78" s="1222"/>
      <c r="CD78" s="1222"/>
      <c r="CE78" s="1222"/>
      <c r="CF78" s="1222"/>
      <c r="CG78" s="1222"/>
      <c r="CH78" s="1222"/>
      <c r="CI78" s="1222"/>
      <c r="CJ78" s="1222"/>
      <c r="CK78" s="1222"/>
      <c r="CL78" s="1222"/>
      <c r="CM78" s="1222"/>
      <c r="CN78" s="1222"/>
      <c r="CO78" s="1222"/>
      <c r="CP78" s="1222"/>
      <c r="CQ78" s="1222"/>
      <c r="CR78" s="1222"/>
      <c r="CS78" s="1222"/>
      <c r="CT78" s="1222"/>
      <c r="CU78" s="1222"/>
      <c r="CV78" s="1222"/>
      <c r="CW78" s="1222"/>
      <c r="CX78" s="1222"/>
      <c r="CY78" s="1222"/>
      <c r="CZ78" s="1222"/>
      <c r="DA78" s="1222"/>
      <c r="DB78" s="1222"/>
      <c r="DC78" s="1222"/>
    </row>
    <row r="79" spans="2:107" ht="13.2" x14ac:dyDescent="0.2">
      <c r="B79" s="251"/>
      <c r="G79" s="1211"/>
      <c r="H79" s="1211"/>
      <c r="I79" s="1224"/>
      <c r="J79" s="1224"/>
      <c r="K79" s="1239"/>
      <c r="L79" s="1239"/>
      <c r="M79" s="1239"/>
      <c r="N79" s="1239"/>
      <c r="AN79" s="1217"/>
      <c r="AO79" s="1217"/>
      <c r="AP79" s="1217"/>
      <c r="AQ79" s="1217"/>
      <c r="AR79" s="1217"/>
      <c r="AS79" s="1217"/>
      <c r="AT79" s="1217"/>
      <c r="AU79" s="1217"/>
      <c r="AV79" s="1217"/>
      <c r="AW79" s="1217"/>
      <c r="AX79" s="1217"/>
      <c r="AY79" s="1217"/>
      <c r="AZ79" s="1217"/>
      <c r="BA79" s="1217"/>
      <c r="BB79" s="1221" t="s">
        <v>610</v>
      </c>
      <c r="BC79" s="1221"/>
      <c r="BD79" s="1221"/>
      <c r="BE79" s="1221"/>
      <c r="BF79" s="1221"/>
      <c r="BG79" s="1221"/>
      <c r="BH79" s="1221"/>
      <c r="BI79" s="1221"/>
      <c r="BJ79" s="1221"/>
      <c r="BK79" s="1221"/>
      <c r="BL79" s="1221"/>
      <c r="BM79" s="1221"/>
      <c r="BN79" s="1221"/>
      <c r="BO79" s="1221"/>
      <c r="BP79" s="1222">
        <v>4.8</v>
      </c>
      <c r="BQ79" s="1222"/>
      <c r="BR79" s="1222"/>
      <c r="BS79" s="1222"/>
      <c r="BT79" s="1222"/>
      <c r="BU79" s="1222"/>
      <c r="BV79" s="1222"/>
      <c r="BW79" s="1222"/>
      <c r="BX79" s="1222">
        <v>4.5</v>
      </c>
      <c r="BY79" s="1222"/>
      <c r="BZ79" s="1222"/>
      <c r="CA79" s="1222"/>
      <c r="CB79" s="1222"/>
      <c r="CC79" s="1222"/>
      <c r="CD79" s="1222"/>
      <c r="CE79" s="1222"/>
      <c r="CF79" s="1222">
        <v>4.2</v>
      </c>
      <c r="CG79" s="1222"/>
      <c r="CH79" s="1222"/>
      <c r="CI79" s="1222"/>
      <c r="CJ79" s="1222"/>
      <c r="CK79" s="1222"/>
      <c r="CL79" s="1222"/>
      <c r="CM79" s="1222"/>
      <c r="CN79" s="1222">
        <v>4.2</v>
      </c>
      <c r="CO79" s="1222"/>
      <c r="CP79" s="1222"/>
      <c r="CQ79" s="1222"/>
      <c r="CR79" s="1222"/>
      <c r="CS79" s="1222"/>
      <c r="CT79" s="1222"/>
      <c r="CU79" s="1222"/>
      <c r="CV79" s="1222">
        <v>4.5</v>
      </c>
      <c r="CW79" s="1222"/>
      <c r="CX79" s="1222"/>
      <c r="CY79" s="1222"/>
      <c r="CZ79" s="1222"/>
      <c r="DA79" s="1222"/>
      <c r="DB79" s="1222"/>
      <c r="DC79" s="1222"/>
    </row>
    <row r="80" spans="2:107" ht="13.2" x14ac:dyDescent="0.2">
      <c r="B80" s="251"/>
      <c r="G80" s="1211"/>
      <c r="H80" s="1211"/>
      <c r="I80" s="1224"/>
      <c r="J80" s="1224"/>
      <c r="K80" s="1239"/>
      <c r="L80" s="1239"/>
      <c r="M80" s="1239"/>
      <c r="N80" s="1239"/>
      <c r="AN80" s="1217"/>
      <c r="AO80" s="1217"/>
      <c r="AP80" s="1217"/>
      <c r="AQ80" s="1217"/>
      <c r="AR80" s="1217"/>
      <c r="AS80" s="1217"/>
      <c r="AT80" s="1217"/>
      <c r="AU80" s="1217"/>
      <c r="AV80" s="1217"/>
      <c r="AW80" s="1217"/>
      <c r="AX80" s="1217"/>
      <c r="AY80" s="1217"/>
      <c r="AZ80" s="1217"/>
      <c r="BA80" s="1217"/>
      <c r="BB80" s="1221"/>
      <c r="BC80" s="1221"/>
      <c r="BD80" s="1221"/>
      <c r="BE80" s="1221"/>
      <c r="BF80" s="1221"/>
      <c r="BG80" s="1221"/>
      <c r="BH80" s="1221"/>
      <c r="BI80" s="1221"/>
      <c r="BJ80" s="1221"/>
      <c r="BK80" s="1221"/>
      <c r="BL80" s="1221"/>
      <c r="BM80" s="1221"/>
      <c r="BN80" s="1221"/>
      <c r="BO80" s="1221"/>
      <c r="BP80" s="1222"/>
      <c r="BQ80" s="1222"/>
      <c r="BR80" s="1222"/>
      <c r="BS80" s="1222"/>
      <c r="BT80" s="1222"/>
      <c r="BU80" s="1222"/>
      <c r="BV80" s="1222"/>
      <c r="BW80" s="1222"/>
      <c r="BX80" s="1222"/>
      <c r="BY80" s="1222"/>
      <c r="BZ80" s="1222"/>
      <c r="CA80" s="1222"/>
      <c r="CB80" s="1222"/>
      <c r="CC80" s="1222"/>
      <c r="CD80" s="1222"/>
      <c r="CE80" s="1222"/>
      <c r="CF80" s="1222"/>
      <c r="CG80" s="1222"/>
      <c r="CH80" s="1222"/>
      <c r="CI80" s="1222"/>
      <c r="CJ80" s="1222"/>
      <c r="CK80" s="1222"/>
      <c r="CL80" s="1222"/>
      <c r="CM80" s="1222"/>
      <c r="CN80" s="1222"/>
      <c r="CO80" s="1222"/>
      <c r="CP80" s="1222"/>
      <c r="CQ80" s="1222"/>
      <c r="CR80" s="1222"/>
      <c r="CS80" s="1222"/>
      <c r="CT80" s="1222"/>
      <c r="CU80" s="1222"/>
      <c r="CV80" s="1222"/>
      <c r="CW80" s="1222"/>
      <c r="CX80" s="1222"/>
      <c r="CY80" s="1222"/>
      <c r="CZ80" s="1222"/>
      <c r="DA80" s="1222"/>
      <c r="DB80" s="1222"/>
      <c r="DC80" s="1222"/>
    </row>
    <row r="81" spans="2:109" ht="13.2" x14ac:dyDescent="0.2">
      <c r="B81" s="251"/>
    </row>
    <row r="82" spans="2:109" ht="16.2" x14ac:dyDescent="0.2">
      <c r="B82" s="251"/>
      <c r="K82" s="1240"/>
      <c r="L82" s="1240"/>
      <c r="M82" s="1240"/>
      <c r="N82" s="1240"/>
      <c r="AQ82" s="1240"/>
      <c r="AR82" s="1240"/>
      <c r="AS82" s="1240"/>
      <c r="AT82" s="1240"/>
      <c r="BC82" s="1240"/>
      <c r="BD82" s="1240"/>
      <c r="BE82" s="1240"/>
      <c r="BF82" s="1240"/>
      <c r="BO82" s="1240"/>
      <c r="BP82" s="1240"/>
      <c r="BQ82" s="1240"/>
      <c r="BR82" s="1240"/>
      <c r="CA82" s="1240"/>
      <c r="CB82" s="1240"/>
      <c r="CC82" s="1240"/>
      <c r="CD82" s="1240"/>
      <c r="CM82" s="1240"/>
      <c r="CN82" s="1240"/>
      <c r="CO82" s="1240"/>
      <c r="CP82" s="1240"/>
      <c r="CY82" s="1240"/>
      <c r="CZ82" s="1240"/>
      <c r="DA82" s="1240"/>
      <c r="DB82" s="1240"/>
      <c r="DC82" s="1240"/>
    </row>
    <row r="83" spans="2:109" ht="13.2" x14ac:dyDescent="0.2">
      <c r="B83" s="332"/>
      <c r="C83" s="303"/>
      <c r="D83" s="303"/>
      <c r="E83" s="303"/>
      <c r="F83" s="303"/>
      <c r="G83" s="303"/>
      <c r="H83" s="303"/>
      <c r="I83" s="303"/>
      <c r="J83" s="303"/>
      <c r="K83" s="303"/>
      <c r="L83" s="303"/>
      <c r="M83" s="303"/>
      <c r="N83" s="303"/>
      <c r="O83" s="303"/>
      <c r="P83" s="303"/>
      <c r="Q83" s="303"/>
      <c r="R83" s="303"/>
      <c r="S83" s="303"/>
      <c r="T83" s="303"/>
      <c r="U83" s="303"/>
      <c r="V83" s="303"/>
      <c r="W83" s="303"/>
      <c r="X83" s="303"/>
      <c r="Y83" s="303"/>
      <c r="Z83" s="303"/>
      <c r="AA83" s="303"/>
      <c r="AB83" s="303"/>
      <c r="AC83" s="303"/>
      <c r="AD83" s="303"/>
      <c r="AE83" s="303"/>
      <c r="AF83" s="303"/>
      <c r="AG83" s="303"/>
      <c r="AH83" s="303"/>
      <c r="AI83" s="303"/>
      <c r="AJ83" s="303"/>
      <c r="AK83" s="303"/>
      <c r="AL83" s="303"/>
      <c r="AM83" s="303"/>
      <c r="AN83" s="303"/>
      <c r="AO83" s="303"/>
      <c r="AP83" s="303"/>
      <c r="AQ83" s="303"/>
      <c r="AR83" s="303"/>
      <c r="AS83" s="303"/>
      <c r="AT83" s="303"/>
      <c r="AU83" s="303"/>
      <c r="AV83" s="303"/>
      <c r="AW83" s="303"/>
      <c r="AX83" s="303"/>
      <c r="AY83" s="303"/>
      <c r="AZ83" s="303"/>
      <c r="BA83" s="303"/>
      <c r="BB83" s="303"/>
      <c r="BC83" s="303"/>
      <c r="BD83" s="303"/>
      <c r="BE83" s="303"/>
      <c r="BF83" s="303"/>
      <c r="BG83" s="303"/>
      <c r="BH83" s="303"/>
      <c r="BI83" s="303"/>
      <c r="BJ83" s="303"/>
      <c r="BK83" s="303"/>
      <c r="BL83" s="303"/>
      <c r="BM83" s="303"/>
      <c r="BN83" s="303"/>
      <c r="BO83" s="303"/>
      <c r="BP83" s="303"/>
      <c r="BQ83" s="303"/>
      <c r="BR83" s="303"/>
      <c r="BS83" s="303"/>
      <c r="BT83" s="303"/>
      <c r="BU83" s="303"/>
      <c r="BV83" s="303"/>
      <c r="BW83" s="303"/>
      <c r="BX83" s="303"/>
      <c r="BY83" s="303"/>
      <c r="BZ83" s="303"/>
      <c r="CA83" s="303"/>
      <c r="CB83" s="303"/>
      <c r="CC83" s="303"/>
      <c r="CD83" s="303"/>
      <c r="CE83" s="303"/>
      <c r="CF83" s="303"/>
      <c r="CG83" s="303"/>
      <c r="CH83" s="303"/>
      <c r="CI83" s="303"/>
      <c r="CJ83" s="303"/>
      <c r="CK83" s="303"/>
      <c r="CL83" s="303"/>
      <c r="CM83" s="303"/>
      <c r="CN83" s="303"/>
      <c r="CO83" s="303"/>
      <c r="CP83" s="303"/>
      <c r="CQ83" s="303"/>
      <c r="CR83" s="303"/>
      <c r="CS83" s="303"/>
      <c r="CT83" s="303"/>
      <c r="CU83" s="303"/>
      <c r="CV83" s="303"/>
      <c r="CW83" s="303"/>
      <c r="CX83" s="303"/>
      <c r="CY83" s="303"/>
      <c r="CZ83" s="303"/>
      <c r="DA83" s="303"/>
      <c r="DB83" s="303"/>
      <c r="DC83" s="303"/>
      <c r="DD83" s="333"/>
    </row>
    <row r="84" spans="2:109" ht="13.2" x14ac:dyDescent="0.2">
      <c r="DD84" s="247"/>
      <c r="DE84" s="247"/>
    </row>
    <row r="85" spans="2:109" ht="13.2" x14ac:dyDescent="0.2">
      <c r="DD85" s="247"/>
      <c r="DE85" s="247"/>
    </row>
  </sheetData>
  <sheetProtection algorithmName="SHA-512" hashValue="14bE87xGVF8ZCOuyNHx8+En6xwq6eKWBaS+BLi8KE0FJGxcbWGLRkexlkqXGlBIKXvTWqhWx4eHLjJqKxc/w9w==" saltValue="4eJnbOd7Ox8Chfb5K3o7W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F7FDF-3CFB-44C1-A5DF-5AA298DEDD63}">
  <sheetPr>
    <pageSetUpPr fitToPage="1"/>
  </sheetPr>
  <dimension ref="A1:DR125"/>
  <sheetViews>
    <sheetView showGridLines="0" zoomScaleNormal="100" zoomScaleSheetLayoutView="70" workbookViewId="0">
      <selection activeCell="AN65" sqref="AN65:DC69"/>
    </sheetView>
  </sheetViews>
  <sheetFormatPr defaultColWidth="0" defaultRowHeight="13.5" customHeight="1" zeroHeight="1" x14ac:dyDescent="0.2"/>
  <cols>
    <col min="1" max="34" width="2.44140625" style="246" customWidth="1"/>
    <col min="35" max="122" width="2.44140625" style="245" customWidth="1"/>
    <col min="123" max="16384" width="2.44140625" style="245" hidden="1"/>
  </cols>
  <sheetData>
    <row r="1" spans="1:34" ht="13.5" customHeight="1" x14ac:dyDescent="0.2">
      <c r="A1" s="245"/>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row>
    <row r="2" spans="1:34" ht="13.2" x14ac:dyDescent="0.2">
      <c r="S2" s="245"/>
      <c r="AH2" s="245"/>
    </row>
    <row r="3" spans="1:34" ht="13.2" x14ac:dyDescent="0.2">
      <c r="C3" s="245"/>
      <c r="D3" s="245"/>
      <c r="E3" s="245"/>
      <c r="F3" s="245"/>
      <c r="G3" s="245"/>
      <c r="H3" s="245"/>
      <c r="I3" s="245"/>
      <c r="J3" s="245"/>
      <c r="K3" s="245"/>
      <c r="L3" s="245"/>
      <c r="M3" s="245"/>
      <c r="N3" s="245"/>
      <c r="O3" s="245"/>
      <c r="P3" s="245"/>
      <c r="Q3" s="245"/>
      <c r="R3" s="245"/>
      <c r="S3" s="245"/>
      <c r="U3" s="245"/>
      <c r="V3" s="245"/>
      <c r="W3" s="245"/>
      <c r="X3" s="245"/>
      <c r="Y3" s="245"/>
      <c r="Z3" s="245"/>
      <c r="AA3" s="245"/>
      <c r="AB3" s="245"/>
      <c r="AC3" s="245"/>
      <c r="AD3" s="245"/>
      <c r="AE3" s="245"/>
      <c r="AF3" s="245"/>
      <c r="AG3" s="245"/>
      <c r="AH3" s="245"/>
    </row>
    <row r="4" spans="1:34" ht="13.2" x14ac:dyDescent="0.2"/>
    <row r="5" spans="1:34" ht="13.2" x14ac:dyDescent="0.2"/>
    <row r="6" spans="1:34" ht="13.2" x14ac:dyDescent="0.2"/>
    <row r="7" spans="1:34" ht="13.2" x14ac:dyDescent="0.2"/>
    <row r="8" spans="1:34" ht="13.2" x14ac:dyDescent="0.2"/>
    <row r="9" spans="1:34" ht="13.2" x14ac:dyDescent="0.2">
      <c r="AH9" s="245"/>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45"/>
    </row>
    <row r="18" spans="12:34" ht="13.2" x14ac:dyDescent="0.2"/>
    <row r="19" spans="12:34" ht="13.2" x14ac:dyDescent="0.2"/>
    <row r="20" spans="12:34" ht="13.2" x14ac:dyDescent="0.2">
      <c r="AH20" s="245"/>
    </row>
    <row r="21" spans="12:34" ht="13.2" x14ac:dyDescent="0.2">
      <c r="AH21" s="245"/>
    </row>
    <row r="22" spans="12:34" ht="13.2" x14ac:dyDescent="0.2"/>
    <row r="23" spans="12:34" ht="13.2" x14ac:dyDescent="0.2"/>
    <row r="24" spans="12:34" ht="13.2" x14ac:dyDescent="0.2">
      <c r="Q24" s="245"/>
    </row>
    <row r="25" spans="12:34" ht="13.2" x14ac:dyDescent="0.2"/>
    <row r="26" spans="12:34" ht="13.2" x14ac:dyDescent="0.2"/>
    <row r="27" spans="12:34" ht="13.2" x14ac:dyDescent="0.2"/>
    <row r="28" spans="12:34" ht="13.2" x14ac:dyDescent="0.2">
      <c r="O28" s="245"/>
      <c r="T28" s="245"/>
      <c r="AH28" s="245"/>
    </row>
    <row r="29" spans="12:34" ht="13.2" x14ac:dyDescent="0.2"/>
    <row r="30" spans="12:34" ht="13.2" x14ac:dyDescent="0.2"/>
    <row r="31" spans="12:34" ht="13.2" x14ac:dyDescent="0.2">
      <c r="Q31" s="245"/>
    </row>
    <row r="32" spans="12:34" ht="13.2" x14ac:dyDescent="0.2">
      <c r="L32" s="245"/>
    </row>
    <row r="33" spans="2:34" ht="13.2" x14ac:dyDescent="0.2">
      <c r="C33" s="245"/>
      <c r="E33" s="245"/>
      <c r="G33" s="245"/>
      <c r="I33" s="245"/>
      <c r="X33" s="245"/>
    </row>
    <row r="34" spans="2:34" ht="13.2" x14ac:dyDescent="0.2">
      <c r="B34" s="245"/>
      <c r="P34" s="245"/>
      <c r="R34" s="245"/>
      <c r="T34" s="245"/>
    </row>
    <row r="35" spans="2:34" ht="13.2" x14ac:dyDescent="0.2">
      <c r="D35" s="245"/>
      <c r="W35" s="245"/>
      <c r="AC35" s="245"/>
      <c r="AD35" s="245"/>
      <c r="AE35" s="245"/>
      <c r="AF35" s="245"/>
      <c r="AG35" s="245"/>
      <c r="AH35" s="245"/>
    </row>
    <row r="36" spans="2:34" ht="13.2" x14ac:dyDescent="0.2">
      <c r="H36" s="245"/>
      <c r="J36" s="245"/>
      <c r="K36" s="245"/>
      <c r="M36" s="245"/>
      <c r="Y36" s="245"/>
      <c r="Z36" s="245"/>
      <c r="AA36" s="245"/>
      <c r="AB36" s="245"/>
      <c r="AC36" s="245"/>
      <c r="AD36" s="245"/>
      <c r="AE36" s="245"/>
      <c r="AF36" s="245"/>
      <c r="AG36" s="245"/>
      <c r="AH36" s="245"/>
    </row>
    <row r="37" spans="2:34" ht="13.2" x14ac:dyDescent="0.2">
      <c r="AH37" s="245"/>
    </row>
    <row r="38" spans="2:34" ht="13.2" x14ac:dyDescent="0.2">
      <c r="AG38" s="245"/>
      <c r="AH38" s="245"/>
    </row>
    <row r="39" spans="2:34" ht="13.2" x14ac:dyDescent="0.2"/>
    <row r="40" spans="2:34" ht="13.2" x14ac:dyDescent="0.2">
      <c r="X40" s="245"/>
    </row>
    <row r="41" spans="2:34" ht="13.2" x14ac:dyDescent="0.2">
      <c r="R41" s="245"/>
    </row>
    <row r="42" spans="2:34" ht="13.2" x14ac:dyDescent="0.2">
      <c r="W42" s="245"/>
    </row>
    <row r="43" spans="2:34" ht="13.2" x14ac:dyDescent="0.2">
      <c r="Y43" s="245"/>
      <c r="Z43" s="245"/>
      <c r="AA43" s="245"/>
      <c r="AB43" s="245"/>
      <c r="AC43" s="245"/>
      <c r="AD43" s="245"/>
      <c r="AE43" s="245"/>
      <c r="AF43" s="245"/>
      <c r="AG43" s="245"/>
      <c r="AH43" s="245"/>
    </row>
    <row r="44" spans="2:34" ht="13.2" x14ac:dyDescent="0.2">
      <c r="AH44" s="245"/>
    </row>
    <row r="45" spans="2:34" ht="13.2" x14ac:dyDescent="0.2">
      <c r="X45" s="245"/>
    </row>
    <row r="46" spans="2:34" ht="13.2" x14ac:dyDescent="0.2"/>
    <row r="47" spans="2:34" ht="13.2" x14ac:dyDescent="0.2"/>
    <row r="48" spans="2:34" ht="13.2" x14ac:dyDescent="0.2">
      <c r="W48" s="245"/>
      <c r="Y48" s="245"/>
      <c r="Z48" s="245"/>
      <c r="AA48" s="245"/>
      <c r="AB48" s="245"/>
      <c r="AC48" s="245"/>
      <c r="AD48" s="245"/>
      <c r="AE48" s="245"/>
      <c r="AF48" s="245"/>
      <c r="AG48" s="245"/>
      <c r="AH48" s="245"/>
    </row>
    <row r="49" spans="28:34" ht="13.2" x14ac:dyDescent="0.2"/>
    <row r="50" spans="28:34" ht="13.2" x14ac:dyDescent="0.2">
      <c r="AE50" s="245"/>
      <c r="AF50" s="245"/>
      <c r="AG50" s="245"/>
      <c r="AH50" s="245"/>
    </row>
    <row r="51" spans="28:34" ht="13.2" x14ac:dyDescent="0.2">
      <c r="AC51" s="245"/>
      <c r="AD51" s="245"/>
      <c r="AE51" s="245"/>
      <c r="AF51" s="245"/>
      <c r="AG51" s="245"/>
      <c r="AH51" s="245"/>
    </row>
    <row r="52" spans="28:34" ht="13.2" x14ac:dyDescent="0.2"/>
    <row r="53" spans="28:34" ht="13.2" x14ac:dyDescent="0.2">
      <c r="AF53" s="245"/>
      <c r="AG53" s="245"/>
      <c r="AH53" s="245"/>
    </row>
    <row r="54" spans="28:34" ht="13.2" x14ac:dyDescent="0.2">
      <c r="AH54" s="245"/>
    </row>
    <row r="55" spans="28:34" ht="13.2" x14ac:dyDescent="0.2"/>
    <row r="56" spans="28:34" ht="13.2" x14ac:dyDescent="0.2">
      <c r="AB56" s="245"/>
      <c r="AC56" s="245"/>
      <c r="AD56" s="245"/>
      <c r="AE56" s="245"/>
      <c r="AF56" s="245"/>
      <c r="AG56" s="245"/>
      <c r="AH56" s="245"/>
    </row>
    <row r="57" spans="28:34" ht="13.2" x14ac:dyDescent="0.2">
      <c r="AH57" s="245"/>
    </row>
    <row r="58" spans="28:34" ht="13.2" x14ac:dyDescent="0.2">
      <c r="AH58" s="245"/>
    </row>
    <row r="59" spans="28:34" ht="13.2" x14ac:dyDescent="0.2"/>
    <row r="60" spans="28:34" ht="13.2" x14ac:dyDescent="0.2"/>
    <row r="61" spans="28:34" ht="13.2" x14ac:dyDescent="0.2"/>
    <row r="62" spans="28:34" ht="13.2" x14ac:dyDescent="0.2"/>
    <row r="63" spans="28:34" ht="13.2" x14ac:dyDescent="0.2">
      <c r="AH63" s="245"/>
    </row>
    <row r="64" spans="28:34" ht="13.2" x14ac:dyDescent="0.2">
      <c r="AG64" s="245"/>
      <c r="AH64" s="245"/>
    </row>
    <row r="65" spans="28:34" ht="13.2" x14ac:dyDescent="0.2"/>
    <row r="66" spans="28:34" ht="13.2" x14ac:dyDescent="0.2"/>
    <row r="67" spans="28:34" ht="13.2" x14ac:dyDescent="0.2"/>
    <row r="68" spans="28:34" ht="13.2" x14ac:dyDescent="0.2">
      <c r="AB68" s="245"/>
      <c r="AC68" s="245"/>
      <c r="AD68" s="245"/>
      <c r="AE68" s="245"/>
      <c r="AF68" s="245"/>
      <c r="AG68" s="245"/>
      <c r="AH68" s="245"/>
    </row>
    <row r="69" spans="28:34" ht="13.2" x14ac:dyDescent="0.2">
      <c r="AF69" s="245"/>
      <c r="AG69" s="245"/>
      <c r="AH69" s="245"/>
    </row>
    <row r="70" spans="28:34" ht="13.2" x14ac:dyDescent="0.2"/>
    <row r="71" spans="28:34" ht="13.2" x14ac:dyDescent="0.2"/>
    <row r="72" spans="28:34" ht="13.2" x14ac:dyDescent="0.2"/>
    <row r="73" spans="28:34" ht="13.2" x14ac:dyDescent="0.2"/>
    <row r="74" spans="28:34" ht="13.2" x14ac:dyDescent="0.2"/>
    <row r="75" spans="28:34" ht="13.2" x14ac:dyDescent="0.2">
      <c r="AH75" s="245"/>
    </row>
    <row r="76" spans="28:34" ht="13.2" x14ac:dyDescent="0.2">
      <c r="AF76" s="245"/>
      <c r="AG76" s="245"/>
      <c r="AH76" s="245"/>
    </row>
    <row r="77" spans="28:34" ht="13.2" x14ac:dyDescent="0.2">
      <c r="AG77" s="245"/>
      <c r="AH77" s="245"/>
    </row>
    <row r="78" spans="28:34" ht="13.2" x14ac:dyDescent="0.2"/>
    <row r="79" spans="28:34" ht="13.2" x14ac:dyDescent="0.2"/>
    <row r="80" spans="28:34" ht="13.2" x14ac:dyDescent="0.2"/>
    <row r="81" spans="25:34" ht="13.2" x14ac:dyDescent="0.2"/>
    <row r="82" spans="25:34" ht="13.2" x14ac:dyDescent="0.2">
      <c r="Y82" s="245"/>
    </row>
    <row r="83" spans="25:34" ht="13.2" x14ac:dyDescent="0.2">
      <c r="Y83" s="245"/>
      <c r="Z83" s="245"/>
      <c r="AA83" s="245"/>
      <c r="AB83" s="245"/>
      <c r="AC83" s="245"/>
      <c r="AD83" s="245"/>
      <c r="AE83" s="245"/>
      <c r="AF83" s="245"/>
      <c r="AG83" s="245"/>
      <c r="AH83" s="245"/>
    </row>
    <row r="84" spans="25:34" ht="13.2" x14ac:dyDescent="0.2"/>
    <row r="85" spans="25:34" ht="13.2" x14ac:dyDescent="0.2"/>
    <row r="86" spans="25:34" ht="13.2" x14ac:dyDescent="0.2"/>
    <row r="87" spans="25:34" ht="13.2" x14ac:dyDescent="0.2"/>
    <row r="88" spans="25:34" ht="13.2" x14ac:dyDescent="0.2">
      <c r="AH88" s="24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5"/>
      <c r="AG94" s="245"/>
      <c r="AH94" s="245"/>
    </row>
    <row r="95" spans="25:34" ht="13.5" customHeight="1" x14ac:dyDescent="0.2">
      <c r="AH95" s="24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5"/>
    </row>
    <row r="102" spans="33:34" ht="13.5" customHeight="1" x14ac:dyDescent="0.2"/>
    <row r="103" spans="33:34" ht="13.5" customHeight="1" x14ac:dyDescent="0.2"/>
    <row r="104" spans="33:34" ht="13.5" customHeight="1" x14ac:dyDescent="0.2">
      <c r="AG104" s="245"/>
      <c r="AH104" s="24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45"/>
    </row>
    <row r="117" spans="34:122" ht="13.5" customHeight="1" x14ac:dyDescent="0.2"/>
    <row r="118" spans="34:122" ht="13.5" customHeight="1" x14ac:dyDescent="0.2"/>
    <row r="119" spans="34:122" ht="13.5" customHeight="1" x14ac:dyDescent="0.2"/>
    <row r="120" spans="34:122" ht="13.5" customHeight="1" x14ac:dyDescent="0.2">
      <c r="AH120" s="245"/>
    </row>
    <row r="121" spans="34:122" ht="13.5" customHeight="1" x14ac:dyDescent="0.2">
      <c r="AH121" s="245"/>
    </row>
    <row r="122" spans="34:122" ht="13.5" customHeight="1" x14ac:dyDescent="0.2"/>
    <row r="123" spans="34:122" ht="13.5" customHeight="1" x14ac:dyDescent="0.2"/>
    <row r="124" spans="34:122" ht="13.5" customHeight="1" x14ac:dyDescent="0.2"/>
    <row r="125" spans="34:122" ht="13.5" customHeight="1" x14ac:dyDescent="0.2">
      <c r="DR125" s="245" t="s">
        <v>502</v>
      </c>
    </row>
  </sheetData>
  <sheetProtection algorithmName="SHA-512" hashValue="1P9JpdSjL2/0CR5c2dXYwN+Omhc4rptwRJldmLNPsiyprj9YqYqWtPpr4+gQ6V3khZlQBMbTX+XXWv4ytis77w==" saltValue="bfnG+awd3ZIAcXNQlp/BrA==" spinCount="100000" sheet="1" objects="1" scenarios="1"/>
  <dataConsolidate/>
  <phoneticPr fontId="2"/>
  <printOptions horizontalCentered="1" verticalCentered="1"/>
  <pageMargins left="0" right="0" top="0.19685039370078741" bottom="0.31496062992125984"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EFD089-9E97-42F0-83AC-423A41A79E6B}">
  <sheetPr>
    <pageSetUpPr fitToPage="1"/>
  </sheetPr>
  <dimension ref="A1:DR125"/>
  <sheetViews>
    <sheetView showGridLines="0" zoomScaleNormal="100" zoomScaleSheetLayoutView="55" workbookViewId="0">
      <selection activeCell="AN65" sqref="AN65:DC69"/>
    </sheetView>
  </sheetViews>
  <sheetFormatPr defaultColWidth="0" defaultRowHeight="13.5" customHeight="1" zeroHeight="1" x14ac:dyDescent="0.2"/>
  <cols>
    <col min="1" max="34" width="2.44140625" style="246" customWidth="1"/>
    <col min="35" max="122" width="2.44140625" style="245" customWidth="1"/>
    <col min="123" max="16384" width="2.44140625" style="245" hidden="1"/>
  </cols>
  <sheetData>
    <row r="1" spans="2:34" ht="13.5" customHeight="1" x14ac:dyDescent="0.2">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row>
    <row r="2" spans="2:34" ht="13.2" x14ac:dyDescent="0.2">
      <c r="S2" s="245"/>
      <c r="AH2" s="245"/>
    </row>
    <row r="3" spans="2:34" ht="13.2" x14ac:dyDescent="0.2">
      <c r="C3" s="245"/>
      <c r="D3" s="245"/>
      <c r="E3" s="245"/>
      <c r="F3" s="245"/>
      <c r="G3" s="245"/>
      <c r="H3" s="245"/>
      <c r="I3" s="245"/>
      <c r="J3" s="245"/>
      <c r="K3" s="245"/>
      <c r="L3" s="245"/>
      <c r="M3" s="245"/>
      <c r="N3" s="245"/>
      <c r="O3" s="245"/>
      <c r="P3" s="245"/>
      <c r="Q3" s="245"/>
      <c r="R3" s="245"/>
      <c r="S3" s="245"/>
      <c r="U3" s="245"/>
      <c r="V3" s="245"/>
      <c r="W3" s="245"/>
      <c r="X3" s="245"/>
      <c r="Y3" s="245"/>
      <c r="Z3" s="245"/>
      <c r="AA3" s="245"/>
      <c r="AB3" s="245"/>
      <c r="AC3" s="245"/>
      <c r="AD3" s="245"/>
      <c r="AE3" s="245"/>
      <c r="AF3" s="245"/>
      <c r="AG3" s="245"/>
      <c r="AH3" s="245"/>
    </row>
    <row r="4" spans="2:34" ht="13.2" x14ac:dyDescent="0.2"/>
    <row r="5" spans="2:34" ht="13.2" x14ac:dyDescent="0.2"/>
    <row r="6" spans="2:34" ht="13.2" x14ac:dyDescent="0.2"/>
    <row r="7" spans="2:34" ht="13.2" x14ac:dyDescent="0.2"/>
    <row r="8" spans="2:34" ht="13.2" x14ac:dyDescent="0.2"/>
    <row r="9" spans="2:34" ht="13.2" x14ac:dyDescent="0.2">
      <c r="AH9" s="245"/>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45"/>
    </row>
    <row r="18" spans="12:34" ht="13.2" x14ac:dyDescent="0.2"/>
    <row r="19" spans="12:34" ht="13.2" x14ac:dyDescent="0.2"/>
    <row r="20" spans="12:34" ht="13.2" x14ac:dyDescent="0.2">
      <c r="AH20" s="245"/>
    </row>
    <row r="21" spans="12:34" ht="13.2" x14ac:dyDescent="0.2">
      <c r="AH21" s="245"/>
    </row>
    <row r="22" spans="12:34" ht="13.2" x14ac:dyDescent="0.2"/>
    <row r="23" spans="12:34" ht="13.2" x14ac:dyDescent="0.2"/>
    <row r="24" spans="12:34" ht="13.2" x14ac:dyDescent="0.2">
      <c r="Q24" s="245"/>
    </row>
    <row r="25" spans="12:34" ht="13.2" x14ac:dyDescent="0.2"/>
    <row r="26" spans="12:34" ht="13.2" x14ac:dyDescent="0.2"/>
    <row r="27" spans="12:34" ht="13.2" x14ac:dyDescent="0.2"/>
    <row r="28" spans="12:34" ht="13.2" x14ac:dyDescent="0.2">
      <c r="O28" s="245"/>
      <c r="T28" s="245"/>
      <c r="AH28" s="245"/>
    </row>
    <row r="29" spans="12:34" ht="13.2" x14ac:dyDescent="0.2"/>
    <row r="30" spans="12:34" ht="13.2" x14ac:dyDescent="0.2"/>
    <row r="31" spans="12:34" ht="13.2" x14ac:dyDescent="0.2">
      <c r="Q31" s="245"/>
    </row>
    <row r="32" spans="12:34" ht="13.2" x14ac:dyDescent="0.2">
      <c r="L32" s="245"/>
    </row>
    <row r="33" spans="2:34" ht="13.2" x14ac:dyDescent="0.2">
      <c r="C33" s="245"/>
      <c r="E33" s="245"/>
      <c r="G33" s="245"/>
      <c r="I33" s="245"/>
      <c r="X33" s="245"/>
    </row>
    <row r="34" spans="2:34" ht="13.2" x14ac:dyDescent="0.2">
      <c r="B34" s="245"/>
      <c r="P34" s="245"/>
      <c r="R34" s="245"/>
      <c r="T34" s="245"/>
    </row>
    <row r="35" spans="2:34" ht="13.2" x14ac:dyDescent="0.2">
      <c r="D35" s="245"/>
      <c r="W35" s="245"/>
      <c r="AC35" s="245"/>
      <c r="AD35" s="245"/>
      <c r="AE35" s="245"/>
      <c r="AF35" s="245"/>
      <c r="AG35" s="245"/>
      <c r="AH35" s="245"/>
    </row>
    <row r="36" spans="2:34" ht="13.2" x14ac:dyDescent="0.2">
      <c r="H36" s="245"/>
      <c r="J36" s="245"/>
      <c r="K36" s="245"/>
      <c r="M36" s="245"/>
      <c r="Y36" s="245"/>
      <c r="Z36" s="245"/>
      <c r="AA36" s="245"/>
      <c r="AB36" s="245"/>
      <c r="AC36" s="245"/>
      <c r="AD36" s="245"/>
      <c r="AE36" s="245"/>
      <c r="AF36" s="245"/>
      <c r="AG36" s="245"/>
      <c r="AH36" s="245"/>
    </row>
    <row r="37" spans="2:34" ht="13.2" x14ac:dyDescent="0.2">
      <c r="AH37" s="245"/>
    </row>
    <row r="38" spans="2:34" ht="13.2" x14ac:dyDescent="0.2">
      <c r="AG38" s="245"/>
      <c r="AH38" s="245"/>
    </row>
    <row r="39" spans="2:34" ht="13.2" x14ac:dyDescent="0.2"/>
    <row r="40" spans="2:34" ht="13.2" x14ac:dyDescent="0.2">
      <c r="X40" s="245"/>
    </row>
    <row r="41" spans="2:34" ht="13.2" x14ac:dyDescent="0.2">
      <c r="R41" s="245"/>
    </row>
    <row r="42" spans="2:34" ht="13.2" x14ac:dyDescent="0.2">
      <c r="W42" s="245"/>
    </row>
    <row r="43" spans="2:34" ht="13.2" x14ac:dyDescent="0.2">
      <c r="Y43" s="245"/>
      <c r="Z43" s="245"/>
      <c r="AA43" s="245"/>
      <c r="AB43" s="245"/>
      <c r="AC43" s="245"/>
      <c r="AD43" s="245"/>
      <c r="AE43" s="245"/>
      <c r="AF43" s="245"/>
      <c r="AG43" s="245"/>
      <c r="AH43" s="245"/>
    </row>
    <row r="44" spans="2:34" ht="13.2" x14ac:dyDescent="0.2">
      <c r="AH44" s="245"/>
    </row>
    <row r="45" spans="2:34" ht="13.2" x14ac:dyDescent="0.2">
      <c r="X45" s="245"/>
    </row>
    <row r="46" spans="2:34" ht="13.2" x14ac:dyDescent="0.2"/>
    <row r="47" spans="2:34" ht="13.2" x14ac:dyDescent="0.2"/>
    <row r="48" spans="2:34" ht="13.2" x14ac:dyDescent="0.2">
      <c r="W48" s="245"/>
      <c r="Y48" s="245"/>
      <c r="Z48" s="245"/>
      <c r="AA48" s="245"/>
      <c r="AB48" s="245"/>
      <c r="AC48" s="245"/>
      <c r="AD48" s="245"/>
      <c r="AE48" s="245"/>
      <c r="AF48" s="245"/>
      <c r="AG48" s="245"/>
      <c r="AH48" s="245"/>
    </row>
    <row r="49" spans="28:34" ht="13.2" x14ac:dyDescent="0.2"/>
    <row r="50" spans="28:34" ht="13.2" x14ac:dyDescent="0.2">
      <c r="AE50" s="245"/>
      <c r="AF50" s="245"/>
      <c r="AG50" s="245"/>
      <c r="AH50" s="245"/>
    </row>
    <row r="51" spans="28:34" ht="13.2" x14ac:dyDescent="0.2">
      <c r="AC51" s="245"/>
      <c r="AD51" s="245"/>
      <c r="AE51" s="245"/>
      <c r="AF51" s="245"/>
      <c r="AG51" s="245"/>
      <c r="AH51" s="245"/>
    </row>
    <row r="52" spans="28:34" ht="13.2" x14ac:dyDescent="0.2"/>
    <row r="53" spans="28:34" ht="13.2" x14ac:dyDescent="0.2">
      <c r="AF53" s="245"/>
      <c r="AG53" s="245"/>
      <c r="AH53" s="245"/>
    </row>
    <row r="54" spans="28:34" ht="13.2" x14ac:dyDescent="0.2">
      <c r="AH54" s="245"/>
    </row>
    <row r="55" spans="28:34" ht="13.2" x14ac:dyDescent="0.2"/>
    <row r="56" spans="28:34" ht="13.2" x14ac:dyDescent="0.2">
      <c r="AB56" s="245"/>
      <c r="AC56" s="245"/>
      <c r="AD56" s="245"/>
      <c r="AE56" s="245"/>
      <c r="AF56" s="245"/>
      <c r="AG56" s="245"/>
      <c r="AH56" s="245"/>
    </row>
    <row r="57" spans="28:34" ht="13.2" x14ac:dyDescent="0.2">
      <c r="AH57" s="245"/>
    </row>
    <row r="58" spans="28:34" ht="13.2" x14ac:dyDescent="0.2">
      <c r="AH58" s="245"/>
    </row>
    <row r="59" spans="28:34" ht="13.2" x14ac:dyDescent="0.2">
      <c r="AG59" s="245"/>
      <c r="AH59" s="245"/>
    </row>
    <row r="60" spans="28:34" ht="13.2" x14ac:dyDescent="0.2"/>
    <row r="61" spans="28:34" ht="13.2" x14ac:dyDescent="0.2"/>
    <row r="62" spans="28:34" ht="13.2" x14ac:dyDescent="0.2"/>
    <row r="63" spans="28:34" ht="13.2" x14ac:dyDescent="0.2">
      <c r="AH63" s="245"/>
    </row>
    <row r="64" spans="28:34" ht="13.2" x14ac:dyDescent="0.2">
      <c r="AG64" s="245"/>
      <c r="AH64" s="245"/>
    </row>
    <row r="65" spans="28:34" ht="13.2" x14ac:dyDescent="0.2"/>
    <row r="66" spans="28:34" ht="13.2" x14ac:dyDescent="0.2"/>
    <row r="67" spans="28:34" ht="13.2" x14ac:dyDescent="0.2"/>
    <row r="68" spans="28:34" ht="13.2" x14ac:dyDescent="0.2">
      <c r="AB68" s="245"/>
      <c r="AC68" s="245"/>
      <c r="AD68" s="245"/>
      <c r="AE68" s="245"/>
      <c r="AF68" s="245"/>
      <c r="AG68" s="245"/>
      <c r="AH68" s="245"/>
    </row>
    <row r="69" spans="28:34" ht="13.2" x14ac:dyDescent="0.2">
      <c r="AF69" s="245"/>
      <c r="AG69" s="245"/>
      <c r="AH69" s="245"/>
    </row>
    <row r="70" spans="28:34" ht="13.2" x14ac:dyDescent="0.2"/>
    <row r="71" spans="28:34" ht="13.2" x14ac:dyDescent="0.2"/>
    <row r="72" spans="28:34" ht="13.2" x14ac:dyDescent="0.2"/>
    <row r="73" spans="28:34" ht="13.2" x14ac:dyDescent="0.2"/>
    <row r="74" spans="28:34" ht="13.2" x14ac:dyDescent="0.2"/>
    <row r="75" spans="28:34" ht="13.2" x14ac:dyDescent="0.2">
      <c r="AH75" s="245"/>
    </row>
    <row r="76" spans="28:34" ht="13.2" x14ac:dyDescent="0.2">
      <c r="AF76" s="245"/>
      <c r="AG76" s="245"/>
      <c r="AH76" s="245"/>
    </row>
    <row r="77" spans="28:34" ht="13.2" x14ac:dyDescent="0.2">
      <c r="AG77" s="245"/>
      <c r="AH77" s="245"/>
    </row>
    <row r="78" spans="28:34" ht="13.2" x14ac:dyDescent="0.2"/>
    <row r="79" spans="28:34" ht="13.2" x14ac:dyDescent="0.2"/>
    <row r="80" spans="28:34" ht="13.2" x14ac:dyDescent="0.2"/>
    <row r="81" spans="25:34" ht="13.2" x14ac:dyDescent="0.2"/>
    <row r="82" spans="25:34" ht="13.2" x14ac:dyDescent="0.2">
      <c r="Y82" s="245"/>
    </row>
    <row r="83" spans="25:34" ht="13.2" x14ac:dyDescent="0.2">
      <c r="Y83" s="245"/>
      <c r="Z83" s="245"/>
      <c r="AA83" s="245"/>
      <c r="AB83" s="245"/>
      <c r="AC83" s="245"/>
      <c r="AD83" s="245"/>
      <c r="AE83" s="245"/>
      <c r="AF83" s="245"/>
      <c r="AG83" s="245"/>
      <c r="AH83" s="245"/>
    </row>
    <row r="84" spans="25:34" ht="13.2" x14ac:dyDescent="0.2"/>
    <row r="85" spans="25:34" ht="13.2" x14ac:dyDescent="0.2"/>
    <row r="86" spans="25:34" ht="13.2" x14ac:dyDescent="0.2"/>
    <row r="87" spans="25:34" ht="13.2" x14ac:dyDescent="0.2"/>
    <row r="88" spans="25:34" ht="13.2" x14ac:dyDescent="0.2">
      <c r="AH88" s="24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5"/>
      <c r="AG94" s="245"/>
      <c r="AH94" s="245"/>
    </row>
    <row r="95" spans="25:34" ht="13.5" customHeight="1" x14ac:dyDescent="0.2">
      <c r="AH95" s="24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5"/>
    </row>
    <row r="102" spans="33:34" ht="13.5" customHeight="1" x14ac:dyDescent="0.2"/>
    <row r="103" spans="33:34" ht="13.5" customHeight="1" x14ac:dyDescent="0.2"/>
    <row r="104" spans="33:34" ht="13.5" customHeight="1" x14ac:dyDescent="0.2">
      <c r="AG104" s="245"/>
      <c r="AH104" s="24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45"/>
    </row>
    <row r="117" spans="34:122" ht="13.5" customHeight="1" x14ac:dyDescent="0.2"/>
    <row r="118" spans="34:122" ht="13.5" customHeight="1" x14ac:dyDescent="0.2"/>
    <row r="119" spans="34:122" ht="13.5" customHeight="1" x14ac:dyDescent="0.2"/>
    <row r="120" spans="34:122" ht="13.5" customHeight="1" x14ac:dyDescent="0.2">
      <c r="AH120" s="245"/>
    </row>
    <row r="121" spans="34:122" ht="13.5" customHeight="1" x14ac:dyDescent="0.2">
      <c r="AH121" s="245"/>
    </row>
    <row r="122" spans="34:122" ht="13.5" customHeight="1" x14ac:dyDescent="0.2"/>
    <row r="123" spans="34:122" ht="13.5" customHeight="1" x14ac:dyDescent="0.2"/>
    <row r="124" spans="34:122" ht="13.5" customHeight="1" x14ac:dyDescent="0.2"/>
    <row r="125" spans="34:122" ht="13.5" customHeight="1" x14ac:dyDescent="0.2">
      <c r="DR125" s="245" t="s">
        <v>502</v>
      </c>
    </row>
  </sheetData>
  <sheetProtection algorithmName="SHA-512" hashValue="FqWyvli7Sl/9iQBqvdAXcX87zJTmWFtn9uztZW1z+aG+t9met4UuzL5ldXLNQIewelAl1wStN0d6en+AhPUS/w==" saltValue="KHvEJkl3B054R22vRfEZdw==" spinCount="100000" sheet="1" objects="1" scenarios="1"/>
  <dataConsolidate/>
  <phoneticPr fontId="2"/>
  <printOptions horizontalCentered="1" verticalCentered="1"/>
  <pageMargins left="0" right="0" top="0.19685039370078741" bottom="0.31496062992125984" header="0.39370078740157483" footer="0"/>
  <pageSetup paperSize="8" scale="50"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39" customWidth="1"/>
    <col min="2" max="8" width="13.33203125" style="139" customWidth="1"/>
    <col min="9" max="16384" width="11.109375" style="139"/>
  </cols>
  <sheetData>
    <row r="1" spans="1:8" x14ac:dyDescent="0.2">
      <c r="A1" s="133"/>
      <c r="B1" s="134"/>
      <c r="C1" s="135"/>
      <c r="D1" s="136"/>
      <c r="E1" s="137"/>
      <c r="F1" s="137"/>
      <c r="G1" s="137"/>
      <c r="H1" s="138"/>
    </row>
    <row r="2" spans="1:8" x14ac:dyDescent="0.2">
      <c r="A2" s="140"/>
      <c r="B2" s="141"/>
      <c r="C2" s="142"/>
      <c r="D2" s="143" t="s">
        <v>51</v>
      </c>
      <c r="E2" s="144"/>
      <c r="F2" s="145" t="s">
        <v>552</v>
      </c>
      <c r="G2" s="146"/>
      <c r="H2" s="147"/>
    </row>
    <row r="3" spans="1:8" x14ac:dyDescent="0.2">
      <c r="A3" s="143" t="s">
        <v>545</v>
      </c>
      <c r="B3" s="148"/>
      <c r="C3" s="149"/>
      <c r="D3" s="150">
        <v>31103</v>
      </c>
      <c r="E3" s="151"/>
      <c r="F3" s="152">
        <v>42651</v>
      </c>
      <c r="G3" s="153"/>
      <c r="H3" s="154"/>
    </row>
    <row r="4" spans="1:8" x14ac:dyDescent="0.2">
      <c r="A4" s="155"/>
      <c r="B4" s="156"/>
      <c r="C4" s="157"/>
      <c r="D4" s="158">
        <v>14697</v>
      </c>
      <c r="E4" s="159"/>
      <c r="F4" s="160">
        <v>22675</v>
      </c>
      <c r="G4" s="161"/>
      <c r="H4" s="162"/>
    </row>
    <row r="5" spans="1:8" x14ac:dyDescent="0.2">
      <c r="A5" s="143" t="s">
        <v>547</v>
      </c>
      <c r="B5" s="148"/>
      <c r="C5" s="149"/>
      <c r="D5" s="150">
        <v>38271</v>
      </c>
      <c r="E5" s="151"/>
      <c r="F5" s="152">
        <v>43226</v>
      </c>
      <c r="G5" s="153"/>
      <c r="H5" s="154"/>
    </row>
    <row r="6" spans="1:8" x14ac:dyDescent="0.2">
      <c r="A6" s="155"/>
      <c r="B6" s="156"/>
      <c r="C6" s="157"/>
      <c r="D6" s="158">
        <v>16404</v>
      </c>
      <c r="E6" s="159"/>
      <c r="F6" s="160">
        <v>22622</v>
      </c>
      <c r="G6" s="161"/>
      <c r="H6" s="162"/>
    </row>
    <row r="7" spans="1:8" x14ac:dyDescent="0.2">
      <c r="A7" s="143" t="s">
        <v>548</v>
      </c>
      <c r="B7" s="148"/>
      <c r="C7" s="149"/>
      <c r="D7" s="150">
        <v>45284</v>
      </c>
      <c r="E7" s="151"/>
      <c r="F7" s="152">
        <v>42836</v>
      </c>
      <c r="G7" s="153"/>
      <c r="H7" s="154"/>
    </row>
    <row r="8" spans="1:8" x14ac:dyDescent="0.2">
      <c r="A8" s="155"/>
      <c r="B8" s="156"/>
      <c r="C8" s="157"/>
      <c r="D8" s="158">
        <v>15767</v>
      </c>
      <c r="E8" s="159"/>
      <c r="F8" s="160">
        <v>22936</v>
      </c>
      <c r="G8" s="161"/>
      <c r="H8" s="162"/>
    </row>
    <row r="9" spans="1:8" x14ac:dyDescent="0.2">
      <c r="A9" s="143" t="s">
        <v>549</v>
      </c>
      <c r="B9" s="148"/>
      <c r="C9" s="149"/>
      <c r="D9" s="150">
        <v>35790</v>
      </c>
      <c r="E9" s="151"/>
      <c r="F9" s="152">
        <v>44161</v>
      </c>
      <c r="G9" s="153"/>
      <c r="H9" s="154"/>
    </row>
    <row r="10" spans="1:8" x14ac:dyDescent="0.2">
      <c r="A10" s="155"/>
      <c r="B10" s="156"/>
      <c r="C10" s="157"/>
      <c r="D10" s="158">
        <v>15138</v>
      </c>
      <c r="E10" s="159"/>
      <c r="F10" s="160">
        <v>23644</v>
      </c>
      <c r="G10" s="161"/>
      <c r="H10" s="162"/>
    </row>
    <row r="11" spans="1:8" x14ac:dyDescent="0.2">
      <c r="A11" s="143" t="s">
        <v>550</v>
      </c>
      <c r="B11" s="148"/>
      <c r="C11" s="149"/>
      <c r="D11" s="150">
        <v>28564</v>
      </c>
      <c r="E11" s="151"/>
      <c r="F11" s="152">
        <v>43955</v>
      </c>
      <c r="G11" s="153"/>
      <c r="H11" s="154"/>
    </row>
    <row r="12" spans="1:8" x14ac:dyDescent="0.2">
      <c r="A12" s="155"/>
      <c r="B12" s="156"/>
      <c r="C12" s="163"/>
      <c r="D12" s="158">
        <v>10245</v>
      </c>
      <c r="E12" s="159"/>
      <c r="F12" s="160">
        <v>21318</v>
      </c>
      <c r="G12" s="161"/>
      <c r="H12" s="162"/>
    </row>
    <row r="13" spans="1:8" x14ac:dyDescent="0.2">
      <c r="A13" s="143"/>
      <c r="B13" s="148"/>
      <c r="C13" s="149"/>
      <c r="D13" s="150">
        <v>35802</v>
      </c>
      <c r="E13" s="151"/>
      <c r="F13" s="152">
        <v>43366</v>
      </c>
      <c r="G13" s="164"/>
      <c r="H13" s="154"/>
    </row>
    <row r="14" spans="1:8" x14ac:dyDescent="0.2">
      <c r="A14" s="155"/>
      <c r="B14" s="156"/>
      <c r="C14" s="157"/>
      <c r="D14" s="158">
        <v>14450</v>
      </c>
      <c r="E14" s="159"/>
      <c r="F14" s="160">
        <v>22639</v>
      </c>
      <c r="G14" s="161"/>
      <c r="H14" s="162"/>
    </row>
    <row r="17" spans="1:11" x14ac:dyDescent="0.2">
      <c r="A17" s="139" t="s">
        <v>52</v>
      </c>
    </row>
    <row r="18" spans="1:11" x14ac:dyDescent="0.2">
      <c r="A18" s="165"/>
      <c r="B18" s="165" t="str">
        <f>実質収支比率等に係る経年分析!F$46</f>
        <v>H29</v>
      </c>
      <c r="C18" s="165" t="str">
        <f>実質収支比率等に係る経年分析!G$46</f>
        <v>H30</v>
      </c>
      <c r="D18" s="165" t="str">
        <f>実質収支比率等に係る経年分析!H$46</f>
        <v>R01</v>
      </c>
      <c r="E18" s="165" t="str">
        <f>実質収支比率等に係る経年分析!I$46</f>
        <v>R02</v>
      </c>
      <c r="F18" s="165" t="str">
        <f>実質収支比率等に係る経年分析!J$46</f>
        <v>R03</v>
      </c>
    </row>
    <row r="19" spans="1:11" x14ac:dyDescent="0.2">
      <c r="A19" s="165" t="s">
        <v>53</v>
      </c>
      <c r="B19" s="165">
        <f>ROUND(VALUE(SUBSTITUTE(実質収支比率等に係る経年分析!F$48,"▲","-")),2)</f>
        <v>7.17</v>
      </c>
      <c r="C19" s="165">
        <f>ROUND(VALUE(SUBSTITUTE(実質収支比率等に係る経年分析!G$48,"▲","-")),2)</f>
        <v>3.09</v>
      </c>
      <c r="D19" s="165">
        <f>ROUND(VALUE(SUBSTITUTE(実質収支比率等に係る経年分析!H$48,"▲","-")),2)</f>
        <v>5.87</v>
      </c>
      <c r="E19" s="165">
        <f>ROUND(VALUE(SUBSTITUTE(実質収支比率等に係る経年分析!I$48,"▲","-")),2)</f>
        <v>5.05</v>
      </c>
      <c r="F19" s="165">
        <f>ROUND(VALUE(SUBSTITUTE(実質収支比率等に係る経年分析!J$48,"▲","-")),2)</f>
        <v>5.75</v>
      </c>
    </row>
    <row r="20" spans="1:11" x14ac:dyDescent="0.2">
      <c r="A20" s="165" t="s">
        <v>54</v>
      </c>
      <c r="B20" s="165">
        <f>ROUND(VALUE(SUBSTITUTE(実質収支比率等に係る経年分析!F$47,"▲","-")),2)</f>
        <v>15.79</v>
      </c>
      <c r="C20" s="165">
        <f>ROUND(VALUE(SUBSTITUTE(実質収支比率等に係る経年分析!G$47,"▲","-")),2)</f>
        <v>17.18</v>
      </c>
      <c r="D20" s="165">
        <f>ROUND(VALUE(SUBSTITUTE(実質収支比率等に係る経年分析!H$47,"▲","-")),2)</f>
        <v>13.79</v>
      </c>
      <c r="E20" s="165">
        <f>ROUND(VALUE(SUBSTITUTE(実質収支比率等に係る経年分析!I$47,"▲","-")),2)</f>
        <v>12.3</v>
      </c>
      <c r="F20" s="165">
        <f>ROUND(VALUE(SUBSTITUTE(実質収支比率等に係る経年分析!J$47,"▲","-")),2)</f>
        <v>15.27</v>
      </c>
    </row>
    <row r="21" spans="1:11" x14ac:dyDescent="0.2">
      <c r="A21" s="165" t="s">
        <v>55</v>
      </c>
      <c r="B21" s="165">
        <f>IF(ISNUMBER(VALUE(SUBSTITUTE(実質収支比率等に係る経年分析!F$49,"▲","-"))),ROUND(VALUE(SUBSTITUTE(実質収支比率等に係る経年分析!F$49,"▲","-")),2),NA())</f>
        <v>-6.44</v>
      </c>
      <c r="C21" s="165">
        <f>IF(ISNUMBER(VALUE(SUBSTITUTE(実質収支比率等に係る経年分析!G$49,"▲","-"))),ROUND(VALUE(SUBSTITUTE(実質収支比率等に係る経年分析!G$49,"▲","-")),2),NA())</f>
        <v>-8</v>
      </c>
      <c r="D21" s="165">
        <f>IF(ISNUMBER(VALUE(SUBSTITUTE(実質収支比率等に係る経年分析!H$49,"▲","-"))),ROUND(VALUE(SUBSTITUTE(実質収支比率等に係る経年分析!H$49,"▲","-")),2),NA())</f>
        <v>-2.36</v>
      </c>
      <c r="E21" s="165">
        <f>IF(ISNUMBER(VALUE(SUBSTITUTE(実質収支比率等に係る経年分析!I$49,"▲","-"))),ROUND(VALUE(SUBSTITUTE(実質収支比率等に係る経年分析!I$49,"▲","-")),2),NA())</f>
        <v>-6.41</v>
      </c>
      <c r="F21" s="165">
        <f>IF(ISNUMBER(VALUE(SUBSTITUTE(実質収支比率等に係る経年分析!J$49,"▲","-"))),ROUND(VALUE(SUBSTITUTE(実質収支比率等に係る経年分析!J$49,"▲","-")),2),NA())</f>
        <v>1.01</v>
      </c>
    </row>
    <row r="24" spans="1:11" x14ac:dyDescent="0.2">
      <c r="A24" s="139" t="s">
        <v>56</v>
      </c>
    </row>
    <row r="25" spans="1:11" x14ac:dyDescent="0.2">
      <c r="A25" s="166"/>
      <c r="B25" s="166" t="str">
        <f>連結実質赤字比率に係る赤字・黒字の構成分析!F$33</f>
        <v>H29</v>
      </c>
      <c r="C25" s="166"/>
      <c r="D25" s="166" t="str">
        <f>連結実質赤字比率に係る赤字・黒字の構成分析!G$33</f>
        <v>H30</v>
      </c>
      <c r="E25" s="166"/>
      <c r="F25" s="166" t="str">
        <f>連結実質赤字比率に係る赤字・黒字の構成分析!H$33</f>
        <v>R01</v>
      </c>
      <c r="G25" s="166"/>
      <c r="H25" s="166" t="str">
        <f>連結実質赤字比率に係る赤字・黒字の構成分析!I$33</f>
        <v>R02</v>
      </c>
      <c r="I25" s="166"/>
      <c r="J25" s="166" t="str">
        <f>連結実質赤字比率に係る赤字・黒字の構成分析!J$33</f>
        <v>R03</v>
      </c>
      <c r="K25" s="166"/>
    </row>
    <row r="26" spans="1:11" x14ac:dyDescent="0.2">
      <c r="A26" s="166"/>
      <c r="B26" s="166" t="s">
        <v>57</v>
      </c>
      <c r="C26" s="166" t="s">
        <v>58</v>
      </c>
      <c r="D26" s="166" t="s">
        <v>57</v>
      </c>
      <c r="E26" s="166" t="s">
        <v>58</v>
      </c>
      <c r="F26" s="166" t="s">
        <v>57</v>
      </c>
      <c r="G26" s="166" t="s">
        <v>58</v>
      </c>
      <c r="H26" s="166" t="s">
        <v>57</v>
      </c>
      <c r="I26" s="166" t="s">
        <v>58</v>
      </c>
      <c r="J26" s="166" t="s">
        <v>57</v>
      </c>
      <c r="K26" s="166" t="s">
        <v>58</v>
      </c>
    </row>
    <row r="27" spans="1:11" x14ac:dyDescent="0.2">
      <c r="A27" s="166" t="str">
        <f>IF(連結実質赤字比率に係る赤字・黒字の構成分析!C$43="",NA(),連結実質赤字比率に係る赤字・黒字の構成分析!C$43)</f>
        <v>その他会計（黒字）</v>
      </c>
      <c r="B27" s="166" t="e">
        <f>IF(ROUND(VALUE(SUBSTITUTE(連結実質赤字比率に係る赤字・黒字の構成分析!F$43,"▲", "-")), 2) &lt; 0, ABS(ROUND(VALUE(SUBSTITUTE(連結実質赤字比率に係る赤字・黒字の構成分析!F$43,"▲", "-")), 2)), NA())</f>
        <v>#N/A</v>
      </c>
      <c r="C27" s="166">
        <f>IF(ROUND(VALUE(SUBSTITUTE(連結実質赤字比率に係る赤字・黒字の構成分析!F$43,"▲", "-")), 2) &gt;= 0, ABS(ROUND(VALUE(SUBSTITUTE(連結実質赤字比率に係る赤字・黒字の構成分析!F$43,"▲", "-")), 2)), NA())</f>
        <v>8.26</v>
      </c>
      <c r="D27" s="166" t="e">
        <f>IF(ROUND(VALUE(SUBSTITUTE(連結実質赤字比率に係る赤字・黒字の構成分析!G$43,"▲", "-")), 2) &lt; 0, ABS(ROUND(VALUE(SUBSTITUTE(連結実質赤字比率に係る赤字・黒字の構成分析!G$43,"▲", "-")), 2)), NA())</f>
        <v>#N/A</v>
      </c>
      <c r="E27" s="166">
        <f>IF(ROUND(VALUE(SUBSTITUTE(連結実質赤字比率に係る赤字・黒字の構成分析!G$43,"▲", "-")), 2) &gt;= 0, ABS(ROUND(VALUE(SUBSTITUTE(連結実質赤字比率に係る赤字・黒字の構成分析!G$43,"▲", "-")), 2)), NA())</f>
        <v>8.73</v>
      </c>
      <c r="F27" s="166" t="e">
        <f>IF(ROUND(VALUE(SUBSTITUTE(連結実質赤字比率に係る赤字・黒字の構成分析!H$43,"▲", "-")), 2) &lt; 0, ABS(ROUND(VALUE(SUBSTITUTE(連結実質赤字比率に係る赤字・黒字の構成分析!H$43,"▲", "-")), 2)), NA())</f>
        <v>#VALUE!</v>
      </c>
      <c r="G27" s="166" t="e">
        <f>IF(ROUND(VALUE(SUBSTITUTE(連結実質赤字比率に係る赤字・黒字の構成分析!H$43,"▲", "-")), 2) &gt;= 0, ABS(ROUND(VALUE(SUBSTITUTE(連結実質赤字比率に係る赤字・黒字の構成分析!H$43,"▲", "-")), 2)), NA())</f>
        <v>#VALUE!</v>
      </c>
      <c r="H27" s="166" t="e">
        <f>IF(ROUND(VALUE(SUBSTITUTE(連結実質赤字比率に係る赤字・黒字の構成分析!I$43,"▲", "-")), 2) &lt; 0, ABS(ROUND(VALUE(SUBSTITUTE(連結実質赤字比率に係る赤字・黒字の構成分析!I$43,"▲", "-")), 2)), NA())</f>
        <v>#VALUE!</v>
      </c>
      <c r="I27" s="166" t="e">
        <f>IF(ROUND(VALUE(SUBSTITUTE(連結実質赤字比率に係る赤字・黒字の構成分析!I$43,"▲", "-")), 2) &gt;= 0, ABS(ROUND(VALUE(SUBSTITUTE(連結実質赤字比率に係る赤字・黒字の構成分析!I$43,"▲", "-")), 2)), NA())</f>
        <v>#VALUE!</v>
      </c>
      <c r="J27" s="166" t="e">
        <f>IF(ROUND(VALUE(SUBSTITUTE(連結実質赤字比率に係る赤字・黒字の構成分析!J$43,"▲", "-")), 2) &lt; 0, ABS(ROUND(VALUE(SUBSTITUTE(連結実質赤字比率に係る赤字・黒字の構成分析!J$43,"▲", "-")), 2)), NA())</f>
        <v>#VALUE!</v>
      </c>
      <c r="K27" s="166" t="e">
        <f>IF(ROUND(VALUE(SUBSTITUTE(連結実質赤字比率に係る赤字・黒字の構成分析!J$43,"▲", "-")), 2) &gt;= 0, ABS(ROUND(VALUE(SUBSTITUTE(連結実質赤字比率に係る赤字・黒字の構成分析!J$43,"▲", "-")), 2)), NA())</f>
        <v>#VALUE!</v>
      </c>
    </row>
    <row r="28" spans="1:11" x14ac:dyDescent="0.2">
      <c r="A28" s="166" t="str">
        <f>IF(連結実質赤字比率に係る赤字・黒字の構成分析!C$42="",NA(),連結実質赤字比率に係る赤字・黒字の構成分析!C$42)</f>
        <v>その他会計（赤字）</v>
      </c>
      <c r="B28" s="166" t="e">
        <f>IF(ROUND(VALUE(SUBSTITUTE(連結実質赤字比率に係る赤字・黒字の構成分析!F$42,"▲", "-")), 2) &lt; 0, ABS(ROUND(VALUE(SUBSTITUTE(連結実質赤字比率に係る赤字・黒字の構成分析!F$42,"▲", "-")), 2)), NA())</f>
        <v>#VALUE!</v>
      </c>
      <c r="C28" s="166" t="e">
        <f>IF(ROUND(VALUE(SUBSTITUTE(連結実質赤字比率に係る赤字・黒字の構成分析!F$42,"▲", "-")), 2) &gt;= 0, ABS(ROUND(VALUE(SUBSTITUTE(連結実質赤字比率に係る赤字・黒字の構成分析!F$42,"▲", "-")), 2)), NA())</f>
        <v>#VALUE!</v>
      </c>
      <c r="D28" s="166" t="e">
        <f>IF(ROUND(VALUE(SUBSTITUTE(連結実質赤字比率に係る赤字・黒字の構成分析!G$42,"▲", "-")), 2) &lt; 0, ABS(ROUND(VALUE(SUBSTITUTE(連結実質赤字比率に係る赤字・黒字の構成分析!G$42,"▲", "-")), 2)), NA())</f>
        <v>#VALUE!</v>
      </c>
      <c r="E28" s="166" t="e">
        <f>IF(ROUND(VALUE(SUBSTITUTE(連結実質赤字比率に係る赤字・黒字の構成分析!G$42,"▲", "-")), 2) &gt;= 0, ABS(ROUND(VALUE(SUBSTITUTE(連結実質赤字比率に係る赤字・黒字の構成分析!G$42,"▲", "-")), 2)), NA())</f>
        <v>#VALUE!</v>
      </c>
      <c r="F28" s="166" t="e">
        <f>IF(ROUND(VALUE(SUBSTITUTE(連結実質赤字比率に係る赤字・黒字の構成分析!H$42,"▲", "-")), 2) &lt; 0, ABS(ROUND(VALUE(SUBSTITUTE(連結実質赤字比率に係る赤字・黒字の構成分析!H$42,"▲", "-")), 2)), NA())</f>
        <v>#VALUE!</v>
      </c>
      <c r="G28" s="166" t="e">
        <f>IF(ROUND(VALUE(SUBSTITUTE(連結実質赤字比率に係る赤字・黒字の構成分析!H$42,"▲", "-")), 2) &gt;= 0, ABS(ROUND(VALUE(SUBSTITUTE(連結実質赤字比率に係る赤字・黒字の構成分析!H$42,"▲", "-")), 2)), NA())</f>
        <v>#VALUE!</v>
      </c>
      <c r="H28" s="166" t="e">
        <f>IF(ROUND(VALUE(SUBSTITUTE(連結実質赤字比率に係る赤字・黒字の構成分析!I$42,"▲", "-")), 2) &lt; 0, ABS(ROUND(VALUE(SUBSTITUTE(連結実質赤字比率に係る赤字・黒字の構成分析!I$42,"▲", "-")), 2)), NA())</f>
        <v>#VALUE!</v>
      </c>
      <c r="I28" s="166" t="e">
        <f>IF(ROUND(VALUE(SUBSTITUTE(連結実質赤字比率に係る赤字・黒字の構成分析!I$42,"▲", "-")), 2) &gt;= 0, ABS(ROUND(VALUE(SUBSTITUTE(連結実質赤字比率に係る赤字・黒字の構成分析!I$42,"▲", "-")), 2)), NA())</f>
        <v>#VALUE!</v>
      </c>
      <c r="J28" s="166" t="e">
        <f>IF(ROUND(VALUE(SUBSTITUTE(連結実質赤字比率に係る赤字・黒字の構成分析!J$42,"▲", "-")), 2) &lt; 0, ABS(ROUND(VALUE(SUBSTITUTE(連結実質赤字比率に係る赤字・黒字の構成分析!J$42,"▲", "-")), 2)), NA())</f>
        <v>#VALUE!</v>
      </c>
      <c r="K28" s="166" t="e">
        <f>IF(ROUND(VALUE(SUBSTITUTE(連結実質赤字比率に係る赤字・黒字の構成分析!J$42,"▲", "-")), 2) &gt;= 0, ABS(ROUND(VALUE(SUBSTITUTE(連結実質赤字比率に係る赤字・黒字の構成分析!J$42,"▲", "-")), 2)), NA())</f>
        <v>#VALUE!</v>
      </c>
    </row>
    <row r="29" spans="1:11" x14ac:dyDescent="0.2">
      <c r="A29" s="166" t="e">
        <f>IF(連結実質赤字比率に係る赤字・黒字の構成分析!C$41="",NA(),連結実質赤字比率に係る赤字・黒字の構成分析!C$41)</f>
        <v>#N/A</v>
      </c>
      <c r="B29" s="166" t="e">
        <f>IF(ROUND(VALUE(SUBSTITUTE(連結実質赤字比率に係る赤字・黒字の構成分析!F$41,"▲", "-")), 2) &lt; 0, ABS(ROUND(VALUE(SUBSTITUTE(連結実質赤字比率に係る赤字・黒字の構成分析!F$41,"▲", "-")), 2)), NA())</f>
        <v>#VALUE!</v>
      </c>
      <c r="C29" s="166" t="e">
        <f>IF(ROUND(VALUE(SUBSTITUTE(連結実質赤字比率に係る赤字・黒字の構成分析!F$41,"▲", "-")), 2) &gt;= 0, ABS(ROUND(VALUE(SUBSTITUTE(連結実質赤字比率に係る赤字・黒字の構成分析!F$41,"▲", "-")), 2)), NA())</f>
        <v>#VALUE!</v>
      </c>
      <c r="D29" s="166" t="e">
        <f>IF(ROUND(VALUE(SUBSTITUTE(連結実質赤字比率に係る赤字・黒字の構成分析!G$41,"▲", "-")), 2) &lt; 0, ABS(ROUND(VALUE(SUBSTITUTE(連結実質赤字比率に係る赤字・黒字の構成分析!G$41,"▲", "-")), 2)), NA())</f>
        <v>#VALUE!</v>
      </c>
      <c r="E29" s="166" t="e">
        <f>IF(ROUND(VALUE(SUBSTITUTE(連結実質赤字比率に係る赤字・黒字の構成分析!G$41,"▲", "-")), 2) &gt;= 0, ABS(ROUND(VALUE(SUBSTITUTE(連結実質赤字比率に係る赤字・黒字の構成分析!G$41,"▲", "-")), 2)), NA())</f>
        <v>#VALUE!</v>
      </c>
      <c r="F29" s="166" t="e">
        <f>IF(ROUND(VALUE(SUBSTITUTE(連結実質赤字比率に係る赤字・黒字の構成分析!H$41,"▲", "-")), 2) &lt; 0, ABS(ROUND(VALUE(SUBSTITUTE(連結実質赤字比率に係る赤字・黒字の構成分析!H$41,"▲", "-")), 2)), NA())</f>
        <v>#VALUE!</v>
      </c>
      <c r="G29" s="166" t="e">
        <f>IF(ROUND(VALUE(SUBSTITUTE(連結実質赤字比率に係る赤字・黒字の構成分析!H$41,"▲", "-")), 2) &gt;= 0, ABS(ROUND(VALUE(SUBSTITUTE(連結実質赤字比率に係る赤字・黒字の構成分析!H$41,"▲", "-")), 2)), NA())</f>
        <v>#VALUE!</v>
      </c>
      <c r="H29" s="166" t="e">
        <f>IF(ROUND(VALUE(SUBSTITUTE(連結実質赤字比率に係る赤字・黒字の構成分析!I$41,"▲", "-")), 2) &lt; 0, ABS(ROUND(VALUE(SUBSTITUTE(連結実質赤字比率に係る赤字・黒字の構成分析!I$41,"▲", "-")), 2)), NA())</f>
        <v>#VALUE!</v>
      </c>
      <c r="I29" s="166" t="e">
        <f>IF(ROUND(VALUE(SUBSTITUTE(連結実質赤字比率に係る赤字・黒字の構成分析!I$41,"▲", "-")), 2) &gt;= 0, ABS(ROUND(VALUE(SUBSTITUTE(連結実質赤字比率に係る赤字・黒字の構成分析!I$41,"▲", "-")), 2)), NA())</f>
        <v>#VALUE!</v>
      </c>
      <c r="J29" s="166" t="e">
        <f>IF(ROUND(VALUE(SUBSTITUTE(連結実質赤字比率に係る赤字・黒字の構成分析!J$41,"▲", "-")), 2) &lt; 0, ABS(ROUND(VALUE(SUBSTITUTE(連結実質赤字比率に係る赤字・黒字の構成分析!J$41,"▲", "-")), 2)), NA())</f>
        <v>#VALUE!</v>
      </c>
      <c r="K29" s="166" t="e">
        <f>IF(ROUND(VALUE(SUBSTITUTE(連結実質赤字比率に係る赤字・黒字の構成分析!J$41,"▲", "-")), 2) &gt;= 0, ABS(ROUND(VALUE(SUBSTITUTE(連結実質赤字比率に係る赤字・黒字の構成分析!J$41,"▲", "-")), 2)), NA())</f>
        <v>#VALUE!</v>
      </c>
    </row>
    <row r="30" spans="1:11" x14ac:dyDescent="0.2">
      <c r="A30" s="166" t="e">
        <f>IF(連結実質赤字比率に係る赤字・黒字の構成分析!C$40="",NA(),連結実質赤字比率に係る赤字・黒字の構成分析!C$40)</f>
        <v>#N/A</v>
      </c>
      <c r="B30" s="166" t="e">
        <f>IF(ROUND(VALUE(SUBSTITUTE(連結実質赤字比率に係る赤字・黒字の構成分析!F$40,"▲", "-")), 2) &lt; 0, ABS(ROUND(VALUE(SUBSTITUTE(連結実質赤字比率に係る赤字・黒字の構成分析!F$40,"▲", "-")), 2)), NA())</f>
        <v>#VALUE!</v>
      </c>
      <c r="C30" s="166" t="e">
        <f>IF(ROUND(VALUE(SUBSTITUTE(連結実質赤字比率に係る赤字・黒字の構成分析!F$40,"▲", "-")), 2) &gt;= 0, ABS(ROUND(VALUE(SUBSTITUTE(連結実質赤字比率に係る赤字・黒字の構成分析!F$40,"▲", "-")), 2)), NA())</f>
        <v>#VALUE!</v>
      </c>
      <c r="D30" s="166" t="e">
        <f>IF(ROUND(VALUE(SUBSTITUTE(連結実質赤字比率に係る赤字・黒字の構成分析!G$40,"▲", "-")), 2) &lt; 0, ABS(ROUND(VALUE(SUBSTITUTE(連結実質赤字比率に係る赤字・黒字の構成分析!G$40,"▲", "-")), 2)), NA())</f>
        <v>#VALUE!</v>
      </c>
      <c r="E30" s="166" t="e">
        <f>IF(ROUND(VALUE(SUBSTITUTE(連結実質赤字比率に係る赤字・黒字の構成分析!G$40,"▲", "-")), 2) &gt;= 0, ABS(ROUND(VALUE(SUBSTITUTE(連結実質赤字比率に係る赤字・黒字の構成分析!G$40,"▲", "-")), 2)), NA())</f>
        <v>#VALUE!</v>
      </c>
      <c r="F30" s="166" t="e">
        <f>IF(ROUND(VALUE(SUBSTITUTE(連結実質赤字比率に係る赤字・黒字の構成分析!H$40,"▲", "-")), 2) &lt; 0, ABS(ROUND(VALUE(SUBSTITUTE(連結実質赤字比率に係る赤字・黒字の構成分析!H$40,"▲", "-")), 2)), NA())</f>
        <v>#VALUE!</v>
      </c>
      <c r="G30" s="166" t="e">
        <f>IF(ROUND(VALUE(SUBSTITUTE(連結実質赤字比率に係る赤字・黒字の構成分析!H$40,"▲", "-")), 2) &gt;= 0, ABS(ROUND(VALUE(SUBSTITUTE(連結実質赤字比率に係る赤字・黒字の構成分析!H$40,"▲", "-")), 2)), NA())</f>
        <v>#VALUE!</v>
      </c>
      <c r="H30" s="166" t="e">
        <f>IF(ROUND(VALUE(SUBSTITUTE(連結実質赤字比率に係る赤字・黒字の構成分析!I$40,"▲", "-")), 2) &lt; 0, ABS(ROUND(VALUE(SUBSTITUTE(連結実質赤字比率に係る赤字・黒字の構成分析!I$40,"▲", "-")), 2)), NA())</f>
        <v>#VALUE!</v>
      </c>
      <c r="I30" s="166" t="e">
        <f>IF(ROUND(VALUE(SUBSTITUTE(連結実質赤字比率に係る赤字・黒字の構成分析!I$40,"▲", "-")), 2) &gt;= 0, ABS(ROUND(VALUE(SUBSTITUTE(連結実質赤字比率に係る赤字・黒字の構成分析!I$40,"▲", "-")), 2)), NA())</f>
        <v>#VALUE!</v>
      </c>
      <c r="J30" s="166" t="e">
        <f>IF(ROUND(VALUE(SUBSTITUTE(連結実質赤字比率に係る赤字・黒字の構成分析!J$40,"▲", "-")), 2) &lt; 0, ABS(ROUND(VALUE(SUBSTITUTE(連結実質赤字比率に係る赤字・黒字の構成分析!J$40,"▲", "-")), 2)), NA())</f>
        <v>#VALUE!</v>
      </c>
      <c r="K30" s="166" t="e">
        <f>IF(ROUND(VALUE(SUBSTITUTE(連結実質赤字比率に係る赤字・黒字の構成分析!J$40,"▲", "-")), 2) &gt;= 0, ABS(ROUND(VALUE(SUBSTITUTE(連結実質赤字比率に係る赤字・黒字の構成分析!J$40,"▲", "-")), 2)), NA())</f>
        <v>#VALUE!</v>
      </c>
    </row>
    <row r="31" spans="1:11" x14ac:dyDescent="0.2">
      <c r="A31" s="166" t="str">
        <f>IF(連結実質赤字比率に係る赤字・黒字の構成分析!C$39="",NA(),連結実質赤字比率に係る赤字・黒字の構成分析!C$39)</f>
        <v>公設地方卸売市場特別会計</v>
      </c>
      <c r="B31" s="166" t="e">
        <f>IF(ROUND(VALUE(SUBSTITUTE(連結実質赤字比率に係る赤字・黒字の構成分析!F$39,"▲", "-")), 2) &lt; 0, ABS(ROUND(VALUE(SUBSTITUTE(連結実質赤字比率に係る赤字・黒字の構成分析!F$39,"▲", "-")), 2)), NA())</f>
        <v>#N/A</v>
      </c>
      <c r="C31" s="166">
        <f>IF(ROUND(VALUE(SUBSTITUTE(連結実質赤字比率に係る赤字・黒字の構成分析!F$39,"▲", "-")), 2) &gt;= 0, ABS(ROUND(VALUE(SUBSTITUTE(連結実質赤字比率に係る赤字・黒字の構成分析!F$39,"▲", "-")), 2)), NA())</f>
        <v>0</v>
      </c>
      <c r="D31" s="166" t="e">
        <f>IF(ROUND(VALUE(SUBSTITUTE(連結実質赤字比率に係る赤字・黒字の構成分析!G$39,"▲", "-")), 2) &lt; 0, ABS(ROUND(VALUE(SUBSTITUTE(連結実質赤字比率に係る赤字・黒字の構成分析!G$39,"▲", "-")), 2)), NA())</f>
        <v>#N/A</v>
      </c>
      <c r="E31" s="166">
        <f>IF(ROUND(VALUE(SUBSTITUTE(連結実質赤字比率に係る赤字・黒字の構成分析!G$39,"▲", "-")), 2) &gt;= 0, ABS(ROUND(VALUE(SUBSTITUTE(連結実質赤字比率に係る赤字・黒字の構成分析!G$39,"▲", "-")), 2)), NA())</f>
        <v>0</v>
      </c>
      <c r="F31" s="166" t="e">
        <f>IF(ROUND(VALUE(SUBSTITUTE(連結実質赤字比率に係る赤字・黒字の構成分析!H$39,"▲", "-")), 2) &lt; 0, ABS(ROUND(VALUE(SUBSTITUTE(連結実質赤字比率に係る赤字・黒字の構成分析!H$39,"▲", "-")), 2)), NA())</f>
        <v>#N/A</v>
      </c>
      <c r="G31" s="166">
        <f>IF(ROUND(VALUE(SUBSTITUTE(連結実質赤字比率に係る赤字・黒字の構成分析!H$39,"▲", "-")), 2) &gt;= 0, ABS(ROUND(VALUE(SUBSTITUTE(連結実質赤字比率に係る赤字・黒字の構成分析!H$39,"▲", "-")), 2)), NA())</f>
        <v>0</v>
      </c>
      <c r="H31" s="166" t="e">
        <f>IF(ROUND(VALUE(SUBSTITUTE(連結実質赤字比率に係る赤字・黒字の構成分析!I$39,"▲", "-")), 2) &lt; 0, ABS(ROUND(VALUE(SUBSTITUTE(連結実質赤字比率に係る赤字・黒字の構成分析!I$39,"▲", "-")), 2)), NA())</f>
        <v>#N/A</v>
      </c>
      <c r="I31" s="166">
        <f>IF(ROUND(VALUE(SUBSTITUTE(連結実質赤字比率に係る赤字・黒字の構成分析!I$39,"▲", "-")), 2) &gt;= 0, ABS(ROUND(VALUE(SUBSTITUTE(連結実質赤字比率に係る赤字・黒字の構成分析!I$39,"▲", "-")), 2)), NA())</f>
        <v>0</v>
      </c>
      <c r="J31" s="166" t="e">
        <f>IF(ROUND(VALUE(SUBSTITUTE(連結実質赤字比率に係る赤字・黒字の構成分析!J$39,"▲", "-")), 2) &lt; 0, ABS(ROUND(VALUE(SUBSTITUTE(連結実質赤字比率に係る赤字・黒字の構成分析!J$39,"▲", "-")), 2)), NA())</f>
        <v>#N/A</v>
      </c>
      <c r="K31" s="166">
        <f>IF(ROUND(VALUE(SUBSTITUTE(連結実質赤字比率に係る赤字・黒字の構成分析!J$39,"▲", "-")), 2) &gt;= 0, ABS(ROUND(VALUE(SUBSTITUTE(連結実質赤字比率に係る赤字・黒字の構成分析!J$39,"▲", "-")), 2)), NA())</f>
        <v>0</v>
      </c>
    </row>
    <row r="32" spans="1:11" x14ac:dyDescent="0.2">
      <c r="A32" s="166" t="str">
        <f>IF(連結実質赤字比率に係る赤字・黒字の構成分析!C$38="",NA(),連結実質赤字比率に係る赤字・黒字の構成分析!C$38)</f>
        <v>後期高齢者医療特別会計</v>
      </c>
      <c r="B32" s="166" t="e">
        <f>IF(ROUND(VALUE(SUBSTITUTE(連結実質赤字比率に係る赤字・黒字の構成分析!F$38,"▲", "-")), 2) &lt; 0, ABS(ROUND(VALUE(SUBSTITUTE(連結実質赤字比率に係る赤字・黒字の構成分析!F$38,"▲", "-")), 2)), NA())</f>
        <v>#N/A</v>
      </c>
      <c r="C32" s="166">
        <f>IF(ROUND(VALUE(SUBSTITUTE(連結実質赤字比率に係る赤字・黒字の構成分析!F$38,"▲", "-")), 2) &gt;= 0, ABS(ROUND(VALUE(SUBSTITUTE(連結実質赤字比率に係る赤字・黒字の構成分析!F$38,"▲", "-")), 2)), NA())</f>
        <v>0.01</v>
      </c>
      <c r="D32" s="166" t="e">
        <f>IF(ROUND(VALUE(SUBSTITUTE(連結実質赤字比率に係る赤字・黒字の構成分析!G$38,"▲", "-")), 2) &lt; 0, ABS(ROUND(VALUE(SUBSTITUTE(連結実質赤字比率に係る赤字・黒字の構成分析!G$38,"▲", "-")), 2)), NA())</f>
        <v>#N/A</v>
      </c>
      <c r="E32" s="166">
        <f>IF(ROUND(VALUE(SUBSTITUTE(連結実質赤字比率に係る赤字・黒字の構成分析!G$38,"▲", "-")), 2) &gt;= 0, ABS(ROUND(VALUE(SUBSTITUTE(連結実質赤字比率に係る赤字・黒字の構成分析!G$38,"▲", "-")), 2)), NA())</f>
        <v>0.1</v>
      </c>
      <c r="F32" s="166" t="e">
        <f>IF(ROUND(VALUE(SUBSTITUTE(連結実質赤字比率に係る赤字・黒字の構成分析!H$38,"▲", "-")), 2) &lt; 0, ABS(ROUND(VALUE(SUBSTITUTE(連結実質赤字比率に係る赤字・黒字の構成分析!H$38,"▲", "-")), 2)), NA())</f>
        <v>#N/A</v>
      </c>
      <c r="G32" s="166">
        <f>IF(ROUND(VALUE(SUBSTITUTE(連結実質赤字比率に係る赤字・黒字の構成分析!H$38,"▲", "-")), 2) &gt;= 0, ABS(ROUND(VALUE(SUBSTITUTE(連結実質赤字比率に係る赤字・黒字の構成分析!H$38,"▲", "-")), 2)), NA())</f>
        <v>0</v>
      </c>
      <c r="H32" s="166" t="e">
        <f>IF(ROUND(VALUE(SUBSTITUTE(連結実質赤字比率に係る赤字・黒字の構成分析!I$38,"▲", "-")), 2) &lt; 0, ABS(ROUND(VALUE(SUBSTITUTE(連結実質赤字比率に係る赤字・黒字の構成分析!I$38,"▲", "-")), 2)), NA())</f>
        <v>#N/A</v>
      </c>
      <c r="I32" s="166">
        <f>IF(ROUND(VALUE(SUBSTITUTE(連結実質赤字比率に係る赤字・黒字の構成分析!I$38,"▲", "-")), 2) &gt;= 0, ABS(ROUND(VALUE(SUBSTITUTE(連結実質赤字比率に係る赤字・黒字の構成分析!I$38,"▲", "-")), 2)), NA())</f>
        <v>0</v>
      </c>
      <c r="J32" s="166" t="e">
        <f>IF(ROUND(VALUE(SUBSTITUTE(連結実質赤字比率に係る赤字・黒字の構成分析!J$38,"▲", "-")), 2) &lt; 0, ABS(ROUND(VALUE(SUBSTITUTE(連結実質赤字比率に係る赤字・黒字の構成分析!J$38,"▲", "-")), 2)), NA())</f>
        <v>#N/A</v>
      </c>
      <c r="K32" s="166">
        <f>IF(ROUND(VALUE(SUBSTITUTE(連結実質赤字比率に係る赤字・黒字の構成分析!J$38,"▲", "-")), 2) &gt;= 0, ABS(ROUND(VALUE(SUBSTITUTE(連結実質赤字比率に係る赤字・黒字の構成分析!J$38,"▲", "-")), 2)), NA())</f>
        <v>0</v>
      </c>
    </row>
    <row r="33" spans="1:16" x14ac:dyDescent="0.2">
      <c r="A33" s="166" t="str">
        <f>IF(連結実質赤字比率に係る赤字・黒字の構成分析!C$37="",NA(),連結実質赤字比率に係る赤字・黒字の構成分析!C$37)</f>
        <v>下水道事業会計</v>
      </c>
      <c r="B33" s="166" t="e">
        <f>IF(ROUND(VALUE(SUBSTITUTE(連結実質赤字比率に係る赤字・黒字の構成分析!F$37,"▲", "-")), 2) &lt; 0, ABS(ROUND(VALUE(SUBSTITUTE(連結実質赤字比率に係る赤字・黒字の構成分析!F$37,"▲", "-")), 2)), NA())</f>
        <v>#N/A</v>
      </c>
      <c r="C33" s="166">
        <f>IF(ROUND(VALUE(SUBSTITUTE(連結実質赤字比率に係る赤字・黒字の構成分析!F$37,"▲", "-")), 2) &gt;= 0, ABS(ROUND(VALUE(SUBSTITUTE(連結実質赤字比率に係る赤字・黒字の構成分析!F$37,"▲", "-")), 2)), NA())</f>
        <v>0</v>
      </c>
      <c r="D33" s="166" t="e">
        <f>IF(ROUND(VALUE(SUBSTITUTE(連結実質赤字比率に係る赤字・黒字の構成分析!G$37,"▲", "-")), 2) &lt; 0, ABS(ROUND(VALUE(SUBSTITUTE(連結実質赤字比率に係る赤字・黒字の構成分析!G$37,"▲", "-")), 2)), NA())</f>
        <v>#N/A</v>
      </c>
      <c r="E33" s="166">
        <f>IF(ROUND(VALUE(SUBSTITUTE(連結実質赤字比率に係る赤字・黒字の構成分析!G$37,"▲", "-")), 2) &gt;= 0, ABS(ROUND(VALUE(SUBSTITUTE(連結実質赤字比率に係る赤字・黒字の構成分析!G$37,"▲", "-")), 2)), NA())</f>
        <v>0</v>
      </c>
      <c r="F33" s="166" t="e">
        <f>IF(ROUND(VALUE(SUBSTITUTE(連結実質赤字比率に係る赤字・黒字の構成分析!H$37,"▲", "-")), 2) &lt; 0, ABS(ROUND(VALUE(SUBSTITUTE(連結実質赤字比率に係る赤字・黒字の構成分析!H$37,"▲", "-")), 2)), NA())</f>
        <v>#N/A</v>
      </c>
      <c r="G33" s="166">
        <f>IF(ROUND(VALUE(SUBSTITUTE(連結実質赤字比率に係る赤字・黒字の構成分析!H$37,"▲", "-")), 2) &gt;= 0, ABS(ROUND(VALUE(SUBSTITUTE(連結実質赤字比率に係る赤字・黒字の構成分析!H$37,"▲", "-")), 2)), NA())</f>
        <v>1.27</v>
      </c>
      <c r="H33" s="166" t="e">
        <f>IF(ROUND(VALUE(SUBSTITUTE(連結実質赤字比率に係る赤字・黒字の構成分析!I$37,"▲", "-")), 2) &lt; 0, ABS(ROUND(VALUE(SUBSTITUTE(連結実質赤字比率に係る赤字・黒字の構成分析!I$37,"▲", "-")), 2)), NA())</f>
        <v>#N/A</v>
      </c>
      <c r="I33" s="166">
        <f>IF(ROUND(VALUE(SUBSTITUTE(連結実質赤字比率に係る赤字・黒字の構成分析!I$37,"▲", "-")), 2) &gt;= 0, ABS(ROUND(VALUE(SUBSTITUTE(連結実質赤字比率に係る赤字・黒字の構成分析!I$37,"▲", "-")), 2)), NA())</f>
        <v>0.09</v>
      </c>
      <c r="J33" s="166" t="e">
        <f>IF(ROUND(VALUE(SUBSTITUTE(連結実質赤字比率に係る赤字・黒字の構成分析!J$37,"▲", "-")), 2) &lt; 0, ABS(ROUND(VALUE(SUBSTITUTE(連結実質赤字比率に係る赤字・黒字の構成分析!J$37,"▲", "-")), 2)), NA())</f>
        <v>#N/A</v>
      </c>
      <c r="K33" s="166">
        <f>IF(ROUND(VALUE(SUBSTITUTE(連結実質赤字比率に係る赤字・黒字の構成分析!J$37,"▲", "-")), 2) &gt;= 0, ABS(ROUND(VALUE(SUBSTITUTE(連結実質赤字比率に係る赤字・黒字の構成分析!J$37,"▲", "-")), 2)), NA())</f>
        <v>0.08</v>
      </c>
    </row>
    <row r="34" spans="1:16" x14ac:dyDescent="0.2">
      <c r="A34" s="166" t="str">
        <f>IF(連結実質赤字比率に係る赤字・黒字の構成分析!C$36="",NA(),連結実質赤字比率に係る赤字・黒字の構成分析!C$36)</f>
        <v>国民健康保険特別会計</v>
      </c>
      <c r="B34" s="166" t="e">
        <f>IF(ROUND(VALUE(SUBSTITUTE(連結実質赤字比率に係る赤字・黒字の構成分析!F$36,"▲", "-")), 2) &lt; 0, ABS(ROUND(VALUE(SUBSTITUTE(連結実質赤字比率に係る赤字・黒字の構成分析!F$36,"▲", "-")), 2)), NA())</f>
        <v>#N/A</v>
      </c>
      <c r="C34" s="166">
        <f>IF(ROUND(VALUE(SUBSTITUTE(連結実質赤字比率に係る赤字・黒字の構成分析!F$36,"▲", "-")), 2) &gt;= 0, ABS(ROUND(VALUE(SUBSTITUTE(連結実質赤字比率に係る赤字・黒字の構成分析!F$36,"▲", "-")), 2)), NA())</f>
        <v>0.79</v>
      </c>
      <c r="D34" s="166" t="e">
        <f>IF(ROUND(VALUE(SUBSTITUTE(連結実質赤字比率に係る赤字・黒字の構成分析!G$36,"▲", "-")), 2) &lt; 0, ABS(ROUND(VALUE(SUBSTITUTE(連結実質赤字比率に係る赤字・黒字の構成分析!G$36,"▲", "-")), 2)), NA())</f>
        <v>#N/A</v>
      </c>
      <c r="E34" s="166">
        <f>IF(ROUND(VALUE(SUBSTITUTE(連結実質赤字比率に係る赤字・黒字の構成分析!G$36,"▲", "-")), 2) &gt;= 0, ABS(ROUND(VALUE(SUBSTITUTE(連結実質赤字比率に係る赤字・黒字の構成分析!G$36,"▲", "-")), 2)), NA())</f>
        <v>0.4</v>
      </c>
      <c r="F34" s="166" t="e">
        <f>IF(ROUND(VALUE(SUBSTITUTE(連結実質赤字比率に係る赤字・黒字の構成分析!H$36,"▲", "-")), 2) &lt; 0, ABS(ROUND(VALUE(SUBSTITUTE(連結実質赤字比率に係る赤字・黒字の構成分析!H$36,"▲", "-")), 2)), NA())</f>
        <v>#N/A</v>
      </c>
      <c r="G34" s="166">
        <f>IF(ROUND(VALUE(SUBSTITUTE(連結実質赤字比率に係る赤字・黒字の構成分析!H$36,"▲", "-")), 2) &gt;= 0, ABS(ROUND(VALUE(SUBSTITUTE(連結実質赤字比率に係る赤字・黒字の構成分析!H$36,"▲", "-")), 2)), NA())</f>
        <v>0.41</v>
      </c>
      <c r="H34" s="166" t="e">
        <f>IF(ROUND(VALUE(SUBSTITUTE(連結実質赤字比率に係る赤字・黒字の構成分析!I$36,"▲", "-")), 2) &lt; 0, ABS(ROUND(VALUE(SUBSTITUTE(連結実質赤字比率に係る赤字・黒字の構成分析!I$36,"▲", "-")), 2)), NA())</f>
        <v>#N/A</v>
      </c>
      <c r="I34" s="166">
        <f>IF(ROUND(VALUE(SUBSTITUTE(連結実質赤字比率に係る赤字・黒字の構成分析!I$36,"▲", "-")), 2) &gt;= 0, ABS(ROUND(VALUE(SUBSTITUTE(連結実質赤字比率に係る赤字・黒字の構成分析!I$36,"▲", "-")), 2)), NA())</f>
        <v>0.78</v>
      </c>
      <c r="J34" s="166" t="e">
        <f>IF(ROUND(VALUE(SUBSTITUTE(連結実質赤字比率に係る赤字・黒字の構成分析!J$36,"▲", "-")), 2) &lt; 0, ABS(ROUND(VALUE(SUBSTITUTE(連結実質赤字比率に係る赤字・黒字の構成分析!J$36,"▲", "-")), 2)), NA())</f>
        <v>#N/A</v>
      </c>
      <c r="K34" s="166">
        <f>IF(ROUND(VALUE(SUBSTITUTE(連結実質赤字比率に係る赤字・黒字の構成分析!J$36,"▲", "-")), 2) &gt;= 0, ABS(ROUND(VALUE(SUBSTITUTE(連結実質赤字比率に係る赤字・黒字の構成分析!J$36,"▲", "-")), 2)), NA())</f>
        <v>0.68</v>
      </c>
    </row>
    <row r="35" spans="1:16" x14ac:dyDescent="0.2">
      <c r="A35" s="166" t="str">
        <f>IF(連結実質赤字比率に係る赤字・黒字の構成分析!C$35="",NA(),連結実質赤字比率に係る赤字・黒字の構成分析!C$35)</f>
        <v>介護保険特別会計</v>
      </c>
      <c r="B35" s="166" t="e">
        <f>IF(ROUND(VALUE(SUBSTITUTE(連結実質赤字比率に係る赤字・黒字の構成分析!F$35,"▲", "-")), 2) &lt; 0, ABS(ROUND(VALUE(SUBSTITUTE(連結実質赤字比率に係る赤字・黒字の構成分析!F$35,"▲", "-")), 2)), NA())</f>
        <v>#N/A</v>
      </c>
      <c r="C35" s="166">
        <f>IF(ROUND(VALUE(SUBSTITUTE(連結実質赤字比率に係る赤字・黒字の構成分析!F$35,"▲", "-")), 2) &gt;= 0, ABS(ROUND(VALUE(SUBSTITUTE(連結実質赤字比率に係る赤字・黒字の構成分析!F$35,"▲", "-")), 2)), NA())</f>
        <v>0.27</v>
      </c>
      <c r="D35" s="166" t="e">
        <f>IF(ROUND(VALUE(SUBSTITUTE(連結実質赤字比率に係る赤字・黒字の構成分析!G$35,"▲", "-")), 2) &lt; 0, ABS(ROUND(VALUE(SUBSTITUTE(連結実質赤字比率に係る赤字・黒字の構成分析!G$35,"▲", "-")), 2)), NA())</f>
        <v>#N/A</v>
      </c>
      <c r="E35" s="166">
        <f>IF(ROUND(VALUE(SUBSTITUTE(連結実質赤字比率に係る赤字・黒字の構成分析!G$35,"▲", "-")), 2) &gt;= 0, ABS(ROUND(VALUE(SUBSTITUTE(連結実質赤字比率に係る赤字・黒字の構成分析!G$35,"▲", "-")), 2)), NA())</f>
        <v>0.94</v>
      </c>
      <c r="F35" s="166" t="e">
        <f>IF(ROUND(VALUE(SUBSTITUTE(連結実質赤字比率に係る赤字・黒字の構成分析!H$35,"▲", "-")), 2) &lt; 0, ABS(ROUND(VALUE(SUBSTITUTE(連結実質赤字比率に係る赤字・黒字の構成分析!H$35,"▲", "-")), 2)), NA())</f>
        <v>#N/A</v>
      </c>
      <c r="G35" s="166">
        <f>IF(ROUND(VALUE(SUBSTITUTE(連結実質赤字比率に係る赤字・黒字の構成分析!H$35,"▲", "-")), 2) &gt;= 0, ABS(ROUND(VALUE(SUBSTITUTE(連結実質赤字比率に係る赤字・黒字の構成分析!H$35,"▲", "-")), 2)), NA())</f>
        <v>0.56000000000000005</v>
      </c>
      <c r="H35" s="166" t="e">
        <f>IF(ROUND(VALUE(SUBSTITUTE(連結実質赤字比率に係る赤字・黒字の構成分析!I$35,"▲", "-")), 2) &lt; 0, ABS(ROUND(VALUE(SUBSTITUTE(連結実質赤字比率に係る赤字・黒字の構成分析!I$35,"▲", "-")), 2)), NA())</f>
        <v>#N/A</v>
      </c>
      <c r="I35" s="166">
        <f>IF(ROUND(VALUE(SUBSTITUTE(連結実質赤字比率に係る赤字・黒字の構成分析!I$35,"▲", "-")), 2) &gt;= 0, ABS(ROUND(VALUE(SUBSTITUTE(連結実質赤字比率に係る赤字・黒字の構成分析!I$35,"▲", "-")), 2)), NA())</f>
        <v>0.67</v>
      </c>
      <c r="J35" s="166" t="e">
        <f>IF(ROUND(VALUE(SUBSTITUTE(連結実質赤字比率に係る赤字・黒字の構成分析!J$35,"▲", "-")), 2) &lt; 0, ABS(ROUND(VALUE(SUBSTITUTE(連結実質赤字比率に係る赤字・黒字の構成分析!J$35,"▲", "-")), 2)), NA())</f>
        <v>#N/A</v>
      </c>
      <c r="K35" s="166">
        <f>IF(ROUND(VALUE(SUBSTITUTE(連結実質赤字比率に係る赤字・黒字の構成分析!J$35,"▲", "-")), 2) &gt;= 0, ABS(ROUND(VALUE(SUBSTITUTE(連結実質赤字比率に係る赤字・黒字の構成分析!J$35,"▲", "-")), 2)), NA())</f>
        <v>0.78</v>
      </c>
    </row>
    <row r="36" spans="1:16" x14ac:dyDescent="0.2">
      <c r="A36" s="166" t="str">
        <f>IF(連結実質赤字比率に係る赤字・黒字の構成分析!C$34="",NA(),連結実質赤字比率に係る赤字・黒字の構成分析!C$34)</f>
        <v>一般会計</v>
      </c>
      <c r="B36" s="166" t="e">
        <f>IF(ROUND(VALUE(SUBSTITUTE(連結実質赤字比率に係る赤字・黒字の構成分析!F$34,"▲", "-")), 2) &lt; 0, ABS(ROUND(VALUE(SUBSTITUTE(連結実質赤字比率に係る赤字・黒字の構成分析!F$34,"▲", "-")), 2)), NA())</f>
        <v>#N/A</v>
      </c>
      <c r="C36" s="166">
        <f>IF(ROUND(VALUE(SUBSTITUTE(連結実質赤字比率に係る赤字・黒字の構成分析!F$34,"▲", "-")), 2) &gt;= 0, ABS(ROUND(VALUE(SUBSTITUTE(連結実質赤字比率に係る赤字・黒字の構成分析!F$34,"▲", "-")), 2)), NA())</f>
        <v>7.17</v>
      </c>
      <c r="D36" s="166" t="e">
        <f>IF(ROUND(VALUE(SUBSTITUTE(連結実質赤字比率に係る赤字・黒字の構成分析!G$34,"▲", "-")), 2) &lt; 0, ABS(ROUND(VALUE(SUBSTITUTE(連結実質赤字比率に係る赤字・黒字の構成分析!G$34,"▲", "-")), 2)), NA())</f>
        <v>#N/A</v>
      </c>
      <c r="E36" s="166">
        <f>IF(ROUND(VALUE(SUBSTITUTE(連結実質赤字比率に係る赤字・黒字の構成分析!G$34,"▲", "-")), 2) &gt;= 0, ABS(ROUND(VALUE(SUBSTITUTE(連結実質赤字比率に係る赤字・黒字の構成分析!G$34,"▲", "-")), 2)), NA())</f>
        <v>3.08</v>
      </c>
      <c r="F36" s="166" t="e">
        <f>IF(ROUND(VALUE(SUBSTITUTE(連結実質赤字比率に係る赤字・黒字の構成分析!H$34,"▲", "-")), 2) &lt; 0, ABS(ROUND(VALUE(SUBSTITUTE(連結実質赤字比率に係る赤字・黒字の構成分析!H$34,"▲", "-")), 2)), NA())</f>
        <v>#N/A</v>
      </c>
      <c r="G36" s="166">
        <f>IF(ROUND(VALUE(SUBSTITUTE(連結実質赤字比率に係る赤字・黒字の構成分析!H$34,"▲", "-")), 2) &gt;= 0, ABS(ROUND(VALUE(SUBSTITUTE(連結実質赤字比率に係る赤字・黒字の構成分析!H$34,"▲", "-")), 2)), NA())</f>
        <v>5.87</v>
      </c>
      <c r="H36" s="166" t="e">
        <f>IF(ROUND(VALUE(SUBSTITUTE(連結実質赤字比率に係る赤字・黒字の構成分析!I$34,"▲", "-")), 2) &lt; 0, ABS(ROUND(VALUE(SUBSTITUTE(連結実質赤字比率に係る赤字・黒字の構成分析!I$34,"▲", "-")), 2)), NA())</f>
        <v>#N/A</v>
      </c>
      <c r="I36" s="166">
        <f>IF(ROUND(VALUE(SUBSTITUTE(連結実質赤字比率に係る赤字・黒字の構成分析!I$34,"▲", "-")), 2) &gt;= 0, ABS(ROUND(VALUE(SUBSTITUTE(連結実質赤字比率に係る赤字・黒字の構成分析!I$34,"▲", "-")), 2)), NA())</f>
        <v>5.05</v>
      </c>
      <c r="J36" s="166" t="e">
        <f>IF(ROUND(VALUE(SUBSTITUTE(連結実質赤字比率に係る赤字・黒字の構成分析!J$34,"▲", "-")), 2) &lt; 0, ABS(ROUND(VALUE(SUBSTITUTE(連結実質赤字比率に係る赤字・黒字の構成分析!J$34,"▲", "-")), 2)), NA())</f>
        <v>#N/A</v>
      </c>
      <c r="K36" s="166">
        <f>IF(ROUND(VALUE(SUBSTITUTE(連結実質赤字比率に係る赤字・黒字の構成分析!J$34,"▲", "-")), 2) &gt;= 0, ABS(ROUND(VALUE(SUBSTITUTE(連結実質赤字比率に係る赤字・黒字の構成分析!J$34,"▲", "-")), 2)), NA())</f>
        <v>5.75</v>
      </c>
    </row>
    <row r="39" spans="1:16" x14ac:dyDescent="0.2">
      <c r="A39" s="139" t="s">
        <v>59</v>
      </c>
    </row>
    <row r="40" spans="1:16" x14ac:dyDescent="0.2">
      <c r="A40" s="167"/>
      <c r="B40" s="167" t="str">
        <f>'実質公債費比率（分子）の構造'!K$44</f>
        <v>H29</v>
      </c>
      <c r="C40" s="167"/>
      <c r="D40" s="167"/>
      <c r="E40" s="167" t="str">
        <f>'実質公債費比率（分子）の構造'!L$44</f>
        <v>H30</v>
      </c>
      <c r="F40" s="167"/>
      <c r="G40" s="167"/>
      <c r="H40" s="167" t="str">
        <f>'実質公債費比率（分子）の構造'!M$44</f>
        <v>R01</v>
      </c>
      <c r="I40" s="167"/>
      <c r="J40" s="167"/>
      <c r="K40" s="167" t="str">
        <f>'実質公債費比率（分子）の構造'!N$44</f>
        <v>R02</v>
      </c>
      <c r="L40" s="167"/>
      <c r="M40" s="167"/>
      <c r="N40" s="167" t="str">
        <f>'実質公債費比率（分子）の構造'!O$44</f>
        <v>R03</v>
      </c>
      <c r="O40" s="167"/>
      <c r="P40" s="167"/>
    </row>
    <row r="41" spans="1:16" x14ac:dyDescent="0.2">
      <c r="A41" s="167"/>
      <c r="B41" s="167" t="s">
        <v>60</v>
      </c>
      <c r="C41" s="167"/>
      <c r="D41" s="167" t="s">
        <v>61</v>
      </c>
      <c r="E41" s="167" t="s">
        <v>60</v>
      </c>
      <c r="F41" s="167"/>
      <c r="G41" s="167" t="s">
        <v>61</v>
      </c>
      <c r="H41" s="167" t="s">
        <v>60</v>
      </c>
      <c r="I41" s="167"/>
      <c r="J41" s="167" t="s">
        <v>61</v>
      </c>
      <c r="K41" s="167" t="s">
        <v>60</v>
      </c>
      <c r="L41" s="167"/>
      <c r="M41" s="167" t="s">
        <v>61</v>
      </c>
      <c r="N41" s="167" t="s">
        <v>60</v>
      </c>
      <c r="O41" s="167"/>
      <c r="P41" s="167" t="s">
        <v>61</v>
      </c>
    </row>
    <row r="42" spans="1:16" x14ac:dyDescent="0.2">
      <c r="A42" s="167" t="s">
        <v>62</v>
      </c>
      <c r="B42" s="167"/>
      <c r="C42" s="167"/>
      <c r="D42" s="167">
        <f>'実質公債費比率（分子）の構造'!K$52</f>
        <v>3839</v>
      </c>
      <c r="E42" s="167"/>
      <c r="F42" s="167"/>
      <c r="G42" s="167">
        <f>'実質公債費比率（分子）の構造'!L$52</f>
        <v>4025</v>
      </c>
      <c r="H42" s="167"/>
      <c r="I42" s="167"/>
      <c r="J42" s="167">
        <f>'実質公債費比率（分子）の構造'!M$52</f>
        <v>4110</v>
      </c>
      <c r="K42" s="167"/>
      <c r="L42" s="167"/>
      <c r="M42" s="167">
        <f>'実質公債費比率（分子）の構造'!N$52</f>
        <v>4030</v>
      </c>
      <c r="N42" s="167"/>
      <c r="O42" s="167"/>
      <c r="P42" s="167">
        <f>'実質公債費比率（分子）の構造'!O$52</f>
        <v>4075</v>
      </c>
    </row>
    <row r="43" spans="1:16" x14ac:dyDescent="0.2">
      <c r="A43" s="167" t="s">
        <v>63</v>
      </c>
      <c r="B43" s="167" t="str">
        <f>'実質公債費比率（分子）の構造'!K$51</f>
        <v>-</v>
      </c>
      <c r="C43" s="167"/>
      <c r="D43" s="167"/>
      <c r="E43" s="167" t="str">
        <f>'実質公債費比率（分子）の構造'!L$51</f>
        <v>-</v>
      </c>
      <c r="F43" s="167"/>
      <c r="G43" s="167"/>
      <c r="H43" s="167" t="str">
        <f>'実質公債費比率（分子）の構造'!M$51</f>
        <v>-</v>
      </c>
      <c r="I43" s="167"/>
      <c r="J43" s="167"/>
      <c r="K43" s="167" t="str">
        <f>'実質公債費比率（分子）の構造'!N$51</f>
        <v>-</v>
      </c>
      <c r="L43" s="167"/>
      <c r="M43" s="167"/>
      <c r="N43" s="167" t="str">
        <f>'実質公債費比率（分子）の構造'!O$51</f>
        <v>-</v>
      </c>
      <c r="O43" s="167"/>
      <c r="P43" s="167"/>
    </row>
    <row r="44" spans="1:16" x14ac:dyDescent="0.2">
      <c r="A44" s="167" t="s">
        <v>64</v>
      </c>
      <c r="B44" s="167">
        <f>'実質公債費比率（分子）の構造'!K$50</f>
        <v>426</v>
      </c>
      <c r="C44" s="167"/>
      <c r="D44" s="167"/>
      <c r="E44" s="167">
        <f>'実質公債費比率（分子）の構造'!L$50</f>
        <v>288</v>
      </c>
      <c r="F44" s="167"/>
      <c r="G44" s="167"/>
      <c r="H44" s="167">
        <f>'実質公債費比率（分子）の構造'!M$50</f>
        <v>274</v>
      </c>
      <c r="I44" s="167"/>
      <c r="J44" s="167"/>
      <c r="K44" s="167">
        <f>'実質公債費比率（分子）の構造'!N$50</f>
        <v>302</v>
      </c>
      <c r="L44" s="167"/>
      <c r="M44" s="167"/>
      <c r="N44" s="167">
        <f>'実質公債費比率（分子）の構造'!O$50</f>
        <v>288</v>
      </c>
      <c r="O44" s="167"/>
      <c r="P44" s="167"/>
    </row>
    <row r="45" spans="1:16" x14ac:dyDescent="0.2">
      <c r="A45" s="167" t="s">
        <v>65</v>
      </c>
      <c r="B45" s="167">
        <f>'実質公債費比率（分子）の構造'!K$49</f>
        <v>372</v>
      </c>
      <c r="C45" s="167"/>
      <c r="D45" s="167"/>
      <c r="E45" s="167">
        <f>'実質公債費比率（分子）の構造'!L$49</f>
        <v>355</v>
      </c>
      <c r="F45" s="167"/>
      <c r="G45" s="167"/>
      <c r="H45" s="167">
        <f>'実質公債費比率（分子）の構造'!M$49</f>
        <v>419</v>
      </c>
      <c r="I45" s="167"/>
      <c r="J45" s="167"/>
      <c r="K45" s="167">
        <f>'実質公債費比率（分子）の構造'!N$49</f>
        <v>443</v>
      </c>
      <c r="L45" s="167"/>
      <c r="M45" s="167"/>
      <c r="N45" s="167">
        <f>'実質公債費比率（分子）の構造'!O$49</f>
        <v>446</v>
      </c>
      <c r="O45" s="167"/>
      <c r="P45" s="167"/>
    </row>
    <row r="46" spans="1:16" x14ac:dyDescent="0.2">
      <c r="A46" s="167" t="s">
        <v>66</v>
      </c>
      <c r="B46" s="167">
        <f>'実質公債費比率（分子）の構造'!K$48</f>
        <v>957</v>
      </c>
      <c r="C46" s="167"/>
      <c r="D46" s="167"/>
      <c r="E46" s="167">
        <f>'実質公債費比率（分子）の構造'!L$48</f>
        <v>974</v>
      </c>
      <c r="F46" s="167"/>
      <c r="G46" s="167"/>
      <c r="H46" s="167">
        <f>'実質公債費比率（分子）の構造'!M$48</f>
        <v>1063</v>
      </c>
      <c r="I46" s="167"/>
      <c r="J46" s="167"/>
      <c r="K46" s="167">
        <f>'実質公債費比率（分子）の構造'!N$48</f>
        <v>984</v>
      </c>
      <c r="L46" s="167"/>
      <c r="M46" s="167"/>
      <c r="N46" s="167">
        <f>'実質公債費比率（分子）の構造'!O$48</f>
        <v>894</v>
      </c>
      <c r="O46" s="167"/>
      <c r="P46" s="167"/>
    </row>
    <row r="47" spans="1:16" x14ac:dyDescent="0.2">
      <c r="A47" s="167" t="s">
        <v>67</v>
      </c>
      <c r="B47" s="167" t="str">
        <f>'実質公債費比率（分子）の構造'!K$47</f>
        <v>-</v>
      </c>
      <c r="C47" s="167"/>
      <c r="D47" s="167"/>
      <c r="E47" s="167" t="str">
        <f>'実質公債費比率（分子）の構造'!L$47</f>
        <v>-</v>
      </c>
      <c r="F47" s="167"/>
      <c r="G47" s="167"/>
      <c r="H47" s="167" t="str">
        <f>'実質公債費比率（分子）の構造'!M$47</f>
        <v>-</v>
      </c>
      <c r="I47" s="167"/>
      <c r="J47" s="167"/>
      <c r="K47" s="167" t="str">
        <f>'実質公債費比率（分子）の構造'!N$47</f>
        <v>-</v>
      </c>
      <c r="L47" s="167"/>
      <c r="M47" s="167"/>
      <c r="N47" s="167" t="str">
        <f>'実質公債費比率（分子）の構造'!O$47</f>
        <v>-</v>
      </c>
      <c r="O47" s="167"/>
      <c r="P47" s="167"/>
    </row>
    <row r="48" spans="1:16" x14ac:dyDescent="0.2">
      <c r="A48" s="167" t="s">
        <v>68</v>
      </c>
      <c r="B48" s="167" t="str">
        <f>'実質公債費比率（分子）の構造'!K$46</f>
        <v>-</v>
      </c>
      <c r="C48" s="167"/>
      <c r="D48" s="167"/>
      <c r="E48" s="167" t="str">
        <f>'実質公債費比率（分子）の構造'!L$46</f>
        <v>-</v>
      </c>
      <c r="F48" s="167"/>
      <c r="G48" s="167"/>
      <c r="H48" s="167" t="str">
        <f>'実質公債費比率（分子）の構造'!M$46</f>
        <v>-</v>
      </c>
      <c r="I48" s="167"/>
      <c r="J48" s="167"/>
      <c r="K48" s="167" t="str">
        <f>'実質公債費比率（分子）の構造'!N$46</f>
        <v>-</v>
      </c>
      <c r="L48" s="167"/>
      <c r="M48" s="167"/>
      <c r="N48" s="167" t="str">
        <f>'実質公債費比率（分子）の構造'!O$46</f>
        <v>-</v>
      </c>
      <c r="O48" s="167"/>
      <c r="P48" s="167"/>
    </row>
    <row r="49" spans="1:16" x14ac:dyDescent="0.2">
      <c r="A49" s="167" t="s">
        <v>69</v>
      </c>
      <c r="B49" s="167">
        <f>'実質公債費比率（分子）の構造'!K$45</f>
        <v>3049</v>
      </c>
      <c r="C49" s="167"/>
      <c r="D49" s="167"/>
      <c r="E49" s="167">
        <f>'実質公債費比率（分子）の構造'!L$45</f>
        <v>3085</v>
      </c>
      <c r="F49" s="167"/>
      <c r="G49" s="167"/>
      <c r="H49" s="167">
        <f>'実質公債費比率（分子）の構造'!M$45</f>
        <v>3119</v>
      </c>
      <c r="I49" s="167"/>
      <c r="J49" s="167"/>
      <c r="K49" s="167">
        <f>'実質公債費比率（分子）の構造'!N$45</f>
        <v>3322</v>
      </c>
      <c r="L49" s="167"/>
      <c r="M49" s="167"/>
      <c r="N49" s="167">
        <f>'実質公債費比率（分子）の構造'!O$45</f>
        <v>3459</v>
      </c>
      <c r="O49" s="167"/>
      <c r="P49" s="167"/>
    </row>
    <row r="50" spans="1:16" x14ac:dyDescent="0.2">
      <c r="A50" s="167" t="s">
        <v>70</v>
      </c>
      <c r="B50" s="167" t="e">
        <f>NA()</f>
        <v>#N/A</v>
      </c>
      <c r="C50" s="167">
        <f>IF(ISNUMBER('実質公債費比率（分子）の構造'!K$53),'実質公債費比率（分子）の構造'!K$53,NA())</f>
        <v>965</v>
      </c>
      <c r="D50" s="167" t="e">
        <f>NA()</f>
        <v>#N/A</v>
      </c>
      <c r="E50" s="167" t="e">
        <f>NA()</f>
        <v>#N/A</v>
      </c>
      <c r="F50" s="167">
        <f>IF(ISNUMBER('実質公債費比率（分子）の構造'!L$53),'実質公債費比率（分子）の構造'!L$53,NA())</f>
        <v>677</v>
      </c>
      <c r="G50" s="167" t="e">
        <f>NA()</f>
        <v>#N/A</v>
      </c>
      <c r="H50" s="167" t="e">
        <f>NA()</f>
        <v>#N/A</v>
      </c>
      <c r="I50" s="167">
        <f>IF(ISNUMBER('実質公債費比率（分子）の構造'!M$53),'実質公債費比率（分子）の構造'!M$53,NA())</f>
        <v>765</v>
      </c>
      <c r="J50" s="167" t="e">
        <f>NA()</f>
        <v>#N/A</v>
      </c>
      <c r="K50" s="167" t="e">
        <f>NA()</f>
        <v>#N/A</v>
      </c>
      <c r="L50" s="167">
        <f>IF(ISNUMBER('実質公債費比率（分子）の構造'!N$53),'実質公債費比率（分子）の構造'!N$53,NA())</f>
        <v>1021</v>
      </c>
      <c r="M50" s="167" t="e">
        <f>NA()</f>
        <v>#N/A</v>
      </c>
      <c r="N50" s="167" t="e">
        <f>NA()</f>
        <v>#N/A</v>
      </c>
      <c r="O50" s="167">
        <f>IF(ISNUMBER('実質公債費比率（分子）の構造'!O$53),'実質公債費比率（分子）の構造'!O$53,NA())</f>
        <v>1012</v>
      </c>
      <c r="P50" s="167" t="e">
        <f>NA()</f>
        <v>#N/A</v>
      </c>
    </row>
    <row r="53" spans="1:16" x14ac:dyDescent="0.2">
      <c r="A53" s="139" t="s">
        <v>71</v>
      </c>
    </row>
    <row r="54" spans="1:16" x14ac:dyDescent="0.2">
      <c r="A54" s="166"/>
      <c r="B54" s="166" t="str">
        <f>'将来負担比率（分子）の構造'!I$40</f>
        <v>H29</v>
      </c>
      <c r="C54" s="166"/>
      <c r="D54" s="166"/>
      <c r="E54" s="166" t="str">
        <f>'将来負担比率（分子）の構造'!J$40</f>
        <v>H30</v>
      </c>
      <c r="F54" s="166"/>
      <c r="G54" s="166"/>
      <c r="H54" s="166" t="str">
        <f>'将来負担比率（分子）の構造'!K$40</f>
        <v>R01</v>
      </c>
      <c r="I54" s="166"/>
      <c r="J54" s="166"/>
      <c r="K54" s="166" t="str">
        <f>'将来負担比率（分子）の構造'!L$40</f>
        <v>R02</v>
      </c>
      <c r="L54" s="166"/>
      <c r="M54" s="166"/>
      <c r="N54" s="166" t="str">
        <f>'将来負担比率（分子）の構造'!M$40</f>
        <v>R03</v>
      </c>
      <c r="O54" s="166"/>
      <c r="P54" s="166"/>
    </row>
    <row r="55" spans="1:16" x14ac:dyDescent="0.2">
      <c r="A55" s="166"/>
      <c r="B55" s="166" t="s">
        <v>72</v>
      </c>
      <c r="C55" s="166"/>
      <c r="D55" s="166" t="s">
        <v>73</v>
      </c>
      <c r="E55" s="166" t="s">
        <v>72</v>
      </c>
      <c r="F55" s="166"/>
      <c r="G55" s="166" t="s">
        <v>73</v>
      </c>
      <c r="H55" s="166" t="s">
        <v>72</v>
      </c>
      <c r="I55" s="166"/>
      <c r="J55" s="166" t="s">
        <v>73</v>
      </c>
      <c r="K55" s="166" t="s">
        <v>72</v>
      </c>
      <c r="L55" s="166"/>
      <c r="M55" s="166" t="s">
        <v>73</v>
      </c>
      <c r="N55" s="166" t="s">
        <v>72</v>
      </c>
      <c r="O55" s="166"/>
      <c r="P55" s="166" t="s">
        <v>73</v>
      </c>
    </row>
    <row r="56" spans="1:16" x14ac:dyDescent="0.2">
      <c r="A56" s="166" t="s">
        <v>42</v>
      </c>
      <c r="B56" s="166"/>
      <c r="C56" s="166"/>
      <c r="D56" s="166">
        <f>'将来負担比率（分子）の構造'!I$52</f>
        <v>38754</v>
      </c>
      <c r="E56" s="166"/>
      <c r="F56" s="166"/>
      <c r="G56" s="166">
        <f>'将来負担比率（分子）の構造'!J$52</f>
        <v>38811</v>
      </c>
      <c r="H56" s="166"/>
      <c r="I56" s="166"/>
      <c r="J56" s="166">
        <f>'将来負担比率（分子）の構造'!K$52</f>
        <v>38137</v>
      </c>
      <c r="K56" s="166"/>
      <c r="L56" s="166"/>
      <c r="M56" s="166">
        <f>'将来負担比率（分子）の構造'!L$52</f>
        <v>37770</v>
      </c>
      <c r="N56" s="166"/>
      <c r="O56" s="166"/>
      <c r="P56" s="166">
        <f>'将来負担比率（分子）の構造'!M$52</f>
        <v>37054</v>
      </c>
    </row>
    <row r="57" spans="1:16" x14ac:dyDescent="0.2">
      <c r="A57" s="166" t="s">
        <v>41</v>
      </c>
      <c r="B57" s="166"/>
      <c r="C57" s="166"/>
      <c r="D57" s="166">
        <f>'将来負担比率（分子）の構造'!I$51</f>
        <v>11588</v>
      </c>
      <c r="E57" s="166"/>
      <c r="F57" s="166"/>
      <c r="G57" s="166">
        <f>'将来負担比率（分子）の構造'!J$51</f>
        <v>11953</v>
      </c>
      <c r="H57" s="166"/>
      <c r="I57" s="166"/>
      <c r="J57" s="166">
        <f>'将来負担比率（分子）の構造'!K$51</f>
        <v>12016</v>
      </c>
      <c r="K57" s="166"/>
      <c r="L57" s="166"/>
      <c r="M57" s="166">
        <f>'将来負担比率（分子）の構造'!L$51</f>
        <v>11406</v>
      </c>
      <c r="N57" s="166"/>
      <c r="O57" s="166"/>
      <c r="P57" s="166">
        <f>'将来負担比率（分子）の構造'!M$51</f>
        <v>10518</v>
      </c>
    </row>
    <row r="58" spans="1:16" x14ac:dyDescent="0.2">
      <c r="A58" s="166" t="s">
        <v>40</v>
      </c>
      <c r="B58" s="166"/>
      <c r="C58" s="166"/>
      <c r="D58" s="166">
        <f>'将来負担比率（分子）の構造'!I$50</f>
        <v>8505</v>
      </c>
      <c r="E58" s="166"/>
      <c r="F58" s="166"/>
      <c r="G58" s="166">
        <f>'将来負担比率（分子）の構造'!J$50</f>
        <v>9116</v>
      </c>
      <c r="H58" s="166"/>
      <c r="I58" s="166"/>
      <c r="J58" s="166">
        <f>'将来負担比率（分子）の構造'!K$50</f>
        <v>8999</v>
      </c>
      <c r="K58" s="166"/>
      <c r="L58" s="166"/>
      <c r="M58" s="166">
        <f>'将来負担比率（分子）の構造'!L$50</f>
        <v>9122</v>
      </c>
      <c r="N58" s="166"/>
      <c r="O58" s="166"/>
      <c r="P58" s="166">
        <f>'将来負担比率（分子）の構造'!M$50</f>
        <v>10574</v>
      </c>
    </row>
    <row r="59" spans="1:16" x14ac:dyDescent="0.2">
      <c r="A59" s="166" t="s">
        <v>38</v>
      </c>
      <c r="B59" s="166" t="str">
        <f>'将来負担比率（分子）の構造'!I$49</f>
        <v>-</v>
      </c>
      <c r="C59" s="166"/>
      <c r="D59" s="166"/>
      <c r="E59" s="166" t="str">
        <f>'将来負担比率（分子）の構造'!J$49</f>
        <v>-</v>
      </c>
      <c r="F59" s="166"/>
      <c r="G59" s="166"/>
      <c r="H59" s="166" t="str">
        <f>'将来負担比率（分子）の構造'!K$49</f>
        <v>-</v>
      </c>
      <c r="I59" s="166"/>
      <c r="J59" s="166"/>
      <c r="K59" s="166" t="str">
        <f>'将来負担比率（分子）の構造'!L$49</f>
        <v>-</v>
      </c>
      <c r="L59" s="166"/>
      <c r="M59" s="166"/>
      <c r="N59" s="166" t="str">
        <f>'将来負担比率（分子）の構造'!M$49</f>
        <v>-</v>
      </c>
      <c r="O59" s="166"/>
      <c r="P59" s="166"/>
    </row>
    <row r="60" spans="1:16" x14ac:dyDescent="0.2">
      <c r="A60" s="166" t="s">
        <v>37</v>
      </c>
      <c r="B60" s="166" t="str">
        <f>'将来負担比率（分子）の構造'!I$48</f>
        <v>-</v>
      </c>
      <c r="C60" s="166"/>
      <c r="D60" s="166"/>
      <c r="E60" s="166" t="str">
        <f>'将来負担比率（分子）の構造'!J$48</f>
        <v>-</v>
      </c>
      <c r="F60" s="166"/>
      <c r="G60" s="166"/>
      <c r="H60" s="166" t="str">
        <f>'将来負担比率（分子）の構造'!K$48</f>
        <v>-</v>
      </c>
      <c r="I60" s="166"/>
      <c r="J60" s="166"/>
      <c r="K60" s="166" t="str">
        <f>'将来負担比率（分子）の構造'!L$48</f>
        <v>-</v>
      </c>
      <c r="L60" s="166"/>
      <c r="M60" s="166"/>
      <c r="N60" s="166" t="str">
        <f>'将来負担比率（分子）の構造'!M$48</f>
        <v>-</v>
      </c>
      <c r="O60" s="166"/>
      <c r="P60" s="166"/>
    </row>
    <row r="61" spans="1:16" x14ac:dyDescent="0.2">
      <c r="A61" s="166" t="s">
        <v>35</v>
      </c>
      <c r="B61" s="166" t="str">
        <f>'将来負担比率（分子）の構造'!I$46</f>
        <v>-</v>
      </c>
      <c r="C61" s="166"/>
      <c r="D61" s="166"/>
      <c r="E61" s="166" t="str">
        <f>'将来負担比率（分子）の構造'!J$46</f>
        <v>-</v>
      </c>
      <c r="F61" s="166"/>
      <c r="G61" s="166"/>
      <c r="H61" s="166">
        <f>'将来負担比率（分子）の構造'!K$46</f>
        <v>9</v>
      </c>
      <c r="I61" s="166"/>
      <c r="J61" s="166"/>
      <c r="K61" s="166" t="str">
        <f>'将来負担比率（分子）の構造'!L$46</f>
        <v>-</v>
      </c>
      <c r="L61" s="166"/>
      <c r="M61" s="166"/>
      <c r="N61" s="166">
        <f>'将来負担比率（分子）の構造'!M$46</f>
        <v>10</v>
      </c>
      <c r="O61" s="166"/>
      <c r="P61" s="166"/>
    </row>
    <row r="62" spans="1:16" x14ac:dyDescent="0.2">
      <c r="A62" s="166" t="s">
        <v>34</v>
      </c>
      <c r="B62" s="166">
        <f>'将来負担比率（分子）の構造'!I$45</f>
        <v>8327</v>
      </c>
      <c r="C62" s="166"/>
      <c r="D62" s="166"/>
      <c r="E62" s="166">
        <f>'将来負担比率（分子）の構造'!J$45</f>
        <v>7509</v>
      </c>
      <c r="F62" s="166"/>
      <c r="G62" s="166"/>
      <c r="H62" s="166">
        <f>'将来負担比率（分子）の構造'!K$45</f>
        <v>7427</v>
      </c>
      <c r="I62" s="166"/>
      <c r="J62" s="166"/>
      <c r="K62" s="166">
        <f>'将来負担比率（分子）の構造'!L$45</f>
        <v>6829</v>
      </c>
      <c r="L62" s="166"/>
      <c r="M62" s="166"/>
      <c r="N62" s="166">
        <f>'将来負担比率（分子）の構造'!M$45</f>
        <v>6529</v>
      </c>
      <c r="O62" s="166"/>
      <c r="P62" s="166"/>
    </row>
    <row r="63" spans="1:16" x14ac:dyDescent="0.2">
      <c r="A63" s="166" t="s">
        <v>33</v>
      </c>
      <c r="B63" s="166">
        <f>'将来負担比率（分子）の構造'!I$44</f>
        <v>4475</v>
      </c>
      <c r="C63" s="166"/>
      <c r="D63" s="166"/>
      <c r="E63" s="166">
        <f>'将来負担比率（分子）の構造'!J$44</f>
        <v>4124</v>
      </c>
      <c r="F63" s="166"/>
      <c r="G63" s="166"/>
      <c r="H63" s="166">
        <f>'将来負担比率（分子）の構造'!K$44</f>
        <v>4258</v>
      </c>
      <c r="I63" s="166"/>
      <c r="J63" s="166"/>
      <c r="K63" s="166">
        <f>'将来負担比率（分子）の構造'!L$44</f>
        <v>3731</v>
      </c>
      <c r="L63" s="166"/>
      <c r="M63" s="166"/>
      <c r="N63" s="166">
        <f>'将来負担比率（分子）の構造'!M$44</f>
        <v>3519</v>
      </c>
      <c r="O63" s="166"/>
      <c r="P63" s="166"/>
    </row>
    <row r="64" spans="1:16" x14ac:dyDescent="0.2">
      <c r="A64" s="166" t="s">
        <v>32</v>
      </c>
      <c r="B64" s="166">
        <f>'将来負担比率（分子）の構造'!I$43</f>
        <v>14883</v>
      </c>
      <c r="C64" s="166"/>
      <c r="D64" s="166"/>
      <c r="E64" s="166">
        <f>'将来負担比率（分子）の構造'!J$43</f>
        <v>14918</v>
      </c>
      <c r="F64" s="166"/>
      <c r="G64" s="166"/>
      <c r="H64" s="166">
        <f>'将来負担比率（分子）の構造'!K$43</f>
        <v>12241</v>
      </c>
      <c r="I64" s="166"/>
      <c r="J64" s="166"/>
      <c r="K64" s="166">
        <f>'将来負担比率（分子）の構造'!L$43</f>
        <v>13265</v>
      </c>
      <c r="L64" s="166"/>
      <c r="M64" s="166"/>
      <c r="N64" s="166">
        <f>'将来負担比率（分子）の構造'!M$43</f>
        <v>12275</v>
      </c>
      <c r="O64" s="166"/>
      <c r="P64" s="166"/>
    </row>
    <row r="65" spans="1:16" x14ac:dyDescent="0.2">
      <c r="A65" s="166" t="s">
        <v>31</v>
      </c>
      <c r="B65" s="166">
        <f>'将来負担比率（分子）の構造'!I$42</f>
        <v>2872</v>
      </c>
      <c r="C65" s="166"/>
      <c r="D65" s="166"/>
      <c r="E65" s="166">
        <f>'将来負担比率（分子）の構造'!J$42</f>
        <v>2625</v>
      </c>
      <c r="F65" s="166"/>
      <c r="G65" s="166"/>
      <c r="H65" s="166">
        <f>'将来負担比率（分子）の構造'!K$42</f>
        <v>4127</v>
      </c>
      <c r="I65" s="166"/>
      <c r="J65" s="166"/>
      <c r="K65" s="166">
        <f>'将来負担比率（分子）の構造'!L$42</f>
        <v>3813</v>
      </c>
      <c r="L65" s="166"/>
      <c r="M65" s="166"/>
      <c r="N65" s="166">
        <f>'将来負担比率（分子）の構造'!M$42</f>
        <v>3570</v>
      </c>
      <c r="O65" s="166"/>
      <c r="P65" s="166"/>
    </row>
    <row r="66" spans="1:16" x14ac:dyDescent="0.2">
      <c r="A66" s="166" t="s">
        <v>30</v>
      </c>
      <c r="B66" s="166">
        <f>'将来負担比率（分子）の構造'!I$41</f>
        <v>32558</v>
      </c>
      <c r="C66" s="166"/>
      <c r="D66" s="166"/>
      <c r="E66" s="166">
        <f>'将来負担比率（分子）の構造'!J$41</f>
        <v>32686</v>
      </c>
      <c r="F66" s="166"/>
      <c r="G66" s="166"/>
      <c r="H66" s="166">
        <f>'将来負担比率（分子）の構造'!K$41</f>
        <v>33586</v>
      </c>
      <c r="I66" s="166"/>
      <c r="J66" s="166"/>
      <c r="K66" s="166">
        <f>'将来負担比率（分子）の構造'!L$41</f>
        <v>33380</v>
      </c>
      <c r="L66" s="166"/>
      <c r="M66" s="166"/>
      <c r="N66" s="166">
        <f>'将来負担比率（分子）の構造'!M$41</f>
        <v>32328</v>
      </c>
      <c r="O66" s="166"/>
      <c r="P66" s="166"/>
    </row>
    <row r="67" spans="1:16" x14ac:dyDescent="0.2">
      <c r="A67" s="166" t="s">
        <v>74</v>
      </c>
      <c r="B67" s="166" t="e">
        <f>NA()</f>
        <v>#N/A</v>
      </c>
      <c r="C67" s="166">
        <f>IF(ISNUMBER('将来負担比率（分子）の構造'!I$53), IF('将来負担比率（分子）の構造'!I$53 &lt; 0, 0, '将来負担比率（分子）の構造'!I$53), NA())</f>
        <v>4267</v>
      </c>
      <c r="D67" s="166" t="e">
        <f>NA()</f>
        <v>#N/A</v>
      </c>
      <c r="E67" s="166" t="e">
        <f>NA()</f>
        <v>#N/A</v>
      </c>
      <c r="F67" s="166">
        <f>IF(ISNUMBER('将来負担比率（分子）の構造'!J$53), IF('将来負担比率（分子）の構造'!J$53 &lt; 0, 0, '将来負担比率（分子）の構造'!J$53), NA())</f>
        <v>1981</v>
      </c>
      <c r="G67" s="166" t="e">
        <f>NA()</f>
        <v>#N/A</v>
      </c>
      <c r="H67" s="166" t="e">
        <f>NA()</f>
        <v>#N/A</v>
      </c>
      <c r="I67" s="166">
        <f>IF(ISNUMBER('将来負担比率（分子）の構造'!K$53), IF('将来負担比率（分子）の構造'!K$53 &lt; 0, 0, '将来負担比率（分子）の構造'!K$53), NA())</f>
        <v>2497</v>
      </c>
      <c r="J67" s="166" t="e">
        <f>NA()</f>
        <v>#N/A</v>
      </c>
      <c r="K67" s="166" t="e">
        <f>NA()</f>
        <v>#N/A</v>
      </c>
      <c r="L67" s="166">
        <f>IF(ISNUMBER('将来負担比率（分子）の構造'!L$53), IF('将来負担比率（分子）の構造'!L$53 &lt; 0, 0, '将来負担比率（分子）の構造'!L$53), NA())</f>
        <v>2719</v>
      </c>
      <c r="M67" s="166" t="e">
        <f>NA()</f>
        <v>#N/A</v>
      </c>
      <c r="N67" s="166" t="e">
        <f>NA()</f>
        <v>#N/A</v>
      </c>
      <c r="O67" s="166">
        <f>IF(ISNUMBER('将来負担比率（分子）の構造'!M$53), IF('将来負担比率（分子）の構造'!M$53 &lt; 0, 0, '将来負担比率（分子）の構造'!M$53), NA())</f>
        <v>84</v>
      </c>
      <c r="P67" s="166" t="e">
        <f>NA()</f>
        <v>#N/A</v>
      </c>
    </row>
    <row r="70" spans="1:16" x14ac:dyDescent="0.2">
      <c r="A70" s="168" t="s">
        <v>75</v>
      </c>
      <c r="B70" s="168"/>
      <c r="C70" s="168"/>
      <c r="D70" s="168"/>
      <c r="E70" s="168"/>
      <c r="F70" s="168"/>
    </row>
    <row r="71" spans="1:16" x14ac:dyDescent="0.2">
      <c r="A71" s="169"/>
      <c r="B71" s="169" t="str">
        <f>基金残高に係る経年分析!F54</f>
        <v>R01</v>
      </c>
      <c r="C71" s="169" t="str">
        <f>基金残高に係る経年分析!G54</f>
        <v>R02</v>
      </c>
      <c r="D71" s="169" t="str">
        <f>基金残高に係る経年分析!H54</f>
        <v>R03</v>
      </c>
    </row>
    <row r="72" spans="1:16" x14ac:dyDescent="0.2">
      <c r="A72" s="169" t="s">
        <v>76</v>
      </c>
      <c r="B72" s="170">
        <f>基金残高に係る経年分析!F55</f>
        <v>3592</v>
      </c>
      <c r="C72" s="170">
        <f>基金残高に係る経年分析!G55</f>
        <v>3286</v>
      </c>
      <c r="D72" s="170">
        <f>基金残高に係る経年分析!H55</f>
        <v>4339</v>
      </c>
    </row>
    <row r="73" spans="1:16" x14ac:dyDescent="0.2">
      <c r="A73" s="169" t="s">
        <v>77</v>
      </c>
      <c r="B73" s="170">
        <f>基金残高に係る経年分析!F56</f>
        <v>494</v>
      </c>
      <c r="C73" s="170">
        <f>基金残高に係る経年分析!G56</f>
        <v>494</v>
      </c>
      <c r="D73" s="170">
        <f>基金残高に係る経年分析!H56</f>
        <v>495</v>
      </c>
    </row>
    <row r="74" spans="1:16" x14ac:dyDescent="0.2">
      <c r="A74" s="169" t="s">
        <v>78</v>
      </c>
      <c r="B74" s="170">
        <f>基金残高に係る経年分析!F57</f>
        <v>3990</v>
      </c>
      <c r="C74" s="170">
        <f>基金残高に係る経年分析!G57</f>
        <v>4200</v>
      </c>
      <c r="D74" s="170">
        <f>基金残高に係る経年分析!H57</f>
        <v>4325</v>
      </c>
    </row>
  </sheetData>
  <sheetProtection algorithmName="SHA-512" hashValue="q/AepBtyulfmpw97FGCIWBpUZFQdE+MteJonnEinR8/BNmfOhxsEV2HuSM1rC4dRcGqGVvBnCrnMhn7F7qlykA==" saltValue="hl6zUfZerK5qeXDYXo2Oz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2E77B8-D39F-41D7-BD18-36EA78E668CE}">
  <sheetPr codeName="Sheet2">
    <pageSetUpPr fitToPage="1"/>
  </sheetPr>
  <dimension ref="B1:EM50"/>
  <sheetViews>
    <sheetView showGridLines="0" zoomScaleNormal="100" workbookViewId="0"/>
  </sheetViews>
  <sheetFormatPr defaultColWidth="0" defaultRowHeight="11.25" customHeight="1" zeroHeight="1" x14ac:dyDescent="0.2"/>
  <cols>
    <col min="1" max="1" width="1.6640625" style="205" customWidth="1"/>
    <col min="2" max="2" width="2.33203125" style="205" customWidth="1"/>
    <col min="3" max="16" width="2.6640625" style="205" customWidth="1"/>
    <col min="17" max="17" width="2.33203125" style="205" customWidth="1"/>
    <col min="18" max="95" width="1.6640625" style="205" customWidth="1"/>
    <col min="96" max="133" width="1.6640625" style="212" customWidth="1"/>
    <col min="134" max="143" width="1.6640625" style="205" customWidth="1"/>
    <col min="144" max="16384" width="0" style="205" hidden="1"/>
  </cols>
  <sheetData>
    <row r="1" spans="2:143" ht="22.5" customHeight="1" thickBot="1" x14ac:dyDescent="0.25">
      <c r="B1" s="203"/>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c r="AV1" s="204"/>
      <c r="AW1" s="204"/>
      <c r="AX1" s="204"/>
      <c r="AY1" s="204"/>
      <c r="AZ1" s="204"/>
      <c r="BA1" s="204"/>
      <c r="BB1" s="204"/>
      <c r="BC1" s="204"/>
      <c r="BD1" s="204"/>
      <c r="BE1" s="204"/>
      <c r="BF1" s="204"/>
      <c r="BG1" s="204"/>
      <c r="BH1" s="204"/>
      <c r="BI1" s="204"/>
      <c r="BJ1" s="204"/>
      <c r="BK1" s="204"/>
      <c r="BL1" s="204"/>
      <c r="BM1" s="204"/>
      <c r="BN1" s="204"/>
      <c r="BO1" s="204"/>
      <c r="BP1" s="204"/>
      <c r="BQ1" s="204"/>
      <c r="BR1" s="204"/>
      <c r="BS1" s="204"/>
      <c r="BT1" s="204"/>
      <c r="BU1" s="204"/>
      <c r="BV1" s="204"/>
      <c r="BW1" s="204"/>
      <c r="BX1" s="204"/>
      <c r="BY1" s="204"/>
      <c r="BZ1" s="204"/>
      <c r="CA1" s="204"/>
      <c r="CB1" s="204"/>
      <c r="CC1" s="204"/>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00" t="s">
        <v>212</v>
      </c>
      <c r="DI1" s="701"/>
      <c r="DJ1" s="701"/>
      <c r="DK1" s="701"/>
      <c r="DL1" s="701"/>
      <c r="DM1" s="701"/>
      <c r="DN1" s="702"/>
      <c r="DO1" s="205"/>
      <c r="DP1" s="700" t="s">
        <v>213</v>
      </c>
      <c r="DQ1" s="701"/>
      <c r="DR1" s="701"/>
      <c r="DS1" s="701"/>
      <c r="DT1" s="701"/>
      <c r="DU1" s="701"/>
      <c r="DV1" s="701"/>
      <c r="DW1" s="701"/>
      <c r="DX1" s="701"/>
      <c r="DY1" s="701"/>
      <c r="DZ1" s="701"/>
      <c r="EA1" s="701"/>
      <c r="EB1" s="701"/>
      <c r="EC1" s="702"/>
      <c r="ED1" s="204"/>
      <c r="EE1" s="204"/>
      <c r="EF1" s="204"/>
      <c r="EG1" s="204"/>
      <c r="EH1" s="204"/>
      <c r="EI1" s="204"/>
      <c r="EJ1" s="204"/>
      <c r="EK1" s="204"/>
      <c r="EL1" s="204"/>
      <c r="EM1" s="204"/>
    </row>
    <row r="2" spans="2:143" ht="22.5" customHeight="1" x14ac:dyDescent="0.2">
      <c r="B2" s="206" t="s">
        <v>214</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2">
      <c r="B3" s="662" t="s">
        <v>215</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216</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2" t="s">
        <v>217</v>
      </c>
      <c r="CE3" s="663"/>
      <c r="CF3" s="663"/>
      <c r="CG3" s="663"/>
      <c r="CH3" s="663"/>
      <c r="CI3" s="663"/>
      <c r="CJ3" s="663"/>
      <c r="CK3" s="663"/>
      <c r="CL3" s="663"/>
      <c r="CM3" s="663"/>
      <c r="CN3" s="663"/>
      <c r="CO3" s="663"/>
      <c r="CP3" s="663"/>
      <c r="CQ3" s="663"/>
      <c r="CR3" s="663"/>
      <c r="CS3" s="663"/>
      <c r="CT3" s="663"/>
      <c r="CU3" s="663"/>
      <c r="CV3" s="663"/>
      <c r="CW3" s="663"/>
      <c r="CX3" s="663"/>
      <c r="CY3" s="663"/>
      <c r="CZ3" s="663"/>
      <c r="DA3" s="663"/>
      <c r="DB3" s="663"/>
      <c r="DC3" s="663"/>
      <c r="DD3" s="663"/>
      <c r="DE3" s="663"/>
      <c r="DF3" s="663"/>
      <c r="DG3" s="663"/>
      <c r="DH3" s="663"/>
      <c r="DI3" s="663"/>
      <c r="DJ3" s="663"/>
      <c r="DK3" s="663"/>
      <c r="DL3" s="663"/>
      <c r="DM3" s="663"/>
      <c r="DN3" s="663"/>
      <c r="DO3" s="663"/>
      <c r="DP3" s="663"/>
      <c r="DQ3" s="663"/>
      <c r="DR3" s="663"/>
      <c r="DS3" s="663"/>
      <c r="DT3" s="663"/>
      <c r="DU3" s="663"/>
      <c r="DV3" s="663"/>
      <c r="DW3" s="663"/>
      <c r="DX3" s="663"/>
      <c r="DY3" s="663"/>
      <c r="DZ3" s="663"/>
      <c r="EA3" s="663"/>
      <c r="EB3" s="663"/>
      <c r="EC3" s="664"/>
    </row>
    <row r="4" spans="2:143" ht="11.25" customHeight="1" x14ac:dyDescent="0.2">
      <c r="B4" s="662" t="s">
        <v>1</v>
      </c>
      <c r="C4" s="663"/>
      <c r="D4" s="663"/>
      <c r="E4" s="663"/>
      <c r="F4" s="663"/>
      <c r="G4" s="663"/>
      <c r="H4" s="663"/>
      <c r="I4" s="663"/>
      <c r="J4" s="663"/>
      <c r="K4" s="663"/>
      <c r="L4" s="663"/>
      <c r="M4" s="663"/>
      <c r="N4" s="663"/>
      <c r="O4" s="663"/>
      <c r="P4" s="663"/>
      <c r="Q4" s="664"/>
      <c r="R4" s="662" t="s">
        <v>218</v>
      </c>
      <c r="S4" s="663"/>
      <c r="T4" s="663"/>
      <c r="U4" s="663"/>
      <c r="V4" s="663"/>
      <c r="W4" s="663"/>
      <c r="X4" s="663"/>
      <c r="Y4" s="664"/>
      <c r="Z4" s="662" t="s">
        <v>219</v>
      </c>
      <c r="AA4" s="663"/>
      <c r="AB4" s="663"/>
      <c r="AC4" s="664"/>
      <c r="AD4" s="662" t="s">
        <v>220</v>
      </c>
      <c r="AE4" s="663"/>
      <c r="AF4" s="663"/>
      <c r="AG4" s="663"/>
      <c r="AH4" s="663"/>
      <c r="AI4" s="663"/>
      <c r="AJ4" s="663"/>
      <c r="AK4" s="664"/>
      <c r="AL4" s="662" t="s">
        <v>219</v>
      </c>
      <c r="AM4" s="663"/>
      <c r="AN4" s="663"/>
      <c r="AO4" s="664"/>
      <c r="AP4" s="703" t="s">
        <v>221</v>
      </c>
      <c r="AQ4" s="703"/>
      <c r="AR4" s="703"/>
      <c r="AS4" s="703"/>
      <c r="AT4" s="703"/>
      <c r="AU4" s="703"/>
      <c r="AV4" s="703"/>
      <c r="AW4" s="703"/>
      <c r="AX4" s="703"/>
      <c r="AY4" s="703"/>
      <c r="AZ4" s="703"/>
      <c r="BA4" s="703"/>
      <c r="BB4" s="703"/>
      <c r="BC4" s="703"/>
      <c r="BD4" s="703"/>
      <c r="BE4" s="703"/>
      <c r="BF4" s="703"/>
      <c r="BG4" s="703" t="s">
        <v>222</v>
      </c>
      <c r="BH4" s="703"/>
      <c r="BI4" s="703"/>
      <c r="BJ4" s="703"/>
      <c r="BK4" s="703"/>
      <c r="BL4" s="703"/>
      <c r="BM4" s="703"/>
      <c r="BN4" s="703"/>
      <c r="BO4" s="703" t="s">
        <v>219</v>
      </c>
      <c r="BP4" s="703"/>
      <c r="BQ4" s="703"/>
      <c r="BR4" s="703"/>
      <c r="BS4" s="703" t="s">
        <v>223</v>
      </c>
      <c r="BT4" s="703"/>
      <c r="BU4" s="703"/>
      <c r="BV4" s="703"/>
      <c r="BW4" s="703"/>
      <c r="BX4" s="703"/>
      <c r="BY4" s="703"/>
      <c r="BZ4" s="703"/>
      <c r="CA4" s="703"/>
      <c r="CB4" s="703"/>
      <c r="CD4" s="662" t="s">
        <v>224</v>
      </c>
      <c r="CE4" s="663"/>
      <c r="CF4" s="663"/>
      <c r="CG4" s="663"/>
      <c r="CH4" s="663"/>
      <c r="CI4" s="663"/>
      <c r="CJ4" s="663"/>
      <c r="CK4" s="663"/>
      <c r="CL4" s="663"/>
      <c r="CM4" s="663"/>
      <c r="CN4" s="663"/>
      <c r="CO4" s="663"/>
      <c r="CP4" s="663"/>
      <c r="CQ4" s="663"/>
      <c r="CR4" s="663"/>
      <c r="CS4" s="663"/>
      <c r="CT4" s="663"/>
      <c r="CU4" s="663"/>
      <c r="CV4" s="663"/>
      <c r="CW4" s="663"/>
      <c r="CX4" s="663"/>
      <c r="CY4" s="663"/>
      <c r="CZ4" s="663"/>
      <c r="DA4" s="663"/>
      <c r="DB4" s="663"/>
      <c r="DC4" s="663"/>
      <c r="DD4" s="663"/>
      <c r="DE4" s="663"/>
      <c r="DF4" s="663"/>
      <c r="DG4" s="663"/>
      <c r="DH4" s="663"/>
      <c r="DI4" s="663"/>
      <c r="DJ4" s="663"/>
      <c r="DK4" s="663"/>
      <c r="DL4" s="663"/>
      <c r="DM4" s="663"/>
      <c r="DN4" s="663"/>
      <c r="DO4" s="663"/>
      <c r="DP4" s="663"/>
      <c r="DQ4" s="663"/>
      <c r="DR4" s="663"/>
      <c r="DS4" s="663"/>
      <c r="DT4" s="663"/>
      <c r="DU4" s="663"/>
      <c r="DV4" s="663"/>
      <c r="DW4" s="663"/>
      <c r="DX4" s="663"/>
      <c r="DY4" s="663"/>
      <c r="DZ4" s="663"/>
      <c r="EA4" s="663"/>
      <c r="EB4" s="663"/>
      <c r="EC4" s="664"/>
    </row>
    <row r="5" spans="2:143" ht="11.25" customHeight="1" x14ac:dyDescent="0.2">
      <c r="B5" s="659" t="s">
        <v>225</v>
      </c>
      <c r="C5" s="660"/>
      <c r="D5" s="660"/>
      <c r="E5" s="660"/>
      <c r="F5" s="660"/>
      <c r="G5" s="660"/>
      <c r="H5" s="660"/>
      <c r="I5" s="660"/>
      <c r="J5" s="660"/>
      <c r="K5" s="660"/>
      <c r="L5" s="660"/>
      <c r="M5" s="660"/>
      <c r="N5" s="660"/>
      <c r="O5" s="660"/>
      <c r="P5" s="660"/>
      <c r="Q5" s="661"/>
      <c r="R5" s="656">
        <v>20474880</v>
      </c>
      <c r="S5" s="657"/>
      <c r="T5" s="657"/>
      <c r="U5" s="657"/>
      <c r="V5" s="657"/>
      <c r="W5" s="657"/>
      <c r="X5" s="657"/>
      <c r="Y5" s="685"/>
      <c r="Z5" s="698">
        <v>38.799999999999997</v>
      </c>
      <c r="AA5" s="698"/>
      <c r="AB5" s="698"/>
      <c r="AC5" s="698"/>
      <c r="AD5" s="699">
        <v>18957222</v>
      </c>
      <c r="AE5" s="699"/>
      <c r="AF5" s="699"/>
      <c r="AG5" s="699"/>
      <c r="AH5" s="699"/>
      <c r="AI5" s="699"/>
      <c r="AJ5" s="699"/>
      <c r="AK5" s="699"/>
      <c r="AL5" s="686">
        <v>68.3</v>
      </c>
      <c r="AM5" s="671"/>
      <c r="AN5" s="671"/>
      <c r="AO5" s="687"/>
      <c r="AP5" s="659" t="s">
        <v>226</v>
      </c>
      <c r="AQ5" s="660"/>
      <c r="AR5" s="660"/>
      <c r="AS5" s="660"/>
      <c r="AT5" s="660"/>
      <c r="AU5" s="660"/>
      <c r="AV5" s="660"/>
      <c r="AW5" s="660"/>
      <c r="AX5" s="660"/>
      <c r="AY5" s="660"/>
      <c r="AZ5" s="660"/>
      <c r="BA5" s="660"/>
      <c r="BB5" s="660"/>
      <c r="BC5" s="660"/>
      <c r="BD5" s="660"/>
      <c r="BE5" s="660"/>
      <c r="BF5" s="661"/>
      <c r="BG5" s="609">
        <v>19087713</v>
      </c>
      <c r="BH5" s="610"/>
      <c r="BI5" s="610"/>
      <c r="BJ5" s="610"/>
      <c r="BK5" s="610"/>
      <c r="BL5" s="610"/>
      <c r="BM5" s="610"/>
      <c r="BN5" s="611"/>
      <c r="BO5" s="635">
        <v>93.2</v>
      </c>
      <c r="BP5" s="635"/>
      <c r="BQ5" s="635"/>
      <c r="BR5" s="635"/>
      <c r="BS5" s="636">
        <v>152795</v>
      </c>
      <c r="BT5" s="636"/>
      <c r="BU5" s="636"/>
      <c r="BV5" s="636"/>
      <c r="BW5" s="636"/>
      <c r="BX5" s="636"/>
      <c r="BY5" s="636"/>
      <c r="BZ5" s="636"/>
      <c r="CA5" s="636"/>
      <c r="CB5" s="681"/>
      <c r="CD5" s="662" t="s">
        <v>221</v>
      </c>
      <c r="CE5" s="663"/>
      <c r="CF5" s="663"/>
      <c r="CG5" s="663"/>
      <c r="CH5" s="663"/>
      <c r="CI5" s="663"/>
      <c r="CJ5" s="663"/>
      <c r="CK5" s="663"/>
      <c r="CL5" s="663"/>
      <c r="CM5" s="663"/>
      <c r="CN5" s="663"/>
      <c r="CO5" s="663"/>
      <c r="CP5" s="663"/>
      <c r="CQ5" s="664"/>
      <c r="CR5" s="662" t="s">
        <v>227</v>
      </c>
      <c r="CS5" s="663"/>
      <c r="CT5" s="663"/>
      <c r="CU5" s="663"/>
      <c r="CV5" s="663"/>
      <c r="CW5" s="663"/>
      <c r="CX5" s="663"/>
      <c r="CY5" s="664"/>
      <c r="CZ5" s="662" t="s">
        <v>219</v>
      </c>
      <c r="DA5" s="663"/>
      <c r="DB5" s="663"/>
      <c r="DC5" s="664"/>
      <c r="DD5" s="662" t="s">
        <v>228</v>
      </c>
      <c r="DE5" s="663"/>
      <c r="DF5" s="663"/>
      <c r="DG5" s="663"/>
      <c r="DH5" s="663"/>
      <c r="DI5" s="663"/>
      <c r="DJ5" s="663"/>
      <c r="DK5" s="663"/>
      <c r="DL5" s="663"/>
      <c r="DM5" s="663"/>
      <c r="DN5" s="663"/>
      <c r="DO5" s="663"/>
      <c r="DP5" s="664"/>
      <c r="DQ5" s="662" t="s">
        <v>229</v>
      </c>
      <c r="DR5" s="663"/>
      <c r="DS5" s="663"/>
      <c r="DT5" s="663"/>
      <c r="DU5" s="663"/>
      <c r="DV5" s="663"/>
      <c r="DW5" s="663"/>
      <c r="DX5" s="663"/>
      <c r="DY5" s="663"/>
      <c r="DZ5" s="663"/>
      <c r="EA5" s="663"/>
      <c r="EB5" s="663"/>
      <c r="EC5" s="664"/>
    </row>
    <row r="6" spans="2:143" ht="11.25" customHeight="1" x14ac:dyDescent="0.2">
      <c r="B6" s="606" t="s">
        <v>230</v>
      </c>
      <c r="C6" s="607"/>
      <c r="D6" s="607"/>
      <c r="E6" s="607"/>
      <c r="F6" s="607"/>
      <c r="G6" s="607"/>
      <c r="H6" s="607"/>
      <c r="I6" s="607"/>
      <c r="J6" s="607"/>
      <c r="K6" s="607"/>
      <c r="L6" s="607"/>
      <c r="M6" s="607"/>
      <c r="N6" s="607"/>
      <c r="O6" s="607"/>
      <c r="P6" s="607"/>
      <c r="Q6" s="608"/>
      <c r="R6" s="609">
        <v>479650</v>
      </c>
      <c r="S6" s="610"/>
      <c r="T6" s="610"/>
      <c r="U6" s="610"/>
      <c r="V6" s="610"/>
      <c r="W6" s="610"/>
      <c r="X6" s="610"/>
      <c r="Y6" s="611"/>
      <c r="Z6" s="635">
        <v>0.9</v>
      </c>
      <c r="AA6" s="635"/>
      <c r="AB6" s="635"/>
      <c r="AC6" s="635"/>
      <c r="AD6" s="636">
        <v>479650</v>
      </c>
      <c r="AE6" s="636"/>
      <c r="AF6" s="636"/>
      <c r="AG6" s="636"/>
      <c r="AH6" s="636"/>
      <c r="AI6" s="636"/>
      <c r="AJ6" s="636"/>
      <c r="AK6" s="636"/>
      <c r="AL6" s="612">
        <v>1.7</v>
      </c>
      <c r="AM6" s="613"/>
      <c r="AN6" s="613"/>
      <c r="AO6" s="637"/>
      <c r="AP6" s="606" t="s">
        <v>231</v>
      </c>
      <c r="AQ6" s="607"/>
      <c r="AR6" s="607"/>
      <c r="AS6" s="607"/>
      <c r="AT6" s="607"/>
      <c r="AU6" s="607"/>
      <c r="AV6" s="607"/>
      <c r="AW6" s="607"/>
      <c r="AX6" s="607"/>
      <c r="AY6" s="607"/>
      <c r="AZ6" s="607"/>
      <c r="BA6" s="607"/>
      <c r="BB6" s="607"/>
      <c r="BC6" s="607"/>
      <c r="BD6" s="607"/>
      <c r="BE6" s="607"/>
      <c r="BF6" s="608"/>
      <c r="BG6" s="609">
        <v>19087713</v>
      </c>
      <c r="BH6" s="610"/>
      <c r="BI6" s="610"/>
      <c r="BJ6" s="610"/>
      <c r="BK6" s="610"/>
      <c r="BL6" s="610"/>
      <c r="BM6" s="610"/>
      <c r="BN6" s="611"/>
      <c r="BO6" s="635">
        <v>93.2</v>
      </c>
      <c r="BP6" s="635"/>
      <c r="BQ6" s="635"/>
      <c r="BR6" s="635"/>
      <c r="BS6" s="636">
        <v>152795</v>
      </c>
      <c r="BT6" s="636"/>
      <c r="BU6" s="636"/>
      <c r="BV6" s="636"/>
      <c r="BW6" s="636"/>
      <c r="BX6" s="636"/>
      <c r="BY6" s="636"/>
      <c r="BZ6" s="636"/>
      <c r="CA6" s="636"/>
      <c r="CB6" s="681"/>
      <c r="CD6" s="659" t="s">
        <v>232</v>
      </c>
      <c r="CE6" s="660"/>
      <c r="CF6" s="660"/>
      <c r="CG6" s="660"/>
      <c r="CH6" s="660"/>
      <c r="CI6" s="660"/>
      <c r="CJ6" s="660"/>
      <c r="CK6" s="660"/>
      <c r="CL6" s="660"/>
      <c r="CM6" s="660"/>
      <c r="CN6" s="660"/>
      <c r="CO6" s="660"/>
      <c r="CP6" s="660"/>
      <c r="CQ6" s="661"/>
      <c r="CR6" s="609">
        <v>297927</v>
      </c>
      <c r="CS6" s="610"/>
      <c r="CT6" s="610"/>
      <c r="CU6" s="610"/>
      <c r="CV6" s="610"/>
      <c r="CW6" s="610"/>
      <c r="CX6" s="610"/>
      <c r="CY6" s="611"/>
      <c r="CZ6" s="686">
        <v>0.6</v>
      </c>
      <c r="DA6" s="671"/>
      <c r="DB6" s="671"/>
      <c r="DC6" s="688"/>
      <c r="DD6" s="615" t="s">
        <v>128</v>
      </c>
      <c r="DE6" s="610"/>
      <c r="DF6" s="610"/>
      <c r="DG6" s="610"/>
      <c r="DH6" s="610"/>
      <c r="DI6" s="610"/>
      <c r="DJ6" s="610"/>
      <c r="DK6" s="610"/>
      <c r="DL6" s="610"/>
      <c r="DM6" s="610"/>
      <c r="DN6" s="610"/>
      <c r="DO6" s="610"/>
      <c r="DP6" s="611"/>
      <c r="DQ6" s="615">
        <v>297927</v>
      </c>
      <c r="DR6" s="610"/>
      <c r="DS6" s="610"/>
      <c r="DT6" s="610"/>
      <c r="DU6" s="610"/>
      <c r="DV6" s="610"/>
      <c r="DW6" s="610"/>
      <c r="DX6" s="610"/>
      <c r="DY6" s="610"/>
      <c r="DZ6" s="610"/>
      <c r="EA6" s="610"/>
      <c r="EB6" s="610"/>
      <c r="EC6" s="645"/>
    </row>
    <row r="7" spans="2:143" ht="11.25" customHeight="1" x14ac:dyDescent="0.2">
      <c r="B7" s="606" t="s">
        <v>233</v>
      </c>
      <c r="C7" s="607"/>
      <c r="D7" s="607"/>
      <c r="E7" s="607"/>
      <c r="F7" s="607"/>
      <c r="G7" s="607"/>
      <c r="H7" s="607"/>
      <c r="I7" s="607"/>
      <c r="J7" s="607"/>
      <c r="K7" s="607"/>
      <c r="L7" s="607"/>
      <c r="M7" s="607"/>
      <c r="N7" s="607"/>
      <c r="O7" s="607"/>
      <c r="P7" s="607"/>
      <c r="Q7" s="608"/>
      <c r="R7" s="609">
        <v>12980</v>
      </c>
      <c r="S7" s="610"/>
      <c r="T7" s="610"/>
      <c r="U7" s="610"/>
      <c r="V7" s="610"/>
      <c r="W7" s="610"/>
      <c r="X7" s="610"/>
      <c r="Y7" s="611"/>
      <c r="Z7" s="635">
        <v>0</v>
      </c>
      <c r="AA7" s="635"/>
      <c r="AB7" s="635"/>
      <c r="AC7" s="635"/>
      <c r="AD7" s="636">
        <v>12980</v>
      </c>
      <c r="AE7" s="636"/>
      <c r="AF7" s="636"/>
      <c r="AG7" s="636"/>
      <c r="AH7" s="636"/>
      <c r="AI7" s="636"/>
      <c r="AJ7" s="636"/>
      <c r="AK7" s="636"/>
      <c r="AL7" s="612">
        <v>0</v>
      </c>
      <c r="AM7" s="613"/>
      <c r="AN7" s="613"/>
      <c r="AO7" s="637"/>
      <c r="AP7" s="606" t="s">
        <v>234</v>
      </c>
      <c r="AQ7" s="607"/>
      <c r="AR7" s="607"/>
      <c r="AS7" s="607"/>
      <c r="AT7" s="607"/>
      <c r="AU7" s="607"/>
      <c r="AV7" s="607"/>
      <c r="AW7" s="607"/>
      <c r="AX7" s="607"/>
      <c r="AY7" s="607"/>
      <c r="AZ7" s="607"/>
      <c r="BA7" s="607"/>
      <c r="BB7" s="607"/>
      <c r="BC7" s="607"/>
      <c r="BD7" s="607"/>
      <c r="BE7" s="607"/>
      <c r="BF7" s="608"/>
      <c r="BG7" s="609">
        <v>9507383</v>
      </c>
      <c r="BH7" s="610"/>
      <c r="BI7" s="610"/>
      <c r="BJ7" s="610"/>
      <c r="BK7" s="610"/>
      <c r="BL7" s="610"/>
      <c r="BM7" s="610"/>
      <c r="BN7" s="611"/>
      <c r="BO7" s="635">
        <v>46.4</v>
      </c>
      <c r="BP7" s="635"/>
      <c r="BQ7" s="635"/>
      <c r="BR7" s="635"/>
      <c r="BS7" s="636">
        <v>152795</v>
      </c>
      <c r="BT7" s="636"/>
      <c r="BU7" s="636"/>
      <c r="BV7" s="636"/>
      <c r="BW7" s="636"/>
      <c r="BX7" s="636"/>
      <c r="BY7" s="636"/>
      <c r="BZ7" s="636"/>
      <c r="CA7" s="636"/>
      <c r="CB7" s="681"/>
      <c r="CD7" s="606" t="s">
        <v>235</v>
      </c>
      <c r="CE7" s="607"/>
      <c r="CF7" s="607"/>
      <c r="CG7" s="607"/>
      <c r="CH7" s="607"/>
      <c r="CI7" s="607"/>
      <c r="CJ7" s="607"/>
      <c r="CK7" s="607"/>
      <c r="CL7" s="607"/>
      <c r="CM7" s="607"/>
      <c r="CN7" s="607"/>
      <c r="CO7" s="607"/>
      <c r="CP7" s="607"/>
      <c r="CQ7" s="608"/>
      <c r="CR7" s="609">
        <v>5160029</v>
      </c>
      <c r="CS7" s="610"/>
      <c r="CT7" s="610"/>
      <c r="CU7" s="610"/>
      <c r="CV7" s="610"/>
      <c r="CW7" s="610"/>
      <c r="CX7" s="610"/>
      <c r="CY7" s="611"/>
      <c r="CZ7" s="635">
        <v>10.3</v>
      </c>
      <c r="DA7" s="635"/>
      <c r="DB7" s="635"/>
      <c r="DC7" s="635"/>
      <c r="DD7" s="615">
        <v>238916</v>
      </c>
      <c r="DE7" s="610"/>
      <c r="DF7" s="610"/>
      <c r="DG7" s="610"/>
      <c r="DH7" s="610"/>
      <c r="DI7" s="610"/>
      <c r="DJ7" s="610"/>
      <c r="DK7" s="610"/>
      <c r="DL7" s="610"/>
      <c r="DM7" s="610"/>
      <c r="DN7" s="610"/>
      <c r="DO7" s="610"/>
      <c r="DP7" s="611"/>
      <c r="DQ7" s="615">
        <v>4551111</v>
      </c>
      <c r="DR7" s="610"/>
      <c r="DS7" s="610"/>
      <c r="DT7" s="610"/>
      <c r="DU7" s="610"/>
      <c r="DV7" s="610"/>
      <c r="DW7" s="610"/>
      <c r="DX7" s="610"/>
      <c r="DY7" s="610"/>
      <c r="DZ7" s="610"/>
      <c r="EA7" s="610"/>
      <c r="EB7" s="610"/>
      <c r="EC7" s="645"/>
    </row>
    <row r="8" spans="2:143" ht="11.25" customHeight="1" x14ac:dyDescent="0.2">
      <c r="B8" s="606" t="s">
        <v>236</v>
      </c>
      <c r="C8" s="607"/>
      <c r="D8" s="607"/>
      <c r="E8" s="607"/>
      <c r="F8" s="607"/>
      <c r="G8" s="607"/>
      <c r="H8" s="607"/>
      <c r="I8" s="607"/>
      <c r="J8" s="607"/>
      <c r="K8" s="607"/>
      <c r="L8" s="607"/>
      <c r="M8" s="607"/>
      <c r="N8" s="607"/>
      <c r="O8" s="607"/>
      <c r="P8" s="607"/>
      <c r="Q8" s="608"/>
      <c r="R8" s="609">
        <v>134738</v>
      </c>
      <c r="S8" s="610"/>
      <c r="T8" s="610"/>
      <c r="U8" s="610"/>
      <c r="V8" s="610"/>
      <c r="W8" s="610"/>
      <c r="X8" s="610"/>
      <c r="Y8" s="611"/>
      <c r="Z8" s="635">
        <v>0.3</v>
      </c>
      <c r="AA8" s="635"/>
      <c r="AB8" s="635"/>
      <c r="AC8" s="635"/>
      <c r="AD8" s="636">
        <v>134738</v>
      </c>
      <c r="AE8" s="636"/>
      <c r="AF8" s="636"/>
      <c r="AG8" s="636"/>
      <c r="AH8" s="636"/>
      <c r="AI8" s="636"/>
      <c r="AJ8" s="636"/>
      <c r="AK8" s="636"/>
      <c r="AL8" s="612">
        <v>0.5</v>
      </c>
      <c r="AM8" s="613"/>
      <c r="AN8" s="613"/>
      <c r="AO8" s="637"/>
      <c r="AP8" s="606" t="s">
        <v>237</v>
      </c>
      <c r="AQ8" s="607"/>
      <c r="AR8" s="607"/>
      <c r="AS8" s="607"/>
      <c r="AT8" s="607"/>
      <c r="AU8" s="607"/>
      <c r="AV8" s="607"/>
      <c r="AW8" s="607"/>
      <c r="AX8" s="607"/>
      <c r="AY8" s="607"/>
      <c r="AZ8" s="607"/>
      <c r="BA8" s="607"/>
      <c r="BB8" s="607"/>
      <c r="BC8" s="607"/>
      <c r="BD8" s="607"/>
      <c r="BE8" s="607"/>
      <c r="BF8" s="608"/>
      <c r="BG8" s="609">
        <v>247661</v>
      </c>
      <c r="BH8" s="610"/>
      <c r="BI8" s="610"/>
      <c r="BJ8" s="610"/>
      <c r="BK8" s="610"/>
      <c r="BL8" s="610"/>
      <c r="BM8" s="610"/>
      <c r="BN8" s="611"/>
      <c r="BO8" s="635">
        <v>1.2</v>
      </c>
      <c r="BP8" s="635"/>
      <c r="BQ8" s="635"/>
      <c r="BR8" s="635"/>
      <c r="BS8" s="636" t="s">
        <v>128</v>
      </c>
      <c r="BT8" s="636"/>
      <c r="BU8" s="636"/>
      <c r="BV8" s="636"/>
      <c r="BW8" s="636"/>
      <c r="BX8" s="636"/>
      <c r="BY8" s="636"/>
      <c r="BZ8" s="636"/>
      <c r="CA8" s="636"/>
      <c r="CB8" s="681"/>
      <c r="CD8" s="606" t="s">
        <v>238</v>
      </c>
      <c r="CE8" s="607"/>
      <c r="CF8" s="607"/>
      <c r="CG8" s="607"/>
      <c r="CH8" s="607"/>
      <c r="CI8" s="607"/>
      <c r="CJ8" s="607"/>
      <c r="CK8" s="607"/>
      <c r="CL8" s="607"/>
      <c r="CM8" s="607"/>
      <c r="CN8" s="607"/>
      <c r="CO8" s="607"/>
      <c r="CP8" s="607"/>
      <c r="CQ8" s="608"/>
      <c r="CR8" s="609">
        <v>22171982</v>
      </c>
      <c r="CS8" s="610"/>
      <c r="CT8" s="610"/>
      <c r="CU8" s="610"/>
      <c r="CV8" s="610"/>
      <c r="CW8" s="610"/>
      <c r="CX8" s="610"/>
      <c r="CY8" s="611"/>
      <c r="CZ8" s="635">
        <v>44.1</v>
      </c>
      <c r="DA8" s="635"/>
      <c r="DB8" s="635"/>
      <c r="DC8" s="635"/>
      <c r="DD8" s="615">
        <v>446483</v>
      </c>
      <c r="DE8" s="610"/>
      <c r="DF8" s="610"/>
      <c r="DG8" s="610"/>
      <c r="DH8" s="610"/>
      <c r="DI8" s="610"/>
      <c r="DJ8" s="610"/>
      <c r="DK8" s="610"/>
      <c r="DL8" s="610"/>
      <c r="DM8" s="610"/>
      <c r="DN8" s="610"/>
      <c r="DO8" s="610"/>
      <c r="DP8" s="611"/>
      <c r="DQ8" s="615">
        <v>8599513</v>
      </c>
      <c r="DR8" s="610"/>
      <c r="DS8" s="610"/>
      <c r="DT8" s="610"/>
      <c r="DU8" s="610"/>
      <c r="DV8" s="610"/>
      <c r="DW8" s="610"/>
      <c r="DX8" s="610"/>
      <c r="DY8" s="610"/>
      <c r="DZ8" s="610"/>
      <c r="EA8" s="610"/>
      <c r="EB8" s="610"/>
      <c r="EC8" s="645"/>
    </row>
    <row r="9" spans="2:143" ht="11.25" customHeight="1" x14ac:dyDescent="0.2">
      <c r="B9" s="606" t="s">
        <v>239</v>
      </c>
      <c r="C9" s="607"/>
      <c r="D9" s="607"/>
      <c r="E9" s="607"/>
      <c r="F9" s="607"/>
      <c r="G9" s="607"/>
      <c r="H9" s="607"/>
      <c r="I9" s="607"/>
      <c r="J9" s="607"/>
      <c r="K9" s="607"/>
      <c r="L9" s="607"/>
      <c r="M9" s="607"/>
      <c r="N9" s="607"/>
      <c r="O9" s="607"/>
      <c r="P9" s="607"/>
      <c r="Q9" s="608"/>
      <c r="R9" s="609">
        <v>170512</v>
      </c>
      <c r="S9" s="610"/>
      <c r="T9" s="610"/>
      <c r="U9" s="610"/>
      <c r="V9" s="610"/>
      <c r="W9" s="610"/>
      <c r="X9" s="610"/>
      <c r="Y9" s="611"/>
      <c r="Z9" s="635">
        <v>0.3</v>
      </c>
      <c r="AA9" s="635"/>
      <c r="AB9" s="635"/>
      <c r="AC9" s="635"/>
      <c r="AD9" s="636">
        <v>170512</v>
      </c>
      <c r="AE9" s="636"/>
      <c r="AF9" s="636"/>
      <c r="AG9" s="636"/>
      <c r="AH9" s="636"/>
      <c r="AI9" s="636"/>
      <c r="AJ9" s="636"/>
      <c r="AK9" s="636"/>
      <c r="AL9" s="612">
        <v>0.6</v>
      </c>
      <c r="AM9" s="613"/>
      <c r="AN9" s="613"/>
      <c r="AO9" s="637"/>
      <c r="AP9" s="606" t="s">
        <v>240</v>
      </c>
      <c r="AQ9" s="607"/>
      <c r="AR9" s="607"/>
      <c r="AS9" s="607"/>
      <c r="AT9" s="607"/>
      <c r="AU9" s="607"/>
      <c r="AV9" s="607"/>
      <c r="AW9" s="607"/>
      <c r="AX9" s="607"/>
      <c r="AY9" s="607"/>
      <c r="AZ9" s="607"/>
      <c r="BA9" s="607"/>
      <c r="BB9" s="607"/>
      <c r="BC9" s="607"/>
      <c r="BD9" s="607"/>
      <c r="BE9" s="607"/>
      <c r="BF9" s="608"/>
      <c r="BG9" s="609">
        <v>7971074</v>
      </c>
      <c r="BH9" s="610"/>
      <c r="BI9" s="610"/>
      <c r="BJ9" s="610"/>
      <c r="BK9" s="610"/>
      <c r="BL9" s="610"/>
      <c r="BM9" s="610"/>
      <c r="BN9" s="611"/>
      <c r="BO9" s="635">
        <v>38.9</v>
      </c>
      <c r="BP9" s="635"/>
      <c r="BQ9" s="635"/>
      <c r="BR9" s="635"/>
      <c r="BS9" s="636" t="s">
        <v>128</v>
      </c>
      <c r="BT9" s="636"/>
      <c r="BU9" s="636"/>
      <c r="BV9" s="636"/>
      <c r="BW9" s="636"/>
      <c r="BX9" s="636"/>
      <c r="BY9" s="636"/>
      <c r="BZ9" s="636"/>
      <c r="CA9" s="636"/>
      <c r="CB9" s="681"/>
      <c r="CD9" s="606" t="s">
        <v>241</v>
      </c>
      <c r="CE9" s="607"/>
      <c r="CF9" s="607"/>
      <c r="CG9" s="607"/>
      <c r="CH9" s="607"/>
      <c r="CI9" s="607"/>
      <c r="CJ9" s="607"/>
      <c r="CK9" s="607"/>
      <c r="CL9" s="607"/>
      <c r="CM9" s="607"/>
      <c r="CN9" s="607"/>
      <c r="CO9" s="607"/>
      <c r="CP9" s="607"/>
      <c r="CQ9" s="608"/>
      <c r="CR9" s="609">
        <v>5873404</v>
      </c>
      <c r="CS9" s="610"/>
      <c r="CT9" s="610"/>
      <c r="CU9" s="610"/>
      <c r="CV9" s="610"/>
      <c r="CW9" s="610"/>
      <c r="CX9" s="610"/>
      <c r="CY9" s="611"/>
      <c r="CZ9" s="635">
        <v>11.7</v>
      </c>
      <c r="DA9" s="635"/>
      <c r="DB9" s="635"/>
      <c r="DC9" s="635"/>
      <c r="DD9" s="615">
        <v>110625</v>
      </c>
      <c r="DE9" s="610"/>
      <c r="DF9" s="610"/>
      <c r="DG9" s="610"/>
      <c r="DH9" s="610"/>
      <c r="DI9" s="610"/>
      <c r="DJ9" s="610"/>
      <c r="DK9" s="610"/>
      <c r="DL9" s="610"/>
      <c r="DM9" s="610"/>
      <c r="DN9" s="610"/>
      <c r="DO9" s="610"/>
      <c r="DP9" s="611"/>
      <c r="DQ9" s="615">
        <v>4025720</v>
      </c>
      <c r="DR9" s="610"/>
      <c r="DS9" s="610"/>
      <c r="DT9" s="610"/>
      <c r="DU9" s="610"/>
      <c r="DV9" s="610"/>
      <c r="DW9" s="610"/>
      <c r="DX9" s="610"/>
      <c r="DY9" s="610"/>
      <c r="DZ9" s="610"/>
      <c r="EA9" s="610"/>
      <c r="EB9" s="610"/>
      <c r="EC9" s="645"/>
    </row>
    <row r="10" spans="2:143" ht="11.25" customHeight="1" x14ac:dyDescent="0.2">
      <c r="B10" s="606" t="s">
        <v>242</v>
      </c>
      <c r="C10" s="607"/>
      <c r="D10" s="607"/>
      <c r="E10" s="607"/>
      <c r="F10" s="607"/>
      <c r="G10" s="607"/>
      <c r="H10" s="607"/>
      <c r="I10" s="607"/>
      <c r="J10" s="607"/>
      <c r="K10" s="607"/>
      <c r="L10" s="607"/>
      <c r="M10" s="607"/>
      <c r="N10" s="607"/>
      <c r="O10" s="607"/>
      <c r="P10" s="607"/>
      <c r="Q10" s="608"/>
      <c r="R10" s="609" t="s">
        <v>128</v>
      </c>
      <c r="S10" s="610"/>
      <c r="T10" s="610"/>
      <c r="U10" s="610"/>
      <c r="V10" s="610"/>
      <c r="W10" s="610"/>
      <c r="X10" s="610"/>
      <c r="Y10" s="611"/>
      <c r="Z10" s="635" t="s">
        <v>128</v>
      </c>
      <c r="AA10" s="635"/>
      <c r="AB10" s="635"/>
      <c r="AC10" s="635"/>
      <c r="AD10" s="636" t="s">
        <v>128</v>
      </c>
      <c r="AE10" s="636"/>
      <c r="AF10" s="636"/>
      <c r="AG10" s="636"/>
      <c r="AH10" s="636"/>
      <c r="AI10" s="636"/>
      <c r="AJ10" s="636"/>
      <c r="AK10" s="636"/>
      <c r="AL10" s="612" t="s">
        <v>128</v>
      </c>
      <c r="AM10" s="613"/>
      <c r="AN10" s="613"/>
      <c r="AO10" s="637"/>
      <c r="AP10" s="606" t="s">
        <v>244</v>
      </c>
      <c r="AQ10" s="607"/>
      <c r="AR10" s="607"/>
      <c r="AS10" s="607"/>
      <c r="AT10" s="607"/>
      <c r="AU10" s="607"/>
      <c r="AV10" s="607"/>
      <c r="AW10" s="607"/>
      <c r="AX10" s="607"/>
      <c r="AY10" s="607"/>
      <c r="AZ10" s="607"/>
      <c r="BA10" s="607"/>
      <c r="BB10" s="607"/>
      <c r="BC10" s="607"/>
      <c r="BD10" s="607"/>
      <c r="BE10" s="607"/>
      <c r="BF10" s="608"/>
      <c r="BG10" s="609">
        <v>493594</v>
      </c>
      <c r="BH10" s="610"/>
      <c r="BI10" s="610"/>
      <c r="BJ10" s="610"/>
      <c r="BK10" s="610"/>
      <c r="BL10" s="610"/>
      <c r="BM10" s="610"/>
      <c r="BN10" s="611"/>
      <c r="BO10" s="635">
        <v>2.4</v>
      </c>
      <c r="BP10" s="635"/>
      <c r="BQ10" s="635"/>
      <c r="BR10" s="635"/>
      <c r="BS10" s="636" t="s">
        <v>128</v>
      </c>
      <c r="BT10" s="636"/>
      <c r="BU10" s="636"/>
      <c r="BV10" s="636"/>
      <c r="BW10" s="636"/>
      <c r="BX10" s="636"/>
      <c r="BY10" s="636"/>
      <c r="BZ10" s="636"/>
      <c r="CA10" s="636"/>
      <c r="CB10" s="681"/>
      <c r="CD10" s="606" t="s">
        <v>245</v>
      </c>
      <c r="CE10" s="607"/>
      <c r="CF10" s="607"/>
      <c r="CG10" s="607"/>
      <c r="CH10" s="607"/>
      <c r="CI10" s="607"/>
      <c r="CJ10" s="607"/>
      <c r="CK10" s="607"/>
      <c r="CL10" s="607"/>
      <c r="CM10" s="607"/>
      <c r="CN10" s="607"/>
      <c r="CO10" s="607"/>
      <c r="CP10" s="607"/>
      <c r="CQ10" s="608"/>
      <c r="CR10" s="609">
        <v>1484</v>
      </c>
      <c r="CS10" s="610"/>
      <c r="CT10" s="610"/>
      <c r="CU10" s="610"/>
      <c r="CV10" s="610"/>
      <c r="CW10" s="610"/>
      <c r="CX10" s="610"/>
      <c r="CY10" s="611"/>
      <c r="CZ10" s="635">
        <v>0</v>
      </c>
      <c r="DA10" s="635"/>
      <c r="DB10" s="635"/>
      <c r="DC10" s="635"/>
      <c r="DD10" s="615" t="s">
        <v>128</v>
      </c>
      <c r="DE10" s="610"/>
      <c r="DF10" s="610"/>
      <c r="DG10" s="610"/>
      <c r="DH10" s="610"/>
      <c r="DI10" s="610"/>
      <c r="DJ10" s="610"/>
      <c r="DK10" s="610"/>
      <c r="DL10" s="610"/>
      <c r="DM10" s="610"/>
      <c r="DN10" s="610"/>
      <c r="DO10" s="610"/>
      <c r="DP10" s="611"/>
      <c r="DQ10" s="615">
        <v>1484</v>
      </c>
      <c r="DR10" s="610"/>
      <c r="DS10" s="610"/>
      <c r="DT10" s="610"/>
      <c r="DU10" s="610"/>
      <c r="DV10" s="610"/>
      <c r="DW10" s="610"/>
      <c r="DX10" s="610"/>
      <c r="DY10" s="610"/>
      <c r="DZ10" s="610"/>
      <c r="EA10" s="610"/>
      <c r="EB10" s="610"/>
      <c r="EC10" s="645"/>
    </row>
    <row r="11" spans="2:143" ht="11.25" customHeight="1" x14ac:dyDescent="0.2">
      <c r="B11" s="606" t="s">
        <v>246</v>
      </c>
      <c r="C11" s="607"/>
      <c r="D11" s="607"/>
      <c r="E11" s="607"/>
      <c r="F11" s="607"/>
      <c r="G11" s="607"/>
      <c r="H11" s="607"/>
      <c r="I11" s="607"/>
      <c r="J11" s="607"/>
      <c r="K11" s="607"/>
      <c r="L11" s="607"/>
      <c r="M11" s="607"/>
      <c r="N11" s="607"/>
      <c r="O11" s="607"/>
      <c r="P11" s="607"/>
      <c r="Q11" s="608"/>
      <c r="R11" s="609">
        <v>3183469</v>
      </c>
      <c r="S11" s="610"/>
      <c r="T11" s="610"/>
      <c r="U11" s="610"/>
      <c r="V11" s="610"/>
      <c r="W11" s="610"/>
      <c r="X11" s="610"/>
      <c r="Y11" s="611"/>
      <c r="Z11" s="612">
        <v>6</v>
      </c>
      <c r="AA11" s="613"/>
      <c r="AB11" s="613"/>
      <c r="AC11" s="614"/>
      <c r="AD11" s="615">
        <v>3183469</v>
      </c>
      <c r="AE11" s="610"/>
      <c r="AF11" s="610"/>
      <c r="AG11" s="610"/>
      <c r="AH11" s="610"/>
      <c r="AI11" s="610"/>
      <c r="AJ11" s="610"/>
      <c r="AK11" s="611"/>
      <c r="AL11" s="612">
        <v>11.5</v>
      </c>
      <c r="AM11" s="613"/>
      <c r="AN11" s="613"/>
      <c r="AO11" s="637"/>
      <c r="AP11" s="606" t="s">
        <v>247</v>
      </c>
      <c r="AQ11" s="607"/>
      <c r="AR11" s="607"/>
      <c r="AS11" s="607"/>
      <c r="AT11" s="607"/>
      <c r="AU11" s="607"/>
      <c r="AV11" s="607"/>
      <c r="AW11" s="607"/>
      <c r="AX11" s="607"/>
      <c r="AY11" s="607"/>
      <c r="AZ11" s="607"/>
      <c r="BA11" s="607"/>
      <c r="BB11" s="607"/>
      <c r="BC11" s="607"/>
      <c r="BD11" s="607"/>
      <c r="BE11" s="607"/>
      <c r="BF11" s="608"/>
      <c r="BG11" s="609">
        <v>795054</v>
      </c>
      <c r="BH11" s="610"/>
      <c r="BI11" s="610"/>
      <c r="BJ11" s="610"/>
      <c r="BK11" s="610"/>
      <c r="BL11" s="610"/>
      <c r="BM11" s="610"/>
      <c r="BN11" s="611"/>
      <c r="BO11" s="635">
        <v>3.9</v>
      </c>
      <c r="BP11" s="635"/>
      <c r="BQ11" s="635"/>
      <c r="BR11" s="635"/>
      <c r="BS11" s="636">
        <v>152795</v>
      </c>
      <c r="BT11" s="636"/>
      <c r="BU11" s="636"/>
      <c r="BV11" s="636"/>
      <c r="BW11" s="636"/>
      <c r="BX11" s="636"/>
      <c r="BY11" s="636"/>
      <c r="BZ11" s="636"/>
      <c r="CA11" s="636"/>
      <c r="CB11" s="681"/>
      <c r="CD11" s="606" t="s">
        <v>248</v>
      </c>
      <c r="CE11" s="607"/>
      <c r="CF11" s="607"/>
      <c r="CG11" s="607"/>
      <c r="CH11" s="607"/>
      <c r="CI11" s="607"/>
      <c r="CJ11" s="607"/>
      <c r="CK11" s="607"/>
      <c r="CL11" s="607"/>
      <c r="CM11" s="607"/>
      <c r="CN11" s="607"/>
      <c r="CO11" s="607"/>
      <c r="CP11" s="607"/>
      <c r="CQ11" s="608"/>
      <c r="CR11" s="609">
        <v>735862</v>
      </c>
      <c r="CS11" s="610"/>
      <c r="CT11" s="610"/>
      <c r="CU11" s="610"/>
      <c r="CV11" s="610"/>
      <c r="CW11" s="610"/>
      <c r="CX11" s="610"/>
      <c r="CY11" s="611"/>
      <c r="CZ11" s="635">
        <v>1.5</v>
      </c>
      <c r="DA11" s="635"/>
      <c r="DB11" s="635"/>
      <c r="DC11" s="635"/>
      <c r="DD11" s="615">
        <v>93482</v>
      </c>
      <c r="DE11" s="610"/>
      <c r="DF11" s="610"/>
      <c r="DG11" s="610"/>
      <c r="DH11" s="610"/>
      <c r="DI11" s="610"/>
      <c r="DJ11" s="610"/>
      <c r="DK11" s="610"/>
      <c r="DL11" s="610"/>
      <c r="DM11" s="610"/>
      <c r="DN11" s="610"/>
      <c r="DO11" s="610"/>
      <c r="DP11" s="611"/>
      <c r="DQ11" s="615">
        <v>362669</v>
      </c>
      <c r="DR11" s="610"/>
      <c r="DS11" s="610"/>
      <c r="DT11" s="610"/>
      <c r="DU11" s="610"/>
      <c r="DV11" s="610"/>
      <c r="DW11" s="610"/>
      <c r="DX11" s="610"/>
      <c r="DY11" s="610"/>
      <c r="DZ11" s="610"/>
      <c r="EA11" s="610"/>
      <c r="EB11" s="610"/>
      <c r="EC11" s="645"/>
    </row>
    <row r="12" spans="2:143" ht="11.25" customHeight="1" x14ac:dyDescent="0.2">
      <c r="B12" s="606" t="s">
        <v>249</v>
      </c>
      <c r="C12" s="607"/>
      <c r="D12" s="607"/>
      <c r="E12" s="607"/>
      <c r="F12" s="607"/>
      <c r="G12" s="607"/>
      <c r="H12" s="607"/>
      <c r="I12" s="607"/>
      <c r="J12" s="607"/>
      <c r="K12" s="607"/>
      <c r="L12" s="607"/>
      <c r="M12" s="607"/>
      <c r="N12" s="607"/>
      <c r="O12" s="607"/>
      <c r="P12" s="607"/>
      <c r="Q12" s="608"/>
      <c r="R12" s="609">
        <v>61206</v>
      </c>
      <c r="S12" s="610"/>
      <c r="T12" s="610"/>
      <c r="U12" s="610"/>
      <c r="V12" s="610"/>
      <c r="W12" s="610"/>
      <c r="X12" s="610"/>
      <c r="Y12" s="611"/>
      <c r="Z12" s="635">
        <v>0.1</v>
      </c>
      <c r="AA12" s="635"/>
      <c r="AB12" s="635"/>
      <c r="AC12" s="635"/>
      <c r="AD12" s="636">
        <v>61206</v>
      </c>
      <c r="AE12" s="636"/>
      <c r="AF12" s="636"/>
      <c r="AG12" s="636"/>
      <c r="AH12" s="636"/>
      <c r="AI12" s="636"/>
      <c r="AJ12" s="636"/>
      <c r="AK12" s="636"/>
      <c r="AL12" s="612">
        <v>0.2</v>
      </c>
      <c r="AM12" s="613"/>
      <c r="AN12" s="613"/>
      <c r="AO12" s="637"/>
      <c r="AP12" s="606" t="s">
        <v>250</v>
      </c>
      <c r="AQ12" s="607"/>
      <c r="AR12" s="607"/>
      <c r="AS12" s="607"/>
      <c r="AT12" s="607"/>
      <c r="AU12" s="607"/>
      <c r="AV12" s="607"/>
      <c r="AW12" s="607"/>
      <c r="AX12" s="607"/>
      <c r="AY12" s="607"/>
      <c r="AZ12" s="607"/>
      <c r="BA12" s="607"/>
      <c r="BB12" s="607"/>
      <c r="BC12" s="607"/>
      <c r="BD12" s="607"/>
      <c r="BE12" s="607"/>
      <c r="BF12" s="608"/>
      <c r="BG12" s="609">
        <v>8027958</v>
      </c>
      <c r="BH12" s="610"/>
      <c r="BI12" s="610"/>
      <c r="BJ12" s="610"/>
      <c r="BK12" s="610"/>
      <c r="BL12" s="610"/>
      <c r="BM12" s="610"/>
      <c r="BN12" s="611"/>
      <c r="BO12" s="635">
        <v>39.200000000000003</v>
      </c>
      <c r="BP12" s="635"/>
      <c r="BQ12" s="635"/>
      <c r="BR12" s="635"/>
      <c r="BS12" s="636" t="s">
        <v>128</v>
      </c>
      <c r="BT12" s="636"/>
      <c r="BU12" s="636"/>
      <c r="BV12" s="636"/>
      <c r="BW12" s="636"/>
      <c r="BX12" s="636"/>
      <c r="BY12" s="636"/>
      <c r="BZ12" s="636"/>
      <c r="CA12" s="636"/>
      <c r="CB12" s="681"/>
      <c r="CD12" s="606" t="s">
        <v>251</v>
      </c>
      <c r="CE12" s="607"/>
      <c r="CF12" s="607"/>
      <c r="CG12" s="607"/>
      <c r="CH12" s="607"/>
      <c r="CI12" s="607"/>
      <c r="CJ12" s="607"/>
      <c r="CK12" s="607"/>
      <c r="CL12" s="607"/>
      <c r="CM12" s="607"/>
      <c r="CN12" s="607"/>
      <c r="CO12" s="607"/>
      <c r="CP12" s="607"/>
      <c r="CQ12" s="608"/>
      <c r="CR12" s="609">
        <v>784257</v>
      </c>
      <c r="CS12" s="610"/>
      <c r="CT12" s="610"/>
      <c r="CU12" s="610"/>
      <c r="CV12" s="610"/>
      <c r="CW12" s="610"/>
      <c r="CX12" s="610"/>
      <c r="CY12" s="611"/>
      <c r="CZ12" s="635">
        <v>1.6</v>
      </c>
      <c r="DA12" s="635"/>
      <c r="DB12" s="635"/>
      <c r="DC12" s="635"/>
      <c r="DD12" s="615">
        <v>1623</v>
      </c>
      <c r="DE12" s="610"/>
      <c r="DF12" s="610"/>
      <c r="DG12" s="610"/>
      <c r="DH12" s="610"/>
      <c r="DI12" s="610"/>
      <c r="DJ12" s="610"/>
      <c r="DK12" s="610"/>
      <c r="DL12" s="610"/>
      <c r="DM12" s="610"/>
      <c r="DN12" s="610"/>
      <c r="DO12" s="610"/>
      <c r="DP12" s="611"/>
      <c r="DQ12" s="615">
        <v>491778</v>
      </c>
      <c r="DR12" s="610"/>
      <c r="DS12" s="610"/>
      <c r="DT12" s="610"/>
      <c r="DU12" s="610"/>
      <c r="DV12" s="610"/>
      <c r="DW12" s="610"/>
      <c r="DX12" s="610"/>
      <c r="DY12" s="610"/>
      <c r="DZ12" s="610"/>
      <c r="EA12" s="610"/>
      <c r="EB12" s="610"/>
      <c r="EC12" s="645"/>
    </row>
    <row r="13" spans="2:143" ht="11.25" customHeight="1" x14ac:dyDescent="0.2">
      <c r="B13" s="606" t="s">
        <v>252</v>
      </c>
      <c r="C13" s="607"/>
      <c r="D13" s="607"/>
      <c r="E13" s="607"/>
      <c r="F13" s="607"/>
      <c r="G13" s="607"/>
      <c r="H13" s="607"/>
      <c r="I13" s="607"/>
      <c r="J13" s="607"/>
      <c r="K13" s="607"/>
      <c r="L13" s="607"/>
      <c r="M13" s="607"/>
      <c r="N13" s="607"/>
      <c r="O13" s="607"/>
      <c r="P13" s="607"/>
      <c r="Q13" s="608"/>
      <c r="R13" s="609" t="s">
        <v>128</v>
      </c>
      <c r="S13" s="610"/>
      <c r="T13" s="610"/>
      <c r="U13" s="610"/>
      <c r="V13" s="610"/>
      <c r="W13" s="610"/>
      <c r="X13" s="610"/>
      <c r="Y13" s="611"/>
      <c r="Z13" s="635" t="s">
        <v>128</v>
      </c>
      <c r="AA13" s="635"/>
      <c r="AB13" s="635"/>
      <c r="AC13" s="635"/>
      <c r="AD13" s="636" t="s">
        <v>128</v>
      </c>
      <c r="AE13" s="636"/>
      <c r="AF13" s="636"/>
      <c r="AG13" s="636"/>
      <c r="AH13" s="636"/>
      <c r="AI13" s="636"/>
      <c r="AJ13" s="636"/>
      <c r="AK13" s="636"/>
      <c r="AL13" s="612" t="s">
        <v>128</v>
      </c>
      <c r="AM13" s="613"/>
      <c r="AN13" s="613"/>
      <c r="AO13" s="637"/>
      <c r="AP13" s="606" t="s">
        <v>253</v>
      </c>
      <c r="AQ13" s="607"/>
      <c r="AR13" s="607"/>
      <c r="AS13" s="607"/>
      <c r="AT13" s="607"/>
      <c r="AU13" s="607"/>
      <c r="AV13" s="607"/>
      <c r="AW13" s="607"/>
      <c r="AX13" s="607"/>
      <c r="AY13" s="607"/>
      <c r="AZ13" s="607"/>
      <c r="BA13" s="607"/>
      <c r="BB13" s="607"/>
      <c r="BC13" s="607"/>
      <c r="BD13" s="607"/>
      <c r="BE13" s="607"/>
      <c r="BF13" s="608"/>
      <c r="BG13" s="609">
        <v>7986679</v>
      </c>
      <c r="BH13" s="610"/>
      <c r="BI13" s="610"/>
      <c r="BJ13" s="610"/>
      <c r="BK13" s="610"/>
      <c r="BL13" s="610"/>
      <c r="BM13" s="610"/>
      <c r="BN13" s="611"/>
      <c r="BO13" s="635">
        <v>39</v>
      </c>
      <c r="BP13" s="635"/>
      <c r="BQ13" s="635"/>
      <c r="BR13" s="635"/>
      <c r="BS13" s="636" t="s">
        <v>128</v>
      </c>
      <c r="BT13" s="636"/>
      <c r="BU13" s="636"/>
      <c r="BV13" s="636"/>
      <c r="BW13" s="636"/>
      <c r="BX13" s="636"/>
      <c r="BY13" s="636"/>
      <c r="BZ13" s="636"/>
      <c r="CA13" s="636"/>
      <c r="CB13" s="681"/>
      <c r="CD13" s="606" t="s">
        <v>254</v>
      </c>
      <c r="CE13" s="607"/>
      <c r="CF13" s="607"/>
      <c r="CG13" s="607"/>
      <c r="CH13" s="607"/>
      <c r="CI13" s="607"/>
      <c r="CJ13" s="607"/>
      <c r="CK13" s="607"/>
      <c r="CL13" s="607"/>
      <c r="CM13" s="607"/>
      <c r="CN13" s="607"/>
      <c r="CO13" s="607"/>
      <c r="CP13" s="607"/>
      <c r="CQ13" s="608"/>
      <c r="CR13" s="609">
        <v>4760247</v>
      </c>
      <c r="CS13" s="610"/>
      <c r="CT13" s="610"/>
      <c r="CU13" s="610"/>
      <c r="CV13" s="610"/>
      <c r="CW13" s="610"/>
      <c r="CX13" s="610"/>
      <c r="CY13" s="611"/>
      <c r="CZ13" s="635">
        <v>9.5</v>
      </c>
      <c r="DA13" s="635"/>
      <c r="DB13" s="635"/>
      <c r="DC13" s="635"/>
      <c r="DD13" s="615">
        <v>2270259</v>
      </c>
      <c r="DE13" s="610"/>
      <c r="DF13" s="610"/>
      <c r="DG13" s="610"/>
      <c r="DH13" s="610"/>
      <c r="DI13" s="610"/>
      <c r="DJ13" s="610"/>
      <c r="DK13" s="610"/>
      <c r="DL13" s="610"/>
      <c r="DM13" s="610"/>
      <c r="DN13" s="610"/>
      <c r="DO13" s="610"/>
      <c r="DP13" s="611"/>
      <c r="DQ13" s="615">
        <v>3118505</v>
      </c>
      <c r="DR13" s="610"/>
      <c r="DS13" s="610"/>
      <c r="DT13" s="610"/>
      <c r="DU13" s="610"/>
      <c r="DV13" s="610"/>
      <c r="DW13" s="610"/>
      <c r="DX13" s="610"/>
      <c r="DY13" s="610"/>
      <c r="DZ13" s="610"/>
      <c r="EA13" s="610"/>
      <c r="EB13" s="610"/>
      <c r="EC13" s="645"/>
    </row>
    <row r="14" spans="2:143" ht="11.25" customHeight="1" x14ac:dyDescent="0.2">
      <c r="B14" s="606" t="s">
        <v>255</v>
      </c>
      <c r="C14" s="607"/>
      <c r="D14" s="607"/>
      <c r="E14" s="607"/>
      <c r="F14" s="607"/>
      <c r="G14" s="607"/>
      <c r="H14" s="607"/>
      <c r="I14" s="607"/>
      <c r="J14" s="607"/>
      <c r="K14" s="607"/>
      <c r="L14" s="607"/>
      <c r="M14" s="607"/>
      <c r="N14" s="607"/>
      <c r="O14" s="607"/>
      <c r="P14" s="607"/>
      <c r="Q14" s="608"/>
      <c r="R14" s="609" t="s">
        <v>128</v>
      </c>
      <c r="S14" s="610"/>
      <c r="T14" s="610"/>
      <c r="U14" s="610"/>
      <c r="V14" s="610"/>
      <c r="W14" s="610"/>
      <c r="X14" s="610"/>
      <c r="Y14" s="611"/>
      <c r="Z14" s="635" t="s">
        <v>128</v>
      </c>
      <c r="AA14" s="635"/>
      <c r="AB14" s="635"/>
      <c r="AC14" s="635"/>
      <c r="AD14" s="636" t="s">
        <v>128</v>
      </c>
      <c r="AE14" s="636"/>
      <c r="AF14" s="636"/>
      <c r="AG14" s="636"/>
      <c r="AH14" s="636"/>
      <c r="AI14" s="636"/>
      <c r="AJ14" s="636"/>
      <c r="AK14" s="636"/>
      <c r="AL14" s="612" t="s">
        <v>128</v>
      </c>
      <c r="AM14" s="613"/>
      <c r="AN14" s="613"/>
      <c r="AO14" s="637"/>
      <c r="AP14" s="606" t="s">
        <v>256</v>
      </c>
      <c r="AQ14" s="607"/>
      <c r="AR14" s="607"/>
      <c r="AS14" s="607"/>
      <c r="AT14" s="607"/>
      <c r="AU14" s="607"/>
      <c r="AV14" s="607"/>
      <c r="AW14" s="607"/>
      <c r="AX14" s="607"/>
      <c r="AY14" s="607"/>
      <c r="AZ14" s="607"/>
      <c r="BA14" s="607"/>
      <c r="BB14" s="607"/>
      <c r="BC14" s="607"/>
      <c r="BD14" s="607"/>
      <c r="BE14" s="607"/>
      <c r="BF14" s="608"/>
      <c r="BG14" s="609">
        <v>394524</v>
      </c>
      <c r="BH14" s="610"/>
      <c r="BI14" s="610"/>
      <c r="BJ14" s="610"/>
      <c r="BK14" s="610"/>
      <c r="BL14" s="610"/>
      <c r="BM14" s="610"/>
      <c r="BN14" s="611"/>
      <c r="BO14" s="635">
        <v>1.9</v>
      </c>
      <c r="BP14" s="635"/>
      <c r="BQ14" s="635"/>
      <c r="BR14" s="635"/>
      <c r="BS14" s="636" t="s">
        <v>128</v>
      </c>
      <c r="BT14" s="636"/>
      <c r="BU14" s="636"/>
      <c r="BV14" s="636"/>
      <c r="BW14" s="636"/>
      <c r="BX14" s="636"/>
      <c r="BY14" s="636"/>
      <c r="BZ14" s="636"/>
      <c r="CA14" s="636"/>
      <c r="CB14" s="681"/>
      <c r="CD14" s="606" t="s">
        <v>257</v>
      </c>
      <c r="CE14" s="607"/>
      <c r="CF14" s="607"/>
      <c r="CG14" s="607"/>
      <c r="CH14" s="607"/>
      <c r="CI14" s="607"/>
      <c r="CJ14" s="607"/>
      <c r="CK14" s="607"/>
      <c r="CL14" s="607"/>
      <c r="CM14" s="607"/>
      <c r="CN14" s="607"/>
      <c r="CO14" s="607"/>
      <c r="CP14" s="607"/>
      <c r="CQ14" s="608"/>
      <c r="CR14" s="609">
        <v>2027333</v>
      </c>
      <c r="CS14" s="610"/>
      <c r="CT14" s="610"/>
      <c r="CU14" s="610"/>
      <c r="CV14" s="610"/>
      <c r="CW14" s="610"/>
      <c r="CX14" s="610"/>
      <c r="CY14" s="611"/>
      <c r="CZ14" s="635">
        <v>4</v>
      </c>
      <c r="DA14" s="635"/>
      <c r="DB14" s="635"/>
      <c r="DC14" s="635"/>
      <c r="DD14" s="615">
        <v>396778</v>
      </c>
      <c r="DE14" s="610"/>
      <c r="DF14" s="610"/>
      <c r="DG14" s="610"/>
      <c r="DH14" s="610"/>
      <c r="DI14" s="610"/>
      <c r="DJ14" s="610"/>
      <c r="DK14" s="610"/>
      <c r="DL14" s="610"/>
      <c r="DM14" s="610"/>
      <c r="DN14" s="610"/>
      <c r="DO14" s="610"/>
      <c r="DP14" s="611"/>
      <c r="DQ14" s="615">
        <v>1651430</v>
      </c>
      <c r="DR14" s="610"/>
      <c r="DS14" s="610"/>
      <c r="DT14" s="610"/>
      <c r="DU14" s="610"/>
      <c r="DV14" s="610"/>
      <c r="DW14" s="610"/>
      <c r="DX14" s="610"/>
      <c r="DY14" s="610"/>
      <c r="DZ14" s="610"/>
      <c r="EA14" s="610"/>
      <c r="EB14" s="610"/>
      <c r="EC14" s="645"/>
    </row>
    <row r="15" spans="2:143" ht="11.25" customHeight="1" x14ac:dyDescent="0.2">
      <c r="B15" s="606" t="s">
        <v>258</v>
      </c>
      <c r="C15" s="607"/>
      <c r="D15" s="607"/>
      <c r="E15" s="607"/>
      <c r="F15" s="607"/>
      <c r="G15" s="607"/>
      <c r="H15" s="607"/>
      <c r="I15" s="607"/>
      <c r="J15" s="607"/>
      <c r="K15" s="607"/>
      <c r="L15" s="607"/>
      <c r="M15" s="607"/>
      <c r="N15" s="607"/>
      <c r="O15" s="607"/>
      <c r="P15" s="607"/>
      <c r="Q15" s="608"/>
      <c r="R15" s="609" t="s">
        <v>128</v>
      </c>
      <c r="S15" s="610"/>
      <c r="T15" s="610"/>
      <c r="U15" s="610"/>
      <c r="V15" s="610"/>
      <c r="W15" s="610"/>
      <c r="X15" s="610"/>
      <c r="Y15" s="611"/>
      <c r="Z15" s="635" t="s">
        <v>128</v>
      </c>
      <c r="AA15" s="635"/>
      <c r="AB15" s="635"/>
      <c r="AC15" s="635"/>
      <c r="AD15" s="636" t="s">
        <v>128</v>
      </c>
      <c r="AE15" s="636"/>
      <c r="AF15" s="636"/>
      <c r="AG15" s="636"/>
      <c r="AH15" s="636"/>
      <c r="AI15" s="636"/>
      <c r="AJ15" s="636"/>
      <c r="AK15" s="636"/>
      <c r="AL15" s="612" t="s">
        <v>128</v>
      </c>
      <c r="AM15" s="613"/>
      <c r="AN15" s="613"/>
      <c r="AO15" s="637"/>
      <c r="AP15" s="606" t="s">
        <v>259</v>
      </c>
      <c r="AQ15" s="607"/>
      <c r="AR15" s="607"/>
      <c r="AS15" s="607"/>
      <c r="AT15" s="607"/>
      <c r="AU15" s="607"/>
      <c r="AV15" s="607"/>
      <c r="AW15" s="607"/>
      <c r="AX15" s="607"/>
      <c r="AY15" s="607"/>
      <c r="AZ15" s="607"/>
      <c r="BA15" s="607"/>
      <c r="BB15" s="607"/>
      <c r="BC15" s="607"/>
      <c r="BD15" s="607"/>
      <c r="BE15" s="607"/>
      <c r="BF15" s="608"/>
      <c r="BG15" s="609">
        <v>1157848</v>
      </c>
      <c r="BH15" s="610"/>
      <c r="BI15" s="610"/>
      <c r="BJ15" s="610"/>
      <c r="BK15" s="610"/>
      <c r="BL15" s="610"/>
      <c r="BM15" s="610"/>
      <c r="BN15" s="611"/>
      <c r="BO15" s="635">
        <v>5.7</v>
      </c>
      <c r="BP15" s="635"/>
      <c r="BQ15" s="635"/>
      <c r="BR15" s="635"/>
      <c r="BS15" s="636" t="s">
        <v>128</v>
      </c>
      <c r="BT15" s="636"/>
      <c r="BU15" s="636"/>
      <c r="BV15" s="636"/>
      <c r="BW15" s="636"/>
      <c r="BX15" s="636"/>
      <c r="BY15" s="636"/>
      <c r="BZ15" s="636"/>
      <c r="CA15" s="636"/>
      <c r="CB15" s="681"/>
      <c r="CD15" s="606" t="s">
        <v>260</v>
      </c>
      <c r="CE15" s="607"/>
      <c r="CF15" s="607"/>
      <c r="CG15" s="607"/>
      <c r="CH15" s="607"/>
      <c r="CI15" s="607"/>
      <c r="CJ15" s="607"/>
      <c r="CK15" s="607"/>
      <c r="CL15" s="607"/>
      <c r="CM15" s="607"/>
      <c r="CN15" s="607"/>
      <c r="CO15" s="607"/>
      <c r="CP15" s="607"/>
      <c r="CQ15" s="608"/>
      <c r="CR15" s="609">
        <v>4823383</v>
      </c>
      <c r="CS15" s="610"/>
      <c r="CT15" s="610"/>
      <c r="CU15" s="610"/>
      <c r="CV15" s="610"/>
      <c r="CW15" s="610"/>
      <c r="CX15" s="610"/>
      <c r="CY15" s="611"/>
      <c r="CZ15" s="635">
        <v>9.6</v>
      </c>
      <c r="DA15" s="635"/>
      <c r="DB15" s="635"/>
      <c r="DC15" s="635"/>
      <c r="DD15" s="615">
        <v>327946</v>
      </c>
      <c r="DE15" s="610"/>
      <c r="DF15" s="610"/>
      <c r="DG15" s="610"/>
      <c r="DH15" s="610"/>
      <c r="DI15" s="610"/>
      <c r="DJ15" s="610"/>
      <c r="DK15" s="610"/>
      <c r="DL15" s="610"/>
      <c r="DM15" s="610"/>
      <c r="DN15" s="610"/>
      <c r="DO15" s="610"/>
      <c r="DP15" s="611"/>
      <c r="DQ15" s="615">
        <v>3623202</v>
      </c>
      <c r="DR15" s="610"/>
      <c r="DS15" s="610"/>
      <c r="DT15" s="610"/>
      <c r="DU15" s="610"/>
      <c r="DV15" s="610"/>
      <c r="DW15" s="610"/>
      <c r="DX15" s="610"/>
      <c r="DY15" s="610"/>
      <c r="DZ15" s="610"/>
      <c r="EA15" s="610"/>
      <c r="EB15" s="610"/>
      <c r="EC15" s="645"/>
    </row>
    <row r="16" spans="2:143" ht="11.25" customHeight="1" x14ac:dyDescent="0.2">
      <c r="B16" s="606" t="s">
        <v>261</v>
      </c>
      <c r="C16" s="607"/>
      <c r="D16" s="607"/>
      <c r="E16" s="607"/>
      <c r="F16" s="607"/>
      <c r="G16" s="607"/>
      <c r="H16" s="607"/>
      <c r="I16" s="607"/>
      <c r="J16" s="607"/>
      <c r="K16" s="607"/>
      <c r="L16" s="607"/>
      <c r="M16" s="607"/>
      <c r="N16" s="607"/>
      <c r="O16" s="607"/>
      <c r="P16" s="607"/>
      <c r="Q16" s="608"/>
      <c r="R16" s="609">
        <v>51107</v>
      </c>
      <c r="S16" s="610"/>
      <c r="T16" s="610"/>
      <c r="U16" s="610"/>
      <c r="V16" s="610"/>
      <c r="W16" s="610"/>
      <c r="X16" s="610"/>
      <c r="Y16" s="611"/>
      <c r="Z16" s="635">
        <v>0.1</v>
      </c>
      <c r="AA16" s="635"/>
      <c r="AB16" s="635"/>
      <c r="AC16" s="635"/>
      <c r="AD16" s="636">
        <v>51107</v>
      </c>
      <c r="AE16" s="636"/>
      <c r="AF16" s="636"/>
      <c r="AG16" s="636"/>
      <c r="AH16" s="636"/>
      <c r="AI16" s="636"/>
      <c r="AJ16" s="636"/>
      <c r="AK16" s="636"/>
      <c r="AL16" s="612">
        <v>0.2</v>
      </c>
      <c r="AM16" s="613"/>
      <c r="AN16" s="613"/>
      <c r="AO16" s="637"/>
      <c r="AP16" s="606" t="s">
        <v>262</v>
      </c>
      <c r="AQ16" s="607"/>
      <c r="AR16" s="607"/>
      <c r="AS16" s="607"/>
      <c r="AT16" s="607"/>
      <c r="AU16" s="607"/>
      <c r="AV16" s="607"/>
      <c r="AW16" s="607"/>
      <c r="AX16" s="607"/>
      <c r="AY16" s="607"/>
      <c r="AZ16" s="607"/>
      <c r="BA16" s="607"/>
      <c r="BB16" s="607"/>
      <c r="BC16" s="607"/>
      <c r="BD16" s="607"/>
      <c r="BE16" s="607"/>
      <c r="BF16" s="608"/>
      <c r="BG16" s="609" t="s">
        <v>128</v>
      </c>
      <c r="BH16" s="610"/>
      <c r="BI16" s="610"/>
      <c r="BJ16" s="610"/>
      <c r="BK16" s="610"/>
      <c r="BL16" s="610"/>
      <c r="BM16" s="610"/>
      <c r="BN16" s="611"/>
      <c r="BO16" s="635" t="s">
        <v>128</v>
      </c>
      <c r="BP16" s="635"/>
      <c r="BQ16" s="635"/>
      <c r="BR16" s="635"/>
      <c r="BS16" s="636" t="s">
        <v>128</v>
      </c>
      <c r="BT16" s="636"/>
      <c r="BU16" s="636"/>
      <c r="BV16" s="636"/>
      <c r="BW16" s="636"/>
      <c r="BX16" s="636"/>
      <c r="BY16" s="636"/>
      <c r="BZ16" s="636"/>
      <c r="CA16" s="636"/>
      <c r="CB16" s="681"/>
      <c r="CD16" s="606" t="s">
        <v>263</v>
      </c>
      <c r="CE16" s="607"/>
      <c r="CF16" s="607"/>
      <c r="CG16" s="607"/>
      <c r="CH16" s="607"/>
      <c r="CI16" s="607"/>
      <c r="CJ16" s="607"/>
      <c r="CK16" s="607"/>
      <c r="CL16" s="607"/>
      <c r="CM16" s="607"/>
      <c r="CN16" s="607"/>
      <c r="CO16" s="607"/>
      <c r="CP16" s="607"/>
      <c r="CQ16" s="608"/>
      <c r="CR16" s="609">
        <v>185205</v>
      </c>
      <c r="CS16" s="610"/>
      <c r="CT16" s="610"/>
      <c r="CU16" s="610"/>
      <c r="CV16" s="610"/>
      <c r="CW16" s="610"/>
      <c r="CX16" s="610"/>
      <c r="CY16" s="611"/>
      <c r="CZ16" s="635">
        <v>0.4</v>
      </c>
      <c r="DA16" s="635"/>
      <c r="DB16" s="635"/>
      <c r="DC16" s="635"/>
      <c r="DD16" s="615" t="s">
        <v>128</v>
      </c>
      <c r="DE16" s="610"/>
      <c r="DF16" s="610"/>
      <c r="DG16" s="610"/>
      <c r="DH16" s="610"/>
      <c r="DI16" s="610"/>
      <c r="DJ16" s="610"/>
      <c r="DK16" s="610"/>
      <c r="DL16" s="610"/>
      <c r="DM16" s="610"/>
      <c r="DN16" s="610"/>
      <c r="DO16" s="610"/>
      <c r="DP16" s="611"/>
      <c r="DQ16" s="615">
        <v>54526</v>
      </c>
      <c r="DR16" s="610"/>
      <c r="DS16" s="610"/>
      <c r="DT16" s="610"/>
      <c r="DU16" s="610"/>
      <c r="DV16" s="610"/>
      <c r="DW16" s="610"/>
      <c r="DX16" s="610"/>
      <c r="DY16" s="610"/>
      <c r="DZ16" s="610"/>
      <c r="EA16" s="610"/>
      <c r="EB16" s="610"/>
      <c r="EC16" s="645"/>
    </row>
    <row r="17" spans="2:133" ht="11.25" customHeight="1" x14ac:dyDescent="0.2">
      <c r="B17" s="606" t="s">
        <v>264</v>
      </c>
      <c r="C17" s="607"/>
      <c r="D17" s="607"/>
      <c r="E17" s="607"/>
      <c r="F17" s="607"/>
      <c r="G17" s="607"/>
      <c r="H17" s="607"/>
      <c r="I17" s="607"/>
      <c r="J17" s="607"/>
      <c r="K17" s="607"/>
      <c r="L17" s="607"/>
      <c r="M17" s="607"/>
      <c r="N17" s="607"/>
      <c r="O17" s="607"/>
      <c r="P17" s="607"/>
      <c r="Q17" s="608"/>
      <c r="R17" s="609">
        <v>229292</v>
      </c>
      <c r="S17" s="610"/>
      <c r="T17" s="610"/>
      <c r="U17" s="610"/>
      <c r="V17" s="610"/>
      <c r="W17" s="610"/>
      <c r="X17" s="610"/>
      <c r="Y17" s="611"/>
      <c r="Z17" s="635">
        <v>0.4</v>
      </c>
      <c r="AA17" s="635"/>
      <c r="AB17" s="635"/>
      <c r="AC17" s="635"/>
      <c r="AD17" s="636">
        <v>229292</v>
      </c>
      <c r="AE17" s="636"/>
      <c r="AF17" s="636"/>
      <c r="AG17" s="636"/>
      <c r="AH17" s="636"/>
      <c r="AI17" s="636"/>
      <c r="AJ17" s="636"/>
      <c r="AK17" s="636"/>
      <c r="AL17" s="612">
        <v>0.8</v>
      </c>
      <c r="AM17" s="613"/>
      <c r="AN17" s="613"/>
      <c r="AO17" s="637"/>
      <c r="AP17" s="606" t="s">
        <v>265</v>
      </c>
      <c r="AQ17" s="607"/>
      <c r="AR17" s="607"/>
      <c r="AS17" s="607"/>
      <c r="AT17" s="607"/>
      <c r="AU17" s="607"/>
      <c r="AV17" s="607"/>
      <c r="AW17" s="607"/>
      <c r="AX17" s="607"/>
      <c r="AY17" s="607"/>
      <c r="AZ17" s="607"/>
      <c r="BA17" s="607"/>
      <c r="BB17" s="607"/>
      <c r="BC17" s="607"/>
      <c r="BD17" s="607"/>
      <c r="BE17" s="607"/>
      <c r="BF17" s="608"/>
      <c r="BG17" s="609" t="s">
        <v>128</v>
      </c>
      <c r="BH17" s="610"/>
      <c r="BI17" s="610"/>
      <c r="BJ17" s="610"/>
      <c r="BK17" s="610"/>
      <c r="BL17" s="610"/>
      <c r="BM17" s="610"/>
      <c r="BN17" s="611"/>
      <c r="BO17" s="635" t="s">
        <v>128</v>
      </c>
      <c r="BP17" s="635"/>
      <c r="BQ17" s="635"/>
      <c r="BR17" s="635"/>
      <c r="BS17" s="636" t="s">
        <v>128</v>
      </c>
      <c r="BT17" s="636"/>
      <c r="BU17" s="636"/>
      <c r="BV17" s="636"/>
      <c r="BW17" s="636"/>
      <c r="BX17" s="636"/>
      <c r="BY17" s="636"/>
      <c r="BZ17" s="636"/>
      <c r="CA17" s="636"/>
      <c r="CB17" s="681"/>
      <c r="CD17" s="606" t="s">
        <v>266</v>
      </c>
      <c r="CE17" s="607"/>
      <c r="CF17" s="607"/>
      <c r="CG17" s="607"/>
      <c r="CH17" s="607"/>
      <c r="CI17" s="607"/>
      <c r="CJ17" s="607"/>
      <c r="CK17" s="607"/>
      <c r="CL17" s="607"/>
      <c r="CM17" s="607"/>
      <c r="CN17" s="607"/>
      <c r="CO17" s="607"/>
      <c r="CP17" s="607"/>
      <c r="CQ17" s="608"/>
      <c r="CR17" s="609">
        <v>3458766</v>
      </c>
      <c r="CS17" s="610"/>
      <c r="CT17" s="610"/>
      <c r="CU17" s="610"/>
      <c r="CV17" s="610"/>
      <c r="CW17" s="610"/>
      <c r="CX17" s="610"/>
      <c r="CY17" s="611"/>
      <c r="CZ17" s="635">
        <v>6.9</v>
      </c>
      <c r="DA17" s="635"/>
      <c r="DB17" s="635"/>
      <c r="DC17" s="635"/>
      <c r="DD17" s="615" t="s">
        <v>128</v>
      </c>
      <c r="DE17" s="610"/>
      <c r="DF17" s="610"/>
      <c r="DG17" s="610"/>
      <c r="DH17" s="610"/>
      <c r="DI17" s="610"/>
      <c r="DJ17" s="610"/>
      <c r="DK17" s="610"/>
      <c r="DL17" s="610"/>
      <c r="DM17" s="610"/>
      <c r="DN17" s="610"/>
      <c r="DO17" s="610"/>
      <c r="DP17" s="611"/>
      <c r="DQ17" s="615">
        <v>3458766</v>
      </c>
      <c r="DR17" s="610"/>
      <c r="DS17" s="610"/>
      <c r="DT17" s="610"/>
      <c r="DU17" s="610"/>
      <c r="DV17" s="610"/>
      <c r="DW17" s="610"/>
      <c r="DX17" s="610"/>
      <c r="DY17" s="610"/>
      <c r="DZ17" s="610"/>
      <c r="EA17" s="610"/>
      <c r="EB17" s="610"/>
      <c r="EC17" s="645"/>
    </row>
    <row r="18" spans="2:133" ht="11.25" customHeight="1" x14ac:dyDescent="0.2">
      <c r="B18" s="606" t="s">
        <v>267</v>
      </c>
      <c r="C18" s="607"/>
      <c r="D18" s="607"/>
      <c r="E18" s="607"/>
      <c r="F18" s="607"/>
      <c r="G18" s="607"/>
      <c r="H18" s="607"/>
      <c r="I18" s="607"/>
      <c r="J18" s="607"/>
      <c r="K18" s="607"/>
      <c r="L18" s="607"/>
      <c r="M18" s="607"/>
      <c r="N18" s="607"/>
      <c r="O18" s="607"/>
      <c r="P18" s="607"/>
      <c r="Q18" s="608"/>
      <c r="R18" s="609">
        <v>384485</v>
      </c>
      <c r="S18" s="610"/>
      <c r="T18" s="610"/>
      <c r="U18" s="610"/>
      <c r="V18" s="610"/>
      <c r="W18" s="610"/>
      <c r="X18" s="610"/>
      <c r="Y18" s="611"/>
      <c r="Z18" s="635">
        <v>0.7</v>
      </c>
      <c r="AA18" s="635"/>
      <c r="AB18" s="635"/>
      <c r="AC18" s="635"/>
      <c r="AD18" s="636">
        <v>369756</v>
      </c>
      <c r="AE18" s="636"/>
      <c r="AF18" s="636"/>
      <c r="AG18" s="636"/>
      <c r="AH18" s="636"/>
      <c r="AI18" s="636"/>
      <c r="AJ18" s="636"/>
      <c r="AK18" s="636"/>
      <c r="AL18" s="612">
        <v>1.2999999523162842</v>
      </c>
      <c r="AM18" s="613"/>
      <c r="AN18" s="613"/>
      <c r="AO18" s="637"/>
      <c r="AP18" s="606" t="s">
        <v>268</v>
      </c>
      <c r="AQ18" s="607"/>
      <c r="AR18" s="607"/>
      <c r="AS18" s="607"/>
      <c r="AT18" s="607"/>
      <c r="AU18" s="607"/>
      <c r="AV18" s="607"/>
      <c r="AW18" s="607"/>
      <c r="AX18" s="607"/>
      <c r="AY18" s="607"/>
      <c r="AZ18" s="607"/>
      <c r="BA18" s="607"/>
      <c r="BB18" s="607"/>
      <c r="BC18" s="607"/>
      <c r="BD18" s="607"/>
      <c r="BE18" s="607"/>
      <c r="BF18" s="608"/>
      <c r="BG18" s="609" t="s">
        <v>128</v>
      </c>
      <c r="BH18" s="610"/>
      <c r="BI18" s="610"/>
      <c r="BJ18" s="610"/>
      <c r="BK18" s="610"/>
      <c r="BL18" s="610"/>
      <c r="BM18" s="610"/>
      <c r="BN18" s="611"/>
      <c r="BO18" s="635" t="s">
        <v>128</v>
      </c>
      <c r="BP18" s="635"/>
      <c r="BQ18" s="635"/>
      <c r="BR18" s="635"/>
      <c r="BS18" s="636" t="s">
        <v>128</v>
      </c>
      <c r="BT18" s="636"/>
      <c r="BU18" s="636"/>
      <c r="BV18" s="636"/>
      <c r="BW18" s="636"/>
      <c r="BX18" s="636"/>
      <c r="BY18" s="636"/>
      <c r="BZ18" s="636"/>
      <c r="CA18" s="636"/>
      <c r="CB18" s="681"/>
      <c r="CD18" s="606" t="s">
        <v>269</v>
      </c>
      <c r="CE18" s="607"/>
      <c r="CF18" s="607"/>
      <c r="CG18" s="607"/>
      <c r="CH18" s="607"/>
      <c r="CI18" s="607"/>
      <c r="CJ18" s="607"/>
      <c r="CK18" s="607"/>
      <c r="CL18" s="607"/>
      <c r="CM18" s="607"/>
      <c r="CN18" s="607"/>
      <c r="CO18" s="607"/>
      <c r="CP18" s="607"/>
      <c r="CQ18" s="608"/>
      <c r="CR18" s="609" t="s">
        <v>128</v>
      </c>
      <c r="CS18" s="610"/>
      <c r="CT18" s="610"/>
      <c r="CU18" s="610"/>
      <c r="CV18" s="610"/>
      <c r="CW18" s="610"/>
      <c r="CX18" s="610"/>
      <c r="CY18" s="611"/>
      <c r="CZ18" s="635" t="s">
        <v>128</v>
      </c>
      <c r="DA18" s="635"/>
      <c r="DB18" s="635"/>
      <c r="DC18" s="635"/>
      <c r="DD18" s="615" t="s">
        <v>128</v>
      </c>
      <c r="DE18" s="610"/>
      <c r="DF18" s="610"/>
      <c r="DG18" s="610"/>
      <c r="DH18" s="610"/>
      <c r="DI18" s="610"/>
      <c r="DJ18" s="610"/>
      <c r="DK18" s="610"/>
      <c r="DL18" s="610"/>
      <c r="DM18" s="610"/>
      <c r="DN18" s="610"/>
      <c r="DO18" s="610"/>
      <c r="DP18" s="611"/>
      <c r="DQ18" s="615" t="s">
        <v>128</v>
      </c>
      <c r="DR18" s="610"/>
      <c r="DS18" s="610"/>
      <c r="DT18" s="610"/>
      <c r="DU18" s="610"/>
      <c r="DV18" s="610"/>
      <c r="DW18" s="610"/>
      <c r="DX18" s="610"/>
      <c r="DY18" s="610"/>
      <c r="DZ18" s="610"/>
      <c r="EA18" s="610"/>
      <c r="EB18" s="610"/>
      <c r="EC18" s="645"/>
    </row>
    <row r="19" spans="2:133" ht="11.25" customHeight="1" x14ac:dyDescent="0.2">
      <c r="B19" s="606" t="s">
        <v>270</v>
      </c>
      <c r="C19" s="607"/>
      <c r="D19" s="607"/>
      <c r="E19" s="607"/>
      <c r="F19" s="607"/>
      <c r="G19" s="607"/>
      <c r="H19" s="607"/>
      <c r="I19" s="607"/>
      <c r="J19" s="607"/>
      <c r="K19" s="607"/>
      <c r="L19" s="607"/>
      <c r="M19" s="607"/>
      <c r="N19" s="607"/>
      <c r="O19" s="607"/>
      <c r="P19" s="607"/>
      <c r="Q19" s="608"/>
      <c r="R19" s="609">
        <v>153203</v>
      </c>
      <c r="S19" s="610"/>
      <c r="T19" s="610"/>
      <c r="U19" s="610"/>
      <c r="V19" s="610"/>
      <c r="W19" s="610"/>
      <c r="X19" s="610"/>
      <c r="Y19" s="611"/>
      <c r="Z19" s="635">
        <v>0.3</v>
      </c>
      <c r="AA19" s="635"/>
      <c r="AB19" s="635"/>
      <c r="AC19" s="635"/>
      <c r="AD19" s="636">
        <v>153203</v>
      </c>
      <c r="AE19" s="636"/>
      <c r="AF19" s="636"/>
      <c r="AG19" s="636"/>
      <c r="AH19" s="636"/>
      <c r="AI19" s="636"/>
      <c r="AJ19" s="636"/>
      <c r="AK19" s="636"/>
      <c r="AL19" s="612">
        <v>0.6</v>
      </c>
      <c r="AM19" s="613"/>
      <c r="AN19" s="613"/>
      <c r="AO19" s="637"/>
      <c r="AP19" s="606" t="s">
        <v>271</v>
      </c>
      <c r="AQ19" s="607"/>
      <c r="AR19" s="607"/>
      <c r="AS19" s="607"/>
      <c r="AT19" s="607"/>
      <c r="AU19" s="607"/>
      <c r="AV19" s="607"/>
      <c r="AW19" s="607"/>
      <c r="AX19" s="607"/>
      <c r="AY19" s="607"/>
      <c r="AZ19" s="607"/>
      <c r="BA19" s="607"/>
      <c r="BB19" s="607"/>
      <c r="BC19" s="607"/>
      <c r="BD19" s="607"/>
      <c r="BE19" s="607"/>
      <c r="BF19" s="608"/>
      <c r="BG19" s="609">
        <v>1387167</v>
      </c>
      <c r="BH19" s="610"/>
      <c r="BI19" s="610"/>
      <c r="BJ19" s="610"/>
      <c r="BK19" s="610"/>
      <c r="BL19" s="610"/>
      <c r="BM19" s="610"/>
      <c r="BN19" s="611"/>
      <c r="BO19" s="635">
        <v>6.8</v>
      </c>
      <c r="BP19" s="635"/>
      <c r="BQ19" s="635"/>
      <c r="BR19" s="635"/>
      <c r="BS19" s="636" t="s">
        <v>128</v>
      </c>
      <c r="BT19" s="636"/>
      <c r="BU19" s="636"/>
      <c r="BV19" s="636"/>
      <c r="BW19" s="636"/>
      <c r="BX19" s="636"/>
      <c r="BY19" s="636"/>
      <c r="BZ19" s="636"/>
      <c r="CA19" s="636"/>
      <c r="CB19" s="681"/>
      <c r="CD19" s="606" t="s">
        <v>272</v>
      </c>
      <c r="CE19" s="607"/>
      <c r="CF19" s="607"/>
      <c r="CG19" s="607"/>
      <c r="CH19" s="607"/>
      <c r="CI19" s="607"/>
      <c r="CJ19" s="607"/>
      <c r="CK19" s="607"/>
      <c r="CL19" s="607"/>
      <c r="CM19" s="607"/>
      <c r="CN19" s="607"/>
      <c r="CO19" s="607"/>
      <c r="CP19" s="607"/>
      <c r="CQ19" s="608"/>
      <c r="CR19" s="609" t="s">
        <v>128</v>
      </c>
      <c r="CS19" s="610"/>
      <c r="CT19" s="610"/>
      <c r="CU19" s="610"/>
      <c r="CV19" s="610"/>
      <c r="CW19" s="610"/>
      <c r="CX19" s="610"/>
      <c r="CY19" s="611"/>
      <c r="CZ19" s="635" t="s">
        <v>128</v>
      </c>
      <c r="DA19" s="635"/>
      <c r="DB19" s="635"/>
      <c r="DC19" s="635"/>
      <c r="DD19" s="615" t="s">
        <v>128</v>
      </c>
      <c r="DE19" s="610"/>
      <c r="DF19" s="610"/>
      <c r="DG19" s="610"/>
      <c r="DH19" s="610"/>
      <c r="DI19" s="610"/>
      <c r="DJ19" s="610"/>
      <c r="DK19" s="610"/>
      <c r="DL19" s="610"/>
      <c r="DM19" s="610"/>
      <c r="DN19" s="610"/>
      <c r="DO19" s="610"/>
      <c r="DP19" s="611"/>
      <c r="DQ19" s="615" t="s">
        <v>128</v>
      </c>
      <c r="DR19" s="610"/>
      <c r="DS19" s="610"/>
      <c r="DT19" s="610"/>
      <c r="DU19" s="610"/>
      <c r="DV19" s="610"/>
      <c r="DW19" s="610"/>
      <c r="DX19" s="610"/>
      <c r="DY19" s="610"/>
      <c r="DZ19" s="610"/>
      <c r="EA19" s="610"/>
      <c r="EB19" s="610"/>
      <c r="EC19" s="645"/>
    </row>
    <row r="20" spans="2:133" ht="11.25" customHeight="1" x14ac:dyDescent="0.2">
      <c r="B20" s="606" t="s">
        <v>273</v>
      </c>
      <c r="C20" s="607"/>
      <c r="D20" s="607"/>
      <c r="E20" s="607"/>
      <c r="F20" s="607"/>
      <c r="G20" s="607"/>
      <c r="H20" s="607"/>
      <c r="I20" s="607"/>
      <c r="J20" s="607"/>
      <c r="K20" s="607"/>
      <c r="L20" s="607"/>
      <c r="M20" s="607"/>
      <c r="N20" s="607"/>
      <c r="O20" s="607"/>
      <c r="P20" s="607"/>
      <c r="Q20" s="608"/>
      <c r="R20" s="609">
        <v>15896</v>
      </c>
      <c r="S20" s="610"/>
      <c r="T20" s="610"/>
      <c r="U20" s="610"/>
      <c r="V20" s="610"/>
      <c r="W20" s="610"/>
      <c r="X20" s="610"/>
      <c r="Y20" s="611"/>
      <c r="Z20" s="635">
        <v>0</v>
      </c>
      <c r="AA20" s="635"/>
      <c r="AB20" s="635"/>
      <c r="AC20" s="635"/>
      <c r="AD20" s="636">
        <v>15896</v>
      </c>
      <c r="AE20" s="636"/>
      <c r="AF20" s="636"/>
      <c r="AG20" s="636"/>
      <c r="AH20" s="636"/>
      <c r="AI20" s="636"/>
      <c r="AJ20" s="636"/>
      <c r="AK20" s="636"/>
      <c r="AL20" s="612">
        <v>0.1</v>
      </c>
      <c r="AM20" s="613"/>
      <c r="AN20" s="613"/>
      <c r="AO20" s="637"/>
      <c r="AP20" s="606" t="s">
        <v>274</v>
      </c>
      <c r="AQ20" s="607"/>
      <c r="AR20" s="607"/>
      <c r="AS20" s="607"/>
      <c r="AT20" s="607"/>
      <c r="AU20" s="607"/>
      <c r="AV20" s="607"/>
      <c r="AW20" s="607"/>
      <c r="AX20" s="607"/>
      <c r="AY20" s="607"/>
      <c r="AZ20" s="607"/>
      <c r="BA20" s="607"/>
      <c r="BB20" s="607"/>
      <c r="BC20" s="607"/>
      <c r="BD20" s="607"/>
      <c r="BE20" s="607"/>
      <c r="BF20" s="608"/>
      <c r="BG20" s="609">
        <v>1387167</v>
      </c>
      <c r="BH20" s="610"/>
      <c r="BI20" s="610"/>
      <c r="BJ20" s="610"/>
      <c r="BK20" s="610"/>
      <c r="BL20" s="610"/>
      <c r="BM20" s="610"/>
      <c r="BN20" s="611"/>
      <c r="BO20" s="635">
        <v>6.8</v>
      </c>
      <c r="BP20" s="635"/>
      <c r="BQ20" s="635"/>
      <c r="BR20" s="635"/>
      <c r="BS20" s="636" t="s">
        <v>128</v>
      </c>
      <c r="BT20" s="636"/>
      <c r="BU20" s="636"/>
      <c r="BV20" s="636"/>
      <c r="BW20" s="636"/>
      <c r="BX20" s="636"/>
      <c r="BY20" s="636"/>
      <c r="BZ20" s="636"/>
      <c r="CA20" s="636"/>
      <c r="CB20" s="681"/>
      <c r="CD20" s="606" t="s">
        <v>275</v>
      </c>
      <c r="CE20" s="607"/>
      <c r="CF20" s="607"/>
      <c r="CG20" s="607"/>
      <c r="CH20" s="607"/>
      <c r="CI20" s="607"/>
      <c r="CJ20" s="607"/>
      <c r="CK20" s="607"/>
      <c r="CL20" s="607"/>
      <c r="CM20" s="607"/>
      <c r="CN20" s="607"/>
      <c r="CO20" s="607"/>
      <c r="CP20" s="607"/>
      <c r="CQ20" s="608"/>
      <c r="CR20" s="609">
        <v>50279879</v>
      </c>
      <c r="CS20" s="610"/>
      <c r="CT20" s="610"/>
      <c r="CU20" s="610"/>
      <c r="CV20" s="610"/>
      <c r="CW20" s="610"/>
      <c r="CX20" s="610"/>
      <c r="CY20" s="611"/>
      <c r="CZ20" s="635">
        <v>100</v>
      </c>
      <c r="DA20" s="635"/>
      <c r="DB20" s="635"/>
      <c r="DC20" s="635"/>
      <c r="DD20" s="615">
        <v>3886112</v>
      </c>
      <c r="DE20" s="610"/>
      <c r="DF20" s="610"/>
      <c r="DG20" s="610"/>
      <c r="DH20" s="610"/>
      <c r="DI20" s="610"/>
      <c r="DJ20" s="610"/>
      <c r="DK20" s="610"/>
      <c r="DL20" s="610"/>
      <c r="DM20" s="610"/>
      <c r="DN20" s="610"/>
      <c r="DO20" s="610"/>
      <c r="DP20" s="611"/>
      <c r="DQ20" s="615">
        <v>30236631</v>
      </c>
      <c r="DR20" s="610"/>
      <c r="DS20" s="610"/>
      <c r="DT20" s="610"/>
      <c r="DU20" s="610"/>
      <c r="DV20" s="610"/>
      <c r="DW20" s="610"/>
      <c r="DX20" s="610"/>
      <c r="DY20" s="610"/>
      <c r="DZ20" s="610"/>
      <c r="EA20" s="610"/>
      <c r="EB20" s="610"/>
      <c r="EC20" s="645"/>
    </row>
    <row r="21" spans="2:133" ht="11.25" customHeight="1" x14ac:dyDescent="0.2">
      <c r="B21" s="606" t="s">
        <v>276</v>
      </c>
      <c r="C21" s="607"/>
      <c r="D21" s="607"/>
      <c r="E21" s="607"/>
      <c r="F21" s="607"/>
      <c r="G21" s="607"/>
      <c r="H21" s="607"/>
      <c r="I21" s="607"/>
      <c r="J21" s="607"/>
      <c r="K21" s="607"/>
      <c r="L21" s="607"/>
      <c r="M21" s="607"/>
      <c r="N21" s="607"/>
      <c r="O21" s="607"/>
      <c r="P21" s="607"/>
      <c r="Q21" s="608"/>
      <c r="R21" s="609">
        <v>5848</v>
      </c>
      <c r="S21" s="610"/>
      <c r="T21" s="610"/>
      <c r="U21" s="610"/>
      <c r="V21" s="610"/>
      <c r="W21" s="610"/>
      <c r="X21" s="610"/>
      <c r="Y21" s="611"/>
      <c r="Z21" s="635">
        <v>0</v>
      </c>
      <c r="AA21" s="635"/>
      <c r="AB21" s="635"/>
      <c r="AC21" s="635"/>
      <c r="AD21" s="636">
        <v>5848</v>
      </c>
      <c r="AE21" s="636"/>
      <c r="AF21" s="636"/>
      <c r="AG21" s="636"/>
      <c r="AH21" s="636"/>
      <c r="AI21" s="636"/>
      <c r="AJ21" s="636"/>
      <c r="AK21" s="636"/>
      <c r="AL21" s="612">
        <v>0</v>
      </c>
      <c r="AM21" s="613"/>
      <c r="AN21" s="613"/>
      <c r="AO21" s="637"/>
      <c r="AP21" s="606" t="s">
        <v>277</v>
      </c>
      <c r="AQ21" s="682"/>
      <c r="AR21" s="682"/>
      <c r="AS21" s="682"/>
      <c r="AT21" s="682"/>
      <c r="AU21" s="682"/>
      <c r="AV21" s="682"/>
      <c r="AW21" s="682"/>
      <c r="AX21" s="682"/>
      <c r="AY21" s="682"/>
      <c r="AZ21" s="682"/>
      <c r="BA21" s="682"/>
      <c r="BB21" s="682"/>
      <c r="BC21" s="682"/>
      <c r="BD21" s="682"/>
      <c r="BE21" s="682"/>
      <c r="BF21" s="683"/>
      <c r="BG21" s="609">
        <v>22304</v>
      </c>
      <c r="BH21" s="610"/>
      <c r="BI21" s="610"/>
      <c r="BJ21" s="610"/>
      <c r="BK21" s="610"/>
      <c r="BL21" s="610"/>
      <c r="BM21" s="610"/>
      <c r="BN21" s="611"/>
      <c r="BO21" s="635">
        <v>0.1</v>
      </c>
      <c r="BP21" s="635"/>
      <c r="BQ21" s="635"/>
      <c r="BR21" s="635"/>
      <c r="BS21" s="636" t="s">
        <v>128</v>
      </c>
      <c r="BT21" s="636"/>
      <c r="BU21" s="636"/>
      <c r="BV21" s="636"/>
      <c r="BW21" s="636"/>
      <c r="BX21" s="636"/>
      <c r="BY21" s="636"/>
      <c r="BZ21" s="636"/>
      <c r="CA21" s="636"/>
      <c r="CB21" s="681"/>
      <c r="CD21" s="586"/>
      <c r="CE21" s="587"/>
      <c r="CF21" s="587"/>
      <c r="CG21" s="587"/>
      <c r="CH21" s="587"/>
      <c r="CI21" s="587"/>
      <c r="CJ21" s="587"/>
      <c r="CK21" s="587"/>
      <c r="CL21" s="587"/>
      <c r="CM21" s="587"/>
      <c r="CN21" s="587"/>
      <c r="CO21" s="587"/>
      <c r="CP21" s="587"/>
      <c r="CQ21" s="588"/>
      <c r="CR21" s="689"/>
      <c r="CS21" s="690"/>
      <c r="CT21" s="690"/>
      <c r="CU21" s="690"/>
      <c r="CV21" s="690"/>
      <c r="CW21" s="690"/>
      <c r="CX21" s="690"/>
      <c r="CY21" s="691"/>
      <c r="CZ21" s="692"/>
      <c r="DA21" s="692"/>
      <c r="DB21" s="692"/>
      <c r="DC21" s="692"/>
      <c r="DD21" s="693"/>
      <c r="DE21" s="690"/>
      <c r="DF21" s="690"/>
      <c r="DG21" s="690"/>
      <c r="DH21" s="690"/>
      <c r="DI21" s="690"/>
      <c r="DJ21" s="690"/>
      <c r="DK21" s="690"/>
      <c r="DL21" s="690"/>
      <c r="DM21" s="690"/>
      <c r="DN21" s="690"/>
      <c r="DO21" s="690"/>
      <c r="DP21" s="691"/>
      <c r="DQ21" s="693"/>
      <c r="DR21" s="690"/>
      <c r="DS21" s="690"/>
      <c r="DT21" s="690"/>
      <c r="DU21" s="690"/>
      <c r="DV21" s="690"/>
      <c r="DW21" s="690"/>
      <c r="DX21" s="690"/>
      <c r="DY21" s="690"/>
      <c r="DZ21" s="690"/>
      <c r="EA21" s="690"/>
      <c r="EB21" s="690"/>
      <c r="EC21" s="697"/>
    </row>
    <row r="22" spans="2:133" ht="11.25" customHeight="1" x14ac:dyDescent="0.2">
      <c r="B22" s="666" t="s">
        <v>278</v>
      </c>
      <c r="C22" s="667"/>
      <c r="D22" s="667"/>
      <c r="E22" s="667"/>
      <c r="F22" s="667"/>
      <c r="G22" s="667"/>
      <c r="H22" s="667"/>
      <c r="I22" s="667"/>
      <c r="J22" s="667"/>
      <c r="K22" s="667"/>
      <c r="L22" s="667"/>
      <c r="M22" s="667"/>
      <c r="N22" s="667"/>
      <c r="O22" s="667"/>
      <c r="P22" s="667"/>
      <c r="Q22" s="668"/>
      <c r="R22" s="609">
        <v>209538</v>
      </c>
      <c r="S22" s="610"/>
      <c r="T22" s="610"/>
      <c r="U22" s="610"/>
      <c r="V22" s="610"/>
      <c r="W22" s="610"/>
      <c r="X22" s="610"/>
      <c r="Y22" s="611"/>
      <c r="Z22" s="635">
        <v>0.4</v>
      </c>
      <c r="AA22" s="635"/>
      <c r="AB22" s="635"/>
      <c r="AC22" s="635"/>
      <c r="AD22" s="636">
        <v>194809</v>
      </c>
      <c r="AE22" s="636"/>
      <c r="AF22" s="636"/>
      <c r="AG22" s="636"/>
      <c r="AH22" s="636"/>
      <c r="AI22" s="636"/>
      <c r="AJ22" s="636"/>
      <c r="AK22" s="636"/>
      <c r="AL22" s="612">
        <v>0.69999998807907104</v>
      </c>
      <c r="AM22" s="613"/>
      <c r="AN22" s="613"/>
      <c r="AO22" s="637"/>
      <c r="AP22" s="606" t="s">
        <v>279</v>
      </c>
      <c r="AQ22" s="682"/>
      <c r="AR22" s="682"/>
      <c r="AS22" s="682"/>
      <c r="AT22" s="682"/>
      <c r="AU22" s="682"/>
      <c r="AV22" s="682"/>
      <c r="AW22" s="682"/>
      <c r="AX22" s="682"/>
      <c r="AY22" s="682"/>
      <c r="AZ22" s="682"/>
      <c r="BA22" s="682"/>
      <c r="BB22" s="682"/>
      <c r="BC22" s="682"/>
      <c r="BD22" s="682"/>
      <c r="BE22" s="682"/>
      <c r="BF22" s="683"/>
      <c r="BG22" s="609" t="s">
        <v>128</v>
      </c>
      <c r="BH22" s="610"/>
      <c r="BI22" s="610"/>
      <c r="BJ22" s="610"/>
      <c r="BK22" s="610"/>
      <c r="BL22" s="610"/>
      <c r="BM22" s="610"/>
      <c r="BN22" s="611"/>
      <c r="BO22" s="635" t="s">
        <v>128</v>
      </c>
      <c r="BP22" s="635"/>
      <c r="BQ22" s="635"/>
      <c r="BR22" s="635"/>
      <c r="BS22" s="636" t="s">
        <v>128</v>
      </c>
      <c r="BT22" s="636"/>
      <c r="BU22" s="636"/>
      <c r="BV22" s="636"/>
      <c r="BW22" s="636"/>
      <c r="BX22" s="636"/>
      <c r="BY22" s="636"/>
      <c r="BZ22" s="636"/>
      <c r="CA22" s="636"/>
      <c r="CB22" s="681"/>
      <c r="CD22" s="662" t="s">
        <v>280</v>
      </c>
      <c r="CE22" s="663"/>
      <c r="CF22" s="663"/>
      <c r="CG22" s="663"/>
      <c r="CH22" s="663"/>
      <c r="CI22" s="663"/>
      <c r="CJ22" s="663"/>
      <c r="CK22" s="663"/>
      <c r="CL22" s="663"/>
      <c r="CM22" s="663"/>
      <c r="CN22" s="663"/>
      <c r="CO22" s="663"/>
      <c r="CP22" s="663"/>
      <c r="CQ22" s="663"/>
      <c r="CR22" s="663"/>
      <c r="CS22" s="663"/>
      <c r="CT22" s="663"/>
      <c r="CU22" s="663"/>
      <c r="CV22" s="663"/>
      <c r="CW22" s="663"/>
      <c r="CX22" s="663"/>
      <c r="CY22" s="663"/>
      <c r="CZ22" s="663"/>
      <c r="DA22" s="663"/>
      <c r="DB22" s="663"/>
      <c r="DC22" s="663"/>
      <c r="DD22" s="663"/>
      <c r="DE22" s="663"/>
      <c r="DF22" s="663"/>
      <c r="DG22" s="663"/>
      <c r="DH22" s="663"/>
      <c r="DI22" s="663"/>
      <c r="DJ22" s="663"/>
      <c r="DK22" s="663"/>
      <c r="DL22" s="663"/>
      <c r="DM22" s="663"/>
      <c r="DN22" s="663"/>
      <c r="DO22" s="663"/>
      <c r="DP22" s="663"/>
      <c r="DQ22" s="663"/>
      <c r="DR22" s="663"/>
      <c r="DS22" s="663"/>
      <c r="DT22" s="663"/>
      <c r="DU22" s="663"/>
      <c r="DV22" s="663"/>
      <c r="DW22" s="663"/>
      <c r="DX22" s="663"/>
      <c r="DY22" s="663"/>
      <c r="DZ22" s="663"/>
      <c r="EA22" s="663"/>
      <c r="EB22" s="663"/>
      <c r="EC22" s="664"/>
    </row>
    <row r="23" spans="2:133" ht="11.25" customHeight="1" x14ac:dyDescent="0.2">
      <c r="B23" s="606" t="s">
        <v>281</v>
      </c>
      <c r="C23" s="607"/>
      <c r="D23" s="607"/>
      <c r="E23" s="607"/>
      <c r="F23" s="607"/>
      <c r="G23" s="607"/>
      <c r="H23" s="607"/>
      <c r="I23" s="607"/>
      <c r="J23" s="607"/>
      <c r="K23" s="607"/>
      <c r="L23" s="607"/>
      <c r="M23" s="607"/>
      <c r="N23" s="607"/>
      <c r="O23" s="607"/>
      <c r="P23" s="607"/>
      <c r="Q23" s="608"/>
      <c r="R23" s="609">
        <v>4060267</v>
      </c>
      <c r="S23" s="610"/>
      <c r="T23" s="610"/>
      <c r="U23" s="610"/>
      <c r="V23" s="610"/>
      <c r="W23" s="610"/>
      <c r="X23" s="610"/>
      <c r="Y23" s="611"/>
      <c r="Z23" s="635">
        <v>7.7</v>
      </c>
      <c r="AA23" s="635"/>
      <c r="AB23" s="635"/>
      <c r="AC23" s="635"/>
      <c r="AD23" s="636">
        <v>3661176</v>
      </c>
      <c r="AE23" s="636"/>
      <c r="AF23" s="636"/>
      <c r="AG23" s="636"/>
      <c r="AH23" s="636"/>
      <c r="AI23" s="636"/>
      <c r="AJ23" s="636"/>
      <c r="AK23" s="636"/>
      <c r="AL23" s="612">
        <v>13.2</v>
      </c>
      <c r="AM23" s="613"/>
      <c r="AN23" s="613"/>
      <c r="AO23" s="637"/>
      <c r="AP23" s="606" t="s">
        <v>282</v>
      </c>
      <c r="AQ23" s="682"/>
      <c r="AR23" s="682"/>
      <c r="AS23" s="682"/>
      <c r="AT23" s="682"/>
      <c r="AU23" s="682"/>
      <c r="AV23" s="682"/>
      <c r="AW23" s="682"/>
      <c r="AX23" s="682"/>
      <c r="AY23" s="682"/>
      <c r="AZ23" s="682"/>
      <c r="BA23" s="682"/>
      <c r="BB23" s="682"/>
      <c r="BC23" s="682"/>
      <c r="BD23" s="682"/>
      <c r="BE23" s="682"/>
      <c r="BF23" s="683"/>
      <c r="BG23" s="609">
        <v>1364863</v>
      </c>
      <c r="BH23" s="610"/>
      <c r="BI23" s="610"/>
      <c r="BJ23" s="610"/>
      <c r="BK23" s="610"/>
      <c r="BL23" s="610"/>
      <c r="BM23" s="610"/>
      <c r="BN23" s="611"/>
      <c r="BO23" s="635">
        <v>6.7</v>
      </c>
      <c r="BP23" s="635"/>
      <c r="BQ23" s="635"/>
      <c r="BR23" s="635"/>
      <c r="BS23" s="636" t="s">
        <v>128</v>
      </c>
      <c r="BT23" s="636"/>
      <c r="BU23" s="636"/>
      <c r="BV23" s="636"/>
      <c r="BW23" s="636"/>
      <c r="BX23" s="636"/>
      <c r="BY23" s="636"/>
      <c r="BZ23" s="636"/>
      <c r="CA23" s="636"/>
      <c r="CB23" s="681"/>
      <c r="CD23" s="662" t="s">
        <v>221</v>
      </c>
      <c r="CE23" s="663"/>
      <c r="CF23" s="663"/>
      <c r="CG23" s="663"/>
      <c r="CH23" s="663"/>
      <c r="CI23" s="663"/>
      <c r="CJ23" s="663"/>
      <c r="CK23" s="663"/>
      <c r="CL23" s="663"/>
      <c r="CM23" s="663"/>
      <c r="CN23" s="663"/>
      <c r="CO23" s="663"/>
      <c r="CP23" s="663"/>
      <c r="CQ23" s="664"/>
      <c r="CR23" s="662" t="s">
        <v>283</v>
      </c>
      <c r="CS23" s="663"/>
      <c r="CT23" s="663"/>
      <c r="CU23" s="663"/>
      <c r="CV23" s="663"/>
      <c r="CW23" s="663"/>
      <c r="CX23" s="663"/>
      <c r="CY23" s="664"/>
      <c r="CZ23" s="662" t="s">
        <v>284</v>
      </c>
      <c r="DA23" s="663"/>
      <c r="DB23" s="663"/>
      <c r="DC23" s="664"/>
      <c r="DD23" s="662" t="s">
        <v>285</v>
      </c>
      <c r="DE23" s="663"/>
      <c r="DF23" s="663"/>
      <c r="DG23" s="663"/>
      <c r="DH23" s="663"/>
      <c r="DI23" s="663"/>
      <c r="DJ23" s="663"/>
      <c r="DK23" s="664"/>
      <c r="DL23" s="694" t="s">
        <v>286</v>
      </c>
      <c r="DM23" s="695"/>
      <c r="DN23" s="695"/>
      <c r="DO23" s="695"/>
      <c r="DP23" s="695"/>
      <c r="DQ23" s="695"/>
      <c r="DR23" s="695"/>
      <c r="DS23" s="695"/>
      <c r="DT23" s="695"/>
      <c r="DU23" s="695"/>
      <c r="DV23" s="696"/>
      <c r="DW23" s="662" t="s">
        <v>287</v>
      </c>
      <c r="DX23" s="663"/>
      <c r="DY23" s="663"/>
      <c r="DZ23" s="663"/>
      <c r="EA23" s="663"/>
      <c r="EB23" s="663"/>
      <c r="EC23" s="664"/>
    </row>
    <row r="24" spans="2:133" ht="11.25" customHeight="1" x14ac:dyDescent="0.2">
      <c r="B24" s="606" t="s">
        <v>288</v>
      </c>
      <c r="C24" s="607"/>
      <c r="D24" s="607"/>
      <c r="E24" s="607"/>
      <c r="F24" s="607"/>
      <c r="G24" s="607"/>
      <c r="H24" s="607"/>
      <c r="I24" s="607"/>
      <c r="J24" s="607"/>
      <c r="K24" s="607"/>
      <c r="L24" s="607"/>
      <c r="M24" s="607"/>
      <c r="N24" s="607"/>
      <c r="O24" s="607"/>
      <c r="P24" s="607"/>
      <c r="Q24" s="608"/>
      <c r="R24" s="609">
        <v>3661176</v>
      </c>
      <c r="S24" s="610"/>
      <c r="T24" s="610"/>
      <c r="U24" s="610"/>
      <c r="V24" s="610"/>
      <c r="W24" s="610"/>
      <c r="X24" s="610"/>
      <c r="Y24" s="611"/>
      <c r="Z24" s="635">
        <v>6.9</v>
      </c>
      <c r="AA24" s="635"/>
      <c r="AB24" s="635"/>
      <c r="AC24" s="635"/>
      <c r="AD24" s="636">
        <v>3661176</v>
      </c>
      <c r="AE24" s="636"/>
      <c r="AF24" s="636"/>
      <c r="AG24" s="636"/>
      <c r="AH24" s="636"/>
      <c r="AI24" s="636"/>
      <c r="AJ24" s="636"/>
      <c r="AK24" s="636"/>
      <c r="AL24" s="612">
        <v>13.2</v>
      </c>
      <c r="AM24" s="613"/>
      <c r="AN24" s="613"/>
      <c r="AO24" s="637"/>
      <c r="AP24" s="606" t="s">
        <v>289</v>
      </c>
      <c r="AQ24" s="682"/>
      <c r="AR24" s="682"/>
      <c r="AS24" s="682"/>
      <c r="AT24" s="682"/>
      <c r="AU24" s="682"/>
      <c r="AV24" s="682"/>
      <c r="AW24" s="682"/>
      <c r="AX24" s="682"/>
      <c r="AY24" s="682"/>
      <c r="AZ24" s="682"/>
      <c r="BA24" s="682"/>
      <c r="BB24" s="682"/>
      <c r="BC24" s="682"/>
      <c r="BD24" s="682"/>
      <c r="BE24" s="682"/>
      <c r="BF24" s="683"/>
      <c r="BG24" s="609" t="s">
        <v>128</v>
      </c>
      <c r="BH24" s="610"/>
      <c r="BI24" s="610"/>
      <c r="BJ24" s="610"/>
      <c r="BK24" s="610"/>
      <c r="BL24" s="610"/>
      <c r="BM24" s="610"/>
      <c r="BN24" s="611"/>
      <c r="BO24" s="635" t="s">
        <v>128</v>
      </c>
      <c r="BP24" s="635"/>
      <c r="BQ24" s="635"/>
      <c r="BR24" s="635"/>
      <c r="BS24" s="636" t="s">
        <v>128</v>
      </c>
      <c r="BT24" s="636"/>
      <c r="BU24" s="636"/>
      <c r="BV24" s="636"/>
      <c r="BW24" s="636"/>
      <c r="BX24" s="636"/>
      <c r="BY24" s="636"/>
      <c r="BZ24" s="636"/>
      <c r="CA24" s="636"/>
      <c r="CB24" s="681"/>
      <c r="CD24" s="659" t="s">
        <v>290</v>
      </c>
      <c r="CE24" s="660"/>
      <c r="CF24" s="660"/>
      <c r="CG24" s="660"/>
      <c r="CH24" s="660"/>
      <c r="CI24" s="660"/>
      <c r="CJ24" s="660"/>
      <c r="CK24" s="660"/>
      <c r="CL24" s="660"/>
      <c r="CM24" s="660"/>
      <c r="CN24" s="660"/>
      <c r="CO24" s="660"/>
      <c r="CP24" s="660"/>
      <c r="CQ24" s="661"/>
      <c r="CR24" s="656">
        <v>28474499</v>
      </c>
      <c r="CS24" s="657"/>
      <c r="CT24" s="657"/>
      <c r="CU24" s="657"/>
      <c r="CV24" s="657"/>
      <c r="CW24" s="657"/>
      <c r="CX24" s="657"/>
      <c r="CY24" s="685"/>
      <c r="CZ24" s="686">
        <v>56.6</v>
      </c>
      <c r="DA24" s="671"/>
      <c r="DB24" s="671"/>
      <c r="DC24" s="688"/>
      <c r="DD24" s="684">
        <v>14759690</v>
      </c>
      <c r="DE24" s="657"/>
      <c r="DF24" s="657"/>
      <c r="DG24" s="657"/>
      <c r="DH24" s="657"/>
      <c r="DI24" s="657"/>
      <c r="DJ24" s="657"/>
      <c r="DK24" s="685"/>
      <c r="DL24" s="684">
        <v>14690192</v>
      </c>
      <c r="DM24" s="657"/>
      <c r="DN24" s="657"/>
      <c r="DO24" s="657"/>
      <c r="DP24" s="657"/>
      <c r="DQ24" s="657"/>
      <c r="DR24" s="657"/>
      <c r="DS24" s="657"/>
      <c r="DT24" s="657"/>
      <c r="DU24" s="657"/>
      <c r="DV24" s="685"/>
      <c r="DW24" s="686">
        <v>51</v>
      </c>
      <c r="DX24" s="671"/>
      <c r="DY24" s="671"/>
      <c r="DZ24" s="671"/>
      <c r="EA24" s="671"/>
      <c r="EB24" s="671"/>
      <c r="EC24" s="687"/>
    </row>
    <row r="25" spans="2:133" ht="11.25" customHeight="1" x14ac:dyDescent="0.2">
      <c r="B25" s="606" t="s">
        <v>291</v>
      </c>
      <c r="C25" s="607"/>
      <c r="D25" s="607"/>
      <c r="E25" s="607"/>
      <c r="F25" s="607"/>
      <c r="G25" s="607"/>
      <c r="H25" s="607"/>
      <c r="I25" s="607"/>
      <c r="J25" s="607"/>
      <c r="K25" s="607"/>
      <c r="L25" s="607"/>
      <c r="M25" s="607"/>
      <c r="N25" s="607"/>
      <c r="O25" s="607"/>
      <c r="P25" s="607"/>
      <c r="Q25" s="608"/>
      <c r="R25" s="609">
        <v>398675</v>
      </c>
      <c r="S25" s="610"/>
      <c r="T25" s="610"/>
      <c r="U25" s="610"/>
      <c r="V25" s="610"/>
      <c r="W25" s="610"/>
      <c r="X25" s="610"/>
      <c r="Y25" s="611"/>
      <c r="Z25" s="635">
        <v>0.8</v>
      </c>
      <c r="AA25" s="635"/>
      <c r="AB25" s="635"/>
      <c r="AC25" s="635"/>
      <c r="AD25" s="636" t="s">
        <v>128</v>
      </c>
      <c r="AE25" s="636"/>
      <c r="AF25" s="636"/>
      <c r="AG25" s="636"/>
      <c r="AH25" s="636"/>
      <c r="AI25" s="636"/>
      <c r="AJ25" s="636"/>
      <c r="AK25" s="636"/>
      <c r="AL25" s="612" t="s">
        <v>128</v>
      </c>
      <c r="AM25" s="613"/>
      <c r="AN25" s="613"/>
      <c r="AO25" s="637"/>
      <c r="AP25" s="606" t="s">
        <v>292</v>
      </c>
      <c r="AQ25" s="682"/>
      <c r="AR25" s="682"/>
      <c r="AS25" s="682"/>
      <c r="AT25" s="682"/>
      <c r="AU25" s="682"/>
      <c r="AV25" s="682"/>
      <c r="AW25" s="682"/>
      <c r="AX25" s="682"/>
      <c r="AY25" s="682"/>
      <c r="AZ25" s="682"/>
      <c r="BA25" s="682"/>
      <c r="BB25" s="682"/>
      <c r="BC25" s="682"/>
      <c r="BD25" s="682"/>
      <c r="BE25" s="682"/>
      <c r="BF25" s="683"/>
      <c r="BG25" s="609" t="s">
        <v>128</v>
      </c>
      <c r="BH25" s="610"/>
      <c r="BI25" s="610"/>
      <c r="BJ25" s="610"/>
      <c r="BK25" s="610"/>
      <c r="BL25" s="610"/>
      <c r="BM25" s="610"/>
      <c r="BN25" s="611"/>
      <c r="BO25" s="635" t="s">
        <v>128</v>
      </c>
      <c r="BP25" s="635"/>
      <c r="BQ25" s="635"/>
      <c r="BR25" s="635"/>
      <c r="BS25" s="636" t="s">
        <v>128</v>
      </c>
      <c r="BT25" s="636"/>
      <c r="BU25" s="636"/>
      <c r="BV25" s="636"/>
      <c r="BW25" s="636"/>
      <c r="BX25" s="636"/>
      <c r="BY25" s="636"/>
      <c r="BZ25" s="636"/>
      <c r="CA25" s="636"/>
      <c r="CB25" s="681"/>
      <c r="CD25" s="606" t="s">
        <v>293</v>
      </c>
      <c r="CE25" s="607"/>
      <c r="CF25" s="607"/>
      <c r="CG25" s="607"/>
      <c r="CH25" s="607"/>
      <c r="CI25" s="607"/>
      <c r="CJ25" s="607"/>
      <c r="CK25" s="607"/>
      <c r="CL25" s="607"/>
      <c r="CM25" s="607"/>
      <c r="CN25" s="607"/>
      <c r="CO25" s="607"/>
      <c r="CP25" s="607"/>
      <c r="CQ25" s="608"/>
      <c r="CR25" s="609">
        <v>8327841</v>
      </c>
      <c r="CS25" s="619"/>
      <c r="CT25" s="619"/>
      <c r="CU25" s="619"/>
      <c r="CV25" s="619"/>
      <c r="CW25" s="619"/>
      <c r="CX25" s="619"/>
      <c r="CY25" s="620"/>
      <c r="CZ25" s="612">
        <v>16.600000000000001</v>
      </c>
      <c r="DA25" s="621"/>
      <c r="DB25" s="621"/>
      <c r="DC25" s="622"/>
      <c r="DD25" s="615">
        <v>7616530</v>
      </c>
      <c r="DE25" s="619"/>
      <c r="DF25" s="619"/>
      <c r="DG25" s="619"/>
      <c r="DH25" s="619"/>
      <c r="DI25" s="619"/>
      <c r="DJ25" s="619"/>
      <c r="DK25" s="620"/>
      <c r="DL25" s="615">
        <v>7613578</v>
      </c>
      <c r="DM25" s="619"/>
      <c r="DN25" s="619"/>
      <c r="DO25" s="619"/>
      <c r="DP25" s="619"/>
      <c r="DQ25" s="619"/>
      <c r="DR25" s="619"/>
      <c r="DS25" s="619"/>
      <c r="DT25" s="619"/>
      <c r="DU25" s="619"/>
      <c r="DV25" s="620"/>
      <c r="DW25" s="612">
        <v>26.4</v>
      </c>
      <c r="DX25" s="621"/>
      <c r="DY25" s="621"/>
      <c r="DZ25" s="621"/>
      <c r="EA25" s="621"/>
      <c r="EB25" s="621"/>
      <c r="EC25" s="640"/>
    </row>
    <row r="26" spans="2:133" ht="11.25" customHeight="1" x14ac:dyDescent="0.2">
      <c r="B26" s="606" t="s">
        <v>294</v>
      </c>
      <c r="C26" s="607"/>
      <c r="D26" s="607"/>
      <c r="E26" s="607"/>
      <c r="F26" s="607"/>
      <c r="G26" s="607"/>
      <c r="H26" s="607"/>
      <c r="I26" s="607"/>
      <c r="J26" s="607"/>
      <c r="K26" s="607"/>
      <c r="L26" s="607"/>
      <c r="M26" s="607"/>
      <c r="N26" s="607"/>
      <c r="O26" s="607"/>
      <c r="P26" s="607"/>
      <c r="Q26" s="608"/>
      <c r="R26" s="609">
        <v>416</v>
      </c>
      <c r="S26" s="610"/>
      <c r="T26" s="610"/>
      <c r="U26" s="610"/>
      <c r="V26" s="610"/>
      <c r="W26" s="610"/>
      <c r="X26" s="610"/>
      <c r="Y26" s="611"/>
      <c r="Z26" s="635">
        <v>0</v>
      </c>
      <c r="AA26" s="635"/>
      <c r="AB26" s="635"/>
      <c r="AC26" s="635"/>
      <c r="AD26" s="636" t="s">
        <v>128</v>
      </c>
      <c r="AE26" s="636"/>
      <c r="AF26" s="636"/>
      <c r="AG26" s="636"/>
      <c r="AH26" s="636"/>
      <c r="AI26" s="636"/>
      <c r="AJ26" s="636"/>
      <c r="AK26" s="636"/>
      <c r="AL26" s="612" t="s">
        <v>128</v>
      </c>
      <c r="AM26" s="613"/>
      <c r="AN26" s="613"/>
      <c r="AO26" s="637"/>
      <c r="AP26" s="606" t="s">
        <v>295</v>
      </c>
      <c r="AQ26" s="682"/>
      <c r="AR26" s="682"/>
      <c r="AS26" s="682"/>
      <c r="AT26" s="682"/>
      <c r="AU26" s="682"/>
      <c r="AV26" s="682"/>
      <c r="AW26" s="682"/>
      <c r="AX26" s="682"/>
      <c r="AY26" s="682"/>
      <c r="AZ26" s="682"/>
      <c r="BA26" s="682"/>
      <c r="BB26" s="682"/>
      <c r="BC26" s="682"/>
      <c r="BD26" s="682"/>
      <c r="BE26" s="682"/>
      <c r="BF26" s="683"/>
      <c r="BG26" s="609" t="s">
        <v>128</v>
      </c>
      <c r="BH26" s="610"/>
      <c r="BI26" s="610"/>
      <c r="BJ26" s="610"/>
      <c r="BK26" s="610"/>
      <c r="BL26" s="610"/>
      <c r="BM26" s="610"/>
      <c r="BN26" s="611"/>
      <c r="BO26" s="635" t="s">
        <v>128</v>
      </c>
      <c r="BP26" s="635"/>
      <c r="BQ26" s="635"/>
      <c r="BR26" s="635"/>
      <c r="BS26" s="636" t="s">
        <v>128</v>
      </c>
      <c r="BT26" s="636"/>
      <c r="BU26" s="636"/>
      <c r="BV26" s="636"/>
      <c r="BW26" s="636"/>
      <c r="BX26" s="636"/>
      <c r="BY26" s="636"/>
      <c r="BZ26" s="636"/>
      <c r="CA26" s="636"/>
      <c r="CB26" s="681"/>
      <c r="CD26" s="606" t="s">
        <v>296</v>
      </c>
      <c r="CE26" s="607"/>
      <c r="CF26" s="607"/>
      <c r="CG26" s="607"/>
      <c r="CH26" s="607"/>
      <c r="CI26" s="607"/>
      <c r="CJ26" s="607"/>
      <c r="CK26" s="607"/>
      <c r="CL26" s="607"/>
      <c r="CM26" s="607"/>
      <c r="CN26" s="607"/>
      <c r="CO26" s="607"/>
      <c r="CP26" s="607"/>
      <c r="CQ26" s="608"/>
      <c r="CR26" s="609">
        <v>5354914</v>
      </c>
      <c r="CS26" s="610"/>
      <c r="CT26" s="610"/>
      <c r="CU26" s="610"/>
      <c r="CV26" s="610"/>
      <c r="CW26" s="610"/>
      <c r="CX26" s="610"/>
      <c r="CY26" s="611"/>
      <c r="CZ26" s="612">
        <v>10.7</v>
      </c>
      <c r="DA26" s="621"/>
      <c r="DB26" s="621"/>
      <c r="DC26" s="622"/>
      <c r="DD26" s="615">
        <v>4713869</v>
      </c>
      <c r="DE26" s="610"/>
      <c r="DF26" s="610"/>
      <c r="DG26" s="610"/>
      <c r="DH26" s="610"/>
      <c r="DI26" s="610"/>
      <c r="DJ26" s="610"/>
      <c r="DK26" s="611"/>
      <c r="DL26" s="615" t="s">
        <v>128</v>
      </c>
      <c r="DM26" s="610"/>
      <c r="DN26" s="610"/>
      <c r="DO26" s="610"/>
      <c r="DP26" s="610"/>
      <c r="DQ26" s="610"/>
      <c r="DR26" s="610"/>
      <c r="DS26" s="610"/>
      <c r="DT26" s="610"/>
      <c r="DU26" s="610"/>
      <c r="DV26" s="611"/>
      <c r="DW26" s="612" t="s">
        <v>128</v>
      </c>
      <c r="DX26" s="621"/>
      <c r="DY26" s="621"/>
      <c r="DZ26" s="621"/>
      <c r="EA26" s="621"/>
      <c r="EB26" s="621"/>
      <c r="EC26" s="640"/>
    </row>
    <row r="27" spans="2:133" ht="11.25" customHeight="1" x14ac:dyDescent="0.2">
      <c r="B27" s="606" t="s">
        <v>297</v>
      </c>
      <c r="C27" s="607"/>
      <c r="D27" s="607"/>
      <c r="E27" s="607"/>
      <c r="F27" s="607"/>
      <c r="G27" s="607"/>
      <c r="H27" s="607"/>
      <c r="I27" s="607"/>
      <c r="J27" s="607"/>
      <c r="K27" s="607"/>
      <c r="L27" s="607"/>
      <c r="M27" s="607"/>
      <c r="N27" s="607"/>
      <c r="O27" s="607"/>
      <c r="P27" s="607"/>
      <c r="Q27" s="608"/>
      <c r="R27" s="609">
        <v>29242586</v>
      </c>
      <c r="S27" s="610"/>
      <c r="T27" s="610"/>
      <c r="U27" s="610"/>
      <c r="V27" s="610"/>
      <c r="W27" s="610"/>
      <c r="X27" s="610"/>
      <c r="Y27" s="611"/>
      <c r="Z27" s="635">
        <v>55.4</v>
      </c>
      <c r="AA27" s="635"/>
      <c r="AB27" s="635"/>
      <c r="AC27" s="635"/>
      <c r="AD27" s="636">
        <v>27311108</v>
      </c>
      <c r="AE27" s="636"/>
      <c r="AF27" s="636"/>
      <c r="AG27" s="636"/>
      <c r="AH27" s="636"/>
      <c r="AI27" s="636"/>
      <c r="AJ27" s="636"/>
      <c r="AK27" s="636"/>
      <c r="AL27" s="612">
        <v>98.5</v>
      </c>
      <c r="AM27" s="613"/>
      <c r="AN27" s="613"/>
      <c r="AO27" s="637"/>
      <c r="AP27" s="606" t="s">
        <v>298</v>
      </c>
      <c r="AQ27" s="607"/>
      <c r="AR27" s="607"/>
      <c r="AS27" s="607"/>
      <c r="AT27" s="607"/>
      <c r="AU27" s="607"/>
      <c r="AV27" s="607"/>
      <c r="AW27" s="607"/>
      <c r="AX27" s="607"/>
      <c r="AY27" s="607"/>
      <c r="AZ27" s="607"/>
      <c r="BA27" s="607"/>
      <c r="BB27" s="607"/>
      <c r="BC27" s="607"/>
      <c r="BD27" s="607"/>
      <c r="BE27" s="607"/>
      <c r="BF27" s="608"/>
      <c r="BG27" s="609">
        <v>20474880</v>
      </c>
      <c r="BH27" s="610"/>
      <c r="BI27" s="610"/>
      <c r="BJ27" s="610"/>
      <c r="BK27" s="610"/>
      <c r="BL27" s="610"/>
      <c r="BM27" s="610"/>
      <c r="BN27" s="611"/>
      <c r="BO27" s="635">
        <v>100</v>
      </c>
      <c r="BP27" s="635"/>
      <c r="BQ27" s="635"/>
      <c r="BR27" s="635"/>
      <c r="BS27" s="636">
        <v>152795</v>
      </c>
      <c r="BT27" s="636"/>
      <c r="BU27" s="636"/>
      <c r="BV27" s="636"/>
      <c r="BW27" s="636"/>
      <c r="BX27" s="636"/>
      <c r="BY27" s="636"/>
      <c r="BZ27" s="636"/>
      <c r="CA27" s="636"/>
      <c r="CB27" s="681"/>
      <c r="CD27" s="606" t="s">
        <v>299</v>
      </c>
      <c r="CE27" s="607"/>
      <c r="CF27" s="607"/>
      <c r="CG27" s="607"/>
      <c r="CH27" s="607"/>
      <c r="CI27" s="607"/>
      <c r="CJ27" s="607"/>
      <c r="CK27" s="607"/>
      <c r="CL27" s="607"/>
      <c r="CM27" s="607"/>
      <c r="CN27" s="607"/>
      <c r="CO27" s="607"/>
      <c r="CP27" s="607"/>
      <c r="CQ27" s="608"/>
      <c r="CR27" s="609">
        <v>16687892</v>
      </c>
      <c r="CS27" s="619"/>
      <c r="CT27" s="619"/>
      <c r="CU27" s="619"/>
      <c r="CV27" s="619"/>
      <c r="CW27" s="619"/>
      <c r="CX27" s="619"/>
      <c r="CY27" s="620"/>
      <c r="CZ27" s="612">
        <v>33.200000000000003</v>
      </c>
      <c r="DA27" s="621"/>
      <c r="DB27" s="621"/>
      <c r="DC27" s="622"/>
      <c r="DD27" s="615">
        <v>3684394</v>
      </c>
      <c r="DE27" s="619"/>
      <c r="DF27" s="619"/>
      <c r="DG27" s="619"/>
      <c r="DH27" s="619"/>
      <c r="DI27" s="619"/>
      <c r="DJ27" s="619"/>
      <c r="DK27" s="620"/>
      <c r="DL27" s="615">
        <v>3617848</v>
      </c>
      <c r="DM27" s="619"/>
      <c r="DN27" s="619"/>
      <c r="DO27" s="619"/>
      <c r="DP27" s="619"/>
      <c r="DQ27" s="619"/>
      <c r="DR27" s="619"/>
      <c r="DS27" s="619"/>
      <c r="DT27" s="619"/>
      <c r="DU27" s="619"/>
      <c r="DV27" s="620"/>
      <c r="DW27" s="612">
        <v>12.6</v>
      </c>
      <c r="DX27" s="621"/>
      <c r="DY27" s="621"/>
      <c r="DZ27" s="621"/>
      <c r="EA27" s="621"/>
      <c r="EB27" s="621"/>
      <c r="EC27" s="640"/>
    </row>
    <row r="28" spans="2:133" ht="11.25" customHeight="1" x14ac:dyDescent="0.2">
      <c r="B28" s="606" t="s">
        <v>300</v>
      </c>
      <c r="C28" s="607"/>
      <c r="D28" s="607"/>
      <c r="E28" s="607"/>
      <c r="F28" s="607"/>
      <c r="G28" s="607"/>
      <c r="H28" s="607"/>
      <c r="I28" s="607"/>
      <c r="J28" s="607"/>
      <c r="K28" s="607"/>
      <c r="L28" s="607"/>
      <c r="M28" s="607"/>
      <c r="N28" s="607"/>
      <c r="O28" s="607"/>
      <c r="P28" s="607"/>
      <c r="Q28" s="608"/>
      <c r="R28" s="609">
        <v>21171</v>
      </c>
      <c r="S28" s="610"/>
      <c r="T28" s="610"/>
      <c r="U28" s="610"/>
      <c r="V28" s="610"/>
      <c r="W28" s="610"/>
      <c r="X28" s="610"/>
      <c r="Y28" s="611"/>
      <c r="Z28" s="635">
        <v>0</v>
      </c>
      <c r="AA28" s="635"/>
      <c r="AB28" s="635"/>
      <c r="AC28" s="635"/>
      <c r="AD28" s="636">
        <v>21171</v>
      </c>
      <c r="AE28" s="636"/>
      <c r="AF28" s="636"/>
      <c r="AG28" s="636"/>
      <c r="AH28" s="636"/>
      <c r="AI28" s="636"/>
      <c r="AJ28" s="636"/>
      <c r="AK28" s="636"/>
      <c r="AL28" s="612">
        <v>0.1</v>
      </c>
      <c r="AM28" s="613"/>
      <c r="AN28" s="613"/>
      <c r="AO28" s="637"/>
      <c r="AP28" s="606"/>
      <c r="AQ28" s="607"/>
      <c r="AR28" s="607"/>
      <c r="AS28" s="607"/>
      <c r="AT28" s="607"/>
      <c r="AU28" s="607"/>
      <c r="AV28" s="607"/>
      <c r="AW28" s="607"/>
      <c r="AX28" s="607"/>
      <c r="AY28" s="607"/>
      <c r="AZ28" s="607"/>
      <c r="BA28" s="607"/>
      <c r="BB28" s="607"/>
      <c r="BC28" s="607"/>
      <c r="BD28" s="607"/>
      <c r="BE28" s="607"/>
      <c r="BF28" s="608"/>
      <c r="BG28" s="609"/>
      <c r="BH28" s="610"/>
      <c r="BI28" s="610"/>
      <c r="BJ28" s="610"/>
      <c r="BK28" s="610"/>
      <c r="BL28" s="610"/>
      <c r="BM28" s="610"/>
      <c r="BN28" s="611"/>
      <c r="BO28" s="635"/>
      <c r="BP28" s="635"/>
      <c r="BQ28" s="635"/>
      <c r="BR28" s="635"/>
      <c r="BS28" s="615"/>
      <c r="BT28" s="610"/>
      <c r="BU28" s="610"/>
      <c r="BV28" s="610"/>
      <c r="BW28" s="610"/>
      <c r="BX28" s="610"/>
      <c r="BY28" s="610"/>
      <c r="BZ28" s="610"/>
      <c r="CA28" s="610"/>
      <c r="CB28" s="645"/>
      <c r="CD28" s="606" t="s">
        <v>301</v>
      </c>
      <c r="CE28" s="607"/>
      <c r="CF28" s="607"/>
      <c r="CG28" s="607"/>
      <c r="CH28" s="607"/>
      <c r="CI28" s="607"/>
      <c r="CJ28" s="607"/>
      <c r="CK28" s="607"/>
      <c r="CL28" s="607"/>
      <c r="CM28" s="607"/>
      <c r="CN28" s="607"/>
      <c r="CO28" s="607"/>
      <c r="CP28" s="607"/>
      <c r="CQ28" s="608"/>
      <c r="CR28" s="609">
        <v>3458766</v>
      </c>
      <c r="CS28" s="610"/>
      <c r="CT28" s="610"/>
      <c r="CU28" s="610"/>
      <c r="CV28" s="610"/>
      <c r="CW28" s="610"/>
      <c r="CX28" s="610"/>
      <c r="CY28" s="611"/>
      <c r="CZ28" s="612">
        <v>6.9</v>
      </c>
      <c r="DA28" s="621"/>
      <c r="DB28" s="621"/>
      <c r="DC28" s="622"/>
      <c r="DD28" s="615">
        <v>3458766</v>
      </c>
      <c r="DE28" s="610"/>
      <c r="DF28" s="610"/>
      <c r="DG28" s="610"/>
      <c r="DH28" s="610"/>
      <c r="DI28" s="610"/>
      <c r="DJ28" s="610"/>
      <c r="DK28" s="611"/>
      <c r="DL28" s="615">
        <v>3458766</v>
      </c>
      <c r="DM28" s="610"/>
      <c r="DN28" s="610"/>
      <c r="DO28" s="610"/>
      <c r="DP28" s="610"/>
      <c r="DQ28" s="610"/>
      <c r="DR28" s="610"/>
      <c r="DS28" s="610"/>
      <c r="DT28" s="610"/>
      <c r="DU28" s="610"/>
      <c r="DV28" s="611"/>
      <c r="DW28" s="612">
        <v>12</v>
      </c>
      <c r="DX28" s="621"/>
      <c r="DY28" s="621"/>
      <c r="DZ28" s="621"/>
      <c r="EA28" s="621"/>
      <c r="EB28" s="621"/>
      <c r="EC28" s="640"/>
    </row>
    <row r="29" spans="2:133" ht="11.25" customHeight="1" x14ac:dyDescent="0.2">
      <c r="B29" s="606" t="s">
        <v>302</v>
      </c>
      <c r="C29" s="607"/>
      <c r="D29" s="607"/>
      <c r="E29" s="607"/>
      <c r="F29" s="607"/>
      <c r="G29" s="607"/>
      <c r="H29" s="607"/>
      <c r="I29" s="607"/>
      <c r="J29" s="607"/>
      <c r="K29" s="607"/>
      <c r="L29" s="607"/>
      <c r="M29" s="607"/>
      <c r="N29" s="607"/>
      <c r="O29" s="607"/>
      <c r="P29" s="607"/>
      <c r="Q29" s="608"/>
      <c r="R29" s="609">
        <v>153915</v>
      </c>
      <c r="S29" s="610"/>
      <c r="T29" s="610"/>
      <c r="U29" s="610"/>
      <c r="V29" s="610"/>
      <c r="W29" s="610"/>
      <c r="X29" s="610"/>
      <c r="Y29" s="611"/>
      <c r="Z29" s="635">
        <v>0.3</v>
      </c>
      <c r="AA29" s="635"/>
      <c r="AB29" s="635"/>
      <c r="AC29" s="635"/>
      <c r="AD29" s="636" t="s">
        <v>128</v>
      </c>
      <c r="AE29" s="636"/>
      <c r="AF29" s="636"/>
      <c r="AG29" s="636"/>
      <c r="AH29" s="636"/>
      <c r="AI29" s="636"/>
      <c r="AJ29" s="636"/>
      <c r="AK29" s="636"/>
      <c r="AL29" s="612" t="s">
        <v>128</v>
      </c>
      <c r="AM29" s="613"/>
      <c r="AN29" s="613"/>
      <c r="AO29" s="637"/>
      <c r="AP29" s="586"/>
      <c r="AQ29" s="587"/>
      <c r="AR29" s="587"/>
      <c r="AS29" s="587"/>
      <c r="AT29" s="587"/>
      <c r="AU29" s="587"/>
      <c r="AV29" s="587"/>
      <c r="AW29" s="587"/>
      <c r="AX29" s="587"/>
      <c r="AY29" s="587"/>
      <c r="AZ29" s="587"/>
      <c r="BA29" s="587"/>
      <c r="BB29" s="587"/>
      <c r="BC29" s="587"/>
      <c r="BD29" s="587"/>
      <c r="BE29" s="587"/>
      <c r="BF29" s="588"/>
      <c r="BG29" s="609"/>
      <c r="BH29" s="610"/>
      <c r="BI29" s="610"/>
      <c r="BJ29" s="610"/>
      <c r="BK29" s="610"/>
      <c r="BL29" s="610"/>
      <c r="BM29" s="610"/>
      <c r="BN29" s="611"/>
      <c r="BO29" s="635"/>
      <c r="BP29" s="635"/>
      <c r="BQ29" s="635"/>
      <c r="BR29" s="635"/>
      <c r="BS29" s="636"/>
      <c r="BT29" s="636"/>
      <c r="BU29" s="636"/>
      <c r="BV29" s="636"/>
      <c r="BW29" s="636"/>
      <c r="BX29" s="636"/>
      <c r="BY29" s="636"/>
      <c r="BZ29" s="636"/>
      <c r="CA29" s="636"/>
      <c r="CB29" s="681"/>
      <c r="CD29" s="629" t="s">
        <v>303</v>
      </c>
      <c r="CE29" s="630"/>
      <c r="CF29" s="606" t="s">
        <v>69</v>
      </c>
      <c r="CG29" s="607"/>
      <c r="CH29" s="607"/>
      <c r="CI29" s="607"/>
      <c r="CJ29" s="607"/>
      <c r="CK29" s="607"/>
      <c r="CL29" s="607"/>
      <c r="CM29" s="607"/>
      <c r="CN29" s="607"/>
      <c r="CO29" s="607"/>
      <c r="CP29" s="607"/>
      <c r="CQ29" s="608"/>
      <c r="CR29" s="609">
        <v>3458766</v>
      </c>
      <c r="CS29" s="619"/>
      <c r="CT29" s="619"/>
      <c r="CU29" s="619"/>
      <c r="CV29" s="619"/>
      <c r="CW29" s="619"/>
      <c r="CX29" s="619"/>
      <c r="CY29" s="620"/>
      <c r="CZ29" s="612">
        <v>6.9</v>
      </c>
      <c r="DA29" s="621"/>
      <c r="DB29" s="621"/>
      <c r="DC29" s="622"/>
      <c r="DD29" s="615">
        <v>3458766</v>
      </c>
      <c r="DE29" s="619"/>
      <c r="DF29" s="619"/>
      <c r="DG29" s="619"/>
      <c r="DH29" s="619"/>
      <c r="DI29" s="619"/>
      <c r="DJ29" s="619"/>
      <c r="DK29" s="620"/>
      <c r="DL29" s="615">
        <v>3458766</v>
      </c>
      <c r="DM29" s="619"/>
      <c r="DN29" s="619"/>
      <c r="DO29" s="619"/>
      <c r="DP29" s="619"/>
      <c r="DQ29" s="619"/>
      <c r="DR29" s="619"/>
      <c r="DS29" s="619"/>
      <c r="DT29" s="619"/>
      <c r="DU29" s="619"/>
      <c r="DV29" s="620"/>
      <c r="DW29" s="612">
        <v>12</v>
      </c>
      <c r="DX29" s="621"/>
      <c r="DY29" s="621"/>
      <c r="DZ29" s="621"/>
      <c r="EA29" s="621"/>
      <c r="EB29" s="621"/>
      <c r="EC29" s="640"/>
    </row>
    <row r="30" spans="2:133" ht="11.25" customHeight="1" x14ac:dyDescent="0.2">
      <c r="B30" s="606" t="s">
        <v>304</v>
      </c>
      <c r="C30" s="607"/>
      <c r="D30" s="607"/>
      <c r="E30" s="607"/>
      <c r="F30" s="607"/>
      <c r="G30" s="607"/>
      <c r="H30" s="607"/>
      <c r="I30" s="607"/>
      <c r="J30" s="607"/>
      <c r="K30" s="607"/>
      <c r="L30" s="607"/>
      <c r="M30" s="607"/>
      <c r="N30" s="607"/>
      <c r="O30" s="607"/>
      <c r="P30" s="607"/>
      <c r="Q30" s="608"/>
      <c r="R30" s="609">
        <v>358541</v>
      </c>
      <c r="S30" s="610"/>
      <c r="T30" s="610"/>
      <c r="U30" s="610"/>
      <c r="V30" s="610"/>
      <c r="W30" s="610"/>
      <c r="X30" s="610"/>
      <c r="Y30" s="611"/>
      <c r="Z30" s="635">
        <v>0.7</v>
      </c>
      <c r="AA30" s="635"/>
      <c r="AB30" s="635"/>
      <c r="AC30" s="635"/>
      <c r="AD30" s="636">
        <v>138820</v>
      </c>
      <c r="AE30" s="636"/>
      <c r="AF30" s="636"/>
      <c r="AG30" s="636"/>
      <c r="AH30" s="636"/>
      <c r="AI30" s="636"/>
      <c r="AJ30" s="636"/>
      <c r="AK30" s="636"/>
      <c r="AL30" s="612">
        <v>0.5</v>
      </c>
      <c r="AM30" s="613"/>
      <c r="AN30" s="613"/>
      <c r="AO30" s="637"/>
      <c r="AP30" s="662" t="s">
        <v>221</v>
      </c>
      <c r="AQ30" s="663"/>
      <c r="AR30" s="663"/>
      <c r="AS30" s="663"/>
      <c r="AT30" s="663"/>
      <c r="AU30" s="663"/>
      <c r="AV30" s="663"/>
      <c r="AW30" s="663"/>
      <c r="AX30" s="663"/>
      <c r="AY30" s="663"/>
      <c r="AZ30" s="663"/>
      <c r="BA30" s="663"/>
      <c r="BB30" s="663"/>
      <c r="BC30" s="663"/>
      <c r="BD30" s="663"/>
      <c r="BE30" s="663"/>
      <c r="BF30" s="664"/>
      <c r="BG30" s="662" t="s">
        <v>305</v>
      </c>
      <c r="BH30" s="679"/>
      <c r="BI30" s="679"/>
      <c r="BJ30" s="679"/>
      <c r="BK30" s="679"/>
      <c r="BL30" s="679"/>
      <c r="BM30" s="679"/>
      <c r="BN30" s="679"/>
      <c r="BO30" s="679"/>
      <c r="BP30" s="679"/>
      <c r="BQ30" s="680"/>
      <c r="BR30" s="662" t="s">
        <v>306</v>
      </c>
      <c r="BS30" s="679"/>
      <c r="BT30" s="679"/>
      <c r="BU30" s="679"/>
      <c r="BV30" s="679"/>
      <c r="BW30" s="679"/>
      <c r="BX30" s="679"/>
      <c r="BY30" s="679"/>
      <c r="BZ30" s="679"/>
      <c r="CA30" s="679"/>
      <c r="CB30" s="680"/>
      <c r="CD30" s="631"/>
      <c r="CE30" s="632"/>
      <c r="CF30" s="606" t="s">
        <v>307</v>
      </c>
      <c r="CG30" s="607"/>
      <c r="CH30" s="607"/>
      <c r="CI30" s="607"/>
      <c r="CJ30" s="607"/>
      <c r="CK30" s="607"/>
      <c r="CL30" s="607"/>
      <c r="CM30" s="607"/>
      <c r="CN30" s="607"/>
      <c r="CO30" s="607"/>
      <c r="CP30" s="607"/>
      <c r="CQ30" s="608"/>
      <c r="CR30" s="609">
        <v>3333197</v>
      </c>
      <c r="CS30" s="610"/>
      <c r="CT30" s="610"/>
      <c r="CU30" s="610"/>
      <c r="CV30" s="610"/>
      <c r="CW30" s="610"/>
      <c r="CX30" s="610"/>
      <c r="CY30" s="611"/>
      <c r="CZ30" s="612">
        <v>6.6</v>
      </c>
      <c r="DA30" s="621"/>
      <c r="DB30" s="621"/>
      <c r="DC30" s="622"/>
      <c r="DD30" s="615">
        <v>3333197</v>
      </c>
      <c r="DE30" s="610"/>
      <c r="DF30" s="610"/>
      <c r="DG30" s="610"/>
      <c r="DH30" s="610"/>
      <c r="DI30" s="610"/>
      <c r="DJ30" s="610"/>
      <c r="DK30" s="611"/>
      <c r="DL30" s="615">
        <v>3333197</v>
      </c>
      <c r="DM30" s="610"/>
      <c r="DN30" s="610"/>
      <c r="DO30" s="610"/>
      <c r="DP30" s="610"/>
      <c r="DQ30" s="610"/>
      <c r="DR30" s="610"/>
      <c r="DS30" s="610"/>
      <c r="DT30" s="610"/>
      <c r="DU30" s="610"/>
      <c r="DV30" s="611"/>
      <c r="DW30" s="612">
        <v>11.6</v>
      </c>
      <c r="DX30" s="621"/>
      <c r="DY30" s="621"/>
      <c r="DZ30" s="621"/>
      <c r="EA30" s="621"/>
      <c r="EB30" s="621"/>
      <c r="EC30" s="640"/>
    </row>
    <row r="31" spans="2:133" ht="11.25" customHeight="1" x14ac:dyDescent="0.2">
      <c r="B31" s="606" t="s">
        <v>308</v>
      </c>
      <c r="C31" s="607"/>
      <c r="D31" s="607"/>
      <c r="E31" s="607"/>
      <c r="F31" s="607"/>
      <c r="G31" s="607"/>
      <c r="H31" s="607"/>
      <c r="I31" s="607"/>
      <c r="J31" s="607"/>
      <c r="K31" s="607"/>
      <c r="L31" s="607"/>
      <c r="M31" s="607"/>
      <c r="N31" s="607"/>
      <c r="O31" s="607"/>
      <c r="P31" s="607"/>
      <c r="Q31" s="608"/>
      <c r="R31" s="609">
        <v>606492</v>
      </c>
      <c r="S31" s="610"/>
      <c r="T31" s="610"/>
      <c r="U31" s="610"/>
      <c r="V31" s="610"/>
      <c r="W31" s="610"/>
      <c r="X31" s="610"/>
      <c r="Y31" s="611"/>
      <c r="Z31" s="635">
        <v>1.1000000000000001</v>
      </c>
      <c r="AA31" s="635"/>
      <c r="AB31" s="635"/>
      <c r="AC31" s="635"/>
      <c r="AD31" s="636">
        <v>1637</v>
      </c>
      <c r="AE31" s="636"/>
      <c r="AF31" s="636"/>
      <c r="AG31" s="636"/>
      <c r="AH31" s="636"/>
      <c r="AI31" s="636"/>
      <c r="AJ31" s="636"/>
      <c r="AK31" s="636"/>
      <c r="AL31" s="612">
        <v>0</v>
      </c>
      <c r="AM31" s="613"/>
      <c r="AN31" s="613"/>
      <c r="AO31" s="637"/>
      <c r="AP31" s="673" t="s">
        <v>309</v>
      </c>
      <c r="AQ31" s="674"/>
      <c r="AR31" s="674"/>
      <c r="AS31" s="674"/>
      <c r="AT31" s="675" t="s">
        <v>310</v>
      </c>
      <c r="AU31" s="343"/>
      <c r="AV31" s="343"/>
      <c r="AW31" s="343"/>
      <c r="AX31" s="659" t="s">
        <v>185</v>
      </c>
      <c r="AY31" s="660"/>
      <c r="AZ31" s="660"/>
      <c r="BA31" s="660"/>
      <c r="BB31" s="660"/>
      <c r="BC31" s="660"/>
      <c r="BD31" s="660"/>
      <c r="BE31" s="660"/>
      <c r="BF31" s="661"/>
      <c r="BG31" s="669">
        <v>98.6</v>
      </c>
      <c r="BH31" s="670"/>
      <c r="BI31" s="670"/>
      <c r="BJ31" s="670"/>
      <c r="BK31" s="670"/>
      <c r="BL31" s="670"/>
      <c r="BM31" s="671">
        <v>94.2</v>
      </c>
      <c r="BN31" s="670"/>
      <c r="BO31" s="670"/>
      <c r="BP31" s="670"/>
      <c r="BQ31" s="672"/>
      <c r="BR31" s="669">
        <v>98.4</v>
      </c>
      <c r="BS31" s="670"/>
      <c r="BT31" s="670"/>
      <c r="BU31" s="670"/>
      <c r="BV31" s="670"/>
      <c r="BW31" s="670"/>
      <c r="BX31" s="671">
        <v>93.5</v>
      </c>
      <c r="BY31" s="670"/>
      <c r="BZ31" s="670"/>
      <c r="CA31" s="670"/>
      <c r="CB31" s="672"/>
      <c r="CD31" s="631"/>
      <c r="CE31" s="632"/>
      <c r="CF31" s="606" t="s">
        <v>311</v>
      </c>
      <c r="CG31" s="607"/>
      <c r="CH31" s="607"/>
      <c r="CI31" s="607"/>
      <c r="CJ31" s="607"/>
      <c r="CK31" s="607"/>
      <c r="CL31" s="607"/>
      <c r="CM31" s="607"/>
      <c r="CN31" s="607"/>
      <c r="CO31" s="607"/>
      <c r="CP31" s="607"/>
      <c r="CQ31" s="608"/>
      <c r="CR31" s="609">
        <v>125569</v>
      </c>
      <c r="CS31" s="619"/>
      <c r="CT31" s="619"/>
      <c r="CU31" s="619"/>
      <c r="CV31" s="619"/>
      <c r="CW31" s="619"/>
      <c r="CX31" s="619"/>
      <c r="CY31" s="620"/>
      <c r="CZ31" s="612">
        <v>0.2</v>
      </c>
      <c r="DA31" s="621"/>
      <c r="DB31" s="621"/>
      <c r="DC31" s="622"/>
      <c r="DD31" s="615">
        <v>125569</v>
      </c>
      <c r="DE31" s="619"/>
      <c r="DF31" s="619"/>
      <c r="DG31" s="619"/>
      <c r="DH31" s="619"/>
      <c r="DI31" s="619"/>
      <c r="DJ31" s="619"/>
      <c r="DK31" s="620"/>
      <c r="DL31" s="615">
        <v>125569</v>
      </c>
      <c r="DM31" s="619"/>
      <c r="DN31" s="619"/>
      <c r="DO31" s="619"/>
      <c r="DP31" s="619"/>
      <c r="DQ31" s="619"/>
      <c r="DR31" s="619"/>
      <c r="DS31" s="619"/>
      <c r="DT31" s="619"/>
      <c r="DU31" s="619"/>
      <c r="DV31" s="620"/>
      <c r="DW31" s="612">
        <v>0.4</v>
      </c>
      <c r="DX31" s="621"/>
      <c r="DY31" s="621"/>
      <c r="DZ31" s="621"/>
      <c r="EA31" s="621"/>
      <c r="EB31" s="621"/>
      <c r="EC31" s="640"/>
    </row>
    <row r="32" spans="2:133" ht="11.25" customHeight="1" x14ac:dyDescent="0.2">
      <c r="B32" s="606" t="s">
        <v>312</v>
      </c>
      <c r="C32" s="607"/>
      <c r="D32" s="607"/>
      <c r="E32" s="607"/>
      <c r="F32" s="607"/>
      <c r="G32" s="607"/>
      <c r="H32" s="607"/>
      <c r="I32" s="607"/>
      <c r="J32" s="607"/>
      <c r="K32" s="607"/>
      <c r="L32" s="607"/>
      <c r="M32" s="607"/>
      <c r="N32" s="607"/>
      <c r="O32" s="607"/>
      <c r="P32" s="607"/>
      <c r="Q32" s="608"/>
      <c r="R32" s="609">
        <v>13605468</v>
      </c>
      <c r="S32" s="610"/>
      <c r="T32" s="610"/>
      <c r="U32" s="610"/>
      <c r="V32" s="610"/>
      <c r="W32" s="610"/>
      <c r="X32" s="610"/>
      <c r="Y32" s="611"/>
      <c r="Z32" s="635">
        <v>25.8</v>
      </c>
      <c r="AA32" s="635"/>
      <c r="AB32" s="635"/>
      <c r="AC32" s="635"/>
      <c r="AD32" s="636" t="s">
        <v>128</v>
      </c>
      <c r="AE32" s="636"/>
      <c r="AF32" s="636"/>
      <c r="AG32" s="636"/>
      <c r="AH32" s="636"/>
      <c r="AI32" s="636"/>
      <c r="AJ32" s="636"/>
      <c r="AK32" s="636"/>
      <c r="AL32" s="612" t="s">
        <v>128</v>
      </c>
      <c r="AM32" s="613"/>
      <c r="AN32" s="613"/>
      <c r="AO32" s="637"/>
      <c r="AP32" s="646"/>
      <c r="AQ32" s="647"/>
      <c r="AR32" s="647"/>
      <c r="AS32" s="647"/>
      <c r="AT32" s="676"/>
      <c r="AU32" s="205" t="s">
        <v>313</v>
      </c>
      <c r="AX32" s="606" t="s">
        <v>314</v>
      </c>
      <c r="AY32" s="607"/>
      <c r="AZ32" s="607"/>
      <c r="BA32" s="607"/>
      <c r="BB32" s="607"/>
      <c r="BC32" s="607"/>
      <c r="BD32" s="607"/>
      <c r="BE32" s="607"/>
      <c r="BF32" s="608"/>
      <c r="BG32" s="678">
        <v>98.4</v>
      </c>
      <c r="BH32" s="619"/>
      <c r="BI32" s="619"/>
      <c r="BJ32" s="619"/>
      <c r="BK32" s="619"/>
      <c r="BL32" s="619"/>
      <c r="BM32" s="613">
        <v>93.3</v>
      </c>
      <c r="BN32" s="619"/>
      <c r="BO32" s="619"/>
      <c r="BP32" s="619"/>
      <c r="BQ32" s="644"/>
      <c r="BR32" s="678">
        <v>98.5</v>
      </c>
      <c r="BS32" s="619"/>
      <c r="BT32" s="619"/>
      <c r="BU32" s="619"/>
      <c r="BV32" s="619"/>
      <c r="BW32" s="619"/>
      <c r="BX32" s="613">
        <v>92.5</v>
      </c>
      <c r="BY32" s="619"/>
      <c r="BZ32" s="619"/>
      <c r="CA32" s="619"/>
      <c r="CB32" s="644"/>
      <c r="CD32" s="633"/>
      <c r="CE32" s="634"/>
      <c r="CF32" s="606" t="s">
        <v>315</v>
      </c>
      <c r="CG32" s="607"/>
      <c r="CH32" s="607"/>
      <c r="CI32" s="607"/>
      <c r="CJ32" s="607"/>
      <c r="CK32" s="607"/>
      <c r="CL32" s="607"/>
      <c r="CM32" s="607"/>
      <c r="CN32" s="607"/>
      <c r="CO32" s="607"/>
      <c r="CP32" s="607"/>
      <c r="CQ32" s="608"/>
      <c r="CR32" s="609" t="s">
        <v>128</v>
      </c>
      <c r="CS32" s="610"/>
      <c r="CT32" s="610"/>
      <c r="CU32" s="610"/>
      <c r="CV32" s="610"/>
      <c r="CW32" s="610"/>
      <c r="CX32" s="610"/>
      <c r="CY32" s="611"/>
      <c r="CZ32" s="612" t="s">
        <v>128</v>
      </c>
      <c r="DA32" s="621"/>
      <c r="DB32" s="621"/>
      <c r="DC32" s="622"/>
      <c r="DD32" s="615" t="s">
        <v>128</v>
      </c>
      <c r="DE32" s="610"/>
      <c r="DF32" s="610"/>
      <c r="DG32" s="610"/>
      <c r="DH32" s="610"/>
      <c r="DI32" s="610"/>
      <c r="DJ32" s="610"/>
      <c r="DK32" s="611"/>
      <c r="DL32" s="615" t="s">
        <v>128</v>
      </c>
      <c r="DM32" s="610"/>
      <c r="DN32" s="610"/>
      <c r="DO32" s="610"/>
      <c r="DP32" s="610"/>
      <c r="DQ32" s="610"/>
      <c r="DR32" s="610"/>
      <c r="DS32" s="610"/>
      <c r="DT32" s="610"/>
      <c r="DU32" s="610"/>
      <c r="DV32" s="611"/>
      <c r="DW32" s="612" t="s">
        <v>128</v>
      </c>
      <c r="DX32" s="621"/>
      <c r="DY32" s="621"/>
      <c r="DZ32" s="621"/>
      <c r="EA32" s="621"/>
      <c r="EB32" s="621"/>
      <c r="EC32" s="640"/>
    </row>
    <row r="33" spans="2:133" ht="11.25" customHeight="1" x14ac:dyDescent="0.2">
      <c r="B33" s="666" t="s">
        <v>316</v>
      </c>
      <c r="C33" s="667"/>
      <c r="D33" s="667"/>
      <c r="E33" s="667"/>
      <c r="F33" s="667"/>
      <c r="G33" s="667"/>
      <c r="H33" s="667"/>
      <c r="I33" s="667"/>
      <c r="J33" s="667"/>
      <c r="K33" s="667"/>
      <c r="L33" s="667"/>
      <c r="M33" s="667"/>
      <c r="N33" s="667"/>
      <c r="O33" s="667"/>
      <c r="P33" s="667"/>
      <c r="Q33" s="668"/>
      <c r="R33" s="609">
        <v>167147</v>
      </c>
      <c r="S33" s="610"/>
      <c r="T33" s="610"/>
      <c r="U33" s="610"/>
      <c r="V33" s="610"/>
      <c r="W33" s="610"/>
      <c r="X33" s="610"/>
      <c r="Y33" s="611"/>
      <c r="Z33" s="635">
        <v>0.3</v>
      </c>
      <c r="AA33" s="635"/>
      <c r="AB33" s="635"/>
      <c r="AC33" s="635"/>
      <c r="AD33" s="636">
        <v>167147</v>
      </c>
      <c r="AE33" s="636"/>
      <c r="AF33" s="636"/>
      <c r="AG33" s="636"/>
      <c r="AH33" s="636"/>
      <c r="AI33" s="636"/>
      <c r="AJ33" s="636"/>
      <c r="AK33" s="636"/>
      <c r="AL33" s="612">
        <v>0.6</v>
      </c>
      <c r="AM33" s="613"/>
      <c r="AN33" s="613"/>
      <c r="AO33" s="637"/>
      <c r="AP33" s="648"/>
      <c r="AQ33" s="649"/>
      <c r="AR33" s="649"/>
      <c r="AS33" s="649"/>
      <c r="AT33" s="677"/>
      <c r="AU33" s="344"/>
      <c r="AV33" s="344"/>
      <c r="AW33" s="344"/>
      <c r="AX33" s="586" t="s">
        <v>317</v>
      </c>
      <c r="AY33" s="587"/>
      <c r="AZ33" s="587"/>
      <c r="BA33" s="587"/>
      <c r="BB33" s="587"/>
      <c r="BC33" s="587"/>
      <c r="BD33" s="587"/>
      <c r="BE33" s="587"/>
      <c r="BF33" s="588"/>
      <c r="BG33" s="665">
        <v>98.7</v>
      </c>
      <c r="BH33" s="590"/>
      <c r="BI33" s="590"/>
      <c r="BJ33" s="590"/>
      <c r="BK33" s="590"/>
      <c r="BL33" s="590"/>
      <c r="BM33" s="627">
        <v>94.7</v>
      </c>
      <c r="BN33" s="590"/>
      <c r="BO33" s="590"/>
      <c r="BP33" s="590"/>
      <c r="BQ33" s="638"/>
      <c r="BR33" s="665">
        <v>98.2</v>
      </c>
      <c r="BS33" s="590"/>
      <c r="BT33" s="590"/>
      <c r="BU33" s="590"/>
      <c r="BV33" s="590"/>
      <c r="BW33" s="590"/>
      <c r="BX33" s="627">
        <v>94</v>
      </c>
      <c r="BY33" s="590"/>
      <c r="BZ33" s="590"/>
      <c r="CA33" s="590"/>
      <c r="CB33" s="638"/>
      <c r="CD33" s="606" t="s">
        <v>318</v>
      </c>
      <c r="CE33" s="607"/>
      <c r="CF33" s="607"/>
      <c r="CG33" s="607"/>
      <c r="CH33" s="607"/>
      <c r="CI33" s="607"/>
      <c r="CJ33" s="607"/>
      <c r="CK33" s="607"/>
      <c r="CL33" s="607"/>
      <c r="CM33" s="607"/>
      <c r="CN33" s="607"/>
      <c r="CO33" s="607"/>
      <c r="CP33" s="607"/>
      <c r="CQ33" s="608"/>
      <c r="CR33" s="609">
        <v>17734063</v>
      </c>
      <c r="CS33" s="619"/>
      <c r="CT33" s="619"/>
      <c r="CU33" s="619"/>
      <c r="CV33" s="619"/>
      <c r="CW33" s="619"/>
      <c r="CX33" s="619"/>
      <c r="CY33" s="620"/>
      <c r="CZ33" s="612">
        <v>35.299999999999997</v>
      </c>
      <c r="DA33" s="621"/>
      <c r="DB33" s="621"/>
      <c r="DC33" s="622"/>
      <c r="DD33" s="615">
        <v>14027955</v>
      </c>
      <c r="DE33" s="619"/>
      <c r="DF33" s="619"/>
      <c r="DG33" s="619"/>
      <c r="DH33" s="619"/>
      <c r="DI33" s="619"/>
      <c r="DJ33" s="619"/>
      <c r="DK33" s="620"/>
      <c r="DL33" s="615">
        <v>11156640</v>
      </c>
      <c r="DM33" s="619"/>
      <c r="DN33" s="619"/>
      <c r="DO33" s="619"/>
      <c r="DP33" s="619"/>
      <c r="DQ33" s="619"/>
      <c r="DR33" s="619"/>
      <c r="DS33" s="619"/>
      <c r="DT33" s="619"/>
      <c r="DU33" s="619"/>
      <c r="DV33" s="620"/>
      <c r="DW33" s="612">
        <v>38.799999999999997</v>
      </c>
      <c r="DX33" s="621"/>
      <c r="DY33" s="621"/>
      <c r="DZ33" s="621"/>
      <c r="EA33" s="621"/>
      <c r="EB33" s="621"/>
      <c r="EC33" s="640"/>
    </row>
    <row r="34" spans="2:133" ht="11.25" customHeight="1" x14ac:dyDescent="0.2">
      <c r="B34" s="606" t="s">
        <v>319</v>
      </c>
      <c r="C34" s="607"/>
      <c r="D34" s="607"/>
      <c r="E34" s="607"/>
      <c r="F34" s="607"/>
      <c r="G34" s="607"/>
      <c r="H34" s="607"/>
      <c r="I34" s="607"/>
      <c r="J34" s="607"/>
      <c r="K34" s="607"/>
      <c r="L34" s="607"/>
      <c r="M34" s="607"/>
      <c r="N34" s="607"/>
      <c r="O34" s="607"/>
      <c r="P34" s="607"/>
      <c r="Q34" s="608"/>
      <c r="R34" s="609">
        <v>3553624</v>
      </c>
      <c r="S34" s="610"/>
      <c r="T34" s="610"/>
      <c r="U34" s="610"/>
      <c r="V34" s="610"/>
      <c r="W34" s="610"/>
      <c r="X34" s="610"/>
      <c r="Y34" s="611"/>
      <c r="Z34" s="635">
        <v>6.7</v>
      </c>
      <c r="AA34" s="635"/>
      <c r="AB34" s="635"/>
      <c r="AC34" s="635"/>
      <c r="AD34" s="636" t="s">
        <v>128</v>
      </c>
      <c r="AE34" s="636"/>
      <c r="AF34" s="636"/>
      <c r="AG34" s="636"/>
      <c r="AH34" s="636"/>
      <c r="AI34" s="636"/>
      <c r="AJ34" s="636"/>
      <c r="AK34" s="636"/>
      <c r="AL34" s="612" t="s">
        <v>128</v>
      </c>
      <c r="AM34" s="613"/>
      <c r="AN34" s="613"/>
      <c r="AO34" s="637"/>
      <c r="AP34" s="209"/>
      <c r="AQ34" s="210"/>
      <c r="AS34" s="343"/>
      <c r="AT34" s="343"/>
      <c r="AU34" s="343"/>
      <c r="AV34" s="343"/>
      <c r="AW34" s="343"/>
      <c r="AX34" s="343"/>
      <c r="AY34" s="343"/>
      <c r="AZ34" s="343"/>
      <c r="BA34" s="343"/>
      <c r="BB34" s="343"/>
      <c r="BC34" s="343"/>
      <c r="BD34" s="343"/>
      <c r="BE34" s="343"/>
      <c r="BF34" s="343"/>
      <c r="BG34" s="210"/>
      <c r="BH34" s="210"/>
      <c r="BI34" s="210"/>
      <c r="BJ34" s="210"/>
      <c r="BK34" s="210"/>
      <c r="BL34" s="210"/>
      <c r="BM34" s="210"/>
      <c r="BN34" s="210"/>
      <c r="BO34" s="210"/>
      <c r="BP34" s="210"/>
      <c r="BQ34" s="210"/>
      <c r="BR34" s="210"/>
      <c r="BS34" s="210"/>
      <c r="BT34" s="210"/>
      <c r="BU34" s="210"/>
      <c r="BV34" s="210"/>
      <c r="BW34" s="210"/>
      <c r="BX34" s="210"/>
      <c r="BY34" s="210"/>
      <c r="BZ34" s="210"/>
      <c r="CA34" s="210"/>
      <c r="CB34" s="210"/>
      <c r="CD34" s="606" t="s">
        <v>320</v>
      </c>
      <c r="CE34" s="607"/>
      <c r="CF34" s="607"/>
      <c r="CG34" s="607"/>
      <c r="CH34" s="607"/>
      <c r="CI34" s="607"/>
      <c r="CJ34" s="607"/>
      <c r="CK34" s="607"/>
      <c r="CL34" s="607"/>
      <c r="CM34" s="607"/>
      <c r="CN34" s="607"/>
      <c r="CO34" s="607"/>
      <c r="CP34" s="607"/>
      <c r="CQ34" s="608"/>
      <c r="CR34" s="609">
        <v>8353223</v>
      </c>
      <c r="CS34" s="610"/>
      <c r="CT34" s="610"/>
      <c r="CU34" s="610"/>
      <c r="CV34" s="610"/>
      <c r="CW34" s="610"/>
      <c r="CX34" s="610"/>
      <c r="CY34" s="611"/>
      <c r="CZ34" s="612">
        <v>16.600000000000001</v>
      </c>
      <c r="DA34" s="621"/>
      <c r="DB34" s="621"/>
      <c r="DC34" s="622"/>
      <c r="DD34" s="615">
        <v>6540705</v>
      </c>
      <c r="DE34" s="610"/>
      <c r="DF34" s="610"/>
      <c r="DG34" s="610"/>
      <c r="DH34" s="610"/>
      <c r="DI34" s="610"/>
      <c r="DJ34" s="610"/>
      <c r="DK34" s="611"/>
      <c r="DL34" s="615">
        <v>5592933</v>
      </c>
      <c r="DM34" s="610"/>
      <c r="DN34" s="610"/>
      <c r="DO34" s="610"/>
      <c r="DP34" s="610"/>
      <c r="DQ34" s="610"/>
      <c r="DR34" s="610"/>
      <c r="DS34" s="610"/>
      <c r="DT34" s="610"/>
      <c r="DU34" s="610"/>
      <c r="DV34" s="611"/>
      <c r="DW34" s="612">
        <v>19.399999999999999</v>
      </c>
      <c r="DX34" s="621"/>
      <c r="DY34" s="621"/>
      <c r="DZ34" s="621"/>
      <c r="EA34" s="621"/>
      <c r="EB34" s="621"/>
      <c r="EC34" s="640"/>
    </row>
    <row r="35" spans="2:133" ht="11.25" customHeight="1" x14ac:dyDescent="0.2">
      <c r="B35" s="606" t="s">
        <v>321</v>
      </c>
      <c r="C35" s="607"/>
      <c r="D35" s="607"/>
      <c r="E35" s="607"/>
      <c r="F35" s="607"/>
      <c r="G35" s="607"/>
      <c r="H35" s="607"/>
      <c r="I35" s="607"/>
      <c r="J35" s="607"/>
      <c r="K35" s="607"/>
      <c r="L35" s="607"/>
      <c r="M35" s="607"/>
      <c r="N35" s="607"/>
      <c r="O35" s="607"/>
      <c r="P35" s="607"/>
      <c r="Q35" s="608"/>
      <c r="R35" s="609">
        <v>117937</v>
      </c>
      <c r="S35" s="610"/>
      <c r="T35" s="610"/>
      <c r="U35" s="610"/>
      <c r="V35" s="610"/>
      <c r="W35" s="610"/>
      <c r="X35" s="610"/>
      <c r="Y35" s="611"/>
      <c r="Z35" s="635">
        <v>0.2</v>
      </c>
      <c r="AA35" s="635"/>
      <c r="AB35" s="635"/>
      <c r="AC35" s="635"/>
      <c r="AD35" s="636">
        <v>79346</v>
      </c>
      <c r="AE35" s="636"/>
      <c r="AF35" s="636"/>
      <c r="AG35" s="636"/>
      <c r="AH35" s="636"/>
      <c r="AI35" s="636"/>
      <c r="AJ35" s="636"/>
      <c r="AK35" s="636"/>
      <c r="AL35" s="612">
        <v>0.3</v>
      </c>
      <c r="AM35" s="613"/>
      <c r="AN35" s="613"/>
      <c r="AO35" s="637"/>
      <c r="AP35" s="211"/>
      <c r="AQ35" s="662" t="s">
        <v>322</v>
      </c>
      <c r="AR35" s="663"/>
      <c r="AS35" s="663"/>
      <c r="AT35" s="663"/>
      <c r="AU35" s="663"/>
      <c r="AV35" s="663"/>
      <c r="AW35" s="663"/>
      <c r="AX35" s="663"/>
      <c r="AY35" s="663"/>
      <c r="AZ35" s="663"/>
      <c r="BA35" s="663"/>
      <c r="BB35" s="663"/>
      <c r="BC35" s="663"/>
      <c r="BD35" s="663"/>
      <c r="BE35" s="663"/>
      <c r="BF35" s="664"/>
      <c r="BG35" s="662" t="s">
        <v>323</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06" t="s">
        <v>324</v>
      </c>
      <c r="CE35" s="607"/>
      <c r="CF35" s="607"/>
      <c r="CG35" s="607"/>
      <c r="CH35" s="607"/>
      <c r="CI35" s="607"/>
      <c r="CJ35" s="607"/>
      <c r="CK35" s="607"/>
      <c r="CL35" s="607"/>
      <c r="CM35" s="607"/>
      <c r="CN35" s="607"/>
      <c r="CO35" s="607"/>
      <c r="CP35" s="607"/>
      <c r="CQ35" s="608"/>
      <c r="CR35" s="609">
        <v>505963</v>
      </c>
      <c r="CS35" s="619"/>
      <c r="CT35" s="619"/>
      <c r="CU35" s="619"/>
      <c r="CV35" s="619"/>
      <c r="CW35" s="619"/>
      <c r="CX35" s="619"/>
      <c r="CY35" s="620"/>
      <c r="CZ35" s="612">
        <v>1</v>
      </c>
      <c r="DA35" s="621"/>
      <c r="DB35" s="621"/>
      <c r="DC35" s="622"/>
      <c r="DD35" s="615">
        <v>458323</v>
      </c>
      <c r="DE35" s="619"/>
      <c r="DF35" s="619"/>
      <c r="DG35" s="619"/>
      <c r="DH35" s="619"/>
      <c r="DI35" s="619"/>
      <c r="DJ35" s="619"/>
      <c r="DK35" s="620"/>
      <c r="DL35" s="615">
        <v>458323</v>
      </c>
      <c r="DM35" s="619"/>
      <c r="DN35" s="619"/>
      <c r="DO35" s="619"/>
      <c r="DP35" s="619"/>
      <c r="DQ35" s="619"/>
      <c r="DR35" s="619"/>
      <c r="DS35" s="619"/>
      <c r="DT35" s="619"/>
      <c r="DU35" s="619"/>
      <c r="DV35" s="620"/>
      <c r="DW35" s="612">
        <v>1.6</v>
      </c>
      <c r="DX35" s="621"/>
      <c r="DY35" s="621"/>
      <c r="DZ35" s="621"/>
      <c r="EA35" s="621"/>
      <c r="EB35" s="621"/>
      <c r="EC35" s="640"/>
    </row>
    <row r="36" spans="2:133" ht="11.25" customHeight="1" x14ac:dyDescent="0.2">
      <c r="B36" s="606" t="s">
        <v>325</v>
      </c>
      <c r="C36" s="607"/>
      <c r="D36" s="607"/>
      <c r="E36" s="607"/>
      <c r="F36" s="607"/>
      <c r="G36" s="607"/>
      <c r="H36" s="607"/>
      <c r="I36" s="607"/>
      <c r="J36" s="607"/>
      <c r="K36" s="607"/>
      <c r="L36" s="607"/>
      <c r="M36" s="607"/>
      <c r="N36" s="607"/>
      <c r="O36" s="607"/>
      <c r="P36" s="607"/>
      <c r="Q36" s="608"/>
      <c r="R36" s="609">
        <v>205827</v>
      </c>
      <c r="S36" s="610"/>
      <c r="T36" s="610"/>
      <c r="U36" s="610"/>
      <c r="V36" s="610"/>
      <c r="W36" s="610"/>
      <c r="X36" s="610"/>
      <c r="Y36" s="611"/>
      <c r="Z36" s="635">
        <v>0.4</v>
      </c>
      <c r="AA36" s="635"/>
      <c r="AB36" s="635"/>
      <c r="AC36" s="635"/>
      <c r="AD36" s="636" t="s">
        <v>128</v>
      </c>
      <c r="AE36" s="636"/>
      <c r="AF36" s="636"/>
      <c r="AG36" s="636"/>
      <c r="AH36" s="636"/>
      <c r="AI36" s="636"/>
      <c r="AJ36" s="636"/>
      <c r="AK36" s="636"/>
      <c r="AL36" s="612" t="s">
        <v>128</v>
      </c>
      <c r="AM36" s="613"/>
      <c r="AN36" s="613"/>
      <c r="AO36" s="637"/>
      <c r="AP36" s="211"/>
      <c r="AQ36" s="653" t="s">
        <v>326</v>
      </c>
      <c r="AR36" s="654"/>
      <c r="AS36" s="654"/>
      <c r="AT36" s="654"/>
      <c r="AU36" s="654"/>
      <c r="AV36" s="654"/>
      <c r="AW36" s="654"/>
      <c r="AX36" s="654"/>
      <c r="AY36" s="655"/>
      <c r="AZ36" s="656">
        <v>6111544</v>
      </c>
      <c r="BA36" s="657"/>
      <c r="BB36" s="657"/>
      <c r="BC36" s="657"/>
      <c r="BD36" s="657"/>
      <c r="BE36" s="657"/>
      <c r="BF36" s="658"/>
      <c r="BG36" s="659" t="s">
        <v>327</v>
      </c>
      <c r="BH36" s="660"/>
      <c r="BI36" s="660"/>
      <c r="BJ36" s="660"/>
      <c r="BK36" s="660"/>
      <c r="BL36" s="660"/>
      <c r="BM36" s="660"/>
      <c r="BN36" s="660"/>
      <c r="BO36" s="660"/>
      <c r="BP36" s="660"/>
      <c r="BQ36" s="660"/>
      <c r="BR36" s="660"/>
      <c r="BS36" s="660"/>
      <c r="BT36" s="660"/>
      <c r="BU36" s="661"/>
      <c r="BV36" s="656" t="s">
        <v>128</v>
      </c>
      <c r="BW36" s="657"/>
      <c r="BX36" s="657"/>
      <c r="BY36" s="657"/>
      <c r="BZ36" s="657"/>
      <c r="CA36" s="657"/>
      <c r="CB36" s="658"/>
      <c r="CD36" s="606" t="s">
        <v>328</v>
      </c>
      <c r="CE36" s="607"/>
      <c r="CF36" s="607"/>
      <c r="CG36" s="607"/>
      <c r="CH36" s="607"/>
      <c r="CI36" s="607"/>
      <c r="CJ36" s="607"/>
      <c r="CK36" s="607"/>
      <c r="CL36" s="607"/>
      <c r="CM36" s="607"/>
      <c r="CN36" s="607"/>
      <c r="CO36" s="607"/>
      <c r="CP36" s="607"/>
      <c r="CQ36" s="608"/>
      <c r="CR36" s="609">
        <v>4272017</v>
      </c>
      <c r="CS36" s="610"/>
      <c r="CT36" s="610"/>
      <c r="CU36" s="610"/>
      <c r="CV36" s="610"/>
      <c r="CW36" s="610"/>
      <c r="CX36" s="610"/>
      <c r="CY36" s="611"/>
      <c r="CZ36" s="612">
        <v>8.5</v>
      </c>
      <c r="DA36" s="621"/>
      <c r="DB36" s="621"/>
      <c r="DC36" s="622"/>
      <c r="DD36" s="615">
        <v>3590731</v>
      </c>
      <c r="DE36" s="610"/>
      <c r="DF36" s="610"/>
      <c r="DG36" s="610"/>
      <c r="DH36" s="610"/>
      <c r="DI36" s="610"/>
      <c r="DJ36" s="610"/>
      <c r="DK36" s="611"/>
      <c r="DL36" s="615">
        <v>1868938</v>
      </c>
      <c r="DM36" s="610"/>
      <c r="DN36" s="610"/>
      <c r="DO36" s="610"/>
      <c r="DP36" s="610"/>
      <c r="DQ36" s="610"/>
      <c r="DR36" s="610"/>
      <c r="DS36" s="610"/>
      <c r="DT36" s="610"/>
      <c r="DU36" s="610"/>
      <c r="DV36" s="611"/>
      <c r="DW36" s="612">
        <v>6.5</v>
      </c>
      <c r="DX36" s="621"/>
      <c r="DY36" s="621"/>
      <c r="DZ36" s="621"/>
      <c r="EA36" s="621"/>
      <c r="EB36" s="621"/>
      <c r="EC36" s="640"/>
    </row>
    <row r="37" spans="2:133" ht="11.25" customHeight="1" x14ac:dyDescent="0.2">
      <c r="B37" s="606" t="s">
        <v>329</v>
      </c>
      <c r="C37" s="607"/>
      <c r="D37" s="607"/>
      <c r="E37" s="607"/>
      <c r="F37" s="607"/>
      <c r="G37" s="607"/>
      <c r="H37" s="607"/>
      <c r="I37" s="607"/>
      <c r="J37" s="607"/>
      <c r="K37" s="607"/>
      <c r="L37" s="607"/>
      <c r="M37" s="607"/>
      <c r="N37" s="607"/>
      <c r="O37" s="607"/>
      <c r="P37" s="607"/>
      <c r="Q37" s="608"/>
      <c r="R37" s="609">
        <v>92885</v>
      </c>
      <c r="S37" s="610"/>
      <c r="T37" s="610"/>
      <c r="U37" s="610"/>
      <c r="V37" s="610"/>
      <c r="W37" s="610"/>
      <c r="X37" s="610"/>
      <c r="Y37" s="611"/>
      <c r="Z37" s="635">
        <v>0.2</v>
      </c>
      <c r="AA37" s="635"/>
      <c r="AB37" s="635"/>
      <c r="AC37" s="635"/>
      <c r="AD37" s="636" t="s">
        <v>128</v>
      </c>
      <c r="AE37" s="636"/>
      <c r="AF37" s="636"/>
      <c r="AG37" s="636"/>
      <c r="AH37" s="636"/>
      <c r="AI37" s="636"/>
      <c r="AJ37" s="636"/>
      <c r="AK37" s="636"/>
      <c r="AL37" s="612" t="s">
        <v>128</v>
      </c>
      <c r="AM37" s="613"/>
      <c r="AN37" s="613"/>
      <c r="AO37" s="637"/>
      <c r="AQ37" s="641" t="s">
        <v>330</v>
      </c>
      <c r="AR37" s="642"/>
      <c r="AS37" s="642"/>
      <c r="AT37" s="642"/>
      <c r="AU37" s="642"/>
      <c r="AV37" s="642"/>
      <c r="AW37" s="642"/>
      <c r="AX37" s="642"/>
      <c r="AY37" s="643"/>
      <c r="AZ37" s="609">
        <v>1254605</v>
      </c>
      <c r="BA37" s="610"/>
      <c r="BB37" s="610"/>
      <c r="BC37" s="610"/>
      <c r="BD37" s="619"/>
      <c r="BE37" s="619"/>
      <c r="BF37" s="644"/>
      <c r="BG37" s="606" t="s">
        <v>331</v>
      </c>
      <c r="BH37" s="607"/>
      <c r="BI37" s="607"/>
      <c r="BJ37" s="607"/>
      <c r="BK37" s="607"/>
      <c r="BL37" s="607"/>
      <c r="BM37" s="607"/>
      <c r="BN37" s="607"/>
      <c r="BO37" s="607"/>
      <c r="BP37" s="607"/>
      <c r="BQ37" s="607"/>
      <c r="BR37" s="607"/>
      <c r="BS37" s="607"/>
      <c r="BT37" s="607"/>
      <c r="BU37" s="608"/>
      <c r="BV37" s="609">
        <v>-39340</v>
      </c>
      <c r="BW37" s="610"/>
      <c r="BX37" s="610"/>
      <c r="BY37" s="610"/>
      <c r="BZ37" s="610"/>
      <c r="CA37" s="610"/>
      <c r="CB37" s="645"/>
      <c r="CD37" s="606" t="s">
        <v>332</v>
      </c>
      <c r="CE37" s="607"/>
      <c r="CF37" s="607"/>
      <c r="CG37" s="607"/>
      <c r="CH37" s="607"/>
      <c r="CI37" s="607"/>
      <c r="CJ37" s="607"/>
      <c r="CK37" s="607"/>
      <c r="CL37" s="607"/>
      <c r="CM37" s="607"/>
      <c r="CN37" s="607"/>
      <c r="CO37" s="607"/>
      <c r="CP37" s="607"/>
      <c r="CQ37" s="608"/>
      <c r="CR37" s="609">
        <v>302104</v>
      </c>
      <c r="CS37" s="619"/>
      <c r="CT37" s="619"/>
      <c r="CU37" s="619"/>
      <c r="CV37" s="619"/>
      <c r="CW37" s="619"/>
      <c r="CX37" s="619"/>
      <c r="CY37" s="620"/>
      <c r="CZ37" s="612">
        <v>0.6</v>
      </c>
      <c r="DA37" s="621"/>
      <c r="DB37" s="621"/>
      <c r="DC37" s="622"/>
      <c r="DD37" s="615">
        <v>302104</v>
      </c>
      <c r="DE37" s="619"/>
      <c r="DF37" s="619"/>
      <c r="DG37" s="619"/>
      <c r="DH37" s="619"/>
      <c r="DI37" s="619"/>
      <c r="DJ37" s="619"/>
      <c r="DK37" s="620"/>
      <c r="DL37" s="615">
        <v>215491</v>
      </c>
      <c r="DM37" s="619"/>
      <c r="DN37" s="619"/>
      <c r="DO37" s="619"/>
      <c r="DP37" s="619"/>
      <c r="DQ37" s="619"/>
      <c r="DR37" s="619"/>
      <c r="DS37" s="619"/>
      <c r="DT37" s="619"/>
      <c r="DU37" s="619"/>
      <c r="DV37" s="620"/>
      <c r="DW37" s="612">
        <v>0.7</v>
      </c>
      <c r="DX37" s="621"/>
      <c r="DY37" s="621"/>
      <c r="DZ37" s="621"/>
      <c r="EA37" s="621"/>
      <c r="EB37" s="621"/>
      <c r="EC37" s="640"/>
    </row>
    <row r="38" spans="2:133" ht="11.25" customHeight="1" x14ac:dyDescent="0.2">
      <c r="B38" s="606" t="s">
        <v>333</v>
      </c>
      <c r="C38" s="607"/>
      <c r="D38" s="607"/>
      <c r="E38" s="607"/>
      <c r="F38" s="607"/>
      <c r="G38" s="607"/>
      <c r="H38" s="607"/>
      <c r="I38" s="607"/>
      <c r="J38" s="607"/>
      <c r="K38" s="607"/>
      <c r="L38" s="607"/>
      <c r="M38" s="607"/>
      <c r="N38" s="607"/>
      <c r="O38" s="607"/>
      <c r="P38" s="607"/>
      <c r="Q38" s="608"/>
      <c r="R38" s="609">
        <v>985340</v>
      </c>
      <c r="S38" s="610"/>
      <c r="T38" s="610"/>
      <c r="U38" s="610"/>
      <c r="V38" s="610"/>
      <c r="W38" s="610"/>
      <c r="X38" s="610"/>
      <c r="Y38" s="611"/>
      <c r="Z38" s="635">
        <v>1.9</v>
      </c>
      <c r="AA38" s="635"/>
      <c r="AB38" s="635"/>
      <c r="AC38" s="635"/>
      <c r="AD38" s="636" t="s">
        <v>128</v>
      </c>
      <c r="AE38" s="636"/>
      <c r="AF38" s="636"/>
      <c r="AG38" s="636"/>
      <c r="AH38" s="636"/>
      <c r="AI38" s="636"/>
      <c r="AJ38" s="636"/>
      <c r="AK38" s="636"/>
      <c r="AL38" s="612" t="s">
        <v>128</v>
      </c>
      <c r="AM38" s="613"/>
      <c r="AN38" s="613"/>
      <c r="AO38" s="637"/>
      <c r="AQ38" s="641" t="s">
        <v>334</v>
      </c>
      <c r="AR38" s="642"/>
      <c r="AS38" s="642"/>
      <c r="AT38" s="642"/>
      <c r="AU38" s="642"/>
      <c r="AV38" s="642"/>
      <c r="AW38" s="642"/>
      <c r="AX38" s="642"/>
      <c r="AY38" s="643"/>
      <c r="AZ38" s="609">
        <v>657357</v>
      </c>
      <c r="BA38" s="610"/>
      <c r="BB38" s="610"/>
      <c r="BC38" s="610"/>
      <c r="BD38" s="619"/>
      <c r="BE38" s="619"/>
      <c r="BF38" s="644"/>
      <c r="BG38" s="606" t="s">
        <v>335</v>
      </c>
      <c r="BH38" s="607"/>
      <c r="BI38" s="607"/>
      <c r="BJ38" s="607"/>
      <c r="BK38" s="607"/>
      <c r="BL38" s="607"/>
      <c r="BM38" s="607"/>
      <c r="BN38" s="607"/>
      <c r="BO38" s="607"/>
      <c r="BP38" s="607"/>
      <c r="BQ38" s="607"/>
      <c r="BR38" s="607"/>
      <c r="BS38" s="607"/>
      <c r="BT38" s="607"/>
      <c r="BU38" s="608"/>
      <c r="BV38" s="609">
        <v>17890</v>
      </c>
      <c r="BW38" s="610"/>
      <c r="BX38" s="610"/>
      <c r="BY38" s="610"/>
      <c r="BZ38" s="610"/>
      <c r="CA38" s="610"/>
      <c r="CB38" s="645"/>
      <c r="CD38" s="606" t="s">
        <v>336</v>
      </c>
      <c r="CE38" s="607"/>
      <c r="CF38" s="607"/>
      <c r="CG38" s="607"/>
      <c r="CH38" s="607"/>
      <c r="CI38" s="607"/>
      <c r="CJ38" s="607"/>
      <c r="CK38" s="607"/>
      <c r="CL38" s="607"/>
      <c r="CM38" s="607"/>
      <c r="CN38" s="607"/>
      <c r="CO38" s="607"/>
      <c r="CP38" s="607"/>
      <c r="CQ38" s="608"/>
      <c r="CR38" s="609">
        <v>4061719</v>
      </c>
      <c r="CS38" s="610"/>
      <c r="CT38" s="610"/>
      <c r="CU38" s="610"/>
      <c r="CV38" s="610"/>
      <c r="CW38" s="610"/>
      <c r="CX38" s="610"/>
      <c r="CY38" s="611"/>
      <c r="CZ38" s="612">
        <v>8.1</v>
      </c>
      <c r="DA38" s="621"/>
      <c r="DB38" s="621"/>
      <c r="DC38" s="622"/>
      <c r="DD38" s="615">
        <v>3300688</v>
      </c>
      <c r="DE38" s="610"/>
      <c r="DF38" s="610"/>
      <c r="DG38" s="610"/>
      <c r="DH38" s="610"/>
      <c r="DI38" s="610"/>
      <c r="DJ38" s="610"/>
      <c r="DK38" s="611"/>
      <c r="DL38" s="615">
        <v>3236446</v>
      </c>
      <c r="DM38" s="610"/>
      <c r="DN38" s="610"/>
      <c r="DO38" s="610"/>
      <c r="DP38" s="610"/>
      <c r="DQ38" s="610"/>
      <c r="DR38" s="610"/>
      <c r="DS38" s="610"/>
      <c r="DT38" s="610"/>
      <c r="DU38" s="610"/>
      <c r="DV38" s="611"/>
      <c r="DW38" s="612">
        <v>11.2</v>
      </c>
      <c r="DX38" s="621"/>
      <c r="DY38" s="621"/>
      <c r="DZ38" s="621"/>
      <c r="EA38" s="621"/>
      <c r="EB38" s="621"/>
      <c r="EC38" s="640"/>
    </row>
    <row r="39" spans="2:133" ht="11.25" customHeight="1" x14ac:dyDescent="0.2">
      <c r="B39" s="606" t="s">
        <v>337</v>
      </c>
      <c r="C39" s="607"/>
      <c r="D39" s="607"/>
      <c r="E39" s="607"/>
      <c r="F39" s="607"/>
      <c r="G39" s="607"/>
      <c r="H39" s="607"/>
      <c r="I39" s="607"/>
      <c r="J39" s="607"/>
      <c r="K39" s="607"/>
      <c r="L39" s="607"/>
      <c r="M39" s="607"/>
      <c r="N39" s="607"/>
      <c r="O39" s="607"/>
      <c r="P39" s="607"/>
      <c r="Q39" s="608"/>
      <c r="R39" s="609">
        <v>1378393</v>
      </c>
      <c r="S39" s="610"/>
      <c r="T39" s="610"/>
      <c r="U39" s="610"/>
      <c r="V39" s="610"/>
      <c r="W39" s="610"/>
      <c r="X39" s="610"/>
      <c r="Y39" s="611"/>
      <c r="Z39" s="635">
        <v>2.6</v>
      </c>
      <c r="AA39" s="635"/>
      <c r="AB39" s="635"/>
      <c r="AC39" s="635"/>
      <c r="AD39" s="636">
        <v>21670</v>
      </c>
      <c r="AE39" s="636"/>
      <c r="AF39" s="636"/>
      <c r="AG39" s="636"/>
      <c r="AH39" s="636"/>
      <c r="AI39" s="636"/>
      <c r="AJ39" s="636"/>
      <c r="AK39" s="636"/>
      <c r="AL39" s="612">
        <v>0.1</v>
      </c>
      <c r="AM39" s="613"/>
      <c r="AN39" s="613"/>
      <c r="AO39" s="637"/>
      <c r="AQ39" s="641" t="s">
        <v>338</v>
      </c>
      <c r="AR39" s="642"/>
      <c r="AS39" s="642"/>
      <c r="AT39" s="642"/>
      <c r="AU39" s="642"/>
      <c r="AV39" s="642"/>
      <c r="AW39" s="642"/>
      <c r="AX39" s="642"/>
      <c r="AY39" s="643"/>
      <c r="AZ39" s="609">
        <v>137863</v>
      </c>
      <c r="BA39" s="610"/>
      <c r="BB39" s="610"/>
      <c r="BC39" s="610"/>
      <c r="BD39" s="619"/>
      <c r="BE39" s="619"/>
      <c r="BF39" s="644"/>
      <c r="BG39" s="606" t="s">
        <v>339</v>
      </c>
      <c r="BH39" s="607"/>
      <c r="BI39" s="607"/>
      <c r="BJ39" s="607"/>
      <c r="BK39" s="607"/>
      <c r="BL39" s="607"/>
      <c r="BM39" s="607"/>
      <c r="BN39" s="607"/>
      <c r="BO39" s="607"/>
      <c r="BP39" s="607"/>
      <c r="BQ39" s="607"/>
      <c r="BR39" s="607"/>
      <c r="BS39" s="607"/>
      <c r="BT39" s="607"/>
      <c r="BU39" s="608"/>
      <c r="BV39" s="609">
        <v>26615</v>
      </c>
      <c r="BW39" s="610"/>
      <c r="BX39" s="610"/>
      <c r="BY39" s="610"/>
      <c r="BZ39" s="610"/>
      <c r="CA39" s="610"/>
      <c r="CB39" s="645"/>
      <c r="CD39" s="606" t="s">
        <v>340</v>
      </c>
      <c r="CE39" s="607"/>
      <c r="CF39" s="607"/>
      <c r="CG39" s="607"/>
      <c r="CH39" s="607"/>
      <c r="CI39" s="607"/>
      <c r="CJ39" s="607"/>
      <c r="CK39" s="607"/>
      <c r="CL39" s="607"/>
      <c r="CM39" s="607"/>
      <c r="CN39" s="607"/>
      <c r="CO39" s="607"/>
      <c r="CP39" s="607"/>
      <c r="CQ39" s="608"/>
      <c r="CR39" s="609">
        <v>201341</v>
      </c>
      <c r="CS39" s="619"/>
      <c r="CT39" s="619"/>
      <c r="CU39" s="619"/>
      <c r="CV39" s="619"/>
      <c r="CW39" s="619"/>
      <c r="CX39" s="619"/>
      <c r="CY39" s="620"/>
      <c r="CZ39" s="612">
        <v>0.4</v>
      </c>
      <c r="DA39" s="621"/>
      <c r="DB39" s="621"/>
      <c r="DC39" s="622"/>
      <c r="DD39" s="615">
        <v>137508</v>
      </c>
      <c r="DE39" s="619"/>
      <c r="DF39" s="619"/>
      <c r="DG39" s="619"/>
      <c r="DH39" s="619"/>
      <c r="DI39" s="619"/>
      <c r="DJ39" s="619"/>
      <c r="DK39" s="620"/>
      <c r="DL39" s="615" t="s">
        <v>128</v>
      </c>
      <c r="DM39" s="619"/>
      <c r="DN39" s="619"/>
      <c r="DO39" s="619"/>
      <c r="DP39" s="619"/>
      <c r="DQ39" s="619"/>
      <c r="DR39" s="619"/>
      <c r="DS39" s="619"/>
      <c r="DT39" s="619"/>
      <c r="DU39" s="619"/>
      <c r="DV39" s="620"/>
      <c r="DW39" s="612" t="s">
        <v>128</v>
      </c>
      <c r="DX39" s="621"/>
      <c r="DY39" s="621"/>
      <c r="DZ39" s="621"/>
      <c r="EA39" s="621"/>
      <c r="EB39" s="621"/>
      <c r="EC39" s="640"/>
    </row>
    <row r="40" spans="2:133" ht="11.25" customHeight="1" x14ac:dyDescent="0.2">
      <c r="B40" s="606" t="s">
        <v>341</v>
      </c>
      <c r="C40" s="607"/>
      <c r="D40" s="607"/>
      <c r="E40" s="607"/>
      <c r="F40" s="607"/>
      <c r="G40" s="607"/>
      <c r="H40" s="607"/>
      <c r="I40" s="607"/>
      <c r="J40" s="607"/>
      <c r="K40" s="607"/>
      <c r="L40" s="607"/>
      <c r="M40" s="607"/>
      <c r="N40" s="607"/>
      <c r="O40" s="607"/>
      <c r="P40" s="607"/>
      <c r="Q40" s="608"/>
      <c r="R40" s="609">
        <v>2281494</v>
      </c>
      <c r="S40" s="610"/>
      <c r="T40" s="610"/>
      <c r="U40" s="610"/>
      <c r="V40" s="610"/>
      <c r="W40" s="610"/>
      <c r="X40" s="610"/>
      <c r="Y40" s="611"/>
      <c r="Z40" s="635">
        <v>4.3</v>
      </c>
      <c r="AA40" s="635"/>
      <c r="AB40" s="635"/>
      <c r="AC40" s="635"/>
      <c r="AD40" s="636" t="s">
        <v>128</v>
      </c>
      <c r="AE40" s="636"/>
      <c r="AF40" s="636"/>
      <c r="AG40" s="636"/>
      <c r="AH40" s="636"/>
      <c r="AI40" s="636"/>
      <c r="AJ40" s="636"/>
      <c r="AK40" s="636"/>
      <c r="AL40" s="612" t="s">
        <v>128</v>
      </c>
      <c r="AM40" s="613"/>
      <c r="AN40" s="613"/>
      <c r="AO40" s="637"/>
      <c r="AQ40" s="641" t="s">
        <v>342</v>
      </c>
      <c r="AR40" s="642"/>
      <c r="AS40" s="642"/>
      <c r="AT40" s="642"/>
      <c r="AU40" s="642"/>
      <c r="AV40" s="642"/>
      <c r="AW40" s="642"/>
      <c r="AX40" s="642"/>
      <c r="AY40" s="643"/>
      <c r="AZ40" s="609">
        <v>24061</v>
      </c>
      <c r="BA40" s="610"/>
      <c r="BB40" s="610"/>
      <c r="BC40" s="610"/>
      <c r="BD40" s="619"/>
      <c r="BE40" s="619"/>
      <c r="BF40" s="644"/>
      <c r="BG40" s="646" t="s">
        <v>343</v>
      </c>
      <c r="BH40" s="647"/>
      <c r="BI40" s="647"/>
      <c r="BJ40" s="647"/>
      <c r="BK40" s="647"/>
      <c r="BL40" s="345"/>
      <c r="BM40" s="607" t="s">
        <v>344</v>
      </c>
      <c r="BN40" s="607"/>
      <c r="BO40" s="607"/>
      <c r="BP40" s="607"/>
      <c r="BQ40" s="607"/>
      <c r="BR40" s="607"/>
      <c r="BS40" s="607"/>
      <c r="BT40" s="607"/>
      <c r="BU40" s="608"/>
      <c r="BV40" s="609">
        <v>107</v>
      </c>
      <c r="BW40" s="610"/>
      <c r="BX40" s="610"/>
      <c r="BY40" s="610"/>
      <c r="BZ40" s="610"/>
      <c r="CA40" s="610"/>
      <c r="CB40" s="645"/>
      <c r="CD40" s="606" t="s">
        <v>345</v>
      </c>
      <c r="CE40" s="607"/>
      <c r="CF40" s="607"/>
      <c r="CG40" s="607"/>
      <c r="CH40" s="607"/>
      <c r="CI40" s="607"/>
      <c r="CJ40" s="607"/>
      <c r="CK40" s="607"/>
      <c r="CL40" s="607"/>
      <c r="CM40" s="607"/>
      <c r="CN40" s="607"/>
      <c r="CO40" s="607"/>
      <c r="CP40" s="607"/>
      <c r="CQ40" s="608"/>
      <c r="CR40" s="609">
        <v>339800</v>
      </c>
      <c r="CS40" s="610"/>
      <c r="CT40" s="610"/>
      <c r="CU40" s="610"/>
      <c r="CV40" s="610"/>
      <c r="CW40" s="610"/>
      <c r="CX40" s="610"/>
      <c r="CY40" s="611"/>
      <c r="CZ40" s="612">
        <v>0.7</v>
      </c>
      <c r="DA40" s="621"/>
      <c r="DB40" s="621"/>
      <c r="DC40" s="622"/>
      <c r="DD40" s="615" t="s">
        <v>128</v>
      </c>
      <c r="DE40" s="610"/>
      <c r="DF40" s="610"/>
      <c r="DG40" s="610"/>
      <c r="DH40" s="610"/>
      <c r="DI40" s="610"/>
      <c r="DJ40" s="610"/>
      <c r="DK40" s="611"/>
      <c r="DL40" s="615" t="s">
        <v>128</v>
      </c>
      <c r="DM40" s="610"/>
      <c r="DN40" s="610"/>
      <c r="DO40" s="610"/>
      <c r="DP40" s="610"/>
      <c r="DQ40" s="610"/>
      <c r="DR40" s="610"/>
      <c r="DS40" s="610"/>
      <c r="DT40" s="610"/>
      <c r="DU40" s="610"/>
      <c r="DV40" s="611"/>
      <c r="DW40" s="612" t="s">
        <v>128</v>
      </c>
      <c r="DX40" s="621"/>
      <c r="DY40" s="621"/>
      <c r="DZ40" s="621"/>
      <c r="EA40" s="621"/>
      <c r="EB40" s="621"/>
      <c r="EC40" s="640"/>
    </row>
    <row r="41" spans="2:133" ht="11.25" customHeight="1" x14ac:dyDescent="0.2">
      <c r="B41" s="606" t="s">
        <v>346</v>
      </c>
      <c r="C41" s="607"/>
      <c r="D41" s="607"/>
      <c r="E41" s="607"/>
      <c r="F41" s="607"/>
      <c r="G41" s="607"/>
      <c r="H41" s="607"/>
      <c r="I41" s="607"/>
      <c r="J41" s="607"/>
      <c r="K41" s="607"/>
      <c r="L41" s="607"/>
      <c r="M41" s="607"/>
      <c r="N41" s="607"/>
      <c r="O41" s="607"/>
      <c r="P41" s="607"/>
      <c r="Q41" s="608"/>
      <c r="R41" s="609" t="s">
        <v>128</v>
      </c>
      <c r="S41" s="610"/>
      <c r="T41" s="610"/>
      <c r="U41" s="610"/>
      <c r="V41" s="610"/>
      <c r="W41" s="610"/>
      <c r="X41" s="610"/>
      <c r="Y41" s="611"/>
      <c r="Z41" s="635" t="s">
        <v>128</v>
      </c>
      <c r="AA41" s="635"/>
      <c r="AB41" s="635"/>
      <c r="AC41" s="635"/>
      <c r="AD41" s="636" t="s">
        <v>128</v>
      </c>
      <c r="AE41" s="636"/>
      <c r="AF41" s="636"/>
      <c r="AG41" s="636"/>
      <c r="AH41" s="636"/>
      <c r="AI41" s="636"/>
      <c r="AJ41" s="636"/>
      <c r="AK41" s="636"/>
      <c r="AL41" s="612" t="s">
        <v>128</v>
      </c>
      <c r="AM41" s="613"/>
      <c r="AN41" s="613"/>
      <c r="AO41" s="637"/>
      <c r="AQ41" s="641" t="s">
        <v>347</v>
      </c>
      <c r="AR41" s="642"/>
      <c r="AS41" s="642"/>
      <c r="AT41" s="642"/>
      <c r="AU41" s="642"/>
      <c r="AV41" s="642"/>
      <c r="AW41" s="642"/>
      <c r="AX41" s="642"/>
      <c r="AY41" s="643"/>
      <c r="AZ41" s="609">
        <v>852130</v>
      </c>
      <c r="BA41" s="610"/>
      <c r="BB41" s="610"/>
      <c r="BC41" s="610"/>
      <c r="BD41" s="619"/>
      <c r="BE41" s="619"/>
      <c r="BF41" s="644"/>
      <c r="BG41" s="646"/>
      <c r="BH41" s="647"/>
      <c r="BI41" s="647"/>
      <c r="BJ41" s="647"/>
      <c r="BK41" s="647"/>
      <c r="BL41" s="345"/>
      <c r="BM41" s="607" t="s">
        <v>348</v>
      </c>
      <c r="BN41" s="607"/>
      <c r="BO41" s="607"/>
      <c r="BP41" s="607"/>
      <c r="BQ41" s="607"/>
      <c r="BR41" s="607"/>
      <c r="BS41" s="607"/>
      <c r="BT41" s="607"/>
      <c r="BU41" s="608"/>
      <c r="BV41" s="609" t="s">
        <v>128</v>
      </c>
      <c r="BW41" s="610"/>
      <c r="BX41" s="610"/>
      <c r="BY41" s="610"/>
      <c r="BZ41" s="610"/>
      <c r="CA41" s="610"/>
      <c r="CB41" s="645"/>
      <c r="CD41" s="606" t="s">
        <v>349</v>
      </c>
      <c r="CE41" s="607"/>
      <c r="CF41" s="607"/>
      <c r="CG41" s="607"/>
      <c r="CH41" s="607"/>
      <c r="CI41" s="607"/>
      <c r="CJ41" s="607"/>
      <c r="CK41" s="607"/>
      <c r="CL41" s="607"/>
      <c r="CM41" s="607"/>
      <c r="CN41" s="607"/>
      <c r="CO41" s="607"/>
      <c r="CP41" s="607"/>
      <c r="CQ41" s="608"/>
      <c r="CR41" s="609" t="s">
        <v>128</v>
      </c>
      <c r="CS41" s="619"/>
      <c r="CT41" s="619"/>
      <c r="CU41" s="619"/>
      <c r="CV41" s="619"/>
      <c r="CW41" s="619"/>
      <c r="CX41" s="619"/>
      <c r="CY41" s="620"/>
      <c r="CZ41" s="612" t="s">
        <v>128</v>
      </c>
      <c r="DA41" s="621"/>
      <c r="DB41" s="621"/>
      <c r="DC41" s="622"/>
      <c r="DD41" s="615" t="s">
        <v>128</v>
      </c>
      <c r="DE41" s="619"/>
      <c r="DF41" s="619"/>
      <c r="DG41" s="619"/>
      <c r="DH41" s="619"/>
      <c r="DI41" s="619"/>
      <c r="DJ41" s="619"/>
      <c r="DK41" s="620"/>
      <c r="DL41" s="616"/>
      <c r="DM41" s="617"/>
      <c r="DN41" s="617"/>
      <c r="DO41" s="617"/>
      <c r="DP41" s="617"/>
      <c r="DQ41" s="617"/>
      <c r="DR41" s="617"/>
      <c r="DS41" s="617"/>
      <c r="DT41" s="617"/>
      <c r="DU41" s="617"/>
      <c r="DV41" s="618"/>
      <c r="DW41" s="602"/>
      <c r="DX41" s="603"/>
      <c r="DY41" s="603"/>
      <c r="DZ41" s="603"/>
      <c r="EA41" s="603"/>
      <c r="EB41" s="603"/>
      <c r="EC41" s="604"/>
    </row>
    <row r="42" spans="2:133" ht="11.25" customHeight="1" x14ac:dyDescent="0.2">
      <c r="B42" s="606" t="s">
        <v>350</v>
      </c>
      <c r="C42" s="607"/>
      <c r="D42" s="607"/>
      <c r="E42" s="607"/>
      <c r="F42" s="607"/>
      <c r="G42" s="607"/>
      <c r="H42" s="607"/>
      <c r="I42" s="607"/>
      <c r="J42" s="607"/>
      <c r="K42" s="607"/>
      <c r="L42" s="607"/>
      <c r="M42" s="607"/>
      <c r="N42" s="607"/>
      <c r="O42" s="607"/>
      <c r="P42" s="607"/>
      <c r="Q42" s="608"/>
      <c r="R42" s="609" t="s">
        <v>128</v>
      </c>
      <c r="S42" s="610"/>
      <c r="T42" s="610"/>
      <c r="U42" s="610"/>
      <c r="V42" s="610"/>
      <c r="W42" s="610"/>
      <c r="X42" s="610"/>
      <c r="Y42" s="611"/>
      <c r="Z42" s="635" t="s">
        <v>128</v>
      </c>
      <c r="AA42" s="635"/>
      <c r="AB42" s="635"/>
      <c r="AC42" s="635"/>
      <c r="AD42" s="636" t="s">
        <v>128</v>
      </c>
      <c r="AE42" s="636"/>
      <c r="AF42" s="636"/>
      <c r="AG42" s="636"/>
      <c r="AH42" s="636"/>
      <c r="AI42" s="636"/>
      <c r="AJ42" s="636"/>
      <c r="AK42" s="636"/>
      <c r="AL42" s="612" t="s">
        <v>128</v>
      </c>
      <c r="AM42" s="613"/>
      <c r="AN42" s="613"/>
      <c r="AO42" s="637"/>
      <c r="AQ42" s="650" t="s">
        <v>351</v>
      </c>
      <c r="AR42" s="651"/>
      <c r="AS42" s="651"/>
      <c r="AT42" s="651"/>
      <c r="AU42" s="651"/>
      <c r="AV42" s="651"/>
      <c r="AW42" s="651"/>
      <c r="AX42" s="651"/>
      <c r="AY42" s="652"/>
      <c r="AZ42" s="589">
        <v>3185528</v>
      </c>
      <c r="BA42" s="623"/>
      <c r="BB42" s="623"/>
      <c r="BC42" s="623"/>
      <c r="BD42" s="590"/>
      <c r="BE42" s="590"/>
      <c r="BF42" s="638"/>
      <c r="BG42" s="648"/>
      <c r="BH42" s="649"/>
      <c r="BI42" s="649"/>
      <c r="BJ42" s="649"/>
      <c r="BK42" s="649"/>
      <c r="BL42" s="346"/>
      <c r="BM42" s="587" t="s">
        <v>352</v>
      </c>
      <c r="BN42" s="587"/>
      <c r="BO42" s="587"/>
      <c r="BP42" s="587"/>
      <c r="BQ42" s="587"/>
      <c r="BR42" s="587"/>
      <c r="BS42" s="587"/>
      <c r="BT42" s="587"/>
      <c r="BU42" s="588"/>
      <c r="BV42" s="589">
        <v>327</v>
      </c>
      <c r="BW42" s="623"/>
      <c r="BX42" s="623"/>
      <c r="BY42" s="623"/>
      <c r="BZ42" s="623"/>
      <c r="CA42" s="623"/>
      <c r="CB42" s="639"/>
      <c r="CD42" s="606" t="s">
        <v>353</v>
      </c>
      <c r="CE42" s="607"/>
      <c r="CF42" s="607"/>
      <c r="CG42" s="607"/>
      <c r="CH42" s="607"/>
      <c r="CI42" s="607"/>
      <c r="CJ42" s="607"/>
      <c r="CK42" s="607"/>
      <c r="CL42" s="607"/>
      <c r="CM42" s="607"/>
      <c r="CN42" s="607"/>
      <c r="CO42" s="607"/>
      <c r="CP42" s="607"/>
      <c r="CQ42" s="608"/>
      <c r="CR42" s="609">
        <v>4071317</v>
      </c>
      <c r="CS42" s="619"/>
      <c r="CT42" s="619"/>
      <c r="CU42" s="619"/>
      <c r="CV42" s="619"/>
      <c r="CW42" s="619"/>
      <c r="CX42" s="619"/>
      <c r="CY42" s="620"/>
      <c r="CZ42" s="612">
        <v>8.1</v>
      </c>
      <c r="DA42" s="621"/>
      <c r="DB42" s="621"/>
      <c r="DC42" s="622"/>
      <c r="DD42" s="615">
        <v>1448986</v>
      </c>
      <c r="DE42" s="619"/>
      <c r="DF42" s="619"/>
      <c r="DG42" s="619"/>
      <c r="DH42" s="619"/>
      <c r="DI42" s="619"/>
      <c r="DJ42" s="619"/>
      <c r="DK42" s="620"/>
      <c r="DL42" s="616"/>
      <c r="DM42" s="617"/>
      <c r="DN42" s="617"/>
      <c r="DO42" s="617"/>
      <c r="DP42" s="617"/>
      <c r="DQ42" s="617"/>
      <c r="DR42" s="617"/>
      <c r="DS42" s="617"/>
      <c r="DT42" s="617"/>
      <c r="DU42" s="617"/>
      <c r="DV42" s="618"/>
      <c r="DW42" s="602"/>
      <c r="DX42" s="603"/>
      <c r="DY42" s="603"/>
      <c r="DZ42" s="603"/>
      <c r="EA42" s="603"/>
      <c r="EB42" s="603"/>
      <c r="EC42" s="604"/>
    </row>
    <row r="43" spans="2:133" ht="11.25" customHeight="1" x14ac:dyDescent="0.2">
      <c r="B43" s="606" t="s">
        <v>354</v>
      </c>
      <c r="C43" s="607"/>
      <c r="D43" s="607"/>
      <c r="E43" s="607"/>
      <c r="F43" s="607"/>
      <c r="G43" s="607"/>
      <c r="H43" s="607"/>
      <c r="I43" s="607"/>
      <c r="J43" s="607"/>
      <c r="K43" s="607"/>
      <c r="L43" s="607"/>
      <c r="M43" s="607"/>
      <c r="N43" s="607"/>
      <c r="O43" s="607"/>
      <c r="P43" s="607"/>
      <c r="Q43" s="608"/>
      <c r="R43" s="609">
        <v>1049694</v>
      </c>
      <c r="S43" s="610"/>
      <c r="T43" s="610"/>
      <c r="U43" s="610"/>
      <c r="V43" s="610"/>
      <c r="W43" s="610"/>
      <c r="X43" s="610"/>
      <c r="Y43" s="611"/>
      <c r="Z43" s="635">
        <v>2</v>
      </c>
      <c r="AA43" s="635"/>
      <c r="AB43" s="635"/>
      <c r="AC43" s="635"/>
      <c r="AD43" s="636" t="s">
        <v>128</v>
      </c>
      <c r="AE43" s="636"/>
      <c r="AF43" s="636"/>
      <c r="AG43" s="636"/>
      <c r="AH43" s="636"/>
      <c r="AI43" s="636"/>
      <c r="AJ43" s="636"/>
      <c r="AK43" s="636"/>
      <c r="AL43" s="612" t="s">
        <v>128</v>
      </c>
      <c r="AM43" s="613"/>
      <c r="AN43" s="613"/>
      <c r="AO43" s="637"/>
      <c r="CD43" s="606" t="s">
        <v>355</v>
      </c>
      <c r="CE43" s="607"/>
      <c r="CF43" s="607"/>
      <c r="CG43" s="607"/>
      <c r="CH43" s="607"/>
      <c r="CI43" s="607"/>
      <c r="CJ43" s="607"/>
      <c r="CK43" s="607"/>
      <c r="CL43" s="607"/>
      <c r="CM43" s="607"/>
      <c r="CN43" s="607"/>
      <c r="CO43" s="607"/>
      <c r="CP43" s="607"/>
      <c r="CQ43" s="608"/>
      <c r="CR43" s="609">
        <v>208537</v>
      </c>
      <c r="CS43" s="619"/>
      <c r="CT43" s="619"/>
      <c r="CU43" s="619"/>
      <c r="CV43" s="619"/>
      <c r="CW43" s="619"/>
      <c r="CX43" s="619"/>
      <c r="CY43" s="620"/>
      <c r="CZ43" s="612">
        <v>0.4</v>
      </c>
      <c r="DA43" s="621"/>
      <c r="DB43" s="621"/>
      <c r="DC43" s="622"/>
      <c r="DD43" s="615">
        <v>207876</v>
      </c>
      <c r="DE43" s="619"/>
      <c r="DF43" s="619"/>
      <c r="DG43" s="619"/>
      <c r="DH43" s="619"/>
      <c r="DI43" s="619"/>
      <c r="DJ43" s="619"/>
      <c r="DK43" s="620"/>
      <c r="DL43" s="616"/>
      <c r="DM43" s="617"/>
      <c r="DN43" s="617"/>
      <c r="DO43" s="617"/>
      <c r="DP43" s="617"/>
      <c r="DQ43" s="617"/>
      <c r="DR43" s="617"/>
      <c r="DS43" s="617"/>
      <c r="DT43" s="617"/>
      <c r="DU43" s="617"/>
      <c r="DV43" s="618"/>
      <c r="DW43" s="602"/>
      <c r="DX43" s="603"/>
      <c r="DY43" s="603"/>
      <c r="DZ43" s="603"/>
      <c r="EA43" s="603"/>
      <c r="EB43" s="603"/>
      <c r="EC43" s="604"/>
    </row>
    <row r="44" spans="2:133" ht="11.25" customHeight="1" x14ac:dyDescent="0.2">
      <c r="B44" s="586" t="s">
        <v>356</v>
      </c>
      <c r="C44" s="587"/>
      <c r="D44" s="587"/>
      <c r="E44" s="587"/>
      <c r="F44" s="587"/>
      <c r="G44" s="587"/>
      <c r="H44" s="587"/>
      <c r="I44" s="587"/>
      <c r="J44" s="587"/>
      <c r="K44" s="587"/>
      <c r="L44" s="587"/>
      <c r="M44" s="587"/>
      <c r="N44" s="587"/>
      <c r="O44" s="587"/>
      <c r="P44" s="587"/>
      <c r="Q44" s="588"/>
      <c r="R44" s="589">
        <v>52770820</v>
      </c>
      <c r="S44" s="623"/>
      <c r="T44" s="623"/>
      <c r="U44" s="623"/>
      <c r="V44" s="623"/>
      <c r="W44" s="623"/>
      <c r="X44" s="623"/>
      <c r="Y44" s="624"/>
      <c r="Z44" s="625">
        <v>100</v>
      </c>
      <c r="AA44" s="625"/>
      <c r="AB44" s="625"/>
      <c r="AC44" s="625"/>
      <c r="AD44" s="626">
        <v>27740899</v>
      </c>
      <c r="AE44" s="626"/>
      <c r="AF44" s="626"/>
      <c r="AG44" s="626"/>
      <c r="AH44" s="626"/>
      <c r="AI44" s="626"/>
      <c r="AJ44" s="626"/>
      <c r="AK44" s="626"/>
      <c r="AL44" s="592">
        <v>100</v>
      </c>
      <c r="AM44" s="627"/>
      <c r="AN44" s="627"/>
      <c r="AO44" s="628"/>
      <c r="CD44" s="629" t="s">
        <v>303</v>
      </c>
      <c r="CE44" s="630"/>
      <c r="CF44" s="606" t="s">
        <v>357</v>
      </c>
      <c r="CG44" s="607"/>
      <c r="CH44" s="607"/>
      <c r="CI44" s="607"/>
      <c r="CJ44" s="607"/>
      <c r="CK44" s="607"/>
      <c r="CL44" s="607"/>
      <c r="CM44" s="607"/>
      <c r="CN44" s="607"/>
      <c r="CO44" s="607"/>
      <c r="CP44" s="607"/>
      <c r="CQ44" s="608"/>
      <c r="CR44" s="609">
        <v>3886112</v>
      </c>
      <c r="CS44" s="610"/>
      <c r="CT44" s="610"/>
      <c r="CU44" s="610"/>
      <c r="CV44" s="610"/>
      <c r="CW44" s="610"/>
      <c r="CX44" s="610"/>
      <c r="CY44" s="611"/>
      <c r="CZ44" s="612">
        <v>7.7</v>
      </c>
      <c r="DA44" s="613"/>
      <c r="DB44" s="613"/>
      <c r="DC44" s="614"/>
      <c r="DD44" s="615">
        <v>1394460</v>
      </c>
      <c r="DE44" s="610"/>
      <c r="DF44" s="610"/>
      <c r="DG44" s="610"/>
      <c r="DH44" s="610"/>
      <c r="DI44" s="610"/>
      <c r="DJ44" s="610"/>
      <c r="DK44" s="611"/>
      <c r="DL44" s="616"/>
      <c r="DM44" s="617"/>
      <c r="DN44" s="617"/>
      <c r="DO44" s="617"/>
      <c r="DP44" s="617"/>
      <c r="DQ44" s="617"/>
      <c r="DR44" s="617"/>
      <c r="DS44" s="617"/>
      <c r="DT44" s="617"/>
      <c r="DU44" s="617"/>
      <c r="DV44" s="618"/>
      <c r="DW44" s="602"/>
      <c r="DX44" s="603"/>
      <c r="DY44" s="603"/>
      <c r="DZ44" s="603"/>
      <c r="EA44" s="603"/>
      <c r="EB44" s="603"/>
      <c r="EC44" s="604"/>
    </row>
    <row r="45" spans="2:133" ht="11.25" customHeight="1" x14ac:dyDescent="0.2">
      <c r="CD45" s="631"/>
      <c r="CE45" s="632"/>
      <c r="CF45" s="606" t="s">
        <v>358</v>
      </c>
      <c r="CG45" s="607"/>
      <c r="CH45" s="607"/>
      <c r="CI45" s="607"/>
      <c r="CJ45" s="607"/>
      <c r="CK45" s="607"/>
      <c r="CL45" s="607"/>
      <c r="CM45" s="607"/>
      <c r="CN45" s="607"/>
      <c r="CO45" s="607"/>
      <c r="CP45" s="607"/>
      <c r="CQ45" s="608"/>
      <c r="CR45" s="609">
        <v>1706927</v>
      </c>
      <c r="CS45" s="619"/>
      <c r="CT45" s="619"/>
      <c r="CU45" s="619"/>
      <c r="CV45" s="619"/>
      <c r="CW45" s="619"/>
      <c r="CX45" s="619"/>
      <c r="CY45" s="620"/>
      <c r="CZ45" s="612">
        <v>3.4</v>
      </c>
      <c r="DA45" s="621"/>
      <c r="DB45" s="621"/>
      <c r="DC45" s="622"/>
      <c r="DD45" s="615">
        <v>233896</v>
      </c>
      <c r="DE45" s="619"/>
      <c r="DF45" s="619"/>
      <c r="DG45" s="619"/>
      <c r="DH45" s="619"/>
      <c r="DI45" s="619"/>
      <c r="DJ45" s="619"/>
      <c r="DK45" s="620"/>
      <c r="DL45" s="616"/>
      <c r="DM45" s="617"/>
      <c r="DN45" s="617"/>
      <c r="DO45" s="617"/>
      <c r="DP45" s="617"/>
      <c r="DQ45" s="617"/>
      <c r="DR45" s="617"/>
      <c r="DS45" s="617"/>
      <c r="DT45" s="617"/>
      <c r="DU45" s="617"/>
      <c r="DV45" s="618"/>
      <c r="DW45" s="602"/>
      <c r="DX45" s="603"/>
      <c r="DY45" s="603"/>
      <c r="DZ45" s="603"/>
      <c r="EA45" s="603"/>
      <c r="EB45" s="603"/>
      <c r="EC45" s="604"/>
    </row>
    <row r="46" spans="2:133" ht="11.25" customHeight="1" x14ac:dyDescent="0.2">
      <c r="B46" s="205" t="s">
        <v>359</v>
      </c>
      <c r="CD46" s="631"/>
      <c r="CE46" s="632"/>
      <c r="CF46" s="606" t="s">
        <v>360</v>
      </c>
      <c r="CG46" s="607"/>
      <c r="CH46" s="607"/>
      <c r="CI46" s="607"/>
      <c r="CJ46" s="607"/>
      <c r="CK46" s="607"/>
      <c r="CL46" s="607"/>
      <c r="CM46" s="607"/>
      <c r="CN46" s="607"/>
      <c r="CO46" s="607"/>
      <c r="CP46" s="607"/>
      <c r="CQ46" s="608"/>
      <c r="CR46" s="609">
        <v>1393776</v>
      </c>
      <c r="CS46" s="610"/>
      <c r="CT46" s="610"/>
      <c r="CU46" s="610"/>
      <c r="CV46" s="610"/>
      <c r="CW46" s="610"/>
      <c r="CX46" s="610"/>
      <c r="CY46" s="611"/>
      <c r="CZ46" s="612">
        <v>2.8</v>
      </c>
      <c r="DA46" s="613"/>
      <c r="DB46" s="613"/>
      <c r="DC46" s="614"/>
      <c r="DD46" s="615">
        <v>1003015</v>
      </c>
      <c r="DE46" s="610"/>
      <c r="DF46" s="610"/>
      <c r="DG46" s="610"/>
      <c r="DH46" s="610"/>
      <c r="DI46" s="610"/>
      <c r="DJ46" s="610"/>
      <c r="DK46" s="611"/>
      <c r="DL46" s="616"/>
      <c r="DM46" s="617"/>
      <c r="DN46" s="617"/>
      <c r="DO46" s="617"/>
      <c r="DP46" s="617"/>
      <c r="DQ46" s="617"/>
      <c r="DR46" s="617"/>
      <c r="DS46" s="617"/>
      <c r="DT46" s="617"/>
      <c r="DU46" s="617"/>
      <c r="DV46" s="618"/>
      <c r="DW46" s="602"/>
      <c r="DX46" s="603"/>
      <c r="DY46" s="603"/>
      <c r="DZ46" s="603"/>
      <c r="EA46" s="603"/>
      <c r="EB46" s="603"/>
      <c r="EC46" s="604"/>
    </row>
    <row r="47" spans="2:133" ht="11.25" customHeight="1" x14ac:dyDescent="0.2">
      <c r="B47" s="605" t="s">
        <v>361</v>
      </c>
      <c r="C47" s="605"/>
      <c r="D47" s="605"/>
      <c r="E47" s="605"/>
      <c r="F47" s="605"/>
      <c r="G47" s="605"/>
      <c r="H47" s="605"/>
      <c r="I47" s="605"/>
      <c r="J47" s="605"/>
      <c r="K47" s="605"/>
      <c r="L47" s="605"/>
      <c r="M47" s="605"/>
      <c r="N47" s="605"/>
      <c r="O47" s="605"/>
      <c r="P47" s="605"/>
      <c r="Q47" s="605"/>
      <c r="R47" s="605"/>
      <c r="S47" s="605"/>
      <c r="T47" s="605"/>
      <c r="U47" s="605"/>
      <c r="V47" s="605"/>
      <c r="W47" s="605"/>
      <c r="X47" s="605"/>
      <c r="Y47" s="605"/>
      <c r="Z47" s="605"/>
      <c r="AA47" s="605"/>
      <c r="AB47" s="605"/>
      <c r="AC47" s="605"/>
      <c r="AD47" s="605"/>
      <c r="AE47" s="605"/>
      <c r="AF47" s="605"/>
      <c r="AG47" s="605"/>
      <c r="AH47" s="605"/>
      <c r="AI47" s="605"/>
      <c r="AJ47" s="605"/>
      <c r="AK47" s="605"/>
      <c r="AL47" s="605"/>
      <c r="AM47" s="605"/>
      <c r="AN47" s="605"/>
      <c r="AO47" s="605"/>
      <c r="AP47" s="605"/>
      <c r="AQ47" s="605"/>
      <c r="AR47" s="605"/>
      <c r="AS47" s="605"/>
      <c r="AT47" s="605"/>
      <c r="AU47" s="605"/>
      <c r="AV47" s="605"/>
      <c r="AW47" s="605"/>
      <c r="AX47" s="605"/>
      <c r="AY47" s="605"/>
      <c r="AZ47" s="605"/>
      <c r="BA47" s="605"/>
      <c r="BB47" s="605"/>
      <c r="BC47" s="605"/>
      <c r="BD47" s="605"/>
      <c r="BE47" s="605"/>
      <c r="BF47" s="605"/>
      <c r="BG47" s="605"/>
      <c r="BH47" s="605"/>
      <c r="BI47" s="605"/>
      <c r="BJ47" s="605"/>
      <c r="BK47" s="605"/>
      <c r="BL47" s="605"/>
      <c r="BM47" s="605"/>
      <c r="BN47" s="605"/>
      <c r="BO47" s="605"/>
      <c r="BP47" s="605"/>
      <c r="BQ47" s="605"/>
      <c r="BR47" s="605"/>
      <c r="BS47" s="605"/>
      <c r="BT47" s="605"/>
      <c r="BU47" s="605"/>
      <c r="BV47" s="605"/>
      <c r="BW47" s="605"/>
      <c r="BX47" s="605"/>
      <c r="BY47" s="605"/>
      <c r="BZ47" s="605"/>
      <c r="CA47" s="605"/>
      <c r="CB47" s="605"/>
      <c r="CD47" s="631"/>
      <c r="CE47" s="632"/>
      <c r="CF47" s="606" t="s">
        <v>362</v>
      </c>
      <c r="CG47" s="607"/>
      <c r="CH47" s="607"/>
      <c r="CI47" s="607"/>
      <c r="CJ47" s="607"/>
      <c r="CK47" s="607"/>
      <c r="CL47" s="607"/>
      <c r="CM47" s="607"/>
      <c r="CN47" s="607"/>
      <c r="CO47" s="607"/>
      <c r="CP47" s="607"/>
      <c r="CQ47" s="608"/>
      <c r="CR47" s="609">
        <v>185205</v>
      </c>
      <c r="CS47" s="619"/>
      <c r="CT47" s="619"/>
      <c r="CU47" s="619"/>
      <c r="CV47" s="619"/>
      <c r="CW47" s="619"/>
      <c r="CX47" s="619"/>
      <c r="CY47" s="620"/>
      <c r="CZ47" s="612">
        <v>0.4</v>
      </c>
      <c r="DA47" s="621"/>
      <c r="DB47" s="621"/>
      <c r="DC47" s="622"/>
      <c r="DD47" s="615">
        <v>54526</v>
      </c>
      <c r="DE47" s="619"/>
      <c r="DF47" s="619"/>
      <c r="DG47" s="619"/>
      <c r="DH47" s="619"/>
      <c r="DI47" s="619"/>
      <c r="DJ47" s="619"/>
      <c r="DK47" s="620"/>
      <c r="DL47" s="616"/>
      <c r="DM47" s="617"/>
      <c r="DN47" s="617"/>
      <c r="DO47" s="617"/>
      <c r="DP47" s="617"/>
      <c r="DQ47" s="617"/>
      <c r="DR47" s="617"/>
      <c r="DS47" s="617"/>
      <c r="DT47" s="617"/>
      <c r="DU47" s="617"/>
      <c r="DV47" s="618"/>
      <c r="DW47" s="602"/>
      <c r="DX47" s="603"/>
      <c r="DY47" s="603"/>
      <c r="DZ47" s="603"/>
      <c r="EA47" s="603"/>
      <c r="EB47" s="603"/>
      <c r="EC47" s="604"/>
    </row>
    <row r="48" spans="2:133" ht="10.8" x14ac:dyDescent="0.2">
      <c r="B48" s="605" t="s">
        <v>363</v>
      </c>
      <c r="C48" s="605"/>
      <c r="D48" s="605"/>
      <c r="E48" s="605"/>
      <c r="F48" s="605"/>
      <c r="G48" s="605"/>
      <c r="H48" s="605"/>
      <c r="I48" s="605"/>
      <c r="J48" s="605"/>
      <c r="K48" s="605"/>
      <c r="L48" s="605"/>
      <c r="M48" s="605"/>
      <c r="N48" s="605"/>
      <c r="O48" s="605"/>
      <c r="P48" s="605"/>
      <c r="Q48" s="605"/>
      <c r="R48" s="605"/>
      <c r="S48" s="605"/>
      <c r="T48" s="605"/>
      <c r="U48" s="605"/>
      <c r="V48" s="605"/>
      <c r="W48" s="605"/>
      <c r="X48" s="605"/>
      <c r="Y48" s="605"/>
      <c r="Z48" s="605"/>
      <c r="AA48" s="605"/>
      <c r="AB48" s="605"/>
      <c r="AC48" s="605"/>
      <c r="AD48" s="605"/>
      <c r="AE48" s="605"/>
      <c r="AF48" s="605"/>
      <c r="AG48" s="605"/>
      <c r="AH48" s="605"/>
      <c r="AI48" s="605"/>
      <c r="AJ48" s="605"/>
      <c r="AK48" s="605"/>
      <c r="AL48" s="605"/>
      <c r="AM48" s="605"/>
      <c r="AN48" s="605"/>
      <c r="AO48" s="605"/>
      <c r="AP48" s="605"/>
      <c r="AQ48" s="605"/>
      <c r="AR48" s="605"/>
      <c r="AS48" s="605"/>
      <c r="AT48" s="605"/>
      <c r="AU48" s="605"/>
      <c r="AV48" s="605"/>
      <c r="AW48" s="605"/>
      <c r="AX48" s="605"/>
      <c r="AY48" s="605"/>
      <c r="AZ48" s="605"/>
      <c r="BA48" s="605"/>
      <c r="BB48" s="605"/>
      <c r="BC48" s="605"/>
      <c r="BD48" s="605"/>
      <c r="BE48" s="605"/>
      <c r="BF48" s="605"/>
      <c r="BG48" s="605"/>
      <c r="BH48" s="605"/>
      <c r="BI48" s="605"/>
      <c r="BJ48" s="605"/>
      <c r="BK48" s="605"/>
      <c r="BL48" s="605"/>
      <c r="BM48" s="605"/>
      <c r="BN48" s="605"/>
      <c r="BO48" s="605"/>
      <c r="BP48" s="605"/>
      <c r="BQ48" s="605"/>
      <c r="BR48" s="605"/>
      <c r="BS48" s="605"/>
      <c r="BT48" s="605"/>
      <c r="BU48" s="605"/>
      <c r="BV48" s="605"/>
      <c r="BW48" s="605"/>
      <c r="BX48" s="605"/>
      <c r="BY48" s="605"/>
      <c r="BZ48" s="605"/>
      <c r="CA48" s="605"/>
      <c r="CB48" s="605"/>
      <c r="CD48" s="633"/>
      <c r="CE48" s="634"/>
      <c r="CF48" s="606" t="s">
        <v>364</v>
      </c>
      <c r="CG48" s="607"/>
      <c r="CH48" s="607"/>
      <c r="CI48" s="607"/>
      <c r="CJ48" s="607"/>
      <c r="CK48" s="607"/>
      <c r="CL48" s="607"/>
      <c r="CM48" s="607"/>
      <c r="CN48" s="607"/>
      <c r="CO48" s="607"/>
      <c r="CP48" s="607"/>
      <c r="CQ48" s="608"/>
      <c r="CR48" s="609" t="s">
        <v>128</v>
      </c>
      <c r="CS48" s="610"/>
      <c r="CT48" s="610"/>
      <c r="CU48" s="610"/>
      <c r="CV48" s="610"/>
      <c r="CW48" s="610"/>
      <c r="CX48" s="610"/>
      <c r="CY48" s="611"/>
      <c r="CZ48" s="612" t="s">
        <v>128</v>
      </c>
      <c r="DA48" s="613"/>
      <c r="DB48" s="613"/>
      <c r="DC48" s="614"/>
      <c r="DD48" s="615" t="s">
        <v>128</v>
      </c>
      <c r="DE48" s="610"/>
      <c r="DF48" s="610"/>
      <c r="DG48" s="610"/>
      <c r="DH48" s="610"/>
      <c r="DI48" s="610"/>
      <c r="DJ48" s="610"/>
      <c r="DK48" s="611"/>
      <c r="DL48" s="616"/>
      <c r="DM48" s="617"/>
      <c r="DN48" s="617"/>
      <c r="DO48" s="617"/>
      <c r="DP48" s="617"/>
      <c r="DQ48" s="617"/>
      <c r="DR48" s="617"/>
      <c r="DS48" s="617"/>
      <c r="DT48" s="617"/>
      <c r="DU48" s="617"/>
      <c r="DV48" s="618"/>
      <c r="DW48" s="602"/>
      <c r="DX48" s="603"/>
      <c r="DY48" s="603"/>
      <c r="DZ48" s="603"/>
      <c r="EA48" s="603"/>
      <c r="EB48" s="603"/>
      <c r="EC48" s="604"/>
    </row>
    <row r="49" spans="2:133" ht="11.25" customHeight="1" x14ac:dyDescent="0.2">
      <c r="B49" s="347"/>
      <c r="CD49" s="586" t="s">
        <v>365</v>
      </c>
      <c r="CE49" s="587"/>
      <c r="CF49" s="587"/>
      <c r="CG49" s="587"/>
      <c r="CH49" s="587"/>
      <c r="CI49" s="587"/>
      <c r="CJ49" s="587"/>
      <c r="CK49" s="587"/>
      <c r="CL49" s="587"/>
      <c r="CM49" s="587"/>
      <c r="CN49" s="587"/>
      <c r="CO49" s="587"/>
      <c r="CP49" s="587"/>
      <c r="CQ49" s="588"/>
      <c r="CR49" s="589">
        <v>50279879</v>
      </c>
      <c r="CS49" s="590"/>
      <c r="CT49" s="590"/>
      <c r="CU49" s="590"/>
      <c r="CV49" s="590"/>
      <c r="CW49" s="590"/>
      <c r="CX49" s="590"/>
      <c r="CY49" s="591"/>
      <c r="CZ49" s="592">
        <v>100</v>
      </c>
      <c r="DA49" s="593"/>
      <c r="DB49" s="593"/>
      <c r="DC49" s="594"/>
      <c r="DD49" s="595">
        <v>30236631</v>
      </c>
      <c r="DE49" s="590"/>
      <c r="DF49" s="590"/>
      <c r="DG49" s="590"/>
      <c r="DH49" s="590"/>
      <c r="DI49" s="590"/>
      <c r="DJ49" s="590"/>
      <c r="DK49" s="591"/>
      <c r="DL49" s="596"/>
      <c r="DM49" s="597"/>
      <c r="DN49" s="597"/>
      <c r="DO49" s="597"/>
      <c r="DP49" s="597"/>
      <c r="DQ49" s="597"/>
      <c r="DR49" s="597"/>
      <c r="DS49" s="597"/>
      <c r="DT49" s="597"/>
      <c r="DU49" s="597"/>
      <c r="DV49" s="598"/>
      <c r="DW49" s="599"/>
      <c r="DX49" s="600"/>
      <c r="DY49" s="600"/>
      <c r="DZ49" s="600"/>
      <c r="EA49" s="600"/>
      <c r="EB49" s="600"/>
      <c r="EC49" s="601"/>
    </row>
    <row r="50" spans="2:133" ht="10.8" hidden="1" x14ac:dyDescent="0.2">
      <c r="B50" s="347"/>
    </row>
  </sheetData>
  <sheetProtection algorithmName="SHA-512" hashValue="BV5Jdt2QrN9nMyH49H8eUl9vt3+1JK9QiAI/MFCyFrzDWsXfn3ivSuoiH8GduxsGBdH4SM5pnB6koHRFleNvHg==" saltValue="lPXacv/YqINMYvGDZ1ghHw=="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EA135"/>
  <sheetViews>
    <sheetView zoomScale="70" zoomScaleNormal="70" zoomScaleSheetLayoutView="70" workbookViewId="0"/>
  </sheetViews>
  <sheetFormatPr defaultColWidth="0" defaultRowHeight="13.2" zeroHeight="1" x14ac:dyDescent="0.2"/>
  <cols>
    <col min="1" max="130" width="2.77734375" style="217" customWidth="1"/>
    <col min="131" max="131" width="1.6640625" style="217" customWidth="1"/>
    <col min="132" max="16384" width="9" style="217" hidden="1"/>
  </cols>
  <sheetData>
    <row r="1" spans="1:131" ht="11.25" customHeight="1" thickBot="1" x14ac:dyDescent="0.25">
      <c r="A1" s="213"/>
      <c r="B1" s="213"/>
      <c r="C1" s="213"/>
      <c r="D1" s="213"/>
      <c r="E1" s="213"/>
      <c r="F1" s="213"/>
      <c r="G1" s="213"/>
      <c r="H1" s="213"/>
      <c r="I1" s="213"/>
      <c r="J1" s="213"/>
      <c r="K1" s="213"/>
      <c r="L1" s="213"/>
      <c r="M1" s="213"/>
      <c r="N1" s="214"/>
      <c r="O1" s="214"/>
      <c r="P1" s="214"/>
      <c r="Q1" s="214"/>
      <c r="R1" s="214"/>
      <c r="S1" s="214"/>
      <c r="T1" s="214"/>
      <c r="U1" s="214"/>
      <c r="V1" s="214"/>
      <c r="W1" s="214"/>
      <c r="X1" s="214"/>
      <c r="Y1" s="214"/>
      <c r="Z1" s="214"/>
      <c r="AA1" s="214"/>
      <c r="AB1" s="214"/>
      <c r="AC1" s="214"/>
      <c r="AD1" s="214"/>
      <c r="AE1" s="214"/>
      <c r="AF1" s="214"/>
      <c r="AG1" s="214"/>
      <c r="AH1" s="214"/>
      <c r="AI1" s="214"/>
      <c r="AJ1" s="214"/>
      <c r="AK1" s="214"/>
      <c r="AL1" s="214"/>
      <c r="AM1" s="214"/>
      <c r="AN1" s="214"/>
      <c r="AO1" s="214"/>
      <c r="AP1" s="214"/>
      <c r="AQ1" s="214"/>
      <c r="AR1" s="214"/>
      <c r="AS1" s="214"/>
      <c r="AT1" s="214"/>
      <c r="AU1" s="214"/>
      <c r="AV1" s="214"/>
      <c r="AW1" s="214"/>
      <c r="AX1" s="214"/>
      <c r="AY1" s="214"/>
      <c r="AZ1" s="214"/>
      <c r="BA1" s="214"/>
      <c r="BB1" s="214"/>
      <c r="BC1" s="214"/>
      <c r="BD1" s="214"/>
      <c r="BE1" s="214"/>
      <c r="BF1" s="214"/>
      <c r="BG1" s="214"/>
      <c r="BH1" s="214"/>
      <c r="BI1" s="214"/>
      <c r="BJ1" s="214"/>
      <c r="BK1" s="214"/>
      <c r="BL1" s="214"/>
      <c r="BM1" s="214"/>
      <c r="BN1" s="214"/>
      <c r="BO1" s="214"/>
      <c r="BP1" s="214"/>
      <c r="BQ1" s="214"/>
      <c r="BR1" s="214"/>
      <c r="BS1" s="214"/>
      <c r="BT1" s="214"/>
      <c r="BU1" s="214"/>
      <c r="BV1" s="214"/>
      <c r="BW1" s="214"/>
      <c r="BX1" s="214"/>
      <c r="BY1" s="214"/>
      <c r="BZ1" s="214"/>
      <c r="CA1" s="214"/>
      <c r="CB1" s="214"/>
      <c r="CC1" s="214"/>
      <c r="CD1" s="214"/>
      <c r="CE1" s="214"/>
      <c r="CF1" s="214"/>
      <c r="CG1" s="214"/>
      <c r="CH1" s="214"/>
      <c r="CI1" s="214"/>
      <c r="CJ1" s="214"/>
      <c r="CK1" s="214"/>
      <c r="CL1" s="214"/>
      <c r="CM1" s="214"/>
      <c r="CN1" s="214"/>
      <c r="CO1" s="214"/>
      <c r="CP1" s="214"/>
      <c r="CQ1" s="214"/>
      <c r="CR1" s="214"/>
      <c r="CS1" s="214"/>
      <c r="CT1" s="214"/>
      <c r="CU1" s="214"/>
      <c r="CV1" s="214"/>
      <c r="CW1" s="214"/>
      <c r="CX1" s="214"/>
      <c r="CY1" s="214"/>
      <c r="CZ1" s="214"/>
      <c r="DA1" s="214"/>
      <c r="DB1" s="214"/>
      <c r="DC1" s="214"/>
      <c r="DD1" s="214"/>
      <c r="DE1" s="214"/>
      <c r="DF1" s="214"/>
      <c r="DG1" s="214"/>
      <c r="DH1" s="214"/>
      <c r="DI1" s="214"/>
      <c r="DJ1" s="214"/>
      <c r="DK1" s="214"/>
      <c r="DL1" s="214"/>
      <c r="DM1" s="214"/>
      <c r="DN1" s="214"/>
      <c r="DO1" s="214"/>
      <c r="DP1" s="214"/>
      <c r="DQ1" s="215"/>
      <c r="DR1" s="215"/>
      <c r="DS1" s="215"/>
      <c r="DT1" s="215"/>
      <c r="DU1" s="215"/>
      <c r="DV1" s="215"/>
      <c r="DW1" s="215"/>
      <c r="DX1" s="215"/>
      <c r="DY1" s="215"/>
      <c r="DZ1" s="215"/>
      <c r="EA1" s="216"/>
    </row>
    <row r="2" spans="1:131" ht="26.25" customHeight="1" thickBot="1" x14ac:dyDescent="0.25">
      <c r="A2" s="704" t="s">
        <v>366</v>
      </c>
      <c r="B2" s="704"/>
      <c r="C2" s="704"/>
      <c r="D2" s="704"/>
      <c r="E2" s="704"/>
      <c r="F2" s="704"/>
      <c r="G2" s="704"/>
      <c r="H2" s="704"/>
      <c r="I2" s="704"/>
      <c r="J2" s="704"/>
      <c r="K2" s="704"/>
      <c r="L2" s="704"/>
      <c r="M2" s="704"/>
      <c r="N2" s="704"/>
      <c r="O2" s="704"/>
      <c r="P2" s="704"/>
      <c r="Q2" s="704"/>
      <c r="R2" s="704"/>
      <c r="S2" s="704"/>
      <c r="T2" s="704"/>
      <c r="U2" s="704"/>
      <c r="V2" s="704"/>
      <c r="W2" s="704"/>
      <c r="X2" s="704"/>
      <c r="Y2" s="704"/>
      <c r="Z2" s="704"/>
      <c r="AA2" s="704"/>
      <c r="AB2" s="704"/>
      <c r="AC2" s="704"/>
      <c r="AD2" s="704"/>
      <c r="AE2" s="704"/>
      <c r="AF2" s="704"/>
      <c r="AG2" s="704"/>
      <c r="AH2" s="704"/>
      <c r="AI2" s="704"/>
      <c r="AJ2" s="704"/>
      <c r="AK2" s="704"/>
      <c r="AL2" s="704"/>
      <c r="AM2" s="704"/>
      <c r="AN2" s="704"/>
      <c r="AO2" s="704"/>
      <c r="AP2" s="704"/>
      <c r="AQ2" s="704"/>
      <c r="AR2" s="704"/>
      <c r="AS2" s="704"/>
      <c r="AT2" s="704"/>
      <c r="AU2" s="704"/>
      <c r="AV2" s="704"/>
      <c r="AW2" s="704"/>
      <c r="AX2" s="704"/>
      <c r="AY2" s="704"/>
      <c r="AZ2" s="704"/>
      <c r="BA2" s="704"/>
      <c r="BB2" s="704"/>
      <c r="BC2" s="704"/>
      <c r="BD2" s="704"/>
      <c r="BE2" s="704"/>
      <c r="BF2" s="704"/>
      <c r="BG2" s="704"/>
      <c r="BH2" s="704"/>
      <c r="BI2" s="704"/>
      <c r="BJ2" s="214"/>
      <c r="BK2" s="214"/>
      <c r="BL2" s="214"/>
      <c r="BM2" s="214"/>
      <c r="BN2" s="214"/>
      <c r="BO2" s="214"/>
      <c r="BP2" s="214"/>
      <c r="BQ2" s="214"/>
      <c r="BR2" s="214"/>
      <c r="BS2" s="214"/>
      <c r="BT2" s="214"/>
      <c r="BU2" s="214"/>
      <c r="BV2" s="214"/>
      <c r="BW2" s="214"/>
      <c r="BX2" s="214"/>
      <c r="BY2" s="214"/>
      <c r="BZ2" s="214"/>
      <c r="CA2" s="214"/>
      <c r="CB2" s="214"/>
      <c r="CC2" s="214"/>
      <c r="CD2" s="214"/>
      <c r="CE2" s="214"/>
      <c r="CF2" s="214"/>
      <c r="CG2" s="214"/>
      <c r="CH2" s="214"/>
      <c r="CI2" s="214"/>
      <c r="CJ2" s="214"/>
      <c r="CK2" s="214"/>
      <c r="CL2" s="214"/>
      <c r="CM2" s="214"/>
      <c r="CN2" s="214"/>
      <c r="CO2" s="214"/>
      <c r="CP2" s="214"/>
      <c r="CQ2" s="214"/>
      <c r="CR2" s="214"/>
      <c r="CS2" s="214"/>
      <c r="CT2" s="214"/>
      <c r="CU2" s="214"/>
      <c r="CV2" s="214"/>
      <c r="CW2" s="214"/>
      <c r="CX2" s="214"/>
      <c r="CY2" s="214"/>
      <c r="CZ2" s="214"/>
      <c r="DA2" s="214"/>
      <c r="DB2" s="214"/>
      <c r="DC2" s="214"/>
      <c r="DD2" s="214"/>
      <c r="DE2" s="214"/>
      <c r="DF2" s="214"/>
      <c r="DG2" s="214"/>
      <c r="DH2" s="214"/>
      <c r="DI2" s="214"/>
      <c r="DJ2" s="705" t="s">
        <v>367</v>
      </c>
      <c r="DK2" s="706"/>
      <c r="DL2" s="706"/>
      <c r="DM2" s="706"/>
      <c r="DN2" s="706"/>
      <c r="DO2" s="707"/>
      <c r="DP2" s="214"/>
      <c r="DQ2" s="705" t="s">
        <v>368</v>
      </c>
      <c r="DR2" s="706"/>
      <c r="DS2" s="706"/>
      <c r="DT2" s="706"/>
      <c r="DU2" s="706"/>
      <c r="DV2" s="706"/>
      <c r="DW2" s="706"/>
      <c r="DX2" s="706"/>
      <c r="DY2" s="706"/>
      <c r="DZ2" s="707"/>
      <c r="EA2" s="216"/>
    </row>
    <row r="3" spans="1:131" ht="11.25" customHeight="1" x14ac:dyDescent="0.2">
      <c r="A3" s="214"/>
      <c r="B3" s="214"/>
      <c r="C3" s="214"/>
      <c r="D3" s="214"/>
      <c r="E3" s="214"/>
      <c r="F3" s="214"/>
      <c r="G3" s="214"/>
      <c r="H3" s="214"/>
      <c r="I3" s="214"/>
      <c r="J3" s="214"/>
      <c r="K3" s="214"/>
      <c r="L3" s="214"/>
      <c r="M3" s="214"/>
      <c r="N3" s="214"/>
      <c r="O3" s="214"/>
      <c r="P3" s="214"/>
      <c r="Q3" s="214"/>
      <c r="R3" s="214"/>
      <c r="S3" s="214"/>
      <c r="T3" s="214"/>
      <c r="U3" s="214"/>
      <c r="V3" s="214"/>
      <c r="W3" s="214"/>
      <c r="X3" s="214"/>
      <c r="Y3" s="214"/>
      <c r="Z3" s="214"/>
      <c r="AA3" s="214"/>
      <c r="AB3" s="214"/>
      <c r="AC3" s="214"/>
      <c r="AD3" s="214"/>
      <c r="AE3" s="214"/>
      <c r="AF3" s="214"/>
      <c r="AG3" s="214"/>
      <c r="AH3" s="214"/>
      <c r="AI3" s="214"/>
      <c r="AJ3" s="214"/>
      <c r="AK3" s="214"/>
      <c r="AL3" s="214"/>
      <c r="AM3" s="214"/>
      <c r="AN3" s="214"/>
      <c r="AO3" s="214"/>
      <c r="AP3" s="214"/>
      <c r="AQ3" s="214"/>
      <c r="AR3" s="214"/>
      <c r="AS3" s="214"/>
      <c r="AT3" s="214"/>
      <c r="AU3" s="214"/>
      <c r="AV3" s="214"/>
      <c r="AW3" s="214"/>
      <c r="AX3" s="214"/>
      <c r="AY3" s="214"/>
      <c r="AZ3" s="214"/>
      <c r="BA3" s="214"/>
      <c r="BB3" s="214"/>
      <c r="BC3" s="214"/>
      <c r="BD3" s="214"/>
      <c r="BE3" s="214"/>
      <c r="BF3" s="214"/>
      <c r="BG3" s="214"/>
      <c r="BH3" s="214"/>
      <c r="BI3" s="214"/>
      <c r="BJ3" s="214"/>
      <c r="BK3" s="214"/>
      <c r="BL3" s="214"/>
      <c r="BM3" s="214"/>
      <c r="BN3" s="214"/>
      <c r="BO3" s="214"/>
      <c r="BP3" s="214"/>
      <c r="BQ3" s="214"/>
      <c r="BR3" s="214"/>
      <c r="BS3" s="214"/>
      <c r="BT3" s="214"/>
      <c r="BU3" s="214"/>
      <c r="BV3" s="214"/>
      <c r="BW3" s="214"/>
      <c r="BX3" s="214"/>
      <c r="BY3" s="214"/>
      <c r="BZ3" s="214"/>
      <c r="CA3" s="214"/>
      <c r="CB3" s="214"/>
      <c r="CC3" s="214"/>
      <c r="CD3" s="214"/>
      <c r="CE3" s="214"/>
      <c r="CF3" s="214"/>
      <c r="CG3" s="214"/>
      <c r="CH3" s="214"/>
      <c r="CI3" s="214"/>
      <c r="CJ3" s="214"/>
      <c r="CK3" s="214"/>
      <c r="CL3" s="214"/>
      <c r="CM3" s="214"/>
      <c r="CN3" s="214"/>
      <c r="CO3" s="214"/>
      <c r="CP3" s="214"/>
      <c r="CQ3" s="214"/>
      <c r="CR3" s="214"/>
      <c r="CS3" s="214"/>
      <c r="CT3" s="214"/>
      <c r="CU3" s="214"/>
      <c r="CV3" s="214"/>
      <c r="CW3" s="214"/>
      <c r="CX3" s="214"/>
      <c r="CY3" s="214"/>
      <c r="CZ3" s="214"/>
      <c r="DA3" s="214"/>
      <c r="DB3" s="214"/>
      <c r="DC3" s="214"/>
      <c r="DD3" s="214"/>
      <c r="DE3" s="214"/>
      <c r="DF3" s="214"/>
      <c r="DG3" s="214"/>
      <c r="DH3" s="214"/>
      <c r="DI3" s="214"/>
      <c r="DJ3" s="214"/>
      <c r="DK3" s="214"/>
      <c r="DL3" s="214"/>
      <c r="DM3" s="214"/>
      <c r="DN3" s="214"/>
      <c r="DO3" s="214"/>
      <c r="DP3" s="214"/>
      <c r="DQ3" s="214"/>
      <c r="DR3" s="214"/>
      <c r="DS3" s="214"/>
      <c r="DT3" s="214"/>
      <c r="DU3" s="214"/>
      <c r="DV3" s="214"/>
      <c r="DW3" s="214"/>
      <c r="DX3" s="214"/>
      <c r="DY3" s="214"/>
      <c r="DZ3" s="214"/>
      <c r="EA3" s="216"/>
    </row>
    <row r="4" spans="1:131" s="221" customFormat="1" ht="26.25" customHeight="1" thickBot="1" x14ac:dyDescent="0.25">
      <c r="A4" s="708" t="s">
        <v>369</v>
      </c>
      <c r="B4" s="708"/>
      <c r="C4" s="708"/>
      <c r="D4" s="708"/>
      <c r="E4" s="708"/>
      <c r="F4" s="708"/>
      <c r="G4" s="708"/>
      <c r="H4" s="708"/>
      <c r="I4" s="708"/>
      <c r="J4" s="708"/>
      <c r="K4" s="708"/>
      <c r="L4" s="708"/>
      <c r="M4" s="708"/>
      <c r="N4" s="708"/>
      <c r="O4" s="708"/>
      <c r="P4" s="708"/>
      <c r="Q4" s="708"/>
      <c r="R4" s="708"/>
      <c r="S4" s="708"/>
      <c r="T4" s="708"/>
      <c r="U4" s="708"/>
      <c r="V4" s="708"/>
      <c r="W4" s="708"/>
      <c r="X4" s="708"/>
      <c r="Y4" s="708"/>
      <c r="Z4" s="708"/>
      <c r="AA4" s="708"/>
      <c r="AB4" s="708"/>
      <c r="AC4" s="708"/>
      <c r="AD4" s="708"/>
      <c r="AE4" s="708"/>
      <c r="AF4" s="708"/>
      <c r="AG4" s="708"/>
      <c r="AH4" s="708"/>
      <c r="AI4" s="708"/>
      <c r="AJ4" s="708"/>
      <c r="AK4" s="708"/>
      <c r="AL4" s="708"/>
      <c r="AM4" s="708"/>
      <c r="AN4" s="708"/>
      <c r="AO4" s="708"/>
      <c r="AP4" s="708"/>
      <c r="AQ4" s="708"/>
      <c r="AR4" s="708"/>
      <c r="AS4" s="708"/>
      <c r="AT4" s="708"/>
      <c r="AU4" s="708"/>
      <c r="AV4" s="708"/>
      <c r="AW4" s="708"/>
      <c r="AX4" s="708"/>
      <c r="AY4" s="708"/>
      <c r="AZ4" s="218"/>
      <c r="BA4" s="218"/>
      <c r="BB4" s="218"/>
      <c r="BC4" s="218"/>
      <c r="BD4" s="218"/>
      <c r="BE4" s="219"/>
      <c r="BF4" s="219"/>
      <c r="BG4" s="219"/>
      <c r="BH4" s="219"/>
      <c r="BI4" s="219"/>
      <c r="BJ4" s="219"/>
      <c r="BK4" s="219"/>
      <c r="BL4" s="219"/>
      <c r="BM4" s="219"/>
      <c r="BN4" s="219"/>
      <c r="BO4" s="219"/>
      <c r="BP4" s="219"/>
      <c r="BQ4" s="709" t="s">
        <v>370</v>
      </c>
      <c r="BR4" s="709"/>
      <c r="BS4" s="709"/>
      <c r="BT4" s="709"/>
      <c r="BU4" s="709"/>
      <c r="BV4" s="709"/>
      <c r="BW4" s="709"/>
      <c r="BX4" s="709"/>
      <c r="BY4" s="709"/>
      <c r="BZ4" s="709"/>
      <c r="CA4" s="709"/>
      <c r="CB4" s="709"/>
      <c r="CC4" s="709"/>
      <c r="CD4" s="709"/>
      <c r="CE4" s="709"/>
      <c r="CF4" s="709"/>
      <c r="CG4" s="709"/>
      <c r="CH4" s="709"/>
      <c r="CI4" s="709"/>
      <c r="CJ4" s="709"/>
      <c r="CK4" s="709"/>
      <c r="CL4" s="709"/>
      <c r="CM4" s="709"/>
      <c r="CN4" s="709"/>
      <c r="CO4" s="709"/>
      <c r="CP4" s="709"/>
      <c r="CQ4" s="709"/>
      <c r="CR4" s="709"/>
      <c r="CS4" s="709"/>
      <c r="CT4" s="709"/>
      <c r="CU4" s="709"/>
      <c r="CV4" s="709"/>
      <c r="CW4" s="709"/>
      <c r="CX4" s="709"/>
      <c r="CY4" s="709"/>
      <c r="CZ4" s="709"/>
      <c r="DA4" s="709"/>
      <c r="DB4" s="709"/>
      <c r="DC4" s="709"/>
      <c r="DD4" s="709"/>
      <c r="DE4" s="709"/>
      <c r="DF4" s="709"/>
      <c r="DG4" s="709"/>
      <c r="DH4" s="709"/>
      <c r="DI4" s="709"/>
      <c r="DJ4" s="709"/>
      <c r="DK4" s="709"/>
      <c r="DL4" s="709"/>
      <c r="DM4" s="709"/>
      <c r="DN4" s="709"/>
      <c r="DO4" s="709"/>
      <c r="DP4" s="709"/>
      <c r="DQ4" s="709"/>
      <c r="DR4" s="709"/>
      <c r="DS4" s="709"/>
      <c r="DT4" s="709"/>
      <c r="DU4" s="709"/>
      <c r="DV4" s="709"/>
      <c r="DW4" s="709"/>
      <c r="DX4" s="709"/>
      <c r="DY4" s="709"/>
      <c r="DZ4" s="709"/>
      <c r="EA4" s="220"/>
    </row>
    <row r="5" spans="1:131" s="221" customFormat="1" ht="26.25" customHeight="1" x14ac:dyDescent="0.2">
      <c r="A5" s="710" t="s">
        <v>371</v>
      </c>
      <c r="B5" s="711"/>
      <c r="C5" s="711"/>
      <c r="D5" s="711"/>
      <c r="E5" s="711"/>
      <c r="F5" s="711"/>
      <c r="G5" s="711"/>
      <c r="H5" s="711"/>
      <c r="I5" s="711"/>
      <c r="J5" s="711"/>
      <c r="K5" s="711"/>
      <c r="L5" s="711"/>
      <c r="M5" s="711"/>
      <c r="N5" s="711"/>
      <c r="O5" s="711"/>
      <c r="P5" s="712"/>
      <c r="Q5" s="716" t="s">
        <v>372</v>
      </c>
      <c r="R5" s="717"/>
      <c r="S5" s="717"/>
      <c r="T5" s="717"/>
      <c r="U5" s="718"/>
      <c r="V5" s="716" t="s">
        <v>373</v>
      </c>
      <c r="W5" s="717"/>
      <c r="X5" s="717"/>
      <c r="Y5" s="717"/>
      <c r="Z5" s="718"/>
      <c r="AA5" s="716" t="s">
        <v>374</v>
      </c>
      <c r="AB5" s="717"/>
      <c r="AC5" s="717"/>
      <c r="AD5" s="717"/>
      <c r="AE5" s="717"/>
      <c r="AF5" s="722" t="s">
        <v>375</v>
      </c>
      <c r="AG5" s="717"/>
      <c r="AH5" s="717"/>
      <c r="AI5" s="717"/>
      <c r="AJ5" s="723"/>
      <c r="AK5" s="717" t="s">
        <v>376</v>
      </c>
      <c r="AL5" s="717"/>
      <c r="AM5" s="717"/>
      <c r="AN5" s="717"/>
      <c r="AO5" s="718"/>
      <c r="AP5" s="716" t="s">
        <v>377</v>
      </c>
      <c r="AQ5" s="717"/>
      <c r="AR5" s="717"/>
      <c r="AS5" s="717"/>
      <c r="AT5" s="718"/>
      <c r="AU5" s="716" t="s">
        <v>378</v>
      </c>
      <c r="AV5" s="717"/>
      <c r="AW5" s="717"/>
      <c r="AX5" s="717"/>
      <c r="AY5" s="723"/>
      <c r="AZ5" s="218"/>
      <c r="BA5" s="218"/>
      <c r="BB5" s="218"/>
      <c r="BC5" s="218"/>
      <c r="BD5" s="218"/>
      <c r="BE5" s="219"/>
      <c r="BF5" s="219"/>
      <c r="BG5" s="219"/>
      <c r="BH5" s="219"/>
      <c r="BI5" s="219"/>
      <c r="BJ5" s="219"/>
      <c r="BK5" s="219"/>
      <c r="BL5" s="219"/>
      <c r="BM5" s="219"/>
      <c r="BN5" s="219"/>
      <c r="BO5" s="219"/>
      <c r="BP5" s="219"/>
      <c r="BQ5" s="710" t="s">
        <v>379</v>
      </c>
      <c r="BR5" s="711"/>
      <c r="BS5" s="711"/>
      <c r="BT5" s="711"/>
      <c r="BU5" s="711"/>
      <c r="BV5" s="711"/>
      <c r="BW5" s="711"/>
      <c r="BX5" s="711"/>
      <c r="BY5" s="711"/>
      <c r="BZ5" s="711"/>
      <c r="CA5" s="711"/>
      <c r="CB5" s="711"/>
      <c r="CC5" s="711"/>
      <c r="CD5" s="711"/>
      <c r="CE5" s="711"/>
      <c r="CF5" s="711"/>
      <c r="CG5" s="712"/>
      <c r="CH5" s="716" t="s">
        <v>380</v>
      </c>
      <c r="CI5" s="717"/>
      <c r="CJ5" s="717"/>
      <c r="CK5" s="717"/>
      <c r="CL5" s="718"/>
      <c r="CM5" s="716" t="s">
        <v>381</v>
      </c>
      <c r="CN5" s="717"/>
      <c r="CO5" s="717"/>
      <c r="CP5" s="717"/>
      <c r="CQ5" s="718"/>
      <c r="CR5" s="716" t="s">
        <v>382</v>
      </c>
      <c r="CS5" s="717"/>
      <c r="CT5" s="717"/>
      <c r="CU5" s="717"/>
      <c r="CV5" s="718"/>
      <c r="CW5" s="716" t="s">
        <v>383</v>
      </c>
      <c r="CX5" s="717"/>
      <c r="CY5" s="717"/>
      <c r="CZ5" s="717"/>
      <c r="DA5" s="718"/>
      <c r="DB5" s="716" t="s">
        <v>384</v>
      </c>
      <c r="DC5" s="717"/>
      <c r="DD5" s="717"/>
      <c r="DE5" s="717"/>
      <c r="DF5" s="718"/>
      <c r="DG5" s="746" t="s">
        <v>385</v>
      </c>
      <c r="DH5" s="747"/>
      <c r="DI5" s="747"/>
      <c r="DJ5" s="747"/>
      <c r="DK5" s="748"/>
      <c r="DL5" s="746" t="s">
        <v>386</v>
      </c>
      <c r="DM5" s="747"/>
      <c r="DN5" s="747"/>
      <c r="DO5" s="747"/>
      <c r="DP5" s="748"/>
      <c r="DQ5" s="716" t="s">
        <v>387</v>
      </c>
      <c r="DR5" s="717"/>
      <c r="DS5" s="717"/>
      <c r="DT5" s="717"/>
      <c r="DU5" s="718"/>
      <c r="DV5" s="716" t="s">
        <v>378</v>
      </c>
      <c r="DW5" s="717"/>
      <c r="DX5" s="717"/>
      <c r="DY5" s="717"/>
      <c r="DZ5" s="723"/>
      <c r="EA5" s="220"/>
    </row>
    <row r="6" spans="1:131" s="221" customFormat="1" ht="26.25" customHeight="1" thickBot="1" x14ac:dyDescent="0.25">
      <c r="A6" s="713"/>
      <c r="B6" s="714"/>
      <c r="C6" s="714"/>
      <c r="D6" s="714"/>
      <c r="E6" s="714"/>
      <c r="F6" s="714"/>
      <c r="G6" s="714"/>
      <c r="H6" s="714"/>
      <c r="I6" s="714"/>
      <c r="J6" s="714"/>
      <c r="K6" s="714"/>
      <c r="L6" s="714"/>
      <c r="M6" s="714"/>
      <c r="N6" s="714"/>
      <c r="O6" s="714"/>
      <c r="P6" s="715"/>
      <c r="Q6" s="719"/>
      <c r="R6" s="720"/>
      <c r="S6" s="720"/>
      <c r="T6" s="720"/>
      <c r="U6" s="721"/>
      <c r="V6" s="719"/>
      <c r="W6" s="720"/>
      <c r="X6" s="720"/>
      <c r="Y6" s="720"/>
      <c r="Z6" s="721"/>
      <c r="AA6" s="719"/>
      <c r="AB6" s="720"/>
      <c r="AC6" s="720"/>
      <c r="AD6" s="720"/>
      <c r="AE6" s="720"/>
      <c r="AF6" s="724"/>
      <c r="AG6" s="720"/>
      <c r="AH6" s="720"/>
      <c r="AI6" s="720"/>
      <c r="AJ6" s="725"/>
      <c r="AK6" s="720"/>
      <c r="AL6" s="720"/>
      <c r="AM6" s="720"/>
      <c r="AN6" s="720"/>
      <c r="AO6" s="721"/>
      <c r="AP6" s="719"/>
      <c r="AQ6" s="720"/>
      <c r="AR6" s="720"/>
      <c r="AS6" s="720"/>
      <c r="AT6" s="721"/>
      <c r="AU6" s="719"/>
      <c r="AV6" s="720"/>
      <c r="AW6" s="720"/>
      <c r="AX6" s="720"/>
      <c r="AY6" s="725"/>
      <c r="AZ6" s="218"/>
      <c r="BA6" s="218"/>
      <c r="BB6" s="218"/>
      <c r="BC6" s="218"/>
      <c r="BD6" s="218"/>
      <c r="BE6" s="219"/>
      <c r="BF6" s="219"/>
      <c r="BG6" s="219"/>
      <c r="BH6" s="219"/>
      <c r="BI6" s="219"/>
      <c r="BJ6" s="219"/>
      <c r="BK6" s="219"/>
      <c r="BL6" s="219"/>
      <c r="BM6" s="219"/>
      <c r="BN6" s="219"/>
      <c r="BO6" s="219"/>
      <c r="BP6" s="219"/>
      <c r="BQ6" s="713"/>
      <c r="BR6" s="714"/>
      <c r="BS6" s="714"/>
      <c r="BT6" s="714"/>
      <c r="BU6" s="714"/>
      <c r="BV6" s="714"/>
      <c r="BW6" s="714"/>
      <c r="BX6" s="714"/>
      <c r="BY6" s="714"/>
      <c r="BZ6" s="714"/>
      <c r="CA6" s="714"/>
      <c r="CB6" s="714"/>
      <c r="CC6" s="714"/>
      <c r="CD6" s="714"/>
      <c r="CE6" s="714"/>
      <c r="CF6" s="714"/>
      <c r="CG6" s="715"/>
      <c r="CH6" s="719"/>
      <c r="CI6" s="720"/>
      <c r="CJ6" s="720"/>
      <c r="CK6" s="720"/>
      <c r="CL6" s="721"/>
      <c r="CM6" s="719"/>
      <c r="CN6" s="720"/>
      <c r="CO6" s="720"/>
      <c r="CP6" s="720"/>
      <c r="CQ6" s="721"/>
      <c r="CR6" s="719"/>
      <c r="CS6" s="720"/>
      <c r="CT6" s="720"/>
      <c r="CU6" s="720"/>
      <c r="CV6" s="721"/>
      <c r="CW6" s="719"/>
      <c r="CX6" s="720"/>
      <c r="CY6" s="720"/>
      <c r="CZ6" s="720"/>
      <c r="DA6" s="721"/>
      <c r="DB6" s="719"/>
      <c r="DC6" s="720"/>
      <c r="DD6" s="720"/>
      <c r="DE6" s="720"/>
      <c r="DF6" s="721"/>
      <c r="DG6" s="749"/>
      <c r="DH6" s="750"/>
      <c r="DI6" s="750"/>
      <c r="DJ6" s="750"/>
      <c r="DK6" s="751"/>
      <c r="DL6" s="749"/>
      <c r="DM6" s="750"/>
      <c r="DN6" s="750"/>
      <c r="DO6" s="750"/>
      <c r="DP6" s="751"/>
      <c r="DQ6" s="719"/>
      <c r="DR6" s="720"/>
      <c r="DS6" s="720"/>
      <c r="DT6" s="720"/>
      <c r="DU6" s="721"/>
      <c r="DV6" s="719"/>
      <c r="DW6" s="720"/>
      <c r="DX6" s="720"/>
      <c r="DY6" s="720"/>
      <c r="DZ6" s="725"/>
      <c r="EA6" s="220"/>
    </row>
    <row r="7" spans="1:131" s="221" customFormat="1" ht="26.25" customHeight="1" thickTop="1" x14ac:dyDescent="0.2">
      <c r="A7" s="222">
        <v>1</v>
      </c>
      <c r="B7" s="732" t="s">
        <v>388</v>
      </c>
      <c r="C7" s="733"/>
      <c r="D7" s="733"/>
      <c r="E7" s="733"/>
      <c r="F7" s="733"/>
      <c r="G7" s="733"/>
      <c r="H7" s="733"/>
      <c r="I7" s="733"/>
      <c r="J7" s="733"/>
      <c r="K7" s="733"/>
      <c r="L7" s="733"/>
      <c r="M7" s="733"/>
      <c r="N7" s="733"/>
      <c r="O7" s="733"/>
      <c r="P7" s="734"/>
      <c r="Q7" s="735">
        <v>52885</v>
      </c>
      <c r="R7" s="736"/>
      <c r="S7" s="736"/>
      <c r="T7" s="736"/>
      <c r="U7" s="736"/>
      <c r="V7" s="736">
        <v>50394</v>
      </c>
      <c r="W7" s="736"/>
      <c r="X7" s="736"/>
      <c r="Y7" s="736"/>
      <c r="Z7" s="736"/>
      <c r="AA7" s="736">
        <v>2491</v>
      </c>
      <c r="AB7" s="736"/>
      <c r="AC7" s="736"/>
      <c r="AD7" s="736"/>
      <c r="AE7" s="737"/>
      <c r="AF7" s="738">
        <v>1635</v>
      </c>
      <c r="AG7" s="739"/>
      <c r="AH7" s="739"/>
      <c r="AI7" s="739"/>
      <c r="AJ7" s="740"/>
      <c r="AK7" s="741">
        <v>74</v>
      </c>
      <c r="AL7" s="742"/>
      <c r="AM7" s="742"/>
      <c r="AN7" s="742"/>
      <c r="AO7" s="742"/>
      <c r="AP7" s="742">
        <v>32328</v>
      </c>
      <c r="AQ7" s="742"/>
      <c r="AR7" s="742"/>
      <c r="AS7" s="742"/>
      <c r="AT7" s="742"/>
      <c r="AU7" s="743"/>
      <c r="AV7" s="743"/>
      <c r="AW7" s="743"/>
      <c r="AX7" s="743"/>
      <c r="AY7" s="744"/>
      <c r="AZ7" s="218"/>
      <c r="BA7" s="218"/>
      <c r="BB7" s="218"/>
      <c r="BC7" s="218"/>
      <c r="BD7" s="218"/>
      <c r="BE7" s="219"/>
      <c r="BF7" s="219"/>
      <c r="BG7" s="219"/>
      <c r="BH7" s="219"/>
      <c r="BI7" s="219"/>
      <c r="BJ7" s="219"/>
      <c r="BK7" s="219"/>
      <c r="BL7" s="219"/>
      <c r="BM7" s="219"/>
      <c r="BN7" s="219"/>
      <c r="BO7" s="219"/>
      <c r="BP7" s="219"/>
      <c r="BQ7" s="222">
        <v>1</v>
      </c>
      <c r="BR7" s="223"/>
      <c r="BS7" s="729" t="s">
        <v>589</v>
      </c>
      <c r="BT7" s="730"/>
      <c r="BU7" s="730"/>
      <c r="BV7" s="730"/>
      <c r="BW7" s="730"/>
      <c r="BX7" s="730"/>
      <c r="BY7" s="730"/>
      <c r="BZ7" s="730"/>
      <c r="CA7" s="730"/>
      <c r="CB7" s="730"/>
      <c r="CC7" s="730"/>
      <c r="CD7" s="730"/>
      <c r="CE7" s="730"/>
      <c r="CF7" s="730"/>
      <c r="CG7" s="745"/>
      <c r="CH7" s="726" t="s">
        <v>595</v>
      </c>
      <c r="CI7" s="727"/>
      <c r="CJ7" s="727"/>
      <c r="CK7" s="727"/>
      <c r="CL7" s="728"/>
      <c r="CM7" s="726">
        <v>763</v>
      </c>
      <c r="CN7" s="727"/>
      <c r="CO7" s="727"/>
      <c r="CP7" s="727"/>
      <c r="CQ7" s="728"/>
      <c r="CR7" s="726">
        <v>5</v>
      </c>
      <c r="CS7" s="727"/>
      <c r="CT7" s="727"/>
      <c r="CU7" s="727"/>
      <c r="CV7" s="728"/>
      <c r="CW7" s="726">
        <v>5</v>
      </c>
      <c r="CX7" s="727"/>
      <c r="CY7" s="727"/>
      <c r="CZ7" s="727"/>
      <c r="DA7" s="728"/>
      <c r="DB7" s="726" t="s">
        <v>595</v>
      </c>
      <c r="DC7" s="727"/>
      <c r="DD7" s="727"/>
      <c r="DE7" s="727"/>
      <c r="DF7" s="728"/>
      <c r="DG7" s="726">
        <v>997</v>
      </c>
      <c r="DH7" s="727"/>
      <c r="DI7" s="727"/>
      <c r="DJ7" s="727"/>
      <c r="DK7" s="728"/>
      <c r="DL7" s="726" t="s">
        <v>595</v>
      </c>
      <c r="DM7" s="727"/>
      <c r="DN7" s="727"/>
      <c r="DO7" s="727"/>
      <c r="DP7" s="728"/>
      <c r="DQ7" s="726" t="s">
        <v>595</v>
      </c>
      <c r="DR7" s="727"/>
      <c r="DS7" s="727"/>
      <c r="DT7" s="727"/>
      <c r="DU7" s="728"/>
      <c r="DV7" s="729"/>
      <c r="DW7" s="730"/>
      <c r="DX7" s="730"/>
      <c r="DY7" s="730"/>
      <c r="DZ7" s="731"/>
      <c r="EA7" s="220"/>
    </row>
    <row r="8" spans="1:131" s="221" customFormat="1" ht="26.25" customHeight="1" x14ac:dyDescent="0.2">
      <c r="A8" s="224">
        <v>2</v>
      </c>
      <c r="B8" s="763"/>
      <c r="C8" s="764"/>
      <c r="D8" s="764"/>
      <c r="E8" s="764"/>
      <c r="F8" s="764"/>
      <c r="G8" s="764"/>
      <c r="H8" s="764"/>
      <c r="I8" s="764"/>
      <c r="J8" s="764"/>
      <c r="K8" s="764"/>
      <c r="L8" s="764"/>
      <c r="M8" s="764"/>
      <c r="N8" s="764"/>
      <c r="O8" s="764"/>
      <c r="P8" s="765"/>
      <c r="Q8" s="766"/>
      <c r="R8" s="767"/>
      <c r="S8" s="767"/>
      <c r="T8" s="767"/>
      <c r="U8" s="767"/>
      <c r="V8" s="767"/>
      <c r="W8" s="767"/>
      <c r="X8" s="767"/>
      <c r="Y8" s="767"/>
      <c r="Z8" s="767"/>
      <c r="AA8" s="767"/>
      <c r="AB8" s="767"/>
      <c r="AC8" s="767"/>
      <c r="AD8" s="767"/>
      <c r="AE8" s="768"/>
      <c r="AF8" s="769"/>
      <c r="AG8" s="770"/>
      <c r="AH8" s="770"/>
      <c r="AI8" s="770"/>
      <c r="AJ8" s="771"/>
      <c r="AK8" s="752"/>
      <c r="AL8" s="753"/>
      <c r="AM8" s="753"/>
      <c r="AN8" s="753"/>
      <c r="AO8" s="753"/>
      <c r="AP8" s="753"/>
      <c r="AQ8" s="753"/>
      <c r="AR8" s="753"/>
      <c r="AS8" s="753"/>
      <c r="AT8" s="753"/>
      <c r="AU8" s="754"/>
      <c r="AV8" s="754"/>
      <c r="AW8" s="754"/>
      <c r="AX8" s="754"/>
      <c r="AY8" s="755"/>
      <c r="AZ8" s="218"/>
      <c r="BA8" s="218"/>
      <c r="BB8" s="218"/>
      <c r="BC8" s="218"/>
      <c r="BD8" s="218"/>
      <c r="BE8" s="219"/>
      <c r="BF8" s="219"/>
      <c r="BG8" s="219"/>
      <c r="BH8" s="219"/>
      <c r="BI8" s="219"/>
      <c r="BJ8" s="219"/>
      <c r="BK8" s="219"/>
      <c r="BL8" s="219"/>
      <c r="BM8" s="219"/>
      <c r="BN8" s="219"/>
      <c r="BO8" s="219"/>
      <c r="BP8" s="219"/>
      <c r="BQ8" s="224">
        <v>2</v>
      </c>
      <c r="BR8" s="225"/>
      <c r="BS8" s="756"/>
      <c r="BT8" s="757"/>
      <c r="BU8" s="757"/>
      <c r="BV8" s="757"/>
      <c r="BW8" s="757"/>
      <c r="BX8" s="757"/>
      <c r="BY8" s="757"/>
      <c r="BZ8" s="757"/>
      <c r="CA8" s="757"/>
      <c r="CB8" s="757"/>
      <c r="CC8" s="757"/>
      <c r="CD8" s="757"/>
      <c r="CE8" s="757"/>
      <c r="CF8" s="757"/>
      <c r="CG8" s="758"/>
      <c r="CH8" s="759"/>
      <c r="CI8" s="760"/>
      <c r="CJ8" s="760"/>
      <c r="CK8" s="760"/>
      <c r="CL8" s="761"/>
      <c r="CM8" s="759"/>
      <c r="CN8" s="760"/>
      <c r="CO8" s="760"/>
      <c r="CP8" s="760"/>
      <c r="CQ8" s="761"/>
      <c r="CR8" s="759"/>
      <c r="CS8" s="760"/>
      <c r="CT8" s="760"/>
      <c r="CU8" s="760"/>
      <c r="CV8" s="761"/>
      <c r="CW8" s="759"/>
      <c r="CX8" s="760"/>
      <c r="CY8" s="760"/>
      <c r="CZ8" s="760"/>
      <c r="DA8" s="761"/>
      <c r="DB8" s="759"/>
      <c r="DC8" s="760"/>
      <c r="DD8" s="760"/>
      <c r="DE8" s="760"/>
      <c r="DF8" s="761"/>
      <c r="DG8" s="759"/>
      <c r="DH8" s="760"/>
      <c r="DI8" s="760"/>
      <c r="DJ8" s="760"/>
      <c r="DK8" s="761"/>
      <c r="DL8" s="759"/>
      <c r="DM8" s="760"/>
      <c r="DN8" s="760"/>
      <c r="DO8" s="760"/>
      <c r="DP8" s="761"/>
      <c r="DQ8" s="759"/>
      <c r="DR8" s="760"/>
      <c r="DS8" s="760"/>
      <c r="DT8" s="760"/>
      <c r="DU8" s="761"/>
      <c r="DV8" s="756"/>
      <c r="DW8" s="757"/>
      <c r="DX8" s="757"/>
      <c r="DY8" s="757"/>
      <c r="DZ8" s="762"/>
      <c r="EA8" s="220"/>
    </row>
    <row r="9" spans="1:131" s="221" customFormat="1" ht="26.25" customHeight="1" x14ac:dyDescent="0.2">
      <c r="A9" s="224">
        <v>3</v>
      </c>
      <c r="B9" s="763"/>
      <c r="C9" s="764"/>
      <c r="D9" s="764"/>
      <c r="E9" s="764"/>
      <c r="F9" s="764"/>
      <c r="G9" s="764"/>
      <c r="H9" s="764"/>
      <c r="I9" s="764"/>
      <c r="J9" s="764"/>
      <c r="K9" s="764"/>
      <c r="L9" s="764"/>
      <c r="M9" s="764"/>
      <c r="N9" s="764"/>
      <c r="O9" s="764"/>
      <c r="P9" s="765"/>
      <c r="Q9" s="766"/>
      <c r="R9" s="767"/>
      <c r="S9" s="767"/>
      <c r="T9" s="767"/>
      <c r="U9" s="767"/>
      <c r="V9" s="767"/>
      <c r="W9" s="767"/>
      <c r="X9" s="767"/>
      <c r="Y9" s="767"/>
      <c r="Z9" s="767"/>
      <c r="AA9" s="767"/>
      <c r="AB9" s="767"/>
      <c r="AC9" s="767"/>
      <c r="AD9" s="767"/>
      <c r="AE9" s="768"/>
      <c r="AF9" s="769"/>
      <c r="AG9" s="770"/>
      <c r="AH9" s="770"/>
      <c r="AI9" s="770"/>
      <c r="AJ9" s="771"/>
      <c r="AK9" s="752"/>
      <c r="AL9" s="753"/>
      <c r="AM9" s="753"/>
      <c r="AN9" s="753"/>
      <c r="AO9" s="753"/>
      <c r="AP9" s="753"/>
      <c r="AQ9" s="753"/>
      <c r="AR9" s="753"/>
      <c r="AS9" s="753"/>
      <c r="AT9" s="753"/>
      <c r="AU9" s="754"/>
      <c r="AV9" s="754"/>
      <c r="AW9" s="754"/>
      <c r="AX9" s="754"/>
      <c r="AY9" s="755"/>
      <c r="AZ9" s="218"/>
      <c r="BA9" s="218"/>
      <c r="BB9" s="218"/>
      <c r="BC9" s="218"/>
      <c r="BD9" s="218"/>
      <c r="BE9" s="219"/>
      <c r="BF9" s="219"/>
      <c r="BG9" s="219"/>
      <c r="BH9" s="219"/>
      <c r="BI9" s="219"/>
      <c r="BJ9" s="219"/>
      <c r="BK9" s="219"/>
      <c r="BL9" s="219"/>
      <c r="BM9" s="219"/>
      <c r="BN9" s="219"/>
      <c r="BO9" s="219"/>
      <c r="BP9" s="219"/>
      <c r="BQ9" s="224">
        <v>3</v>
      </c>
      <c r="BR9" s="225"/>
      <c r="BS9" s="756"/>
      <c r="BT9" s="757"/>
      <c r="BU9" s="757"/>
      <c r="BV9" s="757"/>
      <c r="BW9" s="757"/>
      <c r="BX9" s="757"/>
      <c r="BY9" s="757"/>
      <c r="BZ9" s="757"/>
      <c r="CA9" s="757"/>
      <c r="CB9" s="757"/>
      <c r="CC9" s="757"/>
      <c r="CD9" s="757"/>
      <c r="CE9" s="757"/>
      <c r="CF9" s="757"/>
      <c r="CG9" s="758"/>
      <c r="CH9" s="759"/>
      <c r="CI9" s="760"/>
      <c r="CJ9" s="760"/>
      <c r="CK9" s="760"/>
      <c r="CL9" s="761"/>
      <c r="CM9" s="759"/>
      <c r="CN9" s="760"/>
      <c r="CO9" s="760"/>
      <c r="CP9" s="760"/>
      <c r="CQ9" s="761"/>
      <c r="CR9" s="759"/>
      <c r="CS9" s="760"/>
      <c r="CT9" s="760"/>
      <c r="CU9" s="760"/>
      <c r="CV9" s="761"/>
      <c r="CW9" s="759"/>
      <c r="CX9" s="760"/>
      <c r="CY9" s="760"/>
      <c r="CZ9" s="760"/>
      <c r="DA9" s="761"/>
      <c r="DB9" s="759"/>
      <c r="DC9" s="760"/>
      <c r="DD9" s="760"/>
      <c r="DE9" s="760"/>
      <c r="DF9" s="761"/>
      <c r="DG9" s="759"/>
      <c r="DH9" s="760"/>
      <c r="DI9" s="760"/>
      <c r="DJ9" s="760"/>
      <c r="DK9" s="761"/>
      <c r="DL9" s="759"/>
      <c r="DM9" s="760"/>
      <c r="DN9" s="760"/>
      <c r="DO9" s="760"/>
      <c r="DP9" s="761"/>
      <c r="DQ9" s="759"/>
      <c r="DR9" s="760"/>
      <c r="DS9" s="760"/>
      <c r="DT9" s="760"/>
      <c r="DU9" s="761"/>
      <c r="DV9" s="756"/>
      <c r="DW9" s="757"/>
      <c r="DX9" s="757"/>
      <c r="DY9" s="757"/>
      <c r="DZ9" s="762"/>
      <c r="EA9" s="220"/>
    </row>
    <row r="10" spans="1:131" s="221" customFormat="1" ht="26.25" customHeight="1" x14ac:dyDescent="0.2">
      <c r="A10" s="224">
        <v>4</v>
      </c>
      <c r="B10" s="763"/>
      <c r="C10" s="764"/>
      <c r="D10" s="764"/>
      <c r="E10" s="764"/>
      <c r="F10" s="764"/>
      <c r="G10" s="764"/>
      <c r="H10" s="764"/>
      <c r="I10" s="764"/>
      <c r="J10" s="764"/>
      <c r="K10" s="764"/>
      <c r="L10" s="764"/>
      <c r="M10" s="764"/>
      <c r="N10" s="764"/>
      <c r="O10" s="764"/>
      <c r="P10" s="765"/>
      <c r="Q10" s="766"/>
      <c r="R10" s="767"/>
      <c r="S10" s="767"/>
      <c r="T10" s="767"/>
      <c r="U10" s="767"/>
      <c r="V10" s="767"/>
      <c r="W10" s="767"/>
      <c r="X10" s="767"/>
      <c r="Y10" s="767"/>
      <c r="Z10" s="767"/>
      <c r="AA10" s="767"/>
      <c r="AB10" s="767"/>
      <c r="AC10" s="767"/>
      <c r="AD10" s="767"/>
      <c r="AE10" s="768"/>
      <c r="AF10" s="769"/>
      <c r="AG10" s="770"/>
      <c r="AH10" s="770"/>
      <c r="AI10" s="770"/>
      <c r="AJ10" s="771"/>
      <c r="AK10" s="752"/>
      <c r="AL10" s="753"/>
      <c r="AM10" s="753"/>
      <c r="AN10" s="753"/>
      <c r="AO10" s="753"/>
      <c r="AP10" s="753"/>
      <c r="AQ10" s="753"/>
      <c r="AR10" s="753"/>
      <c r="AS10" s="753"/>
      <c r="AT10" s="753"/>
      <c r="AU10" s="754"/>
      <c r="AV10" s="754"/>
      <c r="AW10" s="754"/>
      <c r="AX10" s="754"/>
      <c r="AY10" s="755"/>
      <c r="AZ10" s="218"/>
      <c r="BA10" s="218"/>
      <c r="BB10" s="218"/>
      <c r="BC10" s="218"/>
      <c r="BD10" s="218"/>
      <c r="BE10" s="219"/>
      <c r="BF10" s="219"/>
      <c r="BG10" s="219"/>
      <c r="BH10" s="219"/>
      <c r="BI10" s="219"/>
      <c r="BJ10" s="219"/>
      <c r="BK10" s="219"/>
      <c r="BL10" s="219"/>
      <c r="BM10" s="219"/>
      <c r="BN10" s="219"/>
      <c r="BO10" s="219"/>
      <c r="BP10" s="219"/>
      <c r="BQ10" s="224">
        <v>4</v>
      </c>
      <c r="BR10" s="225"/>
      <c r="BS10" s="756"/>
      <c r="BT10" s="757"/>
      <c r="BU10" s="757"/>
      <c r="BV10" s="757"/>
      <c r="BW10" s="757"/>
      <c r="BX10" s="757"/>
      <c r="BY10" s="757"/>
      <c r="BZ10" s="757"/>
      <c r="CA10" s="757"/>
      <c r="CB10" s="757"/>
      <c r="CC10" s="757"/>
      <c r="CD10" s="757"/>
      <c r="CE10" s="757"/>
      <c r="CF10" s="757"/>
      <c r="CG10" s="758"/>
      <c r="CH10" s="759"/>
      <c r="CI10" s="760"/>
      <c r="CJ10" s="760"/>
      <c r="CK10" s="760"/>
      <c r="CL10" s="761"/>
      <c r="CM10" s="759"/>
      <c r="CN10" s="760"/>
      <c r="CO10" s="760"/>
      <c r="CP10" s="760"/>
      <c r="CQ10" s="761"/>
      <c r="CR10" s="759"/>
      <c r="CS10" s="760"/>
      <c r="CT10" s="760"/>
      <c r="CU10" s="760"/>
      <c r="CV10" s="761"/>
      <c r="CW10" s="759"/>
      <c r="CX10" s="760"/>
      <c r="CY10" s="760"/>
      <c r="CZ10" s="760"/>
      <c r="DA10" s="761"/>
      <c r="DB10" s="759"/>
      <c r="DC10" s="760"/>
      <c r="DD10" s="760"/>
      <c r="DE10" s="760"/>
      <c r="DF10" s="761"/>
      <c r="DG10" s="759"/>
      <c r="DH10" s="760"/>
      <c r="DI10" s="760"/>
      <c r="DJ10" s="760"/>
      <c r="DK10" s="761"/>
      <c r="DL10" s="759"/>
      <c r="DM10" s="760"/>
      <c r="DN10" s="760"/>
      <c r="DO10" s="760"/>
      <c r="DP10" s="761"/>
      <c r="DQ10" s="759"/>
      <c r="DR10" s="760"/>
      <c r="DS10" s="760"/>
      <c r="DT10" s="760"/>
      <c r="DU10" s="761"/>
      <c r="DV10" s="756"/>
      <c r="DW10" s="757"/>
      <c r="DX10" s="757"/>
      <c r="DY10" s="757"/>
      <c r="DZ10" s="762"/>
      <c r="EA10" s="220"/>
    </row>
    <row r="11" spans="1:131" s="221" customFormat="1" ht="26.25" customHeight="1" x14ac:dyDescent="0.2">
      <c r="A11" s="224">
        <v>5</v>
      </c>
      <c r="B11" s="763"/>
      <c r="C11" s="764"/>
      <c r="D11" s="764"/>
      <c r="E11" s="764"/>
      <c r="F11" s="764"/>
      <c r="G11" s="764"/>
      <c r="H11" s="764"/>
      <c r="I11" s="764"/>
      <c r="J11" s="764"/>
      <c r="K11" s="764"/>
      <c r="L11" s="764"/>
      <c r="M11" s="764"/>
      <c r="N11" s="764"/>
      <c r="O11" s="764"/>
      <c r="P11" s="765"/>
      <c r="Q11" s="766"/>
      <c r="R11" s="767"/>
      <c r="S11" s="767"/>
      <c r="T11" s="767"/>
      <c r="U11" s="767"/>
      <c r="V11" s="767"/>
      <c r="W11" s="767"/>
      <c r="X11" s="767"/>
      <c r="Y11" s="767"/>
      <c r="Z11" s="767"/>
      <c r="AA11" s="767"/>
      <c r="AB11" s="767"/>
      <c r="AC11" s="767"/>
      <c r="AD11" s="767"/>
      <c r="AE11" s="768"/>
      <c r="AF11" s="769"/>
      <c r="AG11" s="770"/>
      <c r="AH11" s="770"/>
      <c r="AI11" s="770"/>
      <c r="AJ11" s="771"/>
      <c r="AK11" s="752"/>
      <c r="AL11" s="753"/>
      <c r="AM11" s="753"/>
      <c r="AN11" s="753"/>
      <c r="AO11" s="753"/>
      <c r="AP11" s="753"/>
      <c r="AQ11" s="753"/>
      <c r="AR11" s="753"/>
      <c r="AS11" s="753"/>
      <c r="AT11" s="753"/>
      <c r="AU11" s="754"/>
      <c r="AV11" s="754"/>
      <c r="AW11" s="754"/>
      <c r="AX11" s="754"/>
      <c r="AY11" s="755"/>
      <c r="AZ11" s="218"/>
      <c r="BA11" s="218"/>
      <c r="BB11" s="218"/>
      <c r="BC11" s="218"/>
      <c r="BD11" s="218"/>
      <c r="BE11" s="219"/>
      <c r="BF11" s="219"/>
      <c r="BG11" s="219"/>
      <c r="BH11" s="219"/>
      <c r="BI11" s="219"/>
      <c r="BJ11" s="219"/>
      <c r="BK11" s="219"/>
      <c r="BL11" s="219"/>
      <c r="BM11" s="219"/>
      <c r="BN11" s="219"/>
      <c r="BO11" s="219"/>
      <c r="BP11" s="219"/>
      <c r="BQ11" s="224">
        <v>5</v>
      </c>
      <c r="BR11" s="225"/>
      <c r="BS11" s="756"/>
      <c r="BT11" s="757"/>
      <c r="BU11" s="757"/>
      <c r="BV11" s="757"/>
      <c r="BW11" s="757"/>
      <c r="BX11" s="757"/>
      <c r="BY11" s="757"/>
      <c r="BZ11" s="757"/>
      <c r="CA11" s="757"/>
      <c r="CB11" s="757"/>
      <c r="CC11" s="757"/>
      <c r="CD11" s="757"/>
      <c r="CE11" s="757"/>
      <c r="CF11" s="757"/>
      <c r="CG11" s="758"/>
      <c r="CH11" s="759"/>
      <c r="CI11" s="760"/>
      <c r="CJ11" s="760"/>
      <c r="CK11" s="760"/>
      <c r="CL11" s="761"/>
      <c r="CM11" s="759"/>
      <c r="CN11" s="760"/>
      <c r="CO11" s="760"/>
      <c r="CP11" s="760"/>
      <c r="CQ11" s="761"/>
      <c r="CR11" s="759"/>
      <c r="CS11" s="760"/>
      <c r="CT11" s="760"/>
      <c r="CU11" s="760"/>
      <c r="CV11" s="761"/>
      <c r="CW11" s="759"/>
      <c r="CX11" s="760"/>
      <c r="CY11" s="760"/>
      <c r="CZ11" s="760"/>
      <c r="DA11" s="761"/>
      <c r="DB11" s="759"/>
      <c r="DC11" s="760"/>
      <c r="DD11" s="760"/>
      <c r="DE11" s="760"/>
      <c r="DF11" s="761"/>
      <c r="DG11" s="759"/>
      <c r="DH11" s="760"/>
      <c r="DI11" s="760"/>
      <c r="DJ11" s="760"/>
      <c r="DK11" s="761"/>
      <c r="DL11" s="759"/>
      <c r="DM11" s="760"/>
      <c r="DN11" s="760"/>
      <c r="DO11" s="760"/>
      <c r="DP11" s="761"/>
      <c r="DQ11" s="759"/>
      <c r="DR11" s="760"/>
      <c r="DS11" s="760"/>
      <c r="DT11" s="760"/>
      <c r="DU11" s="761"/>
      <c r="DV11" s="756"/>
      <c r="DW11" s="757"/>
      <c r="DX11" s="757"/>
      <c r="DY11" s="757"/>
      <c r="DZ11" s="762"/>
      <c r="EA11" s="220"/>
    </row>
    <row r="12" spans="1:131" s="221" customFormat="1" ht="26.25" customHeight="1" x14ac:dyDescent="0.2">
      <c r="A12" s="224">
        <v>6</v>
      </c>
      <c r="B12" s="763"/>
      <c r="C12" s="764"/>
      <c r="D12" s="764"/>
      <c r="E12" s="764"/>
      <c r="F12" s="764"/>
      <c r="G12" s="764"/>
      <c r="H12" s="764"/>
      <c r="I12" s="764"/>
      <c r="J12" s="764"/>
      <c r="K12" s="764"/>
      <c r="L12" s="764"/>
      <c r="M12" s="764"/>
      <c r="N12" s="764"/>
      <c r="O12" s="764"/>
      <c r="P12" s="765"/>
      <c r="Q12" s="766"/>
      <c r="R12" s="767"/>
      <c r="S12" s="767"/>
      <c r="T12" s="767"/>
      <c r="U12" s="767"/>
      <c r="V12" s="767"/>
      <c r="W12" s="767"/>
      <c r="X12" s="767"/>
      <c r="Y12" s="767"/>
      <c r="Z12" s="767"/>
      <c r="AA12" s="767"/>
      <c r="AB12" s="767"/>
      <c r="AC12" s="767"/>
      <c r="AD12" s="767"/>
      <c r="AE12" s="768"/>
      <c r="AF12" s="769"/>
      <c r="AG12" s="770"/>
      <c r="AH12" s="770"/>
      <c r="AI12" s="770"/>
      <c r="AJ12" s="771"/>
      <c r="AK12" s="752"/>
      <c r="AL12" s="753"/>
      <c r="AM12" s="753"/>
      <c r="AN12" s="753"/>
      <c r="AO12" s="753"/>
      <c r="AP12" s="753"/>
      <c r="AQ12" s="753"/>
      <c r="AR12" s="753"/>
      <c r="AS12" s="753"/>
      <c r="AT12" s="753"/>
      <c r="AU12" s="754"/>
      <c r="AV12" s="754"/>
      <c r="AW12" s="754"/>
      <c r="AX12" s="754"/>
      <c r="AY12" s="755"/>
      <c r="AZ12" s="218"/>
      <c r="BA12" s="218"/>
      <c r="BB12" s="218"/>
      <c r="BC12" s="218"/>
      <c r="BD12" s="218"/>
      <c r="BE12" s="219"/>
      <c r="BF12" s="219"/>
      <c r="BG12" s="219"/>
      <c r="BH12" s="219"/>
      <c r="BI12" s="219"/>
      <c r="BJ12" s="219"/>
      <c r="BK12" s="219"/>
      <c r="BL12" s="219"/>
      <c r="BM12" s="219"/>
      <c r="BN12" s="219"/>
      <c r="BO12" s="219"/>
      <c r="BP12" s="219"/>
      <c r="BQ12" s="224">
        <v>6</v>
      </c>
      <c r="BR12" s="225"/>
      <c r="BS12" s="756"/>
      <c r="BT12" s="757"/>
      <c r="BU12" s="757"/>
      <c r="BV12" s="757"/>
      <c r="BW12" s="757"/>
      <c r="BX12" s="757"/>
      <c r="BY12" s="757"/>
      <c r="BZ12" s="757"/>
      <c r="CA12" s="757"/>
      <c r="CB12" s="757"/>
      <c r="CC12" s="757"/>
      <c r="CD12" s="757"/>
      <c r="CE12" s="757"/>
      <c r="CF12" s="757"/>
      <c r="CG12" s="758"/>
      <c r="CH12" s="759"/>
      <c r="CI12" s="760"/>
      <c r="CJ12" s="760"/>
      <c r="CK12" s="760"/>
      <c r="CL12" s="761"/>
      <c r="CM12" s="759"/>
      <c r="CN12" s="760"/>
      <c r="CO12" s="760"/>
      <c r="CP12" s="760"/>
      <c r="CQ12" s="761"/>
      <c r="CR12" s="759"/>
      <c r="CS12" s="760"/>
      <c r="CT12" s="760"/>
      <c r="CU12" s="760"/>
      <c r="CV12" s="761"/>
      <c r="CW12" s="759"/>
      <c r="CX12" s="760"/>
      <c r="CY12" s="760"/>
      <c r="CZ12" s="760"/>
      <c r="DA12" s="761"/>
      <c r="DB12" s="759"/>
      <c r="DC12" s="760"/>
      <c r="DD12" s="760"/>
      <c r="DE12" s="760"/>
      <c r="DF12" s="761"/>
      <c r="DG12" s="759"/>
      <c r="DH12" s="760"/>
      <c r="DI12" s="760"/>
      <c r="DJ12" s="760"/>
      <c r="DK12" s="761"/>
      <c r="DL12" s="759"/>
      <c r="DM12" s="760"/>
      <c r="DN12" s="760"/>
      <c r="DO12" s="760"/>
      <c r="DP12" s="761"/>
      <c r="DQ12" s="759"/>
      <c r="DR12" s="760"/>
      <c r="DS12" s="760"/>
      <c r="DT12" s="760"/>
      <c r="DU12" s="761"/>
      <c r="DV12" s="756"/>
      <c r="DW12" s="757"/>
      <c r="DX12" s="757"/>
      <c r="DY12" s="757"/>
      <c r="DZ12" s="762"/>
      <c r="EA12" s="220"/>
    </row>
    <row r="13" spans="1:131" s="221" customFormat="1" ht="26.25" customHeight="1" x14ac:dyDescent="0.2">
      <c r="A13" s="224">
        <v>7</v>
      </c>
      <c r="B13" s="763"/>
      <c r="C13" s="764"/>
      <c r="D13" s="764"/>
      <c r="E13" s="764"/>
      <c r="F13" s="764"/>
      <c r="G13" s="764"/>
      <c r="H13" s="764"/>
      <c r="I13" s="764"/>
      <c r="J13" s="764"/>
      <c r="K13" s="764"/>
      <c r="L13" s="764"/>
      <c r="M13" s="764"/>
      <c r="N13" s="764"/>
      <c r="O13" s="764"/>
      <c r="P13" s="765"/>
      <c r="Q13" s="766"/>
      <c r="R13" s="767"/>
      <c r="S13" s="767"/>
      <c r="T13" s="767"/>
      <c r="U13" s="767"/>
      <c r="V13" s="767"/>
      <c r="W13" s="767"/>
      <c r="X13" s="767"/>
      <c r="Y13" s="767"/>
      <c r="Z13" s="767"/>
      <c r="AA13" s="767"/>
      <c r="AB13" s="767"/>
      <c r="AC13" s="767"/>
      <c r="AD13" s="767"/>
      <c r="AE13" s="768"/>
      <c r="AF13" s="769"/>
      <c r="AG13" s="770"/>
      <c r="AH13" s="770"/>
      <c r="AI13" s="770"/>
      <c r="AJ13" s="771"/>
      <c r="AK13" s="752"/>
      <c r="AL13" s="753"/>
      <c r="AM13" s="753"/>
      <c r="AN13" s="753"/>
      <c r="AO13" s="753"/>
      <c r="AP13" s="753"/>
      <c r="AQ13" s="753"/>
      <c r="AR13" s="753"/>
      <c r="AS13" s="753"/>
      <c r="AT13" s="753"/>
      <c r="AU13" s="754"/>
      <c r="AV13" s="754"/>
      <c r="AW13" s="754"/>
      <c r="AX13" s="754"/>
      <c r="AY13" s="755"/>
      <c r="AZ13" s="218"/>
      <c r="BA13" s="218"/>
      <c r="BB13" s="218"/>
      <c r="BC13" s="218"/>
      <c r="BD13" s="218"/>
      <c r="BE13" s="219"/>
      <c r="BF13" s="219"/>
      <c r="BG13" s="219"/>
      <c r="BH13" s="219"/>
      <c r="BI13" s="219"/>
      <c r="BJ13" s="219"/>
      <c r="BK13" s="219"/>
      <c r="BL13" s="219"/>
      <c r="BM13" s="219"/>
      <c r="BN13" s="219"/>
      <c r="BO13" s="219"/>
      <c r="BP13" s="219"/>
      <c r="BQ13" s="224">
        <v>7</v>
      </c>
      <c r="BR13" s="225"/>
      <c r="BS13" s="756"/>
      <c r="BT13" s="757"/>
      <c r="BU13" s="757"/>
      <c r="BV13" s="757"/>
      <c r="BW13" s="757"/>
      <c r="BX13" s="757"/>
      <c r="BY13" s="757"/>
      <c r="BZ13" s="757"/>
      <c r="CA13" s="757"/>
      <c r="CB13" s="757"/>
      <c r="CC13" s="757"/>
      <c r="CD13" s="757"/>
      <c r="CE13" s="757"/>
      <c r="CF13" s="757"/>
      <c r="CG13" s="758"/>
      <c r="CH13" s="759"/>
      <c r="CI13" s="760"/>
      <c r="CJ13" s="760"/>
      <c r="CK13" s="760"/>
      <c r="CL13" s="761"/>
      <c r="CM13" s="759"/>
      <c r="CN13" s="760"/>
      <c r="CO13" s="760"/>
      <c r="CP13" s="760"/>
      <c r="CQ13" s="761"/>
      <c r="CR13" s="759"/>
      <c r="CS13" s="760"/>
      <c r="CT13" s="760"/>
      <c r="CU13" s="760"/>
      <c r="CV13" s="761"/>
      <c r="CW13" s="759"/>
      <c r="CX13" s="760"/>
      <c r="CY13" s="760"/>
      <c r="CZ13" s="760"/>
      <c r="DA13" s="761"/>
      <c r="DB13" s="759"/>
      <c r="DC13" s="760"/>
      <c r="DD13" s="760"/>
      <c r="DE13" s="760"/>
      <c r="DF13" s="761"/>
      <c r="DG13" s="759"/>
      <c r="DH13" s="760"/>
      <c r="DI13" s="760"/>
      <c r="DJ13" s="760"/>
      <c r="DK13" s="761"/>
      <c r="DL13" s="759"/>
      <c r="DM13" s="760"/>
      <c r="DN13" s="760"/>
      <c r="DO13" s="760"/>
      <c r="DP13" s="761"/>
      <c r="DQ13" s="759"/>
      <c r="DR13" s="760"/>
      <c r="DS13" s="760"/>
      <c r="DT13" s="760"/>
      <c r="DU13" s="761"/>
      <c r="DV13" s="756"/>
      <c r="DW13" s="757"/>
      <c r="DX13" s="757"/>
      <c r="DY13" s="757"/>
      <c r="DZ13" s="762"/>
      <c r="EA13" s="220"/>
    </row>
    <row r="14" spans="1:131" s="221" customFormat="1" ht="26.25" customHeight="1" x14ac:dyDescent="0.2">
      <c r="A14" s="224">
        <v>8</v>
      </c>
      <c r="B14" s="763"/>
      <c r="C14" s="764"/>
      <c r="D14" s="764"/>
      <c r="E14" s="764"/>
      <c r="F14" s="764"/>
      <c r="G14" s="764"/>
      <c r="H14" s="764"/>
      <c r="I14" s="764"/>
      <c r="J14" s="764"/>
      <c r="K14" s="764"/>
      <c r="L14" s="764"/>
      <c r="M14" s="764"/>
      <c r="N14" s="764"/>
      <c r="O14" s="764"/>
      <c r="P14" s="765"/>
      <c r="Q14" s="766"/>
      <c r="R14" s="767"/>
      <c r="S14" s="767"/>
      <c r="T14" s="767"/>
      <c r="U14" s="767"/>
      <c r="V14" s="767"/>
      <c r="W14" s="767"/>
      <c r="X14" s="767"/>
      <c r="Y14" s="767"/>
      <c r="Z14" s="767"/>
      <c r="AA14" s="767"/>
      <c r="AB14" s="767"/>
      <c r="AC14" s="767"/>
      <c r="AD14" s="767"/>
      <c r="AE14" s="768"/>
      <c r="AF14" s="769"/>
      <c r="AG14" s="770"/>
      <c r="AH14" s="770"/>
      <c r="AI14" s="770"/>
      <c r="AJ14" s="771"/>
      <c r="AK14" s="752"/>
      <c r="AL14" s="753"/>
      <c r="AM14" s="753"/>
      <c r="AN14" s="753"/>
      <c r="AO14" s="753"/>
      <c r="AP14" s="753"/>
      <c r="AQ14" s="753"/>
      <c r="AR14" s="753"/>
      <c r="AS14" s="753"/>
      <c r="AT14" s="753"/>
      <c r="AU14" s="754"/>
      <c r="AV14" s="754"/>
      <c r="AW14" s="754"/>
      <c r="AX14" s="754"/>
      <c r="AY14" s="755"/>
      <c r="AZ14" s="218"/>
      <c r="BA14" s="218"/>
      <c r="BB14" s="218"/>
      <c r="BC14" s="218"/>
      <c r="BD14" s="218"/>
      <c r="BE14" s="219"/>
      <c r="BF14" s="219"/>
      <c r="BG14" s="219"/>
      <c r="BH14" s="219"/>
      <c r="BI14" s="219"/>
      <c r="BJ14" s="219"/>
      <c r="BK14" s="219"/>
      <c r="BL14" s="219"/>
      <c r="BM14" s="219"/>
      <c r="BN14" s="219"/>
      <c r="BO14" s="219"/>
      <c r="BP14" s="219"/>
      <c r="BQ14" s="224">
        <v>8</v>
      </c>
      <c r="BR14" s="225"/>
      <c r="BS14" s="756"/>
      <c r="BT14" s="757"/>
      <c r="BU14" s="757"/>
      <c r="BV14" s="757"/>
      <c r="BW14" s="757"/>
      <c r="BX14" s="757"/>
      <c r="BY14" s="757"/>
      <c r="BZ14" s="757"/>
      <c r="CA14" s="757"/>
      <c r="CB14" s="757"/>
      <c r="CC14" s="757"/>
      <c r="CD14" s="757"/>
      <c r="CE14" s="757"/>
      <c r="CF14" s="757"/>
      <c r="CG14" s="758"/>
      <c r="CH14" s="759"/>
      <c r="CI14" s="760"/>
      <c r="CJ14" s="760"/>
      <c r="CK14" s="760"/>
      <c r="CL14" s="761"/>
      <c r="CM14" s="759"/>
      <c r="CN14" s="760"/>
      <c r="CO14" s="760"/>
      <c r="CP14" s="760"/>
      <c r="CQ14" s="761"/>
      <c r="CR14" s="759"/>
      <c r="CS14" s="760"/>
      <c r="CT14" s="760"/>
      <c r="CU14" s="760"/>
      <c r="CV14" s="761"/>
      <c r="CW14" s="759"/>
      <c r="CX14" s="760"/>
      <c r="CY14" s="760"/>
      <c r="CZ14" s="760"/>
      <c r="DA14" s="761"/>
      <c r="DB14" s="759"/>
      <c r="DC14" s="760"/>
      <c r="DD14" s="760"/>
      <c r="DE14" s="760"/>
      <c r="DF14" s="761"/>
      <c r="DG14" s="759"/>
      <c r="DH14" s="760"/>
      <c r="DI14" s="760"/>
      <c r="DJ14" s="760"/>
      <c r="DK14" s="761"/>
      <c r="DL14" s="759"/>
      <c r="DM14" s="760"/>
      <c r="DN14" s="760"/>
      <c r="DO14" s="760"/>
      <c r="DP14" s="761"/>
      <c r="DQ14" s="759"/>
      <c r="DR14" s="760"/>
      <c r="DS14" s="760"/>
      <c r="DT14" s="760"/>
      <c r="DU14" s="761"/>
      <c r="DV14" s="756"/>
      <c r="DW14" s="757"/>
      <c r="DX14" s="757"/>
      <c r="DY14" s="757"/>
      <c r="DZ14" s="762"/>
      <c r="EA14" s="220"/>
    </row>
    <row r="15" spans="1:131" s="221" customFormat="1" ht="26.25" customHeight="1" x14ac:dyDescent="0.2">
      <c r="A15" s="224">
        <v>9</v>
      </c>
      <c r="B15" s="763"/>
      <c r="C15" s="764"/>
      <c r="D15" s="764"/>
      <c r="E15" s="764"/>
      <c r="F15" s="764"/>
      <c r="G15" s="764"/>
      <c r="H15" s="764"/>
      <c r="I15" s="764"/>
      <c r="J15" s="764"/>
      <c r="K15" s="764"/>
      <c r="L15" s="764"/>
      <c r="M15" s="764"/>
      <c r="N15" s="764"/>
      <c r="O15" s="764"/>
      <c r="P15" s="765"/>
      <c r="Q15" s="766"/>
      <c r="R15" s="767"/>
      <c r="S15" s="767"/>
      <c r="T15" s="767"/>
      <c r="U15" s="767"/>
      <c r="V15" s="767"/>
      <c r="W15" s="767"/>
      <c r="X15" s="767"/>
      <c r="Y15" s="767"/>
      <c r="Z15" s="767"/>
      <c r="AA15" s="767"/>
      <c r="AB15" s="767"/>
      <c r="AC15" s="767"/>
      <c r="AD15" s="767"/>
      <c r="AE15" s="768"/>
      <c r="AF15" s="769"/>
      <c r="AG15" s="770"/>
      <c r="AH15" s="770"/>
      <c r="AI15" s="770"/>
      <c r="AJ15" s="771"/>
      <c r="AK15" s="752"/>
      <c r="AL15" s="753"/>
      <c r="AM15" s="753"/>
      <c r="AN15" s="753"/>
      <c r="AO15" s="753"/>
      <c r="AP15" s="753"/>
      <c r="AQ15" s="753"/>
      <c r="AR15" s="753"/>
      <c r="AS15" s="753"/>
      <c r="AT15" s="753"/>
      <c r="AU15" s="754"/>
      <c r="AV15" s="754"/>
      <c r="AW15" s="754"/>
      <c r="AX15" s="754"/>
      <c r="AY15" s="755"/>
      <c r="AZ15" s="218"/>
      <c r="BA15" s="218"/>
      <c r="BB15" s="218"/>
      <c r="BC15" s="218"/>
      <c r="BD15" s="218"/>
      <c r="BE15" s="219"/>
      <c r="BF15" s="219"/>
      <c r="BG15" s="219"/>
      <c r="BH15" s="219"/>
      <c r="BI15" s="219"/>
      <c r="BJ15" s="219"/>
      <c r="BK15" s="219"/>
      <c r="BL15" s="219"/>
      <c r="BM15" s="219"/>
      <c r="BN15" s="219"/>
      <c r="BO15" s="219"/>
      <c r="BP15" s="219"/>
      <c r="BQ15" s="224">
        <v>9</v>
      </c>
      <c r="BR15" s="225"/>
      <c r="BS15" s="756"/>
      <c r="BT15" s="757"/>
      <c r="BU15" s="757"/>
      <c r="BV15" s="757"/>
      <c r="BW15" s="757"/>
      <c r="BX15" s="757"/>
      <c r="BY15" s="757"/>
      <c r="BZ15" s="757"/>
      <c r="CA15" s="757"/>
      <c r="CB15" s="757"/>
      <c r="CC15" s="757"/>
      <c r="CD15" s="757"/>
      <c r="CE15" s="757"/>
      <c r="CF15" s="757"/>
      <c r="CG15" s="758"/>
      <c r="CH15" s="759"/>
      <c r="CI15" s="760"/>
      <c r="CJ15" s="760"/>
      <c r="CK15" s="760"/>
      <c r="CL15" s="761"/>
      <c r="CM15" s="759"/>
      <c r="CN15" s="760"/>
      <c r="CO15" s="760"/>
      <c r="CP15" s="760"/>
      <c r="CQ15" s="761"/>
      <c r="CR15" s="759"/>
      <c r="CS15" s="760"/>
      <c r="CT15" s="760"/>
      <c r="CU15" s="760"/>
      <c r="CV15" s="761"/>
      <c r="CW15" s="759"/>
      <c r="CX15" s="760"/>
      <c r="CY15" s="760"/>
      <c r="CZ15" s="760"/>
      <c r="DA15" s="761"/>
      <c r="DB15" s="759"/>
      <c r="DC15" s="760"/>
      <c r="DD15" s="760"/>
      <c r="DE15" s="760"/>
      <c r="DF15" s="761"/>
      <c r="DG15" s="759"/>
      <c r="DH15" s="760"/>
      <c r="DI15" s="760"/>
      <c r="DJ15" s="760"/>
      <c r="DK15" s="761"/>
      <c r="DL15" s="759"/>
      <c r="DM15" s="760"/>
      <c r="DN15" s="760"/>
      <c r="DO15" s="760"/>
      <c r="DP15" s="761"/>
      <c r="DQ15" s="759"/>
      <c r="DR15" s="760"/>
      <c r="DS15" s="760"/>
      <c r="DT15" s="760"/>
      <c r="DU15" s="761"/>
      <c r="DV15" s="756"/>
      <c r="DW15" s="757"/>
      <c r="DX15" s="757"/>
      <c r="DY15" s="757"/>
      <c r="DZ15" s="762"/>
      <c r="EA15" s="220"/>
    </row>
    <row r="16" spans="1:131" s="221" customFormat="1" ht="26.25" customHeight="1" x14ac:dyDescent="0.2">
      <c r="A16" s="224">
        <v>10</v>
      </c>
      <c r="B16" s="763"/>
      <c r="C16" s="764"/>
      <c r="D16" s="764"/>
      <c r="E16" s="764"/>
      <c r="F16" s="764"/>
      <c r="G16" s="764"/>
      <c r="H16" s="764"/>
      <c r="I16" s="764"/>
      <c r="J16" s="764"/>
      <c r="K16" s="764"/>
      <c r="L16" s="764"/>
      <c r="M16" s="764"/>
      <c r="N16" s="764"/>
      <c r="O16" s="764"/>
      <c r="P16" s="765"/>
      <c r="Q16" s="766"/>
      <c r="R16" s="767"/>
      <c r="S16" s="767"/>
      <c r="T16" s="767"/>
      <c r="U16" s="767"/>
      <c r="V16" s="767"/>
      <c r="W16" s="767"/>
      <c r="X16" s="767"/>
      <c r="Y16" s="767"/>
      <c r="Z16" s="767"/>
      <c r="AA16" s="767"/>
      <c r="AB16" s="767"/>
      <c r="AC16" s="767"/>
      <c r="AD16" s="767"/>
      <c r="AE16" s="768"/>
      <c r="AF16" s="769"/>
      <c r="AG16" s="770"/>
      <c r="AH16" s="770"/>
      <c r="AI16" s="770"/>
      <c r="AJ16" s="771"/>
      <c r="AK16" s="752"/>
      <c r="AL16" s="753"/>
      <c r="AM16" s="753"/>
      <c r="AN16" s="753"/>
      <c r="AO16" s="753"/>
      <c r="AP16" s="753"/>
      <c r="AQ16" s="753"/>
      <c r="AR16" s="753"/>
      <c r="AS16" s="753"/>
      <c r="AT16" s="753"/>
      <c r="AU16" s="754"/>
      <c r="AV16" s="754"/>
      <c r="AW16" s="754"/>
      <c r="AX16" s="754"/>
      <c r="AY16" s="755"/>
      <c r="AZ16" s="218"/>
      <c r="BA16" s="218"/>
      <c r="BB16" s="218"/>
      <c r="BC16" s="218"/>
      <c r="BD16" s="218"/>
      <c r="BE16" s="219"/>
      <c r="BF16" s="219"/>
      <c r="BG16" s="219"/>
      <c r="BH16" s="219"/>
      <c r="BI16" s="219"/>
      <c r="BJ16" s="219"/>
      <c r="BK16" s="219"/>
      <c r="BL16" s="219"/>
      <c r="BM16" s="219"/>
      <c r="BN16" s="219"/>
      <c r="BO16" s="219"/>
      <c r="BP16" s="219"/>
      <c r="BQ16" s="224">
        <v>10</v>
      </c>
      <c r="BR16" s="225"/>
      <c r="BS16" s="756"/>
      <c r="BT16" s="757"/>
      <c r="BU16" s="757"/>
      <c r="BV16" s="757"/>
      <c r="BW16" s="757"/>
      <c r="BX16" s="757"/>
      <c r="BY16" s="757"/>
      <c r="BZ16" s="757"/>
      <c r="CA16" s="757"/>
      <c r="CB16" s="757"/>
      <c r="CC16" s="757"/>
      <c r="CD16" s="757"/>
      <c r="CE16" s="757"/>
      <c r="CF16" s="757"/>
      <c r="CG16" s="758"/>
      <c r="CH16" s="759"/>
      <c r="CI16" s="760"/>
      <c r="CJ16" s="760"/>
      <c r="CK16" s="760"/>
      <c r="CL16" s="761"/>
      <c r="CM16" s="759"/>
      <c r="CN16" s="760"/>
      <c r="CO16" s="760"/>
      <c r="CP16" s="760"/>
      <c r="CQ16" s="761"/>
      <c r="CR16" s="759"/>
      <c r="CS16" s="760"/>
      <c r="CT16" s="760"/>
      <c r="CU16" s="760"/>
      <c r="CV16" s="761"/>
      <c r="CW16" s="759"/>
      <c r="CX16" s="760"/>
      <c r="CY16" s="760"/>
      <c r="CZ16" s="760"/>
      <c r="DA16" s="761"/>
      <c r="DB16" s="759"/>
      <c r="DC16" s="760"/>
      <c r="DD16" s="760"/>
      <c r="DE16" s="760"/>
      <c r="DF16" s="761"/>
      <c r="DG16" s="759"/>
      <c r="DH16" s="760"/>
      <c r="DI16" s="760"/>
      <c r="DJ16" s="760"/>
      <c r="DK16" s="761"/>
      <c r="DL16" s="759"/>
      <c r="DM16" s="760"/>
      <c r="DN16" s="760"/>
      <c r="DO16" s="760"/>
      <c r="DP16" s="761"/>
      <c r="DQ16" s="759"/>
      <c r="DR16" s="760"/>
      <c r="DS16" s="760"/>
      <c r="DT16" s="760"/>
      <c r="DU16" s="761"/>
      <c r="DV16" s="756"/>
      <c r="DW16" s="757"/>
      <c r="DX16" s="757"/>
      <c r="DY16" s="757"/>
      <c r="DZ16" s="762"/>
      <c r="EA16" s="220"/>
    </row>
    <row r="17" spans="1:131" s="221" customFormat="1" ht="26.25" customHeight="1" x14ac:dyDescent="0.2">
      <c r="A17" s="224">
        <v>11</v>
      </c>
      <c r="B17" s="763"/>
      <c r="C17" s="764"/>
      <c r="D17" s="764"/>
      <c r="E17" s="764"/>
      <c r="F17" s="764"/>
      <c r="G17" s="764"/>
      <c r="H17" s="764"/>
      <c r="I17" s="764"/>
      <c r="J17" s="764"/>
      <c r="K17" s="764"/>
      <c r="L17" s="764"/>
      <c r="M17" s="764"/>
      <c r="N17" s="764"/>
      <c r="O17" s="764"/>
      <c r="P17" s="765"/>
      <c r="Q17" s="766"/>
      <c r="R17" s="767"/>
      <c r="S17" s="767"/>
      <c r="T17" s="767"/>
      <c r="U17" s="767"/>
      <c r="V17" s="767"/>
      <c r="W17" s="767"/>
      <c r="X17" s="767"/>
      <c r="Y17" s="767"/>
      <c r="Z17" s="767"/>
      <c r="AA17" s="767"/>
      <c r="AB17" s="767"/>
      <c r="AC17" s="767"/>
      <c r="AD17" s="767"/>
      <c r="AE17" s="768"/>
      <c r="AF17" s="769"/>
      <c r="AG17" s="770"/>
      <c r="AH17" s="770"/>
      <c r="AI17" s="770"/>
      <c r="AJ17" s="771"/>
      <c r="AK17" s="752"/>
      <c r="AL17" s="753"/>
      <c r="AM17" s="753"/>
      <c r="AN17" s="753"/>
      <c r="AO17" s="753"/>
      <c r="AP17" s="753"/>
      <c r="AQ17" s="753"/>
      <c r="AR17" s="753"/>
      <c r="AS17" s="753"/>
      <c r="AT17" s="753"/>
      <c r="AU17" s="754"/>
      <c r="AV17" s="754"/>
      <c r="AW17" s="754"/>
      <c r="AX17" s="754"/>
      <c r="AY17" s="755"/>
      <c r="AZ17" s="218"/>
      <c r="BA17" s="218"/>
      <c r="BB17" s="218"/>
      <c r="BC17" s="218"/>
      <c r="BD17" s="218"/>
      <c r="BE17" s="219"/>
      <c r="BF17" s="219"/>
      <c r="BG17" s="219"/>
      <c r="BH17" s="219"/>
      <c r="BI17" s="219"/>
      <c r="BJ17" s="219"/>
      <c r="BK17" s="219"/>
      <c r="BL17" s="219"/>
      <c r="BM17" s="219"/>
      <c r="BN17" s="219"/>
      <c r="BO17" s="219"/>
      <c r="BP17" s="219"/>
      <c r="BQ17" s="224">
        <v>11</v>
      </c>
      <c r="BR17" s="225"/>
      <c r="BS17" s="756"/>
      <c r="BT17" s="757"/>
      <c r="BU17" s="757"/>
      <c r="BV17" s="757"/>
      <c r="BW17" s="757"/>
      <c r="BX17" s="757"/>
      <c r="BY17" s="757"/>
      <c r="BZ17" s="757"/>
      <c r="CA17" s="757"/>
      <c r="CB17" s="757"/>
      <c r="CC17" s="757"/>
      <c r="CD17" s="757"/>
      <c r="CE17" s="757"/>
      <c r="CF17" s="757"/>
      <c r="CG17" s="758"/>
      <c r="CH17" s="759"/>
      <c r="CI17" s="760"/>
      <c r="CJ17" s="760"/>
      <c r="CK17" s="760"/>
      <c r="CL17" s="761"/>
      <c r="CM17" s="759"/>
      <c r="CN17" s="760"/>
      <c r="CO17" s="760"/>
      <c r="CP17" s="760"/>
      <c r="CQ17" s="761"/>
      <c r="CR17" s="759"/>
      <c r="CS17" s="760"/>
      <c r="CT17" s="760"/>
      <c r="CU17" s="760"/>
      <c r="CV17" s="761"/>
      <c r="CW17" s="759"/>
      <c r="CX17" s="760"/>
      <c r="CY17" s="760"/>
      <c r="CZ17" s="760"/>
      <c r="DA17" s="761"/>
      <c r="DB17" s="759"/>
      <c r="DC17" s="760"/>
      <c r="DD17" s="760"/>
      <c r="DE17" s="760"/>
      <c r="DF17" s="761"/>
      <c r="DG17" s="759"/>
      <c r="DH17" s="760"/>
      <c r="DI17" s="760"/>
      <c r="DJ17" s="760"/>
      <c r="DK17" s="761"/>
      <c r="DL17" s="759"/>
      <c r="DM17" s="760"/>
      <c r="DN17" s="760"/>
      <c r="DO17" s="760"/>
      <c r="DP17" s="761"/>
      <c r="DQ17" s="759"/>
      <c r="DR17" s="760"/>
      <c r="DS17" s="760"/>
      <c r="DT17" s="760"/>
      <c r="DU17" s="761"/>
      <c r="DV17" s="756"/>
      <c r="DW17" s="757"/>
      <c r="DX17" s="757"/>
      <c r="DY17" s="757"/>
      <c r="DZ17" s="762"/>
      <c r="EA17" s="220"/>
    </row>
    <row r="18" spans="1:131" s="221" customFormat="1" ht="26.25" customHeight="1" x14ac:dyDescent="0.2">
      <c r="A18" s="224">
        <v>12</v>
      </c>
      <c r="B18" s="763"/>
      <c r="C18" s="764"/>
      <c r="D18" s="764"/>
      <c r="E18" s="764"/>
      <c r="F18" s="764"/>
      <c r="G18" s="764"/>
      <c r="H18" s="764"/>
      <c r="I18" s="764"/>
      <c r="J18" s="764"/>
      <c r="K18" s="764"/>
      <c r="L18" s="764"/>
      <c r="M18" s="764"/>
      <c r="N18" s="764"/>
      <c r="O18" s="764"/>
      <c r="P18" s="765"/>
      <c r="Q18" s="766"/>
      <c r="R18" s="767"/>
      <c r="S18" s="767"/>
      <c r="T18" s="767"/>
      <c r="U18" s="767"/>
      <c r="V18" s="767"/>
      <c r="W18" s="767"/>
      <c r="X18" s="767"/>
      <c r="Y18" s="767"/>
      <c r="Z18" s="767"/>
      <c r="AA18" s="767"/>
      <c r="AB18" s="767"/>
      <c r="AC18" s="767"/>
      <c r="AD18" s="767"/>
      <c r="AE18" s="768"/>
      <c r="AF18" s="769"/>
      <c r="AG18" s="770"/>
      <c r="AH18" s="770"/>
      <c r="AI18" s="770"/>
      <c r="AJ18" s="771"/>
      <c r="AK18" s="752"/>
      <c r="AL18" s="753"/>
      <c r="AM18" s="753"/>
      <c r="AN18" s="753"/>
      <c r="AO18" s="753"/>
      <c r="AP18" s="753"/>
      <c r="AQ18" s="753"/>
      <c r="AR18" s="753"/>
      <c r="AS18" s="753"/>
      <c r="AT18" s="753"/>
      <c r="AU18" s="754"/>
      <c r="AV18" s="754"/>
      <c r="AW18" s="754"/>
      <c r="AX18" s="754"/>
      <c r="AY18" s="755"/>
      <c r="AZ18" s="218"/>
      <c r="BA18" s="218"/>
      <c r="BB18" s="218"/>
      <c r="BC18" s="218"/>
      <c r="BD18" s="218"/>
      <c r="BE18" s="219"/>
      <c r="BF18" s="219"/>
      <c r="BG18" s="219"/>
      <c r="BH18" s="219"/>
      <c r="BI18" s="219"/>
      <c r="BJ18" s="219"/>
      <c r="BK18" s="219"/>
      <c r="BL18" s="219"/>
      <c r="BM18" s="219"/>
      <c r="BN18" s="219"/>
      <c r="BO18" s="219"/>
      <c r="BP18" s="219"/>
      <c r="BQ18" s="224">
        <v>12</v>
      </c>
      <c r="BR18" s="225"/>
      <c r="BS18" s="756"/>
      <c r="BT18" s="757"/>
      <c r="BU18" s="757"/>
      <c r="BV18" s="757"/>
      <c r="BW18" s="757"/>
      <c r="BX18" s="757"/>
      <c r="BY18" s="757"/>
      <c r="BZ18" s="757"/>
      <c r="CA18" s="757"/>
      <c r="CB18" s="757"/>
      <c r="CC18" s="757"/>
      <c r="CD18" s="757"/>
      <c r="CE18" s="757"/>
      <c r="CF18" s="757"/>
      <c r="CG18" s="758"/>
      <c r="CH18" s="759"/>
      <c r="CI18" s="760"/>
      <c r="CJ18" s="760"/>
      <c r="CK18" s="760"/>
      <c r="CL18" s="761"/>
      <c r="CM18" s="759"/>
      <c r="CN18" s="760"/>
      <c r="CO18" s="760"/>
      <c r="CP18" s="760"/>
      <c r="CQ18" s="761"/>
      <c r="CR18" s="759"/>
      <c r="CS18" s="760"/>
      <c r="CT18" s="760"/>
      <c r="CU18" s="760"/>
      <c r="CV18" s="761"/>
      <c r="CW18" s="759"/>
      <c r="CX18" s="760"/>
      <c r="CY18" s="760"/>
      <c r="CZ18" s="760"/>
      <c r="DA18" s="761"/>
      <c r="DB18" s="759"/>
      <c r="DC18" s="760"/>
      <c r="DD18" s="760"/>
      <c r="DE18" s="760"/>
      <c r="DF18" s="761"/>
      <c r="DG18" s="759"/>
      <c r="DH18" s="760"/>
      <c r="DI18" s="760"/>
      <c r="DJ18" s="760"/>
      <c r="DK18" s="761"/>
      <c r="DL18" s="759"/>
      <c r="DM18" s="760"/>
      <c r="DN18" s="760"/>
      <c r="DO18" s="760"/>
      <c r="DP18" s="761"/>
      <c r="DQ18" s="759"/>
      <c r="DR18" s="760"/>
      <c r="DS18" s="760"/>
      <c r="DT18" s="760"/>
      <c r="DU18" s="761"/>
      <c r="DV18" s="756"/>
      <c r="DW18" s="757"/>
      <c r="DX18" s="757"/>
      <c r="DY18" s="757"/>
      <c r="DZ18" s="762"/>
      <c r="EA18" s="220"/>
    </row>
    <row r="19" spans="1:131" s="221" customFormat="1" ht="26.25" customHeight="1" x14ac:dyDescent="0.2">
      <c r="A19" s="224">
        <v>13</v>
      </c>
      <c r="B19" s="763"/>
      <c r="C19" s="764"/>
      <c r="D19" s="764"/>
      <c r="E19" s="764"/>
      <c r="F19" s="764"/>
      <c r="G19" s="764"/>
      <c r="H19" s="764"/>
      <c r="I19" s="764"/>
      <c r="J19" s="764"/>
      <c r="K19" s="764"/>
      <c r="L19" s="764"/>
      <c r="M19" s="764"/>
      <c r="N19" s="764"/>
      <c r="O19" s="764"/>
      <c r="P19" s="765"/>
      <c r="Q19" s="766"/>
      <c r="R19" s="767"/>
      <c r="S19" s="767"/>
      <c r="T19" s="767"/>
      <c r="U19" s="767"/>
      <c r="V19" s="767"/>
      <c r="W19" s="767"/>
      <c r="X19" s="767"/>
      <c r="Y19" s="767"/>
      <c r="Z19" s="767"/>
      <c r="AA19" s="767"/>
      <c r="AB19" s="767"/>
      <c r="AC19" s="767"/>
      <c r="AD19" s="767"/>
      <c r="AE19" s="768"/>
      <c r="AF19" s="769"/>
      <c r="AG19" s="770"/>
      <c r="AH19" s="770"/>
      <c r="AI19" s="770"/>
      <c r="AJ19" s="771"/>
      <c r="AK19" s="752"/>
      <c r="AL19" s="753"/>
      <c r="AM19" s="753"/>
      <c r="AN19" s="753"/>
      <c r="AO19" s="753"/>
      <c r="AP19" s="753"/>
      <c r="AQ19" s="753"/>
      <c r="AR19" s="753"/>
      <c r="AS19" s="753"/>
      <c r="AT19" s="753"/>
      <c r="AU19" s="754"/>
      <c r="AV19" s="754"/>
      <c r="AW19" s="754"/>
      <c r="AX19" s="754"/>
      <c r="AY19" s="755"/>
      <c r="AZ19" s="218"/>
      <c r="BA19" s="218"/>
      <c r="BB19" s="218"/>
      <c r="BC19" s="218"/>
      <c r="BD19" s="218"/>
      <c r="BE19" s="219"/>
      <c r="BF19" s="219"/>
      <c r="BG19" s="219"/>
      <c r="BH19" s="219"/>
      <c r="BI19" s="219"/>
      <c r="BJ19" s="219"/>
      <c r="BK19" s="219"/>
      <c r="BL19" s="219"/>
      <c r="BM19" s="219"/>
      <c r="BN19" s="219"/>
      <c r="BO19" s="219"/>
      <c r="BP19" s="219"/>
      <c r="BQ19" s="224">
        <v>13</v>
      </c>
      <c r="BR19" s="225"/>
      <c r="BS19" s="756"/>
      <c r="BT19" s="757"/>
      <c r="BU19" s="757"/>
      <c r="BV19" s="757"/>
      <c r="BW19" s="757"/>
      <c r="BX19" s="757"/>
      <c r="BY19" s="757"/>
      <c r="BZ19" s="757"/>
      <c r="CA19" s="757"/>
      <c r="CB19" s="757"/>
      <c r="CC19" s="757"/>
      <c r="CD19" s="757"/>
      <c r="CE19" s="757"/>
      <c r="CF19" s="757"/>
      <c r="CG19" s="758"/>
      <c r="CH19" s="759"/>
      <c r="CI19" s="760"/>
      <c r="CJ19" s="760"/>
      <c r="CK19" s="760"/>
      <c r="CL19" s="761"/>
      <c r="CM19" s="759"/>
      <c r="CN19" s="760"/>
      <c r="CO19" s="760"/>
      <c r="CP19" s="760"/>
      <c r="CQ19" s="761"/>
      <c r="CR19" s="759"/>
      <c r="CS19" s="760"/>
      <c r="CT19" s="760"/>
      <c r="CU19" s="760"/>
      <c r="CV19" s="761"/>
      <c r="CW19" s="759"/>
      <c r="CX19" s="760"/>
      <c r="CY19" s="760"/>
      <c r="CZ19" s="760"/>
      <c r="DA19" s="761"/>
      <c r="DB19" s="759"/>
      <c r="DC19" s="760"/>
      <c r="DD19" s="760"/>
      <c r="DE19" s="760"/>
      <c r="DF19" s="761"/>
      <c r="DG19" s="759"/>
      <c r="DH19" s="760"/>
      <c r="DI19" s="760"/>
      <c r="DJ19" s="760"/>
      <c r="DK19" s="761"/>
      <c r="DL19" s="759"/>
      <c r="DM19" s="760"/>
      <c r="DN19" s="760"/>
      <c r="DO19" s="760"/>
      <c r="DP19" s="761"/>
      <c r="DQ19" s="759"/>
      <c r="DR19" s="760"/>
      <c r="DS19" s="760"/>
      <c r="DT19" s="760"/>
      <c r="DU19" s="761"/>
      <c r="DV19" s="756"/>
      <c r="DW19" s="757"/>
      <c r="DX19" s="757"/>
      <c r="DY19" s="757"/>
      <c r="DZ19" s="762"/>
      <c r="EA19" s="220"/>
    </row>
    <row r="20" spans="1:131" s="221" customFormat="1" ht="26.25" customHeight="1" x14ac:dyDescent="0.2">
      <c r="A20" s="224">
        <v>14</v>
      </c>
      <c r="B20" s="763"/>
      <c r="C20" s="764"/>
      <c r="D20" s="764"/>
      <c r="E20" s="764"/>
      <c r="F20" s="764"/>
      <c r="G20" s="764"/>
      <c r="H20" s="764"/>
      <c r="I20" s="764"/>
      <c r="J20" s="764"/>
      <c r="K20" s="764"/>
      <c r="L20" s="764"/>
      <c r="M20" s="764"/>
      <c r="N20" s="764"/>
      <c r="O20" s="764"/>
      <c r="P20" s="765"/>
      <c r="Q20" s="766"/>
      <c r="R20" s="767"/>
      <c r="S20" s="767"/>
      <c r="T20" s="767"/>
      <c r="U20" s="767"/>
      <c r="V20" s="767"/>
      <c r="W20" s="767"/>
      <c r="X20" s="767"/>
      <c r="Y20" s="767"/>
      <c r="Z20" s="767"/>
      <c r="AA20" s="767"/>
      <c r="AB20" s="767"/>
      <c r="AC20" s="767"/>
      <c r="AD20" s="767"/>
      <c r="AE20" s="768"/>
      <c r="AF20" s="769"/>
      <c r="AG20" s="770"/>
      <c r="AH20" s="770"/>
      <c r="AI20" s="770"/>
      <c r="AJ20" s="771"/>
      <c r="AK20" s="752"/>
      <c r="AL20" s="753"/>
      <c r="AM20" s="753"/>
      <c r="AN20" s="753"/>
      <c r="AO20" s="753"/>
      <c r="AP20" s="753"/>
      <c r="AQ20" s="753"/>
      <c r="AR20" s="753"/>
      <c r="AS20" s="753"/>
      <c r="AT20" s="753"/>
      <c r="AU20" s="754"/>
      <c r="AV20" s="754"/>
      <c r="AW20" s="754"/>
      <c r="AX20" s="754"/>
      <c r="AY20" s="755"/>
      <c r="AZ20" s="218"/>
      <c r="BA20" s="218"/>
      <c r="BB20" s="218"/>
      <c r="BC20" s="218"/>
      <c r="BD20" s="218"/>
      <c r="BE20" s="219"/>
      <c r="BF20" s="219"/>
      <c r="BG20" s="219"/>
      <c r="BH20" s="219"/>
      <c r="BI20" s="219"/>
      <c r="BJ20" s="219"/>
      <c r="BK20" s="219"/>
      <c r="BL20" s="219"/>
      <c r="BM20" s="219"/>
      <c r="BN20" s="219"/>
      <c r="BO20" s="219"/>
      <c r="BP20" s="219"/>
      <c r="BQ20" s="224">
        <v>14</v>
      </c>
      <c r="BR20" s="225"/>
      <c r="BS20" s="756"/>
      <c r="BT20" s="757"/>
      <c r="BU20" s="757"/>
      <c r="BV20" s="757"/>
      <c r="BW20" s="757"/>
      <c r="BX20" s="757"/>
      <c r="BY20" s="757"/>
      <c r="BZ20" s="757"/>
      <c r="CA20" s="757"/>
      <c r="CB20" s="757"/>
      <c r="CC20" s="757"/>
      <c r="CD20" s="757"/>
      <c r="CE20" s="757"/>
      <c r="CF20" s="757"/>
      <c r="CG20" s="758"/>
      <c r="CH20" s="759"/>
      <c r="CI20" s="760"/>
      <c r="CJ20" s="760"/>
      <c r="CK20" s="760"/>
      <c r="CL20" s="761"/>
      <c r="CM20" s="759"/>
      <c r="CN20" s="760"/>
      <c r="CO20" s="760"/>
      <c r="CP20" s="760"/>
      <c r="CQ20" s="761"/>
      <c r="CR20" s="759"/>
      <c r="CS20" s="760"/>
      <c r="CT20" s="760"/>
      <c r="CU20" s="760"/>
      <c r="CV20" s="761"/>
      <c r="CW20" s="759"/>
      <c r="CX20" s="760"/>
      <c r="CY20" s="760"/>
      <c r="CZ20" s="760"/>
      <c r="DA20" s="761"/>
      <c r="DB20" s="759"/>
      <c r="DC20" s="760"/>
      <c r="DD20" s="760"/>
      <c r="DE20" s="760"/>
      <c r="DF20" s="761"/>
      <c r="DG20" s="759"/>
      <c r="DH20" s="760"/>
      <c r="DI20" s="760"/>
      <c r="DJ20" s="760"/>
      <c r="DK20" s="761"/>
      <c r="DL20" s="759"/>
      <c r="DM20" s="760"/>
      <c r="DN20" s="760"/>
      <c r="DO20" s="760"/>
      <c r="DP20" s="761"/>
      <c r="DQ20" s="759"/>
      <c r="DR20" s="760"/>
      <c r="DS20" s="760"/>
      <c r="DT20" s="760"/>
      <c r="DU20" s="761"/>
      <c r="DV20" s="756"/>
      <c r="DW20" s="757"/>
      <c r="DX20" s="757"/>
      <c r="DY20" s="757"/>
      <c r="DZ20" s="762"/>
      <c r="EA20" s="220"/>
    </row>
    <row r="21" spans="1:131" s="221" customFormat="1" ht="26.25" customHeight="1" thickBot="1" x14ac:dyDescent="0.25">
      <c r="A21" s="224">
        <v>15</v>
      </c>
      <c r="B21" s="763"/>
      <c r="C21" s="764"/>
      <c r="D21" s="764"/>
      <c r="E21" s="764"/>
      <c r="F21" s="764"/>
      <c r="G21" s="764"/>
      <c r="H21" s="764"/>
      <c r="I21" s="764"/>
      <c r="J21" s="764"/>
      <c r="K21" s="764"/>
      <c r="L21" s="764"/>
      <c r="M21" s="764"/>
      <c r="N21" s="764"/>
      <c r="O21" s="764"/>
      <c r="P21" s="765"/>
      <c r="Q21" s="766"/>
      <c r="R21" s="767"/>
      <c r="S21" s="767"/>
      <c r="T21" s="767"/>
      <c r="U21" s="767"/>
      <c r="V21" s="767"/>
      <c r="W21" s="767"/>
      <c r="X21" s="767"/>
      <c r="Y21" s="767"/>
      <c r="Z21" s="767"/>
      <c r="AA21" s="767"/>
      <c r="AB21" s="767"/>
      <c r="AC21" s="767"/>
      <c r="AD21" s="767"/>
      <c r="AE21" s="768"/>
      <c r="AF21" s="769"/>
      <c r="AG21" s="770"/>
      <c r="AH21" s="770"/>
      <c r="AI21" s="770"/>
      <c r="AJ21" s="771"/>
      <c r="AK21" s="752"/>
      <c r="AL21" s="753"/>
      <c r="AM21" s="753"/>
      <c r="AN21" s="753"/>
      <c r="AO21" s="753"/>
      <c r="AP21" s="753"/>
      <c r="AQ21" s="753"/>
      <c r="AR21" s="753"/>
      <c r="AS21" s="753"/>
      <c r="AT21" s="753"/>
      <c r="AU21" s="754"/>
      <c r="AV21" s="754"/>
      <c r="AW21" s="754"/>
      <c r="AX21" s="754"/>
      <c r="AY21" s="755"/>
      <c r="AZ21" s="218"/>
      <c r="BA21" s="218"/>
      <c r="BB21" s="218"/>
      <c r="BC21" s="218"/>
      <c r="BD21" s="218"/>
      <c r="BE21" s="219"/>
      <c r="BF21" s="219"/>
      <c r="BG21" s="219"/>
      <c r="BH21" s="219"/>
      <c r="BI21" s="219"/>
      <c r="BJ21" s="219"/>
      <c r="BK21" s="219"/>
      <c r="BL21" s="219"/>
      <c r="BM21" s="219"/>
      <c r="BN21" s="219"/>
      <c r="BO21" s="219"/>
      <c r="BP21" s="219"/>
      <c r="BQ21" s="224">
        <v>15</v>
      </c>
      <c r="BR21" s="225"/>
      <c r="BS21" s="756"/>
      <c r="BT21" s="757"/>
      <c r="BU21" s="757"/>
      <c r="BV21" s="757"/>
      <c r="BW21" s="757"/>
      <c r="BX21" s="757"/>
      <c r="BY21" s="757"/>
      <c r="BZ21" s="757"/>
      <c r="CA21" s="757"/>
      <c r="CB21" s="757"/>
      <c r="CC21" s="757"/>
      <c r="CD21" s="757"/>
      <c r="CE21" s="757"/>
      <c r="CF21" s="757"/>
      <c r="CG21" s="758"/>
      <c r="CH21" s="759"/>
      <c r="CI21" s="760"/>
      <c r="CJ21" s="760"/>
      <c r="CK21" s="760"/>
      <c r="CL21" s="761"/>
      <c r="CM21" s="759"/>
      <c r="CN21" s="760"/>
      <c r="CO21" s="760"/>
      <c r="CP21" s="760"/>
      <c r="CQ21" s="761"/>
      <c r="CR21" s="759"/>
      <c r="CS21" s="760"/>
      <c r="CT21" s="760"/>
      <c r="CU21" s="760"/>
      <c r="CV21" s="761"/>
      <c r="CW21" s="759"/>
      <c r="CX21" s="760"/>
      <c r="CY21" s="760"/>
      <c r="CZ21" s="760"/>
      <c r="DA21" s="761"/>
      <c r="DB21" s="759"/>
      <c r="DC21" s="760"/>
      <c r="DD21" s="760"/>
      <c r="DE21" s="760"/>
      <c r="DF21" s="761"/>
      <c r="DG21" s="759"/>
      <c r="DH21" s="760"/>
      <c r="DI21" s="760"/>
      <c r="DJ21" s="760"/>
      <c r="DK21" s="761"/>
      <c r="DL21" s="759"/>
      <c r="DM21" s="760"/>
      <c r="DN21" s="760"/>
      <c r="DO21" s="760"/>
      <c r="DP21" s="761"/>
      <c r="DQ21" s="759"/>
      <c r="DR21" s="760"/>
      <c r="DS21" s="760"/>
      <c r="DT21" s="760"/>
      <c r="DU21" s="761"/>
      <c r="DV21" s="756"/>
      <c r="DW21" s="757"/>
      <c r="DX21" s="757"/>
      <c r="DY21" s="757"/>
      <c r="DZ21" s="762"/>
      <c r="EA21" s="220"/>
    </row>
    <row r="22" spans="1:131" s="221" customFormat="1" ht="26.25" customHeight="1" x14ac:dyDescent="0.2">
      <c r="A22" s="224">
        <v>16</v>
      </c>
      <c r="B22" s="763"/>
      <c r="C22" s="764"/>
      <c r="D22" s="764"/>
      <c r="E22" s="764"/>
      <c r="F22" s="764"/>
      <c r="G22" s="764"/>
      <c r="H22" s="764"/>
      <c r="I22" s="764"/>
      <c r="J22" s="764"/>
      <c r="K22" s="764"/>
      <c r="L22" s="764"/>
      <c r="M22" s="764"/>
      <c r="N22" s="764"/>
      <c r="O22" s="764"/>
      <c r="P22" s="765"/>
      <c r="Q22" s="782"/>
      <c r="R22" s="783"/>
      <c r="S22" s="783"/>
      <c r="T22" s="783"/>
      <c r="U22" s="783"/>
      <c r="V22" s="783"/>
      <c r="W22" s="783"/>
      <c r="X22" s="783"/>
      <c r="Y22" s="783"/>
      <c r="Z22" s="783"/>
      <c r="AA22" s="783"/>
      <c r="AB22" s="783"/>
      <c r="AC22" s="783"/>
      <c r="AD22" s="783"/>
      <c r="AE22" s="784"/>
      <c r="AF22" s="769"/>
      <c r="AG22" s="770"/>
      <c r="AH22" s="770"/>
      <c r="AI22" s="770"/>
      <c r="AJ22" s="771"/>
      <c r="AK22" s="785"/>
      <c r="AL22" s="786"/>
      <c r="AM22" s="786"/>
      <c r="AN22" s="786"/>
      <c r="AO22" s="786"/>
      <c r="AP22" s="786"/>
      <c r="AQ22" s="786"/>
      <c r="AR22" s="786"/>
      <c r="AS22" s="786"/>
      <c r="AT22" s="786"/>
      <c r="AU22" s="787"/>
      <c r="AV22" s="787"/>
      <c r="AW22" s="787"/>
      <c r="AX22" s="787"/>
      <c r="AY22" s="788"/>
      <c r="AZ22" s="789" t="s">
        <v>389</v>
      </c>
      <c r="BA22" s="789"/>
      <c r="BB22" s="789"/>
      <c r="BC22" s="789"/>
      <c r="BD22" s="790"/>
      <c r="BE22" s="219"/>
      <c r="BF22" s="219"/>
      <c r="BG22" s="219"/>
      <c r="BH22" s="219"/>
      <c r="BI22" s="219"/>
      <c r="BJ22" s="219"/>
      <c r="BK22" s="219"/>
      <c r="BL22" s="219"/>
      <c r="BM22" s="219"/>
      <c r="BN22" s="219"/>
      <c r="BO22" s="219"/>
      <c r="BP22" s="219"/>
      <c r="BQ22" s="224">
        <v>16</v>
      </c>
      <c r="BR22" s="225"/>
      <c r="BS22" s="756"/>
      <c r="BT22" s="757"/>
      <c r="BU22" s="757"/>
      <c r="BV22" s="757"/>
      <c r="BW22" s="757"/>
      <c r="BX22" s="757"/>
      <c r="BY22" s="757"/>
      <c r="BZ22" s="757"/>
      <c r="CA22" s="757"/>
      <c r="CB22" s="757"/>
      <c r="CC22" s="757"/>
      <c r="CD22" s="757"/>
      <c r="CE22" s="757"/>
      <c r="CF22" s="757"/>
      <c r="CG22" s="758"/>
      <c r="CH22" s="759"/>
      <c r="CI22" s="760"/>
      <c r="CJ22" s="760"/>
      <c r="CK22" s="760"/>
      <c r="CL22" s="761"/>
      <c r="CM22" s="759"/>
      <c r="CN22" s="760"/>
      <c r="CO22" s="760"/>
      <c r="CP22" s="760"/>
      <c r="CQ22" s="761"/>
      <c r="CR22" s="759"/>
      <c r="CS22" s="760"/>
      <c r="CT22" s="760"/>
      <c r="CU22" s="760"/>
      <c r="CV22" s="761"/>
      <c r="CW22" s="759"/>
      <c r="CX22" s="760"/>
      <c r="CY22" s="760"/>
      <c r="CZ22" s="760"/>
      <c r="DA22" s="761"/>
      <c r="DB22" s="759"/>
      <c r="DC22" s="760"/>
      <c r="DD22" s="760"/>
      <c r="DE22" s="760"/>
      <c r="DF22" s="761"/>
      <c r="DG22" s="759"/>
      <c r="DH22" s="760"/>
      <c r="DI22" s="760"/>
      <c r="DJ22" s="760"/>
      <c r="DK22" s="761"/>
      <c r="DL22" s="759"/>
      <c r="DM22" s="760"/>
      <c r="DN22" s="760"/>
      <c r="DO22" s="760"/>
      <c r="DP22" s="761"/>
      <c r="DQ22" s="759"/>
      <c r="DR22" s="760"/>
      <c r="DS22" s="760"/>
      <c r="DT22" s="760"/>
      <c r="DU22" s="761"/>
      <c r="DV22" s="756"/>
      <c r="DW22" s="757"/>
      <c r="DX22" s="757"/>
      <c r="DY22" s="757"/>
      <c r="DZ22" s="762"/>
      <c r="EA22" s="220"/>
    </row>
    <row r="23" spans="1:131" s="221" customFormat="1" ht="26.25" customHeight="1" thickBot="1" x14ac:dyDescent="0.25">
      <c r="A23" s="226" t="s">
        <v>390</v>
      </c>
      <c r="B23" s="772" t="s">
        <v>391</v>
      </c>
      <c r="C23" s="773"/>
      <c r="D23" s="773"/>
      <c r="E23" s="773"/>
      <c r="F23" s="773"/>
      <c r="G23" s="773"/>
      <c r="H23" s="773"/>
      <c r="I23" s="773"/>
      <c r="J23" s="773"/>
      <c r="K23" s="773"/>
      <c r="L23" s="773"/>
      <c r="M23" s="773"/>
      <c r="N23" s="773"/>
      <c r="O23" s="773"/>
      <c r="P23" s="774"/>
      <c r="Q23" s="775">
        <v>52885</v>
      </c>
      <c r="R23" s="776"/>
      <c r="S23" s="776"/>
      <c r="T23" s="776"/>
      <c r="U23" s="776"/>
      <c r="V23" s="776">
        <v>50394</v>
      </c>
      <c r="W23" s="776"/>
      <c r="X23" s="776"/>
      <c r="Y23" s="776"/>
      <c r="Z23" s="776"/>
      <c r="AA23" s="776">
        <v>2491</v>
      </c>
      <c r="AB23" s="776"/>
      <c r="AC23" s="776"/>
      <c r="AD23" s="776"/>
      <c r="AE23" s="777"/>
      <c r="AF23" s="778">
        <v>1635</v>
      </c>
      <c r="AG23" s="776"/>
      <c r="AH23" s="776"/>
      <c r="AI23" s="776"/>
      <c r="AJ23" s="779"/>
      <c r="AK23" s="780"/>
      <c r="AL23" s="781"/>
      <c r="AM23" s="781"/>
      <c r="AN23" s="781"/>
      <c r="AO23" s="781"/>
      <c r="AP23" s="776">
        <v>32328</v>
      </c>
      <c r="AQ23" s="776"/>
      <c r="AR23" s="776"/>
      <c r="AS23" s="776"/>
      <c r="AT23" s="776"/>
      <c r="AU23" s="792"/>
      <c r="AV23" s="792"/>
      <c r="AW23" s="792"/>
      <c r="AX23" s="792"/>
      <c r="AY23" s="793"/>
      <c r="AZ23" s="794" t="s">
        <v>392</v>
      </c>
      <c r="BA23" s="795"/>
      <c r="BB23" s="795"/>
      <c r="BC23" s="795"/>
      <c r="BD23" s="796"/>
      <c r="BE23" s="219"/>
      <c r="BF23" s="219"/>
      <c r="BG23" s="219"/>
      <c r="BH23" s="219"/>
      <c r="BI23" s="219"/>
      <c r="BJ23" s="219"/>
      <c r="BK23" s="219"/>
      <c r="BL23" s="219"/>
      <c r="BM23" s="219"/>
      <c r="BN23" s="219"/>
      <c r="BO23" s="219"/>
      <c r="BP23" s="219"/>
      <c r="BQ23" s="224">
        <v>17</v>
      </c>
      <c r="BR23" s="225"/>
      <c r="BS23" s="756"/>
      <c r="BT23" s="757"/>
      <c r="BU23" s="757"/>
      <c r="BV23" s="757"/>
      <c r="BW23" s="757"/>
      <c r="BX23" s="757"/>
      <c r="BY23" s="757"/>
      <c r="BZ23" s="757"/>
      <c r="CA23" s="757"/>
      <c r="CB23" s="757"/>
      <c r="CC23" s="757"/>
      <c r="CD23" s="757"/>
      <c r="CE23" s="757"/>
      <c r="CF23" s="757"/>
      <c r="CG23" s="758"/>
      <c r="CH23" s="759"/>
      <c r="CI23" s="760"/>
      <c r="CJ23" s="760"/>
      <c r="CK23" s="760"/>
      <c r="CL23" s="761"/>
      <c r="CM23" s="759"/>
      <c r="CN23" s="760"/>
      <c r="CO23" s="760"/>
      <c r="CP23" s="760"/>
      <c r="CQ23" s="761"/>
      <c r="CR23" s="759"/>
      <c r="CS23" s="760"/>
      <c r="CT23" s="760"/>
      <c r="CU23" s="760"/>
      <c r="CV23" s="761"/>
      <c r="CW23" s="759"/>
      <c r="CX23" s="760"/>
      <c r="CY23" s="760"/>
      <c r="CZ23" s="760"/>
      <c r="DA23" s="761"/>
      <c r="DB23" s="759"/>
      <c r="DC23" s="760"/>
      <c r="DD23" s="760"/>
      <c r="DE23" s="760"/>
      <c r="DF23" s="761"/>
      <c r="DG23" s="759"/>
      <c r="DH23" s="760"/>
      <c r="DI23" s="760"/>
      <c r="DJ23" s="760"/>
      <c r="DK23" s="761"/>
      <c r="DL23" s="759"/>
      <c r="DM23" s="760"/>
      <c r="DN23" s="760"/>
      <c r="DO23" s="760"/>
      <c r="DP23" s="761"/>
      <c r="DQ23" s="759"/>
      <c r="DR23" s="760"/>
      <c r="DS23" s="760"/>
      <c r="DT23" s="760"/>
      <c r="DU23" s="761"/>
      <c r="DV23" s="756"/>
      <c r="DW23" s="757"/>
      <c r="DX23" s="757"/>
      <c r="DY23" s="757"/>
      <c r="DZ23" s="762"/>
      <c r="EA23" s="220"/>
    </row>
    <row r="24" spans="1:131" s="221" customFormat="1" ht="26.25" customHeight="1" x14ac:dyDescent="0.2">
      <c r="A24" s="791" t="s">
        <v>393</v>
      </c>
      <c r="B24" s="791"/>
      <c r="C24" s="791"/>
      <c r="D24" s="791"/>
      <c r="E24" s="791"/>
      <c r="F24" s="791"/>
      <c r="G24" s="791"/>
      <c r="H24" s="791"/>
      <c r="I24" s="791"/>
      <c r="J24" s="791"/>
      <c r="K24" s="791"/>
      <c r="L24" s="791"/>
      <c r="M24" s="791"/>
      <c r="N24" s="791"/>
      <c r="O24" s="791"/>
      <c r="P24" s="791"/>
      <c r="Q24" s="791"/>
      <c r="R24" s="791"/>
      <c r="S24" s="791"/>
      <c r="T24" s="791"/>
      <c r="U24" s="791"/>
      <c r="V24" s="791"/>
      <c r="W24" s="791"/>
      <c r="X24" s="791"/>
      <c r="Y24" s="791"/>
      <c r="Z24" s="791"/>
      <c r="AA24" s="791"/>
      <c r="AB24" s="791"/>
      <c r="AC24" s="791"/>
      <c r="AD24" s="791"/>
      <c r="AE24" s="791"/>
      <c r="AF24" s="791"/>
      <c r="AG24" s="791"/>
      <c r="AH24" s="791"/>
      <c r="AI24" s="791"/>
      <c r="AJ24" s="791"/>
      <c r="AK24" s="791"/>
      <c r="AL24" s="791"/>
      <c r="AM24" s="791"/>
      <c r="AN24" s="791"/>
      <c r="AO24" s="791"/>
      <c r="AP24" s="791"/>
      <c r="AQ24" s="791"/>
      <c r="AR24" s="791"/>
      <c r="AS24" s="791"/>
      <c r="AT24" s="791"/>
      <c r="AU24" s="791"/>
      <c r="AV24" s="791"/>
      <c r="AW24" s="791"/>
      <c r="AX24" s="791"/>
      <c r="AY24" s="791"/>
      <c r="AZ24" s="218"/>
      <c r="BA24" s="218"/>
      <c r="BB24" s="218"/>
      <c r="BC24" s="218"/>
      <c r="BD24" s="218"/>
      <c r="BE24" s="219"/>
      <c r="BF24" s="219"/>
      <c r="BG24" s="219"/>
      <c r="BH24" s="219"/>
      <c r="BI24" s="219"/>
      <c r="BJ24" s="219"/>
      <c r="BK24" s="219"/>
      <c r="BL24" s="219"/>
      <c r="BM24" s="219"/>
      <c r="BN24" s="219"/>
      <c r="BO24" s="219"/>
      <c r="BP24" s="219"/>
      <c r="BQ24" s="224">
        <v>18</v>
      </c>
      <c r="BR24" s="225"/>
      <c r="BS24" s="756"/>
      <c r="BT24" s="757"/>
      <c r="BU24" s="757"/>
      <c r="BV24" s="757"/>
      <c r="BW24" s="757"/>
      <c r="BX24" s="757"/>
      <c r="BY24" s="757"/>
      <c r="BZ24" s="757"/>
      <c r="CA24" s="757"/>
      <c r="CB24" s="757"/>
      <c r="CC24" s="757"/>
      <c r="CD24" s="757"/>
      <c r="CE24" s="757"/>
      <c r="CF24" s="757"/>
      <c r="CG24" s="758"/>
      <c r="CH24" s="759"/>
      <c r="CI24" s="760"/>
      <c r="CJ24" s="760"/>
      <c r="CK24" s="760"/>
      <c r="CL24" s="761"/>
      <c r="CM24" s="759"/>
      <c r="CN24" s="760"/>
      <c r="CO24" s="760"/>
      <c r="CP24" s="760"/>
      <c r="CQ24" s="761"/>
      <c r="CR24" s="759"/>
      <c r="CS24" s="760"/>
      <c r="CT24" s="760"/>
      <c r="CU24" s="760"/>
      <c r="CV24" s="761"/>
      <c r="CW24" s="759"/>
      <c r="CX24" s="760"/>
      <c r="CY24" s="760"/>
      <c r="CZ24" s="760"/>
      <c r="DA24" s="761"/>
      <c r="DB24" s="759"/>
      <c r="DC24" s="760"/>
      <c r="DD24" s="760"/>
      <c r="DE24" s="760"/>
      <c r="DF24" s="761"/>
      <c r="DG24" s="759"/>
      <c r="DH24" s="760"/>
      <c r="DI24" s="760"/>
      <c r="DJ24" s="760"/>
      <c r="DK24" s="761"/>
      <c r="DL24" s="759"/>
      <c r="DM24" s="760"/>
      <c r="DN24" s="760"/>
      <c r="DO24" s="760"/>
      <c r="DP24" s="761"/>
      <c r="DQ24" s="759"/>
      <c r="DR24" s="760"/>
      <c r="DS24" s="760"/>
      <c r="DT24" s="760"/>
      <c r="DU24" s="761"/>
      <c r="DV24" s="756"/>
      <c r="DW24" s="757"/>
      <c r="DX24" s="757"/>
      <c r="DY24" s="757"/>
      <c r="DZ24" s="762"/>
      <c r="EA24" s="220"/>
    </row>
    <row r="25" spans="1:131" ht="26.25" customHeight="1" thickBot="1" x14ac:dyDescent="0.25">
      <c r="A25" s="708" t="s">
        <v>394</v>
      </c>
      <c r="B25" s="708"/>
      <c r="C25" s="708"/>
      <c r="D25" s="708"/>
      <c r="E25" s="708"/>
      <c r="F25" s="708"/>
      <c r="G25" s="708"/>
      <c r="H25" s="708"/>
      <c r="I25" s="708"/>
      <c r="J25" s="708"/>
      <c r="K25" s="708"/>
      <c r="L25" s="708"/>
      <c r="M25" s="708"/>
      <c r="N25" s="708"/>
      <c r="O25" s="708"/>
      <c r="P25" s="708"/>
      <c r="Q25" s="708"/>
      <c r="R25" s="708"/>
      <c r="S25" s="708"/>
      <c r="T25" s="708"/>
      <c r="U25" s="708"/>
      <c r="V25" s="708"/>
      <c r="W25" s="708"/>
      <c r="X25" s="708"/>
      <c r="Y25" s="708"/>
      <c r="Z25" s="708"/>
      <c r="AA25" s="708"/>
      <c r="AB25" s="708"/>
      <c r="AC25" s="708"/>
      <c r="AD25" s="708"/>
      <c r="AE25" s="708"/>
      <c r="AF25" s="708"/>
      <c r="AG25" s="708"/>
      <c r="AH25" s="708"/>
      <c r="AI25" s="708"/>
      <c r="AJ25" s="708"/>
      <c r="AK25" s="708"/>
      <c r="AL25" s="708"/>
      <c r="AM25" s="708"/>
      <c r="AN25" s="708"/>
      <c r="AO25" s="708"/>
      <c r="AP25" s="708"/>
      <c r="AQ25" s="708"/>
      <c r="AR25" s="708"/>
      <c r="AS25" s="708"/>
      <c r="AT25" s="708"/>
      <c r="AU25" s="708"/>
      <c r="AV25" s="708"/>
      <c r="AW25" s="708"/>
      <c r="AX25" s="708"/>
      <c r="AY25" s="708"/>
      <c r="AZ25" s="708"/>
      <c r="BA25" s="708"/>
      <c r="BB25" s="708"/>
      <c r="BC25" s="708"/>
      <c r="BD25" s="708"/>
      <c r="BE25" s="708"/>
      <c r="BF25" s="708"/>
      <c r="BG25" s="708"/>
      <c r="BH25" s="708"/>
      <c r="BI25" s="708"/>
      <c r="BJ25" s="218"/>
      <c r="BK25" s="218"/>
      <c r="BL25" s="218"/>
      <c r="BM25" s="218"/>
      <c r="BN25" s="218"/>
      <c r="BO25" s="227"/>
      <c r="BP25" s="227"/>
      <c r="BQ25" s="224">
        <v>19</v>
      </c>
      <c r="BR25" s="225"/>
      <c r="BS25" s="756"/>
      <c r="BT25" s="757"/>
      <c r="BU25" s="757"/>
      <c r="BV25" s="757"/>
      <c r="BW25" s="757"/>
      <c r="BX25" s="757"/>
      <c r="BY25" s="757"/>
      <c r="BZ25" s="757"/>
      <c r="CA25" s="757"/>
      <c r="CB25" s="757"/>
      <c r="CC25" s="757"/>
      <c r="CD25" s="757"/>
      <c r="CE25" s="757"/>
      <c r="CF25" s="757"/>
      <c r="CG25" s="758"/>
      <c r="CH25" s="759"/>
      <c r="CI25" s="760"/>
      <c r="CJ25" s="760"/>
      <c r="CK25" s="760"/>
      <c r="CL25" s="761"/>
      <c r="CM25" s="759"/>
      <c r="CN25" s="760"/>
      <c r="CO25" s="760"/>
      <c r="CP25" s="760"/>
      <c r="CQ25" s="761"/>
      <c r="CR25" s="759"/>
      <c r="CS25" s="760"/>
      <c r="CT25" s="760"/>
      <c r="CU25" s="760"/>
      <c r="CV25" s="761"/>
      <c r="CW25" s="759"/>
      <c r="CX25" s="760"/>
      <c r="CY25" s="760"/>
      <c r="CZ25" s="760"/>
      <c r="DA25" s="761"/>
      <c r="DB25" s="759"/>
      <c r="DC25" s="760"/>
      <c r="DD25" s="760"/>
      <c r="DE25" s="760"/>
      <c r="DF25" s="761"/>
      <c r="DG25" s="759"/>
      <c r="DH25" s="760"/>
      <c r="DI25" s="760"/>
      <c r="DJ25" s="760"/>
      <c r="DK25" s="761"/>
      <c r="DL25" s="759"/>
      <c r="DM25" s="760"/>
      <c r="DN25" s="760"/>
      <c r="DO25" s="760"/>
      <c r="DP25" s="761"/>
      <c r="DQ25" s="759"/>
      <c r="DR25" s="760"/>
      <c r="DS25" s="760"/>
      <c r="DT25" s="760"/>
      <c r="DU25" s="761"/>
      <c r="DV25" s="756"/>
      <c r="DW25" s="757"/>
      <c r="DX25" s="757"/>
      <c r="DY25" s="757"/>
      <c r="DZ25" s="762"/>
      <c r="EA25" s="216"/>
    </row>
    <row r="26" spans="1:131" ht="26.25" customHeight="1" x14ac:dyDescent="0.2">
      <c r="A26" s="710" t="s">
        <v>371</v>
      </c>
      <c r="B26" s="711"/>
      <c r="C26" s="711"/>
      <c r="D26" s="711"/>
      <c r="E26" s="711"/>
      <c r="F26" s="711"/>
      <c r="G26" s="711"/>
      <c r="H26" s="711"/>
      <c r="I26" s="711"/>
      <c r="J26" s="711"/>
      <c r="K26" s="711"/>
      <c r="L26" s="711"/>
      <c r="M26" s="711"/>
      <c r="N26" s="711"/>
      <c r="O26" s="711"/>
      <c r="P26" s="712"/>
      <c r="Q26" s="716" t="s">
        <v>395</v>
      </c>
      <c r="R26" s="717"/>
      <c r="S26" s="717"/>
      <c r="T26" s="717"/>
      <c r="U26" s="718"/>
      <c r="V26" s="716" t="s">
        <v>396</v>
      </c>
      <c r="W26" s="717"/>
      <c r="X26" s="717"/>
      <c r="Y26" s="717"/>
      <c r="Z26" s="718"/>
      <c r="AA26" s="716" t="s">
        <v>397</v>
      </c>
      <c r="AB26" s="717"/>
      <c r="AC26" s="717"/>
      <c r="AD26" s="717"/>
      <c r="AE26" s="717"/>
      <c r="AF26" s="797" t="s">
        <v>398</v>
      </c>
      <c r="AG26" s="798"/>
      <c r="AH26" s="798"/>
      <c r="AI26" s="798"/>
      <c r="AJ26" s="799"/>
      <c r="AK26" s="717" t="s">
        <v>399</v>
      </c>
      <c r="AL26" s="717"/>
      <c r="AM26" s="717"/>
      <c r="AN26" s="717"/>
      <c r="AO26" s="718"/>
      <c r="AP26" s="716" t="s">
        <v>400</v>
      </c>
      <c r="AQ26" s="717"/>
      <c r="AR26" s="717"/>
      <c r="AS26" s="717"/>
      <c r="AT26" s="718"/>
      <c r="AU26" s="716" t="s">
        <v>401</v>
      </c>
      <c r="AV26" s="717"/>
      <c r="AW26" s="717"/>
      <c r="AX26" s="717"/>
      <c r="AY26" s="718"/>
      <c r="AZ26" s="716" t="s">
        <v>402</v>
      </c>
      <c r="BA26" s="717"/>
      <c r="BB26" s="717"/>
      <c r="BC26" s="717"/>
      <c r="BD26" s="718"/>
      <c r="BE26" s="716" t="s">
        <v>378</v>
      </c>
      <c r="BF26" s="717"/>
      <c r="BG26" s="717"/>
      <c r="BH26" s="717"/>
      <c r="BI26" s="723"/>
      <c r="BJ26" s="218"/>
      <c r="BK26" s="218"/>
      <c r="BL26" s="218"/>
      <c r="BM26" s="218"/>
      <c r="BN26" s="218"/>
      <c r="BO26" s="227"/>
      <c r="BP26" s="227"/>
      <c r="BQ26" s="224">
        <v>20</v>
      </c>
      <c r="BR26" s="225"/>
      <c r="BS26" s="756"/>
      <c r="BT26" s="757"/>
      <c r="BU26" s="757"/>
      <c r="BV26" s="757"/>
      <c r="BW26" s="757"/>
      <c r="BX26" s="757"/>
      <c r="BY26" s="757"/>
      <c r="BZ26" s="757"/>
      <c r="CA26" s="757"/>
      <c r="CB26" s="757"/>
      <c r="CC26" s="757"/>
      <c r="CD26" s="757"/>
      <c r="CE26" s="757"/>
      <c r="CF26" s="757"/>
      <c r="CG26" s="758"/>
      <c r="CH26" s="759"/>
      <c r="CI26" s="760"/>
      <c r="CJ26" s="760"/>
      <c r="CK26" s="760"/>
      <c r="CL26" s="761"/>
      <c r="CM26" s="759"/>
      <c r="CN26" s="760"/>
      <c r="CO26" s="760"/>
      <c r="CP26" s="760"/>
      <c r="CQ26" s="761"/>
      <c r="CR26" s="759"/>
      <c r="CS26" s="760"/>
      <c r="CT26" s="760"/>
      <c r="CU26" s="760"/>
      <c r="CV26" s="761"/>
      <c r="CW26" s="759"/>
      <c r="CX26" s="760"/>
      <c r="CY26" s="760"/>
      <c r="CZ26" s="760"/>
      <c r="DA26" s="761"/>
      <c r="DB26" s="759"/>
      <c r="DC26" s="760"/>
      <c r="DD26" s="760"/>
      <c r="DE26" s="760"/>
      <c r="DF26" s="761"/>
      <c r="DG26" s="759"/>
      <c r="DH26" s="760"/>
      <c r="DI26" s="760"/>
      <c r="DJ26" s="760"/>
      <c r="DK26" s="761"/>
      <c r="DL26" s="759"/>
      <c r="DM26" s="760"/>
      <c r="DN26" s="760"/>
      <c r="DO26" s="760"/>
      <c r="DP26" s="761"/>
      <c r="DQ26" s="759"/>
      <c r="DR26" s="760"/>
      <c r="DS26" s="760"/>
      <c r="DT26" s="760"/>
      <c r="DU26" s="761"/>
      <c r="DV26" s="756"/>
      <c r="DW26" s="757"/>
      <c r="DX26" s="757"/>
      <c r="DY26" s="757"/>
      <c r="DZ26" s="762"/>
      <c r="EA26" s="216"/>
    </row>
    <row r="27" spans="1:131" ht="26.25" customHeight="1" thickBot="1" x14ac:dyDescent="0.25">
      <c r="A27" s="713"/>
      <c r="B27" s="714"/>
      <c r="C27" s="714"/>
      <c r="D27" s="714"/>
      <c r="E27" s="714"/>
      <c r="F27" s="714"/>
      <c r="G27" s="714"/>
      <c r="H27" s="714"/>
      <c r="I27" s="714"/>
      <c r="J27" s="714"/>
      <c r="K27" s="714"/>
      <c r="L27" s="714"/>
      <c r="M27" s="714"/>
      <c r="N27" s="714"/>
      <c r="O27" s="714"/>
      <c r="P27" s="715"/>
      <c r="Q27" s="719"/>
      <c r="R27" s="720"/>
      <c r="S27" s="720"/>
      <c r="T27" s="720"/>
      <c r="U27" s="721"/>
      <c r="V27" s="719"/>
      <c r="W27" s="720"/>
      <c r="X27" s="720"/>
      <c r="Y27" s="720"/>
      <c r="Z27" s="721"/>
      <c r="AA27" s="719"/>
      <c r="AB27" s="720"/>
      <c r="AC27" s="720"/>
      <c r="AD27" s="720"/>
      <c r="AE27" s="720"/>
      <c r="AF27" s="800"/>
      <c r="AG27" s="801"/>
      <c r="AH27" s="801"/>
      <c r="AI27" s="801"/>
      <c r="AJ27" s="802"/>
      <c r="AK27" s="720"/>
      <c r="AL27" s="720"/>
      <c r="AM27" s="720"/>
      <c r="AN27" s="720"/>
      <c r="AO27" s="721"/>
      <c r="AP27" s="719"/>
      <c r="AQ27" s="720"/>
      <c r="AR27" s="720"/>
      <c r="AS27" s="720"/>
      <c r="AT27" s="721"/>
      <c r="AU27" s="719"/>
      <c r="AV27" s="720"/>
      <c r="AW27" s="720"/>
      <c r="AX27" s="720"/>
      <c r="AY27" s="721"/>
      <c r="AZ27" s="719"/>
      <c r="BA27" s="720"/>
      <c r="BB27" s="720"/>
      <c r="BC27" s="720"/>
      <c r="BD27" s="721"/>
      <c r="BE27" s="719"/>
      <c r="BF27" s="720"/>
      <c r="BG27" s="720"/>
      <c r="BH27" s="720"/>
      <c r="BI27" s="725"/>
      <c r="BJ27" s="218"/>
      <c r="BK27" s="218"/>
      <c r="BL27" s="218"/>
      <c r="BM27" s="218"/>
      <c r="BN27" s="218"/>
      <c r="BO27" s="227"/>
      <c r="BP27" s="227"/>
      <c r="BQ27" s="224">
        <v>21</v>
      </c>
      <c r="BR27" s="225"/>
      <c r="BS27" s="756"/>
      <c r="BT27" s="757"/>
      <c r="BU27" s="757"/>
      <c r="BV27" s="757"/>
      <c r="BW27" s="757"/>
      <c r="BX27" s="757"/>
      <c r="BY27" s="757"/>
      <c r="BZ27" s="757"/>
      <c r="CA27" s="757"/>
      <c r="CB27" s="757"/>
      <c r="CC27" s="757"/>
      <c r="CD27" s="757"/>
      <c r="CE27" s="757"/>
      <c r="CF27" s="757"/>
      <c r="CG27" s="758"/>
      <c r="CH27" s="759"/>
      <c r="CI27" s="760"/>
      <c r="CJ27" s="760"/>
      <c r="CK27" s="760"/>
      <c r="CL27" s="761"/>
      <c r="CM27" s="759"/>
      <c r="CN27" s="760"/>
      <c r="CO27" s="760"/>
      <c r="CP27" s="760"/>
      <c r="CQ27" s="761"/>
      <c r="CR27" s="759"/>
      <c r="CS27" s="760"/>
      <c r="CT27" s="760"/>
      <c r="CU27" s="760"/>
      <c r="CV27" s="761"/>
      <c r="CW27" s="759"/>
      <c r="CX27" s="760"/>
      <c r="CY27" s="760"/>
      <c r="CZ27" s="760"/>
      <c r="DA27" s="761"/>
      <c r="DB27" s="759"/>
      <c r="DC27" s="760"/>
      <c r="DD27" s="760"/>
      <c r="DE27" s="760"/>
      <c r="DF27" s="761"/>
      <c r="DG27" s="759"/>
      <c r="DH27" s="760"/>
      <c r="DI27" s="760"/>
      <c r="DJ27" s="760"/>
      <c r="DK27" s="761"/>
      <c r="DL27" s="759"/>
      <c r="DM27" s="760"/>
      <c r="DN27" s="760"/>
      <c r="DO27" s="760"/>
      <c r="DP27" s="761"/>
      <c r="DQ27" s="759"/>
      <c r="DR27" s="760"/>
      <c r="DS27" s="760"/>
      <c r="DT27" s="760"/>
      <c r="DU27" s="761"/>
      <c r="DV27" s="756"/>
      <c r="DW27" s="757"/>
      <c r="DX27" s="757"/>
      <c r="DY27" s="757"/>
      <c r="DZ27" s="762"/>
      <c r="EA27" s="216"/>
    </row>
    <row r="28" spans="1:131" ht="26.25" customHeight="1" thickTop="1" x14ac:dyDescent="0.2">
      <c r="A28" s="228">
        <v>1</v>
      </c>
      <c r="B28" s="732" t="s">
        <v>403</v>
      </c>
      <c r="C28" s="733"/>
      <c r="D28" s="733"/>
      <c r="E28" s="733"/>
      <c r="F28" s="733"/>
      <c r="G28" s="733"/>
      <c r="H28" s="733"/>
      <c r="I28" s="733"/>
      <c r="J28" s="733"/>
      <c r="K28" s="733"/>
      <c r="L28" s="733"/>
      <c r="M28" s="733"/>
      <c r="N28" s="733"/>
      <c r="O28" s="733"/>
      <c r="P28" s="734"/>
      <c r="Q28" s="805">
        <v>12695</v>
      </c>
      <c r="R28" s="806"/>
      <c r="S28" s="806"/>
      <c r="T28" s="806"/>
      <c r="U28" s="806"/>
      <c r="V28" s="806">
        <v>12501</v>
      </c>
      <c r="W28" s="806"/>
      <c r="X28" s="806"/>
      <c r="Y28" s="806"/>
      <c r="Z28" s="806"/>
      <c r="AA28" s="806">
        <v>194</v>
      </c>
      <c r="AB28" s="806"/>
      <c r="AC28" s="806"/>
      <c r="AD28" s="806"/>
      <c r="AE28" s="807"/>
      <c r="AF28" s="808">
        <v>194</v>
      </c>
      <c r="AG28" s="806"/>
      <c r="AH28" s="806"/>
      <c r="AI28" s="806"/>
      <c r="AJ28" s="809"/>
      <c r="AK28" s="810">
        <v>852</v>
      </c>
      <c r="AL28" s="811"/>
      <c r="AM28" s="811"/>
      <c r="AN28" s="811"/>
      <c r="AO28" s="811"/>
      <c r="AP28" s="811" t="s">
        <v>598</v>
      </c>
      <c r="AQ28" s="811"/>
      <c r="AR28" s="811"/>
      <c r="AS28" s="811"/>
      <c r="AT28" s="811"/>
      <c r="AU28" s="811" t="s">
        <v>598</v>
      </c>
      <c r="AV28" s="811"/>
      <c r="AW28" s="811"/>
      <c r="AX28" s="811"/>
      <c r="AY28" s="811"/>
      <c r="AZ28" s="812" t="s">
        <v>598</v>
      </c>
      <c r="BA28" s="812"/>
      <c r="BB28" s="812"/>
      <c r="BC28" s="812"/>
      <c r="BD28" s="812"/>
      <c r="BE28" s="803"/>
      <c r="BF28" s="803"/>
      <c r="BG28" s="803"/>
      <c r="BH28" s="803"/>
      <c r="BI28" s="804"/>
      <c r="BJ28" s="218"/>
      <c r="BK28" s="218"/>
      <c r="BL28" s="218"/>
      <c r="BM28" s="218"/>
      <c r="BN28" s="218"/>
      <c r="BO28" s="227"/>
      <c r="BP28" s="227"/>
      <c r="BQ28" s="224">
        <v>22</v>
      </c>
      <c r="BR28" s="225"/>
      <c r="BS28" s="756"/>
      <c r="BT28" s="757"/>
      <c r="BU28" s="757"/>
      <c r="BV28" s="757"/>
      <c r="BW28" s="757"/>
      <c r="BX28" s="757"/>
      <c r="BY28" s="757"/>
      <c r="BZ28" s="757"/>
      <c r="CA28" s="757"/>
      <c r="CB28" s="757"/>
      <c r="CC28" s="757"/>
      <c r="CD28" s="757"/>
      <c r="CE28" s="757"/>
      <c r="CF28" s="757"/>
      <c r="CG28" s="758"/>
      <c r="CH28" s="759"/>
      <c r="CI28" s="760"/>
      <c r="CJ28" s="760"/>
      <c r="CK28" s="760"/>
      <c r="CL28" s="761"/>
      <c r="CM28" s="759"/>
      <c r="CN28" s="760"/>
      <c r="CO28" s="760"/>
      <c r="CP28" s="760"/>
      <c r="CQ28" s="761"/>
      <c r="CR28" s="759"/>
      <c r="CS28" s="760"/>
      <c r="CT28" s="760"/>
      <c r="CU28" s="760"/>
      <c r="CV28" s="761"/>
      <c r="CW28" s="759"/>
      <c r="CX28" s="760"/>
      <c r="CY28" s="760"/>
      <c r="CZ28" s="760"/>
      <c r="DA28" s="761"/>
      <c r="DB28" s="759"/>
      <c r="DC28" s="760"/>
      <c r="DD28" s="760"/>
      <c r="DE28" s="760"/>
      <c r="DF28" s="761"/>
      <c r="DG28" s="759"/>
      <c r="DH28" s="760"/>
      <c r="DI28" s="760"/>
      <c r="DJ28" s="760"/>
      <c r="DK28" s="761"/>
      <c r="DL28" s="759"/>
      <c r="DM28" s="760"/>
      <c r="DN28" s="760"/>
      <c r="DO28" s="760"/>
      <c r="DP28" s="761"/>
      <c r="DQ28" s="759"/>
      <c r="DR28" s="760"/>
      <c r="DS28" s="760"/>
      <c r="DT28" s="760"/>
      <c r="DU28" s="761"/>
      <c r="DV28" s="756"/>
      <c r="DW28" s="757"/>
      <c r="DX28" s="757"/>
      <c r="DY28" s="757"/>
      <c r="DZ28" s="762"/>
      <c r="EA28" s="216"/>
    </row>
    <row r="29" spans="1:131" ht="26.25" customHeight="1" x14ac:dyDescent="0.2">
      <c r="A29" s="228">
        <v>2</v>
      </c>
      <c r="B29" s="763" t="s">
        <v>404</v>
      </c>
      <c r="C29" s="764"/>
      <c r="D29" s="764"/>
      <c r="E29" s="764"/>
      <c r="F29" s="764"/>
      <c r="G29" s="764"/>
      <c r="H29" s="764"/>
      <c r="I29" s="764"/>
      <c r="J29" s="764"/>
      <c r="K29" s="764"/>
      <c r="L29" s="764"/>
      <c r="M29" s="764"/>
      <c r="N29" s="764"/>
      <c r="O29" s="764"/>
      <c r="P29" s="765"/>
      <c r="Q29" s="766">
        <v>10592</v>
      </c>
      <c r="R29" s="767"/>
      <c r="S29" s="767"/>
      <c r="T29" s="767"/>
      <c r="U29" s="767"/>
      <c r="V29" s="767">
        <v>10370</v>
      </c>
      <c r="W29" s="767"/>
      <c r="X29" s="767"/>
      <c r="Y29" s="767"/>
      <c r="Z29" s="767"/>
      <c r="AA29" s="767">
        <v>222</v>
      </c>
      <c r="AB29" s="767"/>
      <c r="AC29" s="767"/>
      <c r="AD29" s="767"/>
      <c r="AE29" s="768"/>
      <c r="AF29" s="769">
        <v>222</v>
      </c>
      <c r="AG29" s="770"/>
      <c r="AH29" s="770"/>
      <c r="AI29" s="770"/>
      <c r="AJ29" s="771"/>
      <c r="AK29" s="817">
        <v>1665</v>
      </c>
      <c r="AL29" s="813"/>
      <c r="AM29" s="813"/>
      <c r="AN29" s="813"/>
      <c r="AO29" s="813"/>
      <c r="AP29" s="813" t="s">
        <v>598</v>
      </c>
      <c r="AQ29" s="813"/>
      <c r="AR29" s="813"/>
      <c r="AS29" s="813"/>
      <c r="AT29" s="813"/>
      <c r="AU29" s="813" t="s">
        <v>598</v>
      </c>
      <c r="AV29" s="813"/>
      <c r="AW29" s="813"/>
      <c r="AX29" s="813"/>
      <c r="AY29" s="813"/>
      <c r="AZ29" s="814" t="s">
        <v>598</v>
      </c>
      <c r="BA29" s="814"/>
      <c r="BB29" s="814"/>
      <c r="BC29" s="814"/>
      <c r="BD29" s="814"/>
      <c r="BE29" s="815"/>
      <c r="BF29" s="815"/>
      <c r="BG29" s="815"/>
      <c r="BH29" s="815"/>
      <c r="BI29" s="816"/>
      <c r="BJ29" s="218"/>
      <c r="BK29" s="218"/>
      <c r="BL29" s="218"/>
      <c r="BM29" s="218"/>
      <c r="BN29" s="218"/>
      <c r="BO29" s="227"/>
      <c r="BP29" s="227"/>
      <c r="BQ29" s="224">
        <v>23</v>
      </c>
      <c r="BR29" s="225"/>
      <c r="BS29" s="756"/>
      <c r="BT29" s="757"/>
      <c r="BU29" s="757"/>
      <c r="BV29" s="757"/>
      <c r="BW29" s="757"/>
      <c r="BX29" s="757"/>
      <c r="BY29" s="757"/>
      <c r="BZ29" s="757"/>
      <c r="CA29" s="757"/>
      <c r="CB29" s="757"/>
      <c r="CC29" s="757"/>
      <c r="CD29" s="757"/>
      <c r="CE29" s="757"/>
      <c r="CF29" s="757"/>
      <c r="CG29" s="758"/>
      <c r="CH29" s="759"/>
      <c r="CI29" s="760"/>
      <c r="CJ29" s="760"/>
      <c r="CK29" s="760"/>
      <c r="CL29" s="761"/>
      <c r="CM29" s="759"/>
      <c r="CN29" s="760"/>
      <c r="CO29" s="760"/>
      <c r="CP29" s="760"/>
      <c r="CQ29" s="761"/>
      <c r="CR29" s="759"/>
      <c r="CS29" s="760"/>
      <c r="CT29" s="760"/>
      <c r="CU29" s="760"/>
      <c r="CV29" s="761"/>
      <c r="CW29" s="759"/>
      <c r="CX29" s="760"/>
      <c r="CY29" s="760"/>
      <c r="CZ29" s="760"/>
      <c r="DA29" s="761"/>
      <c r="DB29" s="759"/>
      <c r="DC29" s="760"/>
      <c r="DD29" s="760"/>
      <c r="DE29" s="760"/>
      <c r="DF29" s="761"/>
      <c r="DG29" s="759"/>
      <c r="DH29" s="760"/>
      <c r="DI29" s="760"/>
      <c r="DJ29" s="760"/>
      <c r="DK29" s="761"/>
      <c r="DL29" s="759"/>
      <c r="DM29" s="760"/>
      <c r="DN29" s="760"/>
      <c r="DO29" s="760"/>
      <c r="DP29" s="761"/>
      <c r="DQ29" s="759"/>
      <c r="DR29" s="760"/>
      <c r="DS29" s="760"/>
      <c r="DT29" s="760"/>
      <c r="DU29" s="761"/>
      <c r="DV29" s="756"/>
      <c r="DW29" s="757"/>
      <c r="DX29" s="757"/>
      <c r="DY29" s="757"/>
      <c r="DZ29" s="762"/>
      <c r="EA29" s="216"/>
    </row>
    <row r="30" spans="1:131" ht="26.25" customHeight="1" x14ac:dyDescent="0.2">
      <c r="A30" s="228">
        <v>3</v>
      </c>
      <c r="B30" s="763" t="s">
        <v>405</v>
      </c>
      <c r="C30" s="764"/>
      <c r="D30" s="764"/>
      <c r="E30" s="764"/>
      <c r="F30" s="764"/>
      <c r="G30" s="764"/>
      <c r="H30" s="764"/>
      <c r="I30" s="764"/>
      <c r="J30" s="764"/>
      <c r="K30" s="764"/>
      <c r="L30" s="764"/>
      <c r="M30" s="764"/>
      <c r="N30" s="764"/>
      <c r="O30" s="764"/>
      <c r="P30" s="765"/>
      <c r="Q30" s="766">
        <v>1679</v>
      </c>
      <c r="R30" s="767"/>
      <c r="S30" s="767"/>
      <c r="T30" s="767"/>
      <c r="U30" s="767"/>
      <c r="V30" s="767">
        <v>1678</v>
      </c>
      <c r="W30" s="767"/>
      <c r="X30" s="767"/>
      <c r="Y30" s="767"/>
      <c r="Z30" s="767"/>
      <c r="AA30" s="767">
        <v>1</v>
      </c>
      <c r="AB30" s="767"/>
      <c r="AC30" s="767"/>
      <c r="AD30" s="767"/>
      <c r="AE30" s="768"/>
      <c r="AF30" s="769">
        <v>1</v>
      </c>
      <c r="AG30" s="770"/>
      <c r="AH30" s="770"/>
      <c r="AI30" s="770"/>
      <c r="AJ30" s="771"/>
      <c r="AK30" s="817">
        <v>340</v>
      </c>
      <c r="AL30" s="813"/>
      <c r="AM30" s="813"/>
      <c r="AN30" s="813"/>
      <c r="AO30" s="813"/>
      <c r="AP30" s="813" t="s">
        <v>598</v>
      </c>
      <c r="AQ30" s="813"/>
      <c r="AR30" s="813"/>
      <c r="AS30" s="813"/>
      <c r="AT30" s="813"/>
      <c r="AU30" s="813" t="s">
        <v>598</v>
      </c>
      <c r="AV30" s="813"/>
      <c r="AW30" s="813"/>
      <c r="AX30" s="813"/>
      <c r="AY30" s="813"/>
      <c r="AZ30" s="814" t="s">
        <v>598</v>
      </c>
      <c r="BA30" s="814"/>
      <c r="BB30" s="814"/>
      <c r="BC30" s="814"/>
      <c r="BD30" s="814"/>
      <c r="BE30" s="815"/>
      <c r="BF30" s="815"/>
      <c r="BG30" s="815"/>
      <c r="BH30" s="815"/>
      <c r="BI30" s="816"/>
      <c r="BJ30" s="218"/>
      <c r="BK30" s="218"/>
      <c r="BL30" s="218"/>
      <c r="BM30" s="218"/>
      <c r="BN30" s="218"/>
      <c r="BO30" s="227"/>
      <c r="BP30" s="227"/>
      <c r="BQ30" s="224">
        <v>24</v>
      </c>
      <c r="BR30" s="225"/>
      <c r="BS30" s="756"/>
      <c r="BT30" s="757"/>
      <c r="BU30" s="757"/>
      <c r="BV30" s="757"/>
      <c r="BW30" s="757"/>
      <c r="BX30" s="757"/>
      <c r="BY30" s="757"/>
      <c r="BZ30" s="757"/>
      <c r="CA30" s="757"/>
      <c r="CB30" s="757"/>
      <c r="CC30" s="757"/>
      <c r="CD30" s="757"/>
      <c r="CE30" s="757"/>
      <c r="CF30" s="757"/>
      <c r="CG30" s="758"/>
      <c r="CH30" s="759"/>
      <c r="CI30" s="760"/>
      <c r="CJ30" s="760"/>
      <c r="CK30" s="760"/>
      <c r="CL30" s="761"/>
      <c r="CM30" s="759"/>
      <c r="CN30" s="760"/>
      <c r="CO30" s="760"/>
      <c r="CP30" s="760"/>
      <c r="CQ30" s="761"/>
      <c r="CR30" s="759"/>
      <c r="CS30" s="760"/>
      <c r="CT30" s="760"/>
      <c r="CU30" s="760"/>
      <c r="CV30" s="761"/>
      <c r="CW30" s="759"/>
      <c r="CX30" s="760"/>
      <c r="CY30" s="760"/>
      <c r="CZ30" s="760"/>
      <c r="DA30" s="761"/>
      <c r="DB30" s="759"/>
      <c r="DC30" s="760"/>
      <c r="DD30" s="760"/>
      <c r="DE30" s="760"/>
      <c r="DF30" s="761"/>
      <c r="DG30" s="759"/>
      <c r="DH30" s="760"/>
      <c r="DI30" s="760"/>
      <c r="DJ30" s="760"/>
      <c r="DK30" s="761"/>
      <c r="DL30" s="759"/>
      <c r="DM30" s="760"/>
      <c r="DN30" s="760"/>
      <c r="DO30" s="760"/>
      <c r="DP30" s="761"/>
      <c r="DQ30" s="759"/>
      <c r="DR30" s="760"/>
      <c r="DS30" s="760"/>
      <c r="DT30" s="760"/>
      <c r="DU30" s="761"/>
      <c r="DV30" s="756"/>
      <c r="DW30" s="757"/>
      <c r="DX30" s="757"/>
      <c r="DY30" s="757"/>
      <c r="DZ30" s="762"/>
      <c r="EA30" s="216"/>
    </row>
    <row r="31" spans="1:131" ht="26.25" customHeight="1" x14ac:dyDescent="0.2">
      <c r="A31" s="228">
        <v>4</v>
      </c>
      <c r="B31" s="763" t="s">
        <v>406</v>
      </c>
      <c r="C31" s="764"/>
      <c r="D31" s="764"/>
      <c r="E31" s="764"/>
      <c r="F31" s="764"/>
      <c r="G31" s="764"/>
      <c r="H31" s="764"/>
      <c r="I31" s="764"/>
      <c r="J31" s="764"/>
      <c r="K31" s="764"/>
      <c r="L31" s="764"/>
      <c r="M31" s="764"/>
      <c r="N31" s="764"/>
      <c r="O31" s="764"/>
      <c r="P31" s="765"/>
      <c r="Q31" s="766">
        <v>4226</v>
      </c>
      <c r="R31" s="767"/>
      <c r="S31" s="767"/>
      <c r="T31" s="767"/>
      <c r="U31" s="767"/>
      <c r="V31" s="767">
        <v>3763</v>
      </c>
      <c r="W31" s="767"/>
      <c r="X31" s="767"/>
      <c r="Y31" s="767"/>
      <c r="Z31" s="767"/>
      <c r="AA31" s="767">
        <v>463</v>
      </c>
      <c r="AB31" s="767"/>
      <c r="AC31" s="767"/>
      <c r="AD31" s="767"/>
      <c r="AE31" s="768"/>
      <c r="AF31" s="769">
        <v>25</v>
      </c>
      <c r="AG31" s="770"/>
      <c r="AH31" s="770"/>
      <c r="AI31" s="770"/>
      <c r="AJ31" s="771"/>
      <c r="AK31" s="817">
        <v>1255</v>
      </c>
      <c r="AL31" s="813"/>
      <c r="AM31" s="813"/>
      <c r="AN31" s="813"/>
      <c r="AO31" s="813"/>
      <c r="AP31" s="813">
        <v>20664</v>
      </c>
      <c r="AQ31" s="813"/>
      <c r="AR31" s="813"/>
      <c r="AS31" s="813"/>
      <c r="AT31" s="813"/>
      <c r="AU31" s="813">
        <v>12275</v>
      </c>
      <c r="AV31" s="813"/>
      <c r="AW31" s="813"/>
      <c r="AX31" s="813"/>
      <c r="AY31" s="813"/>
      <c r="AZ31" s="814" t="s">
        <v>598</v>
      </c>
      <c r="BA31" s="814"/>
      <c r="BB31" s="814"/>
      <c r="BC31" s="814"/>
      <c r="BD31" s="814"/>
      <c r="BE31" s="815" t="s">
        <v>407</v>
      </c>
      <c r="BF31" s="815"/>
      <c r="BG31" s="815"/>
      <c r="BH31" s="815"/>
      <c r="BI31" s="816"/>
      <c r="BJ31" s="218"/>
      <c r="BK31" s="218"/>
      <c r="BL31" s="218"/>
      <c r="BM31" s="218"/>
      <c r="BN31" s="218"/>
      <c r="BO31" s="227"/>
      <c r="BP31" s="227"/>
      <c r="BQ31" s="224">
        <v>25</v>
      </c>
      <c r="BR31" s="225"/>
      <c r="BS31" s="756"/>
      <c r="BT31" s="757"/>
      <c r="BU31" s="757"/>
      <c r="BV31" s="757"/>
      <c r="BW31" s="757"/>
      <c r="BX31" s="757"/>
      <c r="BY31" s="757"/>
      <c r="BZ31" s="757"/>
      <c r="CA31" s="757"/>
      <c r="CB31" s="757"/>
      <c r="CC31" s="757"/>
      <c r="CD31" s="757"/>
      <c r="CE31" s="757"/>
      <c r="CF31" s="757"/>
      <c r="CG31" s="758"/>
      <c r="CH31" s="759"/>
      <c r="CI31" s="760"/>
      <c r="CJ31" s="760"/>
      <c r="CK31" s="760"/>
      <c r="CL31" s="761"/>
      <c r="CM31" s="759"/>
      <c r="CN31" s="760"/>
      <c r="CO31" s="760"/>
      <c r="CP31" s="760"/>
      <c r="CQ31" s="761"/>
      <c r="CR31" s="759"/>
      <c r="CS31" s="760"/>
      <c r="CT31" s="760"/>
      <c r="CU31" s="760"/>
      <c r="CV31" s="761"/>
      <c r="CW31" s="759"/>
      <c r="CX31" s="760"/>
      <c r="CY31" s="760"/>
      <c r="CZ31" s="760"/>
      <c r="DA31" s="761"/>
      <c r="DB31" s="759"/>
      <c r="DC31" s="760"/>
      <c r="DD31" s="760"/>
      <c r="DE31" s="760"/>
      <c r="DF31" s="761"/>
      <c r="DG31" s="759"/>
      <c r="DH31" s="760"/>
      <c r="DI31" s="760"/>
      <c r="DJ31" s="760"/>
      <c r="DK31" s="761"/>
      <c r="DL31" s="759"/>
      <c r="DM31" s="760"/>
      <c r="DN31" s="760"/>
      <c r="DO31" s="760"/>
      <c r="DP31" s="761"/>
      <c r="DQ31" s="759"/>
      <c r="DR31" s="760"/>
      <c r="DS31" s="760"/>
      <c r="DT31" s="760"/>
      <c r="DU31" s="761"/>
      <c r="DV31" s="756"/>
      <c r="DW31" s="757"/>
      <c r="DX31" s="757"/>
      <c r="DY31" s="757"/>
      <c r="DZ31" s="762"/>
      <c r="EA31" s="216"/>
    </row>
    <row r="32" spans="1:131" ht="26.25" customHeight="1" x14ac:dyDescent="0.2">
      <c r="A32" s="228">
        <v>5</v>
      </c>
      <c r="B32" s="763" t="s">
        <v>408</v>
      </c>
      <c r="C32" s="764"/>
      <c r="D32" s="764"/>
      <c r="E32" s="764"/>
      <c r="F32" s="764"/>
      <c r="G32" s="764"/>
      <c r="H32" s="764"/>
      <c r="I32" s="764"/>
      <c r="J32" s="764"/>
      <c r="K32" s="764"/>
      <c r="L32" s="764"/>
      <c r="M32" s="764"/>
      <c r="N32" s="764"/>
      <c r="O32" s="764"/>
      <c r="P32" s="765"/>
      <c r="Q32" s="766">
        <v>73</v>
      </c>
      <c r="R32" s="767"/>
      <c r="S32" s="767"/>
      <c r="T32" s="767"/>
      <c r="U32" s="767"/>
      <c r="V32" s="767">
        <v>73</v>
      </c>
      <c r="W32" s="767"/>
      <c r="X32" s="767"/>
      <c r="Y32" s="767"/>
      <c r="Z32" s="767"/>
      <c r="AA32" s="767" t="s">
        <v>578</v>
      </c>
      <c r="AB32" s="767"/>
      <c r="AC32" s="767"/>
      <c r="AD32" s="767"/>
      <c r="AE32" s="768"/>
      <c r="AF32" s="769" t="s">
        <v>409</v>
      </c>
      <c r="AG32" s="770"/>
      <c r="AH32" s="770"/>
      <c r="AI32" s="770"/>
      <c r="AJ32" s="771"/>
      <c r="AK32" s="817">
        <v>24</v>
      </c>
      <c r="AL32" s="813"/>
      <c r="AM32" s="813"/>
      <c r="AN32" s="813"/>
      <c r="AO32" s="813"/>
      <c r="AP32" s="813" t="s">
        <v>598</v>
      </c>
      <c r="AQ32" s="813"/>
      <c r="AR32" s="813"/>
      <c r="AS32" s="813"/>
      <c r="AT32" s="813"/>
      <c r="AU32" s="813" t="s">
        <v>598</v>
      </c>
      <c r="AV32" s="813"/>
      <c r="AW32" s="813"/>
      <c r="AX32" s="813"/>
      <c r="AY32" s="813"/>
      <c r="AZ32" s="814" t="s">
        <v>598</v>
      </c>
      <c r="BA32" s="814"/>
      <c r="BB32" s="814"/>
      <c r="BC32" s="814"/>
      <c r="BD32" s="814"/>
      <c r="BE32" s="815" t="s">
        <v>410</v>
      </c>
      <c r="BF32" s="815"/>
      <c r="BG32" s="815"/>
      <c r="BH32" s="815"/>
      <c r="BI32" s="816"/>
      <c r="BJ32" s="218"/>
      <c r="BK32" s="218"/>
      <c r="BL32" s="218"/>
      <c r="BM32" s="218"/>
      <c r="BN32" s="218"/>
      <c r="BO32" s="227"/>
      <c r="BP32" s="227"/>
      <c r="BQ32" s="224">
        <v>26</v>
      </c>
      <c r="BR32" s="225"/>
      <c r="BS32" s="756"/>
      <c r="BT32" s="757"/>
      <c r="BU32" s="757"/>
      <c r="BV32" s="757"/>
      <c r="BW32" s="757"/>
      <c r="BX32" s="757"/>
      <c r="BY32" s="757"/>
      <c r="BZ32" s="757"/>
      <c r="CA32" s="757"/>
      <c r="CB32" s="757"/>
      <c r="CC32" s="757"/>
      <c r="CD32" s="757"/>
      <c r="CE32" s="757"/>
      <c r="CF32" s="757"/>
      <c r="CG32" s="758"/>
      <c r="CH32" s="759"/>
      <c r="CI32" s="760"/>
      <c r="CJ32" s="760"/>
      <c r="CK32" s="760"/>
      <c r="CL32" s="761"/>
      <c r="CM32" s="759"/>
      <c r="CN32" s="760"/>
      <c r="CO32" s="760"/>
      <c r="CP32" s="760"/>
      <c r="CQ32" s="761"/>
      <c r="CR32" s="759"/>
      <c r="CS32" s="760"/>
      <c r="CT32" s="760"/>
      <c r="CU32" s="760"/>
      <c r="CV32" s="761"/>
      <c r="CW32" s="759"/>
      <c r="CX32" s="760"/>
      <c r="CY32" s="760"/>
      <c r="CZ32" s="760"/>
      <c r="DA32" s="761"/>
      <c r="DB32" s="759"/>
      <c r="DC32" s="760"/>
      <c r="DD32" s="760"/>
      <c r="DE32" s="760"/>
      <c r="DF32" s="761"/>
      <c r="DG32" s="759"/>
      <c r="DH32" s="760"/>
      <c r="DI32" s="760"/>
      <c r="DJ32" s="760"/>
      <c r="DK32" s="761"/>
      <c r="DL32" s="759"/>
      <c r="DM32" s="760"/>
      <c r="DN32" s="760"/>
      <c r="DO32" s="760"/>
      <c r="DP32" s="761"/>
      <c r="DQ32" s="759"/>
      <c r="DR32" s="760"/>
      <c r="DS32" s="760"/>
      <c r="DT32" s="760"/>
      <c r="DU32" s="761"/>
      <c r="DV32" s="756"/>
      <c r="DW32" s="757"/>
      <c r="DX32" s="757"/>
      <c r="DY32" s="757"/>
      <c r="DZ32" s="762"/>
      <c r="EA32" s="216"/>
    </row>
    <row r="33" spans="1:131" ht="26.25" customHeight="1" x14ac:dyDescent="0.2">
      <c r="A33" s="228">
        <v>6</v>
      </c>
      <c r="B33" s="763"/>
      <c r="C33" s="764"/>
      <c r="D33" s="764"/>
      <c r="E33" s="764"/>
      <c r="F33" s="764"/>
      <c r="G33" s="764"/>
      <c r="H33" s="764"/>
      <c r="I33" s="764"/>
      <c r="J33" s="764"/>
      <c r="K33" s="764"/>
      <c r="L33" s="764"/>
      <c r="M33" s="764"/>
      <c r="N33" s="764"/>
      <c r="O33" s="764"/>
      <c r="P33" s="765"/>
      <c r="Q33" s="766"/>
      <c r="R33" s="767"/>
      <c r="S33" s="767"/>
      <c r="T33" s="767"/>
      <c r="U33" s="767"/>
      <c r="V33" s="767"/>
      <c r="W33" s="767"/>
      <c r="X33" s="767"/>
      <c r="Y33" s="767"/>
      <c r="Z33" s="767"/>
      <c r="AA33" s="767"/>
      <c r="AB33" s="767"/>
      <c r="AC33" s="767"/>
      <c r="AD33" s="767"/>
      <c r="AE33" s="768"/>
      <c r="AF33" s="769"/>
      <c r="AG33" s="770"/>
      <c r="AH33" s="770"/>
      <c r="AI33" s="770"/>
      <c r="AJ33" s="771"/>
      <c r="AK33" s="817"/>
      <c r="AL33" s="813"/>
      <c r="AM33" s="813"/>
      <c r="AN33" s="813"/>
      <c r="AO33" s="813"/>
      <c r="AP33" s="813"/>
      <c r="AQ33" s="813"/>
      <c r="AR33" s="813"/>
      <c r="AS33" s="813"/>
      <c r="AT33" s="813"/>
      <c r="AU33" s="813"/>
      <c r="AV33" s="813"/>
      <c r="AW33" s="813"/>
      <c r="AX33" s="813"/>
      <c r="AY33" s="813"/>
      <c r="AZ33" s="814"/>
      <c r="BA33" s="814"/>
      <c r="BB33" s="814"/>
      <c r="BC33" s="814"/>
      <c r="BD33" s="814"/>
      <c r="BE33" s="815"/>
      <c r="BF33" s="815"/>
      <c r="BG33" s="815"/>
      <c r="BH33" s="815"/>
      <c r="BI33" s="816"/>
      <c r="BJ33" s="218"/>
      <c r="BK33" s="218"/>
      <c r="BL33" s="218"/>
      <c r="BM33" s="218"/>
      <c r="BN33" s="218"/>
      <c r="BO33" s="227"/>
      <c r="BP33" s="227"/>
      <c r="BQ33" s="224">
        <v>27</v>
      </c>
      <c r="BR33" s="225"/>
      <c r="BS33" s="756"/>
      <c r="BT33" s="757"/>
      <c r="BU33" s="757"/>
      <c r="BV33" s="757"/>
      <c r="BW33" s="757"/>
      <c r="BX33" s="757"/>
      <c r="BY33" s="757"/>
      <c r="BZ33" s="757"/>
      <c r="CA33" s="757"/>
      <c r="CB33" s="757"/>
      <c r="CC33" s="757"/>
      <c r="CD33" s="757"/>
      <c r="CE33" s="757"/>
      <c r="CF33" s="757"/>
      <c r="CG33" s="758"/>
      <c r="CH33" s="759"/>
      <c r="CI33" s="760"/>
      <c r="CJ33" s="760"/>
      <c r="CK33" s="760"/>
      <c r="CL33" s="761"/>
      <c r="CM33" s="759"/>
      <c r="CN33" s="760"/>
      <c r="CO33" s="760"/>
      <c r="CP33" s="760"/>
      <c r="CQ33" s="761"/>
      <c r="CR33" s="759"/>
      <c r="CS33" s="760"/>
      <c r="CT33" s="760"/>
      <c r="CU33" s="760"/>
      <c r="CV33" s="761"/>
      <c r="CW33" s="759"/>
      <c r="CX33" s="760"/>
      <c r="CY33" s="760"/>
      <c r="CZ33" s="760"/>
      <c r="DA33" s="761"/>
      <c r="DB33" s="759"/>
      <c r="DC33" s="760"/>
      <c r="DD33" s="760"/>
      <c r="DE33" s="760"/>
      <c r="DF33" s="761"/>
      <c r="DG33" s="759"/>
      <c r="DH33" s="760"/>
      <c r="DI33" s="760"/>
      <c r="DJ33" s="760"/>
      <c r="DK33" s="761"/>
      <c r="DL33" s="759"/>
      <c r="DM33" s="760"/>
      <c r="DN33" s="760"/>
      <c r="DO33" s="760"/>
      <c r="DP33" s="761"/>
      <c r="DQ33" s="759"/>
      <c r="DR33" s="760"/>
      <c r="DS33" s="760"/>
      <c r="DT33" s="760"/>
      <c r="DU33" s="761"/>
      <c r="DV33" s="756"/>
      <c r="DW33" s="757"/>
      <c r="DX33" s="757"/>
      <c r="DY33" s="757"/>
      <c r="DZ33" s="762"/>
      <c r="EA33" s="216"/>
    </row>
    <row r="34" spans="1:131" ht="26.25" customHeight="1" x14ac:dyDescent="0.2">
      <c r="A34" s="228">
        <v>7</v>
      </c>
      <c r="B34" s="763"/>
      <c r="C34" s="764"/>
      <c r="D34" s="764"/>
      <c r="E34" s="764"/>
      <c r="F34" s="764"/>
      <c r="G34" s="764"/>
      <c r="H34" s="764"/>
      <c r="I34" s="764"/>
      <c r="J34" s="764"/>
      <c r="K34" s="764"/>
      <c r="L34" s="764"/>
      <c r="M34" s="764"/>
      <c r="N34" s="764"/>
      <c r="O34" s="764"/>
      <c r="P34" s="765"/>
      <c r="Q34" s="766"/>
      <c r="R34" s="767"/>
      <c r="S34" s="767"/>
      <c r="T34" s="767"/>
      <c r="U34" s="767"/>
      <c r="V34" s="767"/>
      <c r="W34" s="767"/>
      <c r="X34" s="767"/>
      <c r="Y34" s="767"/>
      <c r="Z34" s="767"/>
      <c r="AA34" s="767"/>
      <c r="AB34" s="767"/>
      <c r="AC34" s="767"/>
      <c r="AD34" s="767"/>
      <c r="AE34" s="768"/>
      <c r="AF34" s="769"/>
      <c r="AG34" s="770"/>
      <c r="AH34" s="770"/>
      <c r="AI34" s="770"/>
      <c r="AJ34" s="771"/>
      <c r="AK34" s="817"/>
      <c r="AL34" s="813"/>
      <c r="AM34" s="813"/>
      <c r="AN34" s="813"/>
      <c r="AO34" s="813"/>
      <c r="AP34" s="813"/>
      <c r="AQ34" s="813"/>
      <c r="AR34" s="813"/>
      <c r="AS34" s="813"/>
      <c r="AT34" s="813"/>
      <c r="AU34" s="813"/>
      <c r="AV34" s="813"/>
      <c r="AW34" s="813"/>
      <c r="AX34" s="813"/>
      <c r="AY34" s="813"/>
      <c r="AZ34" s="814"/>
      <c r="BA34" s="814"/>
      <c r="BB34" s="814"/>
      <c r="BC34" s="814"/>
      <c r="BD34" s="814"/>
      <c r="BE34" s="815"/>
      <c r="BF34" s="815"/>
      <c r="BG34" s="815"/>
      <c r="BH34" s="815"/>
      <c r="BI34" s="816"/>
      <c r="BJ34" s="218"/>
      <c r="BK34" s="218"/>
      <c r="BL34" s="218"/>
      <c r="BM34" s="218"/>
      <c r="BN34" s="218"/>
      <c r="BO34" s="227"/>
      <c r="BP34" s="227"/>
      <c r="BQ34" s="224">
        <v>28</v>
      </c>
      <c r="BR34" s="225"/>
      <c r="BS34" s="756"/>
      <c r="BT34" s="757"/>
      <c r="BU34" s="757"/>
      <c r="BV34" s="757"/>
      <c r="BW34" s="757"/>
      <c r="BX34" s="757"/>
      <c r="BY34" s="757"/>
      <c r="BZ34" s="757"/>
      <c r="CA34" s="757"/>
      <c r="CB34" s="757"/>
      <c r="CC34" s="757"/>
      <c r="CD34" s="757"/>
      <c r="CE34" s="757"/>
      <c r="CF34" s="757"/>
      <c r="CG34" s="758"/>
      <c r="CH34" s="759"/>
      <c r="CI34" s="760"/>
      <c r="CJ34" s="760"/>
      <c r="CK34" s="760"/>
      <c r="CL34" s="761"/>
      <c r="CM34" s="759"/>
      <c r="CN34" s="760"/>
      <c r="CO34" s="760"/>
      <c r="CP34" s="760"/>
      <c r="CQ34" s="761"/>
      <c r="CR34" s="759"/>
      <c r="CS34" s="760"/>
      <c r="CT34" s="760"/>
      <c r="CU34" s="760"/>
      <c r="CV34" s="761"/>
      <c r="CW34" s="759"/>
      <c r="CX34" s="760"/>
      <c r="CY34" s="760"/>
      <c r="CZ34" s="760"/>
      <c r="DA34" s="761"/>
      <c r="DB34" s="759"/>
      <c r="DC34" s="760"/>
      <c r="DD34" s="760"/>
      <c r="DE34" s="760"/>
      <c r="DF34" s="761"/>
      <c r="DG34" s="759"/>
      <c r="DH34" s="760"/>
      <c r="DI34" s="760"/>
      <c r="DJ34" s="760"/>
      <c r="DK34" s="761"/>
      <c r="DL34" s="759"/>
      <c r="DM34" s="760"/>
      <c r="DN34" s="760"/>
      <c r="DO34" s="760"/>
      <c r="DP34" s="761"/>
      <c r="DQ34" s="759"/>
      <c r="DR34" s="760"/>
      <c r="DS34" s="760"/>
      <c r="DT34" s="760"/>
      <c r="DU34" s="761"/>
      <c r="DV34" s="756"/>
      <c r="DW34" s="757"/>
      <c r="DX34" s="757"/>
      <c r="DY34" s="757"/>
      <c r="DZ34" s="762"/>
      <c r="EA34" s="216"/>
    </row>
    <row r="35" spans="1:131" ht="26.25" customHeight="1" x14ac:dyDescent="0.2">
      <c r="A35" s="228">
        <v>8</v>
      </c>
      <c r="B35" s="763"/>
      <c r="C35" s="764"/>
      <c r="D35" s="764"/>
      <c r="E35" s="764"/>
      <c r="F35" s="764"/>
      <c r="G35" s="764"/>
      <c r="H35" s="764"/>
      <c r="I35" s="764"/>
      <c r="J35" s="764"/>
      <c r="K35" s="764"/>
      <c r="L35" s="764"/>
      <c r="M35" s="764"/>
      <c r="N35" s="764"/>
      <c r="O35" s="764"/>
      <c r="P35" s="765"/>
      <c r="Q35" s="766"/>
      <c r="R35" s="767"/>
      <c r="S35" s="767"/>
      <c r="T35" s="767"/>
      <c r="U35" s="767"/>
      <c r="V35" s="767"/>
      <c r="W35" s="767"/>
      <c r="X35" s="767"/>
      <c r="Y35" s="767"/>
      <c r="Z35" s="767"/>
      <c r="AA35" s="767"/>
      <c r="AB35" s="767"/>
      <c r="AC35" s="767"/>
      <c r="AD35" s="767"/>
      <c r="AE35" s="768"/>
      <c r="AF35" s="769"/>
      <c r="AG35" s="770"/>
      <c r="AH35" s="770"/>
      <c r="AI35" s="770"/>
      <c r="AJ35" s="771"/>
      <c r="AK35" s="817"/>
      <c r="AL35" s="813"/>
      <c r="AM35" s="813"/>
      <c r="AN35" s="813"/>
      <c r="AO35" s="813"/>
      <c r="AP35" s="813"/>
      <c r="AQ35" s="813"/>
      <c r="AR35" s="813"/>
      <c r="AS35" s="813"/>
      <c r="AT35" s="813"/>
      <c r="AU35" s="813"/>
      <c r="AV35" s="813"/>
      <c r="AW35" s="813"/>
      <c r="AX35" s="813"/>
      <c r="AY35" s="813"/>
      <c r="AZ35" s="814"/>
      <c r="BA35" s="814"/>
      <c r="BB35" s="814"/>
      <c r="BC35" s="814"/>
      <c r="BD35" s="814"/>
      <c r="BE35" s="815"/>
      <c r="BF35" s="815"/>
      <c r="BG35" s="815"/>
      <c r="BH35" s="815"/>
      <c r="BI35" s="816"/>
      <c r="BJ35" s="218"/>
      <c r="BK35" s="218"/>
      <c r="BL35" s="218"/>
      <c r="BM35" s="218"/>
      <c r="BN35" s="218"/>
      <c r="BO35" s="227"/>
      <c r="BP35" s="227"/>
      <c r="BQ35" s="224">
        <v>29</v>
      </c>
      <c r="BR35" s="225"/>
      <c r="BS35" s="756"/>
      <c r="BT35" s="757"/>
      <c r="BU35" s="757"/>
      <c r="BV35" s="757"/>
      <c r="BW35" s="757"/>
      <c r="BX35" s="757"/>
      <c r="BY35" s="757"/>
      <c r="BZ35" s="757"/>
      <c r="CA35" s="757"/>
      <c r="CB35" s="757"/>
      <c r="CC35" s="757"/>
      <c r="CD35" s="757"/>
      <c r="CE35" s="757"/>
      <c r="CF35" s="757"/>
      <c r="CG35" s="758"/>
      <c r="CH35" s="759"/>
      <c r="CI35" s="760"/>
      <c r="CJ35" s="760"/>
      <c r="CK35" s="760"/>
      <c r="CL35" s="761"/>
      <c r="CM35" s="759"/>
      <c r="CN35" s="760"/>
      <c r="CO35" s="760"/>
      <c r="CP35" s="760"/>
      <c r="CQ35" s="761"/>
      <c r="CR35" s="759"/>
      <c r="CS35" s="760"/>
      <c r="CT35" s="760"/>
      <c r="CU35" s="760"/>
      <c r="CV35" s="761"/>
      <c r="CW35" s="759"/>
      <c r="CX35" s="760"/>
      <c r="CY35" s="760"/>
      <c r="CZ35" s="760"/>
      <c r="DA35" s="761"/>
      <c r="DB35" s="759"/>
      <c r="DC35" s="760"/>
      <c r="DD35" s="760"/>
      <c r="DE35" s="760"/>
      <c r="DF35" s="761"/>
      <c r="DG35" s="759"/>
      <c r="DH35" s="760"/>
      <c r="DI35" s="760"/>
      <c r="DJ35" s="760"/>
      <c r="DK35" s="761"/>
      <c r="DL35" s="759"/>
      <c r="DM35" s="760"/>
      <c r="DN35" s="760"/>
      <c r="DO35" s="760"/>
      <c r="DP35" s="761"/>
      <c r="DQ35" s="759"/>
      <c r="DR35" s="760"/>
      <c r="DS35" s="760"/>
      <c r="DT35" s="760"/>
      <c r="DU35" s="761"/>
      <c r="DV35" s="756"/>
      <c r="DW35" s="757"/>
      <c r="DX35" s="757"/>
      <c r="DY35" s="757"/>
      <c r="DZ35" s="762"/>
      <c r="EA35" s="216"/>
    </row>
    <row r="36" spans="1:131" ht="26.25" customHeight="1" x14ac:dyDescent="0.2">
      <c r="A36" s="228">
        <v>9</v>
      </c>
      <c r="B36" s="763"/>
      <c r="C36" s="764"/>
      <c r="D36" s="764"/>
      <c r="E36" s="764"/>
      <c r="F36" s="764"/>
      <c r="G36" s="764"/>
      <c r="H36" s="764"/>
      <c r="I36" s="764"/>
      <c r="J36" s="764"/>
      <c r="K36" s="764"/>
      <c r="L36" s="764"/>
      <c r="M36" s="764"/>
      <c r="N36" s="764"/>
      <c r="O36" s="764"/>
      <c r="P36" s="765"/>
      <c r="Q36" s="766"/>
      <c r="R36" s="767"/>
      <c r="S36" s="767"/>
      <c r="T36" s="767"/>
      <c r="U36" s="767"/>
      <c r="V36" s="767"/>
      <c r="W36" s="767"/>
      <c r="X36" s="767"/>
      <c r="Y36" s="767"/>
      <c r="Z36" s="767"/>
      <c r="AA36" s="767"/>
      <c r="AB36" s="767"/>
      <c r="AC36" s="767"/>
      <c r="AD36" s="767"/>
      <c r="AE36" s="768"/>
      <c r="AF36" s="769"/>
      <c r="AG36" s="770"/>
      <c r="AH36" s="770"/>
      <c r="AI36" s="770"/>
      <c r="AJ36" s="771"/>
      <c r="AK36" s="817"/>
      <c r="AL36" s="813"/>
      <c r="AM36" s="813"/>
      <c r="AN36" s="813"/>
      <c r="AO36" s="813"/>
      <c r="AP36" s="813"/>
      <c r="AQ36" s="813"/>
      <c r="AR36" s="813"/>
      <c r="AS36" s="813"/>
      <c r="AT36" s="813"/>
      <c r="AU36" s="813"/>
      <c r="AV36" s="813"/>
      <c r="AW36" s="813"/>
      <c r="AX36" s="813"/>
      <c r="AY36" s="813"/>
      <c r="AZ36" s="814"/>
      <c r="BA36" s="814"/>
      <c r="BB36" s="814"/>
      <c r="BC36" s="814"/>
      <c r="BD36" s="814"/>
      <c r="BE36" s="815"/>
      <c r="BF36" s="815"/>
      <c r="BG36" s="815"/>
      <c r="BH36" s="815"/>
      <c r="BI36" s="816"/>
      <c r="BJ36" s="218"/>
      <c r="BK36" s="218"/>
      <c r="BL36" s="218"/>
      <c r="BM36" s="218"/>
      <c r="BN36" s="218"/>
      <c r="BO36" s="227"/>
      <c r="BP36" s="227"/>
      <c r="BQ36" s="224">
        <v>30</v>
      </c>
      <c r="BR36" s="225"/>
      <c r="BS36" s="756"/>
      <c r="BT36" s="757"/>
      <c r="BU36" s="757"/>
      <c r="BV36" s="757"/>
      <c r="BW36" s="757"/>
      <c r="BX36" s="757"/>
      <c r="BY36" s="757"/>
      <c r="BZ36" s="757"/>
      <c r="CA36" s="757"/>
      <c r="CB36" s="757"/>
      <c r="CC36" s="757"/>
      <c r="CD36" s="757"/>
      <c r="CE36" s="757"/>
      <c r="CF36" s="757"/>
      <c r="CG36" s="758"/>
      <c r="CH36" s="759"/>
      <c r="CI36" s="760"/>
      <c r="CJ36" s="760"/>
      <c r="CK36" s="760"/>
      <c r="CL36" s="761"/>
      <c r="CM36" s="759"/>
      <c r="CN36" s="760"/>
      <c r="CO36" s="760"/>
      <c r="CP36" s="760"/>
      <c r="CQ36" s="761"/>
      <c r="CR36" s="759"/>
      <c r="CS36" s="760"/>
      <c r="CT36" s="760"/>
      <c r="CU36" s="760"/>
      <c r="CV36" s="761"/>
      <c r="CW36" s="759"/>
      <c r="CX36" s="760"/>
      <c r="CY36" s="760"/>
      <c r="CZ36" s="760"/>
      <c r="DA36" s="761"/>
      <c r="DB36" s="759"/>
      <c r="DC36" s="760"/>
      <c r="DD36" s="760"/>
      <c r="DE36" s="760"/>
      <c r="DF36" s="761"/>
      <c r="DG36" s="759"/>
      <c r="DH36" s="760"/>
      <c r="DI36" s="760"/>
      <c r="DJ36" s="760"/>
      <c r="DK36" s="761"/>
      <c r="DL36" s="759"/>
      <c r="DM36" s="760"/>
      <c r="DN36" s="760"/>
      <c r="DO36" s="760"/>
      <c r="DP36" s="761"/>
      <c r="DQ36" s="759"/>
      <c r="DR36" s="760"/>
      <c r="DS36" s="760"/>
      <c r="DT36" s="760"/>
      <c r="DU36" s="761"/>
      <c r="DV36" s="756"/>
      <c r="DW36" s="757"/>
      <c r="DX36" s="757"/>
      <c r="DY36" s="757"/>
      <c r="DZ36" s="762"/>
      <c r="EA36" s="216"/>
    </row>
    <row r="37" spans="1:131" ht="26.25" customHeight="1" x14ac:dyDescent="0.2">
      <c r="A37" s="228">
        <v>10</v>
      </c>
      <c r="B37" s="763"/>
      <c r="C37" s="764"/>
      <c r="D37" s="764"/>
      <c r="E37" s="764"/>
      <c r="F37" s="764"/>
      <c r="G37" s="764"/>
      <c r="H37" s="764"/>
      <c r="I37" s="764"/>
      <c r="J37" s="764"/>
      <c r="K37" s="764"/>
      <c r="L37" s="764"/>
      <c r="M37" s="764"/>
      <c r="N37" s="764"/>
      <c r="O37" s="764"/>
      <c r="P37" s="765"/>
      <c r="Q37" s="766"/>
      <c r="R37" s="767"/>
      <c r="S37" s="767"/>
      <c r="T37" s="767"/>
      <c r="U37" s="767"/>
      <c r="V37" s="767"/>
      <c r="W37" s="767"/>
      <c r="X37" s="767"/>
      <c r="Y37" s="767"/>
      <c r="Z37" s="767"/>
      <c r="AA37" s="767"/>
      <c r="AB37" s="767"/>
      <c r="AC37" s="767"/>
      <c r="AD37" s="767"/>
      <c r="AE37" s="768"/>
      <c r="AF37" s="769"/>
      <c r="AG37" s="770"/>
      <c r="AH37" s="770"/>
      <c r="AI37" s="770"/>
      <c r="AJ37" s="771"/>
      <c r="AK37" s="817"/>
      <c r="AL37" s="813"/>
      <c r="AM37" s="813"/>
      <c r="AN37" s="813"/>
      <c r="AO37" s="813"/>
      <c r="AP37" s="813"/>
      <c r="AQ37" s="813"/>
      <c r="AR37" s="813"/>
      <c r="AS37" s="813"/>
      <c r="AT37" s="813"/>
      <c r="AU37" s="813"/>
      <c r="AV37" s="813"/>
      <c r="AW37" s="813"/>
      <c r="AX37" s="813"/>
      <c r="AY37" s="813"/>
      <c r="AZ37" s="814"/>
      <c r="BA37" s="814"/>
      <c r="BB37" s="814"/>
      <c r="BC37" s="814"/>
      <c r="BD37" s="814"/>
      <c r="BE37" s="815"/>
      <c r="BF37" s="815"/>
      <c r="BG37" s="815"/>
      <c r="BH37" s="815"/>
      <c r="BI37" s="816"/>
      <c r="BJ37" s="218"/>
      <c r="BK37" s="218"/>
      <c r="BL37" s="218"/>
      <c r="BM37" s="218"/>
      <c r="BN37" s="218"/>
      <c r="BO37" s="227"/>
      <c r="BP37" s="227"/>
      <c r="BQ37" s="224">
        <v>31</v>
      </c>
      <c r="BR37" s="225"/>
      <c r="BS37" s="756"/>
      <c r="BT37" s="757"/>
      <c r="BU37" s="757"/>
      <c r="BV37" s="757"/>
      <c r="BW37" s="757"/>
      <c r="BX37" s="757"/>
      <c r="BY37" s="757"/>
      <c r="BZ37" s="757"/>
      <c r="CA37" s="757"/>
      <c r="CB37" s="757"/>
      <c r="CC37" s="757"/>
      <c r="CD37" s="757"/>
      <c r="CE37" s="757"/>
      <c r="CF37" s="757"/>
      <c r="CG37" s="758"/>
      <c r="CH37" s="759"/>
      <c r="CI37" s="760"/>
      <c r="CJ37" s="760"/>
      <c r="CK37" s="760"/>
      <c r="CL37" s="761"/>
      <c r="CM37" s="759"/>
      <c r="CN37" s="760"/>
      <c r="CO37" s="760"/>
      <c r="CP37" s="760"/>
      <c r="CQ37" s="761"/>
      <c r="CR37" s="759"/>
      <c r="CS37" s="760"/>
      <c r="CT37" s="760"/>
      <c r="CU37" s="760"/>
      <c r="CV37" s="761"/>
      <c r="CW37" s="759"/>
      <c r="CX37" s="760"/>
      <c r="CY37" s="760"/>
      <c r="CZ37" s="760"/>
      <c r="DA37" s="761"/>
      <c r="DB37" s="759"/>
      <c r="DC37" s="760"/>
      <c r="DD37" s="760"/>
      <c r="DE37" s="760"/>
      <c r="DF37" s="761"/>
      <c r="DG37" s="759"/>
      <c r="DH37" s="760"/>
      <c r="DI37" s="760"/>
      <c r="DJ37" s="760"/>
      <c r="DK37" s="761"/>
      <c r="DL37" s="759"/>
      <c r="DM37" s="760"/>
      <c r="DN37" s="760"/>
      <c r="DO37" s="760"/>
      <c r="DP37" s="761"/>
      <c r="DQ37" s="759"/>
      <c r="DR37" s="760"/>
      <c r="DS37" s="760"/>
      <c r="DT37" s="760"/>
      <c r="DU37" s="761"/>
      <c r="DV37" s="756"/>
      <c r="DW37" s="757"/>
      <c r="DX37" s="757"/>
      <c r="DY37" s="757"/>
      <c r="DZ37" s="762"/>
      <c r="EA37" s="216"/>
    </row>
    <row r="38" spans="1:131" ht="26.25" customHeight="1" x14ac:dyDescent="0.2">
      <c r="A38" s="228">
        <v>11</v>
      </c>
      <c r="B38" s="763"/>
      <c r="C38" s="764"/>
      <c r="D38" s="764"/>
      <c r="E38" s="764"/>
      <c r="F38" s="764"/>
      <c r="G38" s="764"/>
      <c r="H38" s="764"/>
      <c r="I38" s="764"/>
      <c r="J38" s="764"/>
      <c r="K38" s="764"/>
      <c r="L38" s="764"/>
      <c r="M38" s="764"/>
      <c r="N38" s="764"/>
      <c r="O38" s="764"/>
      <c r="P38" s="765"/>
      <c r="Q38" s="766"/>
      <c r="R38" s="767"/>
      <c r="S38" s="767"/>
      <c r="T38" s="767"/>
      <c r="U38" s="767"/>
      <c r="V38" s="767"/>
      <c r="W38" s="767"/>
      <c r="X38" s="767"/>
      <c r="Y38" s="767"/>
      <c r="Z38" s="767"/>
      <c r="AA38" s="767"/>
      <c r="AB38" s="767"/>
      <c r="AC38" s="767"/>
      <c r="AD38" s="767"/>
      <c r="AE38" s="768"/>
      <c r="AF38" s="769"/>
      <c r="AG38" s="770"/>
      <c r="AH38" s="770"/>
      <c r="AI38" s="770"/>
      <c r="AJ38" s="771"/>
      <c r="AK38" s="817"/>
      <c r="AL38" s="813"/>
      <c r="AM38" s="813"/>
      <c r="AN38" s="813"/>
      <c r="AO38" s="813"/>
      <c r="AP38" s="813"/>
      <c r="AQ38" s="813"/>
      <c r="AR38" s="813"/>
      <c r="AS38" s="813"/>
      <c r="AT38" s="813"/>
      <c r="AU38" s="813"/>
      <c r="AV38" s="813"/>
      <c r="AW38" s="813"/>
      <c r="AX38" s="813"/>
      <c r="AY38" s="813"/>
      <c r="AZ38" s="814"/>
      <c r="BA38" s="814"/>
      <c r="BB38" s="814"/>
      <c r="BC38" s="814"/>
      <c r="BD38" s="814"/>
      <c r="BE38" s="815"/>
      <c r="BF38" s="815"/>
      <c r="BG38" s="815"/>
      <c r="BH38" s="815"/>
      <c r="BI38" s="816"/>
      <c r="BJ38" s="218"/>
      <c r="BK38" s="218"/>
      <c r="BL38" s="218"/>
      <c r="BM38" s="218"/>
      <c r="BN38" s="218"/>
      <c r="BO38" s="227"/>
      <c r="BP38" s="227"/>
      <c r="BQ38" s="224">
        <v>32</v>
      </c>
      <c r="BR38" s="225"/>
      <c r="BS38" s="756"/>
      <c r="BT38" s="757"/>
      <c r="BU38" s="757"/>
      <c r="BV38" s="757"/>
      <c r="BW38" s="757"/>
      <c r="BX38" s="757"/>
      <c r="BY38" s="757"/>
      <c r="BZ38" s="757"/>
      <c r="CA38" s="757"/>
      <c r="CB38" s="757"/>
      <c r="CC38" s="757"/>
      <c r="CD38" s="757"/>
      <c r="CE38" s="757"/>
      <c r="CF38" s="757"/>
      <c r="CG38" s="758"/>
      <c r="CH38" s="759"/>
      <c r="CI38" s="760"/>
      <c r="CJ38" s="760"/>
      <c r="CK38" s="760"/>
      <c r="CL38" s="761"/>
      <c r="CM38" s="759"/>
      <c r="CN38" s="760"/>
      <c r="CO38" s="760"/>
      <c r="CP38" s="760"/>
      <c r="CQ38" s="761"/>
      <c r="CR38" s="759"/>
      <c r="CS38" s="760"/>
      <c r="CT38" s="760"/>
      <c r="CU38" s="760"/>
      <c r="CV38" s="761"/>
      <c r="CW38" s="759"/>
      <c r="CX38" s="760"/>
      <c r="CY38" s="760"/>
      <c r="CZ38" s="760"/>
      <c r="DA38" s="761"/>
      <c r="DB38" s="759"/>
      <c r="DC38" s="760"/>
      <c r="DD38" s="760"/>
      <c r="DE38" s="760"/>
      <c r="DF38" s="761"/>
      <c r="DG38" s="759"/>
      <c r="DH38" s="760"/>
      <c r="DI38" s="760"/>
      <c r="DJ38" s="760"/>
      <c r="DK38" s="761"/>
      <c r="DL38" s="759"/>
      <c r="DM38" s="760"/>
      <c r="DN38" s="760"/>
      <c r="DO38" s="760"/>
      <c r="DP38" s="761"/>
      <c r="DQ38" s="759"/>
      <c r="DR38" s="760"/>
      <c r="DS38" s="760"/>
      <c r="DT38" s="760"/>
      <c r="DU38" s="761"/>
      <c r="DV38" s="756"/>
      <c r="DW38" s="757"/>
      <c r="DX38" s="757"/>
      <c r="DY38" s="757"/>
      <c r="DZ38" s="762"/>
      <c r="EA38" s="216"/>
    </row>
    <row r="39" spans="1:131" ht="26.25" customHeight="1" x14ac:dyDescent="0.2">
      <c r="A39" s="228">
        <v>12</v>
      </c>
      <c r="B39" s="763"/>
      <c r="C39" s="764"/>
      <c r="D39" s="764"/>
      <c r="E39" s="764"/>
      <c r="F39" s="764"/>
      <c r="G39" s="764"/>
      <c r="H39" s="764"/>
      <c r="I39" s="764"/>
      <c r="J39" s="764"/>
      <c r="K39" s="764"/>
      <c r="L39" s="764"/>
      <c r="M39" s="764"/>
      <c r="N39" s="764"/>
      <c r="O39" s="764"/>
      <c r="P39" s="765"/>
      <c r="Q39" s="766"/>
      <c r="R39" s="767"/>
      <c r="S39" s="767"/>
      <c r="T39" s="767"/>
      <c r="U39" s="767"/>
      <c r="V39" s="767"/>
      <c r="W39" s="767"/>
      <c r="X39" s="767"/>
      <c r="Y39" s="767"/>
      <c r="Z39" s="767"/>
      <c r="AA39" s="767"/>
      <c r="AB39" s="767"/>
      <c r="AC39" s="767"/>
      <c r="AD39" s="767"/>
      <c r="AE39" s="768"/>
      <c r="AF39" s="769"/>
      <c r="AG39" s="770"/>
      <c r="AH39" s="770"/>
      <c r="AI39" s="770"/>
      <c r="AJ39" s="771"/>
      <c r="AK39" s="817"/>
      <c r="AL39" s="813"/>
      <c r="AM39" s="813"/>
      <c r="AN39" s="813"/>
      <c r="AO39" s="813"/>
      <c r="AP39" s="813"/>
      <c r="AQ39" s="813"/>
      <c r="AR39" s="813"/>
      <c r="AS39" s="813"/>
      <c r="AT39" s="813"/>
      <c r="AU39" s="813"/>
      <c r="AV39" s="813"/>
      <c r="AW39" s="813"/>
      <c r="AX39" s="813"/>
      <c r="AY39" s="813"/>
      <c r="AZ39" s="814"/>
      <c r="BA39" s="814"/>
      <c r="BB39" s="814"/>
      <c r="BC39" s="814"/>
      <c r="BD39" s="814"/>
      <c r="BE39" s="815"/>
      <c r="BF39" s="815"/>
      <c r="BG39" s="815"/>
      <c r="BH39" s="815"/>
      <c r="BI39" s="816"/>
      <c r="BJ39" s="218"/>
      <c r="BK39" s="218"/>
      <c r="BL39" s="218"/>
      <c r="BM39" s="218"/>
      <c r="BN39" s="218"/>
      <c r="BO39" s="227"/>
      <c r="BP39" s="227"/>
      <c r="BQ39" s="224">
        <v>33</v>
      </c>
      <c r="BR39" s="225"/>
      <c r="BS39" s="756"/>
      <c r="BT39" s="757"/>
      <c r="BU39" s="757"/>
      <c r="BV39" s="757"/>
      <c r="BW39" s="757"/>
      <c r="BX39" s="757"/>
      <c r="BY39" s="757"/>
      <c r="BZ39" s="757"/>
      <c r="CA39" s="757"/>
      <c r="CB39" s="757"/>
      <c r="CC39" s="757"/>
      <c r="CD39" s="757"/>
      <c r="CE39" s="757"/>
      <c r="CF39" s="757"/>
      <c r="CG39" s="758"/>
      <c r="CH39" s="759"/>
      <c r="CI39" s="760"/>
      <c r="CJ39" s="760"/>
      <c r="CK39" s="760"/>
      <c r="CL39" s="761"/>
      <c r="CM39" s="759"/>
      <c r="CN39" s="760"/>
      <c r="CO39" s="760"/>
      <c r="CP39" s="760"/>
      <c r="CQ39" s="761"/>
      <c r="CR39" s="759"/>
      <c r="CS39" s="760"/>
      <c r="CT39" s="760"/>
      <c r="CU39" s="760"/>
      <c r="CV39" s="761"/>
      <c r="CW39" s="759"/>
      <c r="CX39" s="760"/>
      <c r="CY39" s="760"/>
      <c r="CZ39" s="760"/>
      <c r="DA39" s="761"/>
      <c r="DB39" s="759"/>
      <c r="DC39" s="760"/>
      <c r="DD39" s="760"/>
      <c r="DE39" s="760"/>
      <c r="DF39" s="761"/>
      <c r="DG39" s="759"/>
      <c r="DH39" s="760"/>
      <c r="DI39" s="760"/>
      <c r="DJ39" s="760"/>
      <c r="DK39" s="761"/>
      <c r="DL39" s="759"/>
      <c r="DM39" s="760"/>
      <c r="DN39" s="760"/>
      <c r="DO39" s="760"/>
      <c r="DP39" s="761"/>
      <c r="DQ39" s="759"/>
      <c r="DR39" s="760"/>
      <c r="DS39" s="760"/>
      <c r="DT39" s="760"/>
      <c r="DU39" s="761"/>
      <c r="DV39" s="756"/>
      <c r="DW39" s="757"/>
      <c r="DX39" s="757"/>
      <c r="DY39" s="757"/>
      <c r="DZ39" s="762"/>
      <c r="EA39" s="216"/>
    </row>
    <row r="40" spans="1:131" ht="26.25" customHeight="1" x14ac:dyDescent="0.2">
      <c r="A40" s="224">
        <v>13</v>
      </c>
      <c r="B40" s="763"/>
      <c r="C40" s="764"/>
      <c r="D40" s="764"/>
      <c r="E40" s="764"/>
      <c r="F40" s="764"/>
      <c r="G40" s="764"/>
      <c r="H40" s="764"/>
      <c r="I40" s="764"/>
      <c r="J40" s="764"/>
      <c r="K40" s="764"/>
      <c r="L40" s="764"/>
      <c r="M40" s="764"/>
      <c r="N40" s="764"/>
      <c r="O40" s="764"/>
      <c r="P40" s="765"/>
      <c r="Q40" s="766"/>
      <c r="R40" s="767"/>
      <c r="S40" s="767"/>
      <c r="T40" s="767"/>
      <c r="U40" s="767"/>
      <c r="V40" s="767"/>
      <c r="W40" s="767"/>
      <c r="X40" s="767"/>
      <c r="Y40" s="767"/>
      <c r="Z40" s="767"/>
      <c r="AA40" s="767"/>
      <c r="AB40" s="767"/>
      <c r="AC40" s="767"/>
      <c r="AD40" s="767"/>
      <c r="AE40" s="768"/>
      <c r="AF40" s="769"/>
      <c r="AG40" s="770"/>
      <c r="AH40" s="770"/>
      <c r="AI40" s="770"/>
      <c r="AJ40" s="771"/>
      <c r="AK40" s="817"/>
      <c r="AL40" s="813"/>
      <c r="AM40" s="813"/>
      <c r="AN40" s="813"/>
      <c r="AO40" s="813"/>
      <c r="AP40" s="813"/>
      <c r="AQ40" s="813"/>
      <c r="AR40" s="813"/>
      <c r="AS40" s="813"/>
      <c r="AT40" s="813"/>
      <c r="AU40" s="813"/>
      <c r="AV40" s="813"/>
      <c r="AW40" s="813"/>
      <c r="AX40" s="813"/>
      <c r="AY40" s="813"/>
      <c r="AZ40" s="814"/>
      <c r="BA40" s="814"/>
      <c r="BB40" s="814"/>
      <c r="BC40" s="814"/>
      <c r="BD40" s="814"/>
      <c r="BE40" s="815"/>
      <c r="BF40" s="815"/>
      <c r="BG40" s="815"/>
      <c r="BH40" s="815"/>
      <c r="BI40" s="816"/>
      <c r="BJ40" s="218"/>
      <c r="BK40" s="218"/>
      <c r="BL40" s="218"/>
      <c r="BM40" s="218"/>
      <c r="BN40" s="218"/>
      <c r="BO40" s="227"/>
      <c r="BP40" s="227"/>
      <c r="BQ40" s="224">
        <v>34</v>
      </c>
      <c r="BR40" s="225"/>
      <c r="BS40" s="756"/>
      <c r="BT40" s="757"/>
      <c r="BU40" s="757"/>
      <c r="BV40" s="757"/>
      <c r="BW40" s="757"/>
      <c r="BX40" s="757"/>
      <c r="BY40" s="757"/>
      <c r="BZ40" s="757"/>
      <c r="CA40" s="757"/>
      <c r="CB40" s="757"/>
      <c r="CC40" s="757"/>
      <c r="CD40" s="757"/>
      <c r="CE40" s="757"/>
      <c r="CF40" s="757"/>
      <c r="CG40" s="758"/>
      <c r="CH40" s="759"/>
      <c r="CI40" s="760"/>
      <c r="CJ40" s="760"/>
      <c r="CK40" s="760"/>
      <c r="CL40" s="761"/>
      <c r="CM40" s="759"/>
      <c r="CN40" s="760"/>
      <c r="CO40" s="760"/>
      <c r="CP40" s="760"/>
      <c r="CQ40" s="761"/>
      <c r="CR40" s="759"/>
      <c r="CS40" s="760"/>
      <c r="CT40" s="760"/>
      <c r="CU40" s="760"/>
      <c r="CV40" s="761"/>
      <c r="CW40" s="759"/>
      <c r="CX40" s="760"/>
      <c r="CY40" s="760"/>
      <c r="CZ40" s="760"/>
      <c r="DA40" s="761"/>
      <c r="DB40" s="759"/>
      <c r="DC40" s="760"/>
      <c r="DD40" s="760"/>
      <c r="DE40" s="760"/>
      <c r="DF40" s="761"/>
      <c r="DG40" s="759"/>
      <c r="DH40" s="760"/>
      <c r="DI40" s="760"/>
      <c r="DJ40" s="760"/>
      <c r="DK40" s="761"/>
      <c r="DL40" s="759"/>
      <c r="DM40" s="760"/>
      <c r="DN40" s="760"/>
      <c r="DO40" s="760"/>
      <c r="DP40" s="761"/>
      <c r="DQ40" s="759"/>
      <c r="DR40" s="760"/>
      <c r="DS40" s="760"/>
      <c r="DT40" s="760"/>
      <c r="DU40" s="761"/>
      <c r="DV40" s="756"/>
      <c r="DW40" s="757"/>
      <c r="DX40" s="757"/>
      <c r="DY40" s="757"/>
      <c r="DZ40" s="762"/>
      <c r="EA40" s="216"/>
    </row>
    <row r="41" spans="1:131" ht="26.25" customHeight="1" x14ac:dyDescent="0.2">
      <c r="A41" s="224">
        <v>14</v>
      </c>
      <c r="B41" s="763"/>
      <c r="C41" s="764"/>
      <c r="D41" s="764"/>
      <c r="E41" s="764"/>
      <c r="F41" s="764"/>
      <c r="G41" s="764"/>
      <c r="H41" s="764"/>
      <c r="I41" s="764"/>
      <c r="J41" s="764"/>
      <c r="K41" s="764"/>
      <c r="L41" s="764"/>
      <c r="M41" s="764"/>
      <c r="N41" s="764"/>
      <c r="O41" s="764"/>
      <c r="P41" s="765"/>
      <c r="Q41" s="766"/>
      <c r="R41" s="767"/>
      <c r="S41" s="767"/>
      <c r="T41" s="767"/>
      <c r="U41" s="767"/>
      <c r="V41" s="767"/>
      <c r="W41" s="767"/>
      <c r="X41" s="767"/>
      <c r="Y41" s="767"/>
      <c r="Z41" s="767"/>
      <c r="AA41" s="767"/>
      <c r="AB41" s="767"/>
      <c r="AC41" s="767"/>
      <c r="AD41" s="767"/>
      <c r="AE41" s="768"/>
      <c r="AF41" s="769"/>
      <c r="AG41" s="770"/>
      <c r="AH41" s="770"/>
      <c r="AI41" s="770"/>
      <c r="AJ41" s="771"/>
      <c r="AK41" s="817"/>
      <c r="AL41" s="813"/>
      <c r="AM41" s="813"/>
      <c r="AN41" s="813"/>
      <c r="AO41" s="813"/>
      <c r="AP41" s="813"/>
      <c r="AQ41" s="813"/>
      <c r="AR41" s="813"/>
      <c r="AS41" s="813"/>
      <c r="AT41" s="813"/>
      <c r="AU41" s="813"/>
      <c r="AV41" s="813"/>
      <c r="AW41" s="813"/>
      <c r="AX41" s="813"/>
      <c r="AY41" s="813"/>
      <c r="AZ41" s="814"/>
      <c r="BA41" s="814"/>
      <c r="BB41" s="814"/>
      <c r="BC41" s="814"/>
      <c r="BD41" s="814"/>
      <c r="BE41" s="815"/>
      <c r="BF41" s="815"/>
      <c r="BG41" s="815"/>
      <c r="BH41" s="815"/>
      <c r="BI41" s="816"/>
      <c r="BJ41" s="218"/>
      <c r="BK41" s="218"/>
      <c r="BL41" s="218"/>
      <c r="BM41" s="218"/>
      <c r="BN41" s="218"/>
      <c r="BO41" s="227"/>
      <c r="BP41" s="227"/>
      <c r="BQ41" s="224">
        <v>35</v>
      </c>
      <c r="BR41" s="225"/>
      <c r="BS41" s="756"/>
      <c r="BT41" s="757"/>
      <c r="BU41" s="757"/>
      <c r="BV41" s="757"/>
      <c r="BW41" s="757"/>
      <c r="BX41" s="757"/>
      <c r="BY41" s="757"/>
      <c r="BZ41" s="757"/>
      <c r="CA41" s="757"/>
      <c r="CB41" s="757"/>
      <c r="CC41" s="757"/>
      <c r="CD41" s="757"/>
      <c r="CE41" s="757"/>
      <c r="CF41" s="757"/>
      <c r="CG41" s="758"/>
      <c r="CH41" s="759"/>
      <c r="CI41" s="760"/>
      <c r="CJ41" s="760"/>
      <c r="CK41" s="760"/>
      <c r="CL41" s="761"/>
      <c r="CM41" s="759"/>
      <c r="CN41" s="760"/>
      <c r="CO41" s="760"/>
      <c r="CP41" s="760"/>
      <c r="CQ41" s="761"/>
      <c r="CR41" s="759"/>
      <c r="CS41" s="760"/>
      <c r="CT41" s="760"/>
      <c r="CU41" s="760"/>
      <c r="CV41" s="761"/>
      <c r="CW41" s="759"/>
      <c r="CX41" s="760"/>
      <c r="CY41" s="760"/>
      <c r="CZ41" s="760"/>
      <c r="DA41" s="761"/>
      <c r="DB41" s="759"/>
      <c r="DC41" s="760"/>
      <c r="DD41" s="760"/>
      <c r="DE41" s="760"/>
      <c r="DF41" s="761"/>
      <c r="DG41" s="759"/>
      <c r="DH41" s="760"/>
      <c r="DI41" s="760"/>
      <c r="DJ41" s="760"/>
      <c r="DK41" s="761"/>
      <c r="DL41" s="759"/>
      <c r="DM41" s="760"/>
      <c r="DN41" s="760"/>
      <c r="DO41" s="760"/>
      <c r="DP41" s="761"/>
      <c r="DQ41" s="759"/>
      <c r="DR41" s="760"/>
      <c r="DS41" s="760"/>
      <c r="DT41" s="760"/>
      <c r="DU41" s="761"/>
      <c r="DV41" s="756"/>
      <c r="DW41" s="757"/>
      <c r="DX41" s="757"/>
      <c r="DY41" s="757"/>
      <c r="DZ41" s="762"/>
      <c r="EA41" s="216"/>
    </row>
    <row r="42" spans="1:131" ht="26.25" customHeight="1" x14ac:dyDescent="0.2">
      <c r="A42" s="224">
        <v>15</v>
      </c>
      <c r="B42" s="763"/>
      <c r="C42" s="764"/>
      <c r="D42" s="764"/>
      <c r="E42" s="764"/>
      <c r="F42" s="764"/>
      <c r="G42" s="764"/>
      <c r="H42" s="764"/>
      <c r="I42" s="764"/>
      <c r="J42" s="764"/>
      <c r="K42" s="764"/>
      <c r="L42" s="764"/>
      <c r="M42" s="764"/>
      <c r="N42" s="764"/>
      <c r="O42" s="764"/>
      <c r="P42" s="765"/>
      <c r="Q42" s="766"/>
      <c r="R42" s="767"/>
      <c r="S42" s="767"/>
      <c r="T42" s="767"/>
      <c r="U42" s="767"/>
      <c r="V42" s="767"/>
      <c r="W42" s="767"/>
      <c r="X42" s="767"/>
      <c r="Y42" s="767"/>
      <c r="Z42" s="767"/>
      <c r="AA42" s="767"/>
      <c r="AB42" s="767"/>
      <c r="AC42" s="767"/>
      <c r="AD42" s="767"/>
      <c r="AE42" s="768"/>
      <c r="AF42" s="769"/>
      <c r="AG42" s="770"/>
      <c r="AH42" s="770"/>
      <c r="AI42" s="770"/>
      <c r="AJ42" s="771"/>
      <c r="AK42" s="817"/>
      <c r="AL42" s="813"/>
      <c r="AM42" s="813"/>
      <c r="AN42" s="813"/>
      <c r="AO42" s="813"/>
      <c r="AP42" s="813"/>
      <c r="AQ42" s="813"/>
      <c r="AR42" s="813"/>
      <c r="AS42" s="813"/>
      <c r="AT42" s="813"/>
      <c r="AU42" s="813"/>
      <c r="AV42" s="813"/>
      <c r="AW42" s="813"/>
      <c r="AX42" s="813"/>
      <c r="AY42" s="813"/>
      <c r="AZ42" s="814"/>
      <c r="BA42" s="814"/>
      <c r="BB42" s="814"/>
      <c r="BC42" s="814"/>
      <c r="BD42" s="814"/>
      <c r="BE42" s="815"/>
      <c r="BF42" s="815"/>
      <c r="BG42" s="815"/>
      <c r="BH42" s="815"/>
      <c r="BI42" s="816"/>
      <c r="BJ42" s="218"/>
      <c r="BK42" s="218"/>
      <c r="BL42" s="218"/>
      <c r="BM42" s="218"/>
      <c r="BN42" s="218"/>
      <c r="BO42" s="227"/>
      <c r="BP42" s="227"/>
      <c r="BQ42" s="224">
        <v>36</v>
      </c>
      <c r="BR42" s="225"/>
      <c r="BS42" s="756"/>
      <c r="BT42" s="757"/>
      <c r="BU42" s="757"/>
      <c r="BV42" s="757"/>
      <c r="BW42" s="757"/>
      <c r="BX42" s="757"/>
      <c r="BY42" s="757"/>
      <c r="BZ42" s="757"/>
      <c r="CA42" s="757"/>
      <c r="CB42" s="757"/>
      <c r="CC42" s="757"/>
      <c r="CD42" s="757"/>
      <c r="CE42" s="757"/>
      <c r="CF42" s="757"/>
      <c r="CG42" s="758"/>
      <c r="CH42" s="759"/>
      <c r="CI42" s="760"/>
      <c r="CJ42" s="760"/>
      <c r="CK42" s="760"/>
      <c r="CL42" s="761"/>
      <c r="CM42" s="759"/>
      <c r="CN42" s="760"/>
      <c r="CO42" s="760"/>
      <c r="CP42" s="760"/>
      <c r="CQ42" s="761"/>
      <c r="CR42" s="759"/>
      <c r="CS42" s="760"/>
      <c r="CT42" s="760"/>
      <c r="CU42" s="760"/>
      <c r="CV42" s="761"/>
      <c r="CW42" s="759"/>
      <c r="CX42" s="760"/>
      <c r="CY42" s="760"/>
      <c r="CZ42" s="760"/>
      <c r="DA42" s="761"/>
      <c r="DB42" s="759"/>
      <c r="DC42" s="760"/>
      <c r="DD42" s="760"/>
      <c r="DE42" s="760"/>
      <c r="DF42" s="761"/>
      <c r="DG42" s="759"/>
      <c r="DH42" s="760"/>
      <c r="DI42" s="760"/>
      <c r="DJ42" s="760"/>
      <c r="DK42" s="761"/>
      <c r="DL42" s="759"/>
      <c r="DM42" s="760"/>
      <c r="DN42" s="760"/>
      <c r="DO42" s="760"/>
      <c r="DP42" s="761"/>
      <c r="DQ42" s="759"/>
      <c r="DR42" s="760"/>
      <c r="DS42" s="760"/>
      <c r="DT42" s="760"/>
      <c r="DU42" s="761"/>
      <c r="DV42" s="756"/>
      <c r="DW42" s="757"/>
      <c r="DX42" s="757"/>
      <c r="DY42" s="757"/>
      <c r="DZ42" s="762"/>
      <c r="EA42" s="216"/>
    </row>
    <row r="43" spans="1:131" ht="26.25" customHeight="1" x14ac:dyDescent="0.2">
      <c r="A43" s="224">
        <v>16</v>
      </c>
      <c r="B43" s="763"/>
      <c r="C43" s="764"/>
      <c r="D43" s="764"/>
      <c r="E43" s="764"/>
      <c r="F43" s="764"/>
      <c r="G43" s="764"/>
      <c r="H43" s="764"/>
      <c r="I43" s="764"/>
      <c r="J43" s="764"/>
      <c r="K43" s="764"/>
      <c r="L43" s="764"/>
      <c r="M43" s="764"/>
      <c r="N43" s="764"/>
      <c r="O43" s="764"/>
      <c r="P43" s="765"/>
      <c r="Q43" s="766"/>
      <c r="R43" s="767"/>
      <c r="S43" s="767"/>
      <c r="T43" s="767"/>
      <c r="U43" s="767"/>
      <c r="V43" s="767"/>
      <c r="W43" s="767"/>
      <c r="X43" s="767"/>
      <c r="Y43" s="767"/>
      <c r="Z43" s="767"/>
      <c r="AA43" s="767"/>
      <c r="AB43" s="767"/>
      <c r="AC43" s="767"/>
      <c r="AD43" s="767"/>
      <c r="AE43" s="768"/>
      <c r="AF43" s="769"/>
      <c r="AG43" s="770"/>
      <c r="AH43" s="770"/>
      <c r="AI43" s="770"/>
      <c r="AJ43" s="771"/>
      <c r="AK43" s="817"/>
      <c r="AL43" s="813"/>
      <c r="AM43" s="813"/>
      <c r="AN43" s="813"/>
      <c r="AO43" s="813"/>
      <c r="AP43" s="813"/>
      <c r="AQ43" s="813"/>
      <c r="AR43" s="813"/>
      <c r="AS43" s="813"/>
      <c r="AT43" s="813"/>
      <c r="AU43" s="813"/>
      <c r="AV43" s="813"/>
      <c r="AW43" s="813"/>
      <c r="AX43" s="813"/>
      <c r="AY43" s="813"/>
      <c r="AZ43" s="814"/>
      <c r="BA43" s="814"/>
      <c r="BB43" s="814"/>
      <c r="BC43" s="814"/>
      <c r="BD43" s="814"/>
      <c r="BE43" s="815"/>
      <c r="BF43" s="815"/>
      <c r="BG43" s="815"/>
      <c r="BH43" s="815"/>
      <c r="BI43" s="816"/>
      <c r="BJ43" s="218"/>
      <c r="BK43" s="218"/>
      <c r="BL43" s="218"/>
      <c r="BM43" s="218"/>
      <c r="BN43" s="218"/>
      <c r="BO43" s="227"/>
      <c r="BP43" s="227"/>
      <c r="BQ43" s="224">
        <v>37</v>
      </c>
      <c r="BR43" s="225"/>
      <c r="BS43" s="756"/>
      <c r="BT43" s="757"/>
      <c r="BU43" s="757"/>
      <c r="BV43" s="757"/>
      <c r="BW43" s="757"/>
      <c r="BX43" s="757"/>
      <c r="BY43" s="757"/>
      <c r="BZ43" s="757"/>
      <c r="CA43" s="757"/>
      <c r="CB43" s="757"/>
      <c r="CC43" s="757"/>
      <c r="CD43" s="757"/>
      <c r="CE43" s="757"/>
      <c r="CF43" s="757"/>
      <c r="CG43" s="758"/>
      <c r="CH43" s="759"/>
      <c r="CI43" s="760"/>
      <c r="CJ43" s="760"/>
      <c r="CK43" s="760"/>
      <c r="CL43" s="761"/>
      <c r="CM43" s="759"/>
      <c r="CN43" s="760"/>
      <c r="CO43" s="760"/>
      <c r="CP43" s="760"/>
      <c r="CQ43" s="761"/>
      <c r="CR43" s="759"/>
      <c r="CS43" s="760"/>
      <c r="CT43" s="760"/>
      <c r="CU43" s="760"/>
      <c r="CV43" s="761"/>
      <c r="CW43" s="759"/>
      <c r="CX43" s="760"/>
      <c r="CY43" s="760"/>
      <c r="CZ43" s="760"/>
      <c r="DA43" s="761"/>
      <c r="DB43" s="759"/>
      <c r="DC43" s="760"/>
      <c r="DD43" s="760"/>
      <c r="DE43" s="760"/>
      <c r="DF43" s="761"/>
      <c r="DG43" s="759"/>
      <c r="DH43" s="760"/>
      <c r="DI43" s="760"/>
      <c r="DJ43" s="760"/>
      <c r="DK43" s="761"/>
      <c r="DL43" s="759"/>
      <c r="DM43" s="760"/>
      <c r="DN43" s="760"/>
      <c r="DO43" s="760"/>
      <c r="DP43" s="761"/>
      <c r="DQ43" s="759"/>
      <c r="DR43" s="760"/>
      <c r="DS43" s="760"/>
      <c r="DT43" s="760"/>
      <c r="DU43" s="761"/>
      <c r="DV43" s="756"/>
      <c r="DW43" s="757"/>
      <c r="DX43" s="757"/>
      <c r="DY43" s="757"/>
      <c r="DZ43" s="762"/>
      <c r="EA43" s="216"/>
    </row>
    <row r="44" spans="1:131" ht="26.25" customHeight="1" x14ac:dyDescent="0.2">
      <c r="A44" s="224">
        <v>17</v>
      </c>
      <c r="B44" s="763"/>
      <c r="C44" s="764"/>
      <c r="D44" s="764"/>
      <c r="E44" s="764"/>
      <c r="F44" s="764"/>
      <c r="G44" s="764"/>
      <c r="H44" s="764"/>
      <c r="I44" s="764"/>
      <c r="J44" s="764"/>
      <c r="K44" s="764"/>
      <c r="L44" s="764"/>
      <c r="M44" s="764"/>
      <c r="N44" s="764"/>
      <c r="O44" s="764"/>
      <c r="P44" s="765"/>
      <c r="Q44" s="766"/>
      <c r="R44" s="767"/>
      <c r="S44" s="767"/>
      <c r="T44" s="767"/>
      <c r="U44" s="767"/>
      <c r="V44" s="767"/>
      <c r="W44" s="767"/>
      <c r="X44" s="767"/>
      <c r="Y44" s="767"/>
      <c r="Z44" s="767"/>
      <c r="AA44" s="767"/>
      <c r="AB44" s="767"/>
      <c r="AC44" s="767"/>
      <c r="AD44" s="767"/>
      <c r="AE44" s="768"/>
      <c r="AF44" s="769"/>
      <c r="AG44" s="770"/>
      <c r="AH44" s="770"/>
      <c r="AI44" s="770"/>
      <c r="AJ44" s="771"/>
      <c r="AK44" s="817"/>
      <c r="AL44" s="813"/>
      <c r="AM44" s="813"/>
      <c r="AN44" s="813"/>
      <c r="AO44" s="813"/>
      <c r="AP44" s="813"/>
      <c r="AQ44" s="813"/>
      <c r="AR44" s="813"/>
      <c r="AS44" s="813"/>
      <c r="AT44" s="813"/>
      <c r="AU44" s="813"/>
      <c r="AV44" s="813"/>
      <c r="AW44" s="813"/>
      <c r="AX44" s="813"/>
      <c r="AY44" s="813"/>
      <c r="AZ44" s="814"/>
      <c r="BA44" s="814"/>
      <c r="BB44" s="814"/>
      <c r="BC44" s="814"/>
      <c r="BD44" s="814"/>
      <c r="BE44" s="815"/>
      <c r="BF44" s="815"/>
      <c r="BG44" s="815"/>
      <c r="BH44" s="815"/>
      <c r="BI44" s="816"/>
      <c r="BJ44" s="218"/>
      <c r="BK44" s="218"/>
      <c r="BL44" s="218"/>
      <c r="BM44" s="218"/>
      <c r="BN44" s="218"/>
      <c r="BO44" s="227"/>
      <c r="BP44" s="227"/>
      <c r="BQ44" s="224">
        <v>38</v>
      </c>
      <c r="BR44" s="225"/>
      <c r="BS44" s="756"/>
      <c r="BT44" s="757"/>
      <c r="BU44" s="757"/>
      <c r="BV44" s="757"/>
      <c r="BW44" s="757"/>
      <c r="BX44" s="757"/>
      <c r="BY44" s="757"/>
      <c r="BZ44" s="757"/>
      <c r="CA44" s="757"/>
      <c r="CB44" s="757"/>
      <c r="CC44" s="757"/>
      <c r="CD44" s="757"/>
      <c r="CE44" s="757"/>
      <c r="CF44" s="757"/>
      <c r="CG44" s="758"/>
      <c r="CH44" s="759"/>
      <c r="CI44" s="760"/>
      <c r="CJ44" s="760"/>
      <c r="CK44" s="760"/>
      <c r="CL44" s="761"/>
      <c r="CM44" s="759"/>
      <c r="CN44" s="760"/>
      <c r="CO44" s="760"/>
      <c r="CP44" s="760"/>
      <c r="CQ44" s="761"/>
      <c r="CR44" s="759"/>
      <c r="CS44" s="760"/>
      <c r="CT44" s="760"/>
      <c r="CU44" s="760"/>
      <c r="CV44" s="761"/>
      <c r="CW44" s="759"/>
      <c r="CX44" s="760"/>
      <c r="CY44" s="760"/>
      <c r="CZ44" s="760"/>
      <c r="DA44" s="761"/>
      <c r="DB44" s="759"/>
      <c r="DC44" s="760"/>
      <c r="DD44" s="760"/>
      <c r="DE44" s="760"/>
      <c r="DF44" s="761"/>
      <c r="DG44" s="759"/>
      <c r="DH44" s="760"/>
      <c r="DI44" s="760"/>
      <c r="DJ44" s="760"/>
      <c r="DK44" s="761"/>
      <c r="DL44" s="759"/>
      <c r="DM44" s="760"/>
      <c r="DN44" s="760"/>
      <c r="DO44" s="760"/>
      <c r="DP44" s="761"/>
      <c r="DQ44" s="759"/>
      <c r="DR44" s="760"/>
      <c r="DS44" s="760"/>
      <c r="DT44" s="760"/>
      <c r="DU44" s="761"/>
      <c r="DV44" s="756"/>
      <c r="DW44" s="757"/>
      <c r="DX44" s="757"/>
      <c r="DY44" s="757"/>
      <c r="DZ44" s="762"/>
      <c r="EA44" s="216"/>
    </row>
    <row r="45" spans="1:131" ht="26.25" customHeight="1" x14ac:dyDescent="0.2">
      <c r="A45" s="224">
        <v>18</v>
      </c>
      <c r="B45" s="763"/>
      <c r="C45" s="764"/>
      <c r="D45" s="764"/>
      <c r="E45" s="764"/>
      <c r="F45" s="764"/>
      <c r="G45" s="764"/>
      <c r="H45" s="764"/>
      <c r="I45" s="764"/>
      <c r="J45" s="764"/>
      <c r="K45" s="764"/>
      <c r="L45" s="764"/>
      <c r="M45" s="764"/>
      <c r="N45" s="764"/>
      <c r="O45" s="764"/>
      <c r="P45" s="765"/>
      <c r="Q45" s="766"/>
      <c r="R45" s="767"/>
      <c r="S45" s="767"/>
      <c r="T45" s="767"/>
      <c r="U45" s="767"/>
      <c r="V45" s="767"/>
      <c r="W45" s="767"/>
      <c r="X45" s="767"/>
      <c r="Y45" s="767"/>
      <c r="Z45" s="767"/>
      <c r="AA45" s="767"/>
      <c r="AB45" s="767"/>
      <c r="AC45" s="767"/>
      <c r="AD45" s="767"/>
      <c r="AE45" s="768"/>
      <c r="AF45" s="769"/>
      <c r="AG45" s="770"/>
      <c r="AH45" s="770"/>
      <c r="AI45" s="770"/>
      <c r="AJ45" s="771"/>
      <c r="AK45" s="817"/>
      <c r="AL45" s="813"/>
      <c r="AM45" s="813"/>
      <c r="AN45" s="813"/>
      <c r="AO45" s="813"/>
      <c r="AP45" s="813"/>
      <c r="AQ45" s="813"/>
      <c r="AR45" s="813"/>
      <c r="AS45" s="813"/>
      <c r="AT45" s="813"/>
      <c r="AU45" s="813"/>
      <c r="AV45" s="813"/>
      <c r="AW45" s="813"/>
      <c r="AX45" s="813"/>
      <c r="AY45" s="813"/>
      <c r="AZ45" s="814"/>
      <c r="BA45" s="814"/>
      <c r="BB45" s="814"/>
      <c r="BC45" s="814"/>
      <c r="BD45" s="814"/>
      <c r="BE45" s="815"/>
      <c r="BF45" s="815"/>
      <c r="BG45" s="815"/>
      <c r="BH45" s="815"/>
      <c r="BI45" s="816"/>
      <c r="BJ45" s="218"/>
      <c r="BK45" s="218"/>
      <c r="BL45" s="218"/>
      <c r="BM45" s="218"/>
      <c r="BN45" s="218"/>
      <c r="BO45" s="227"/>
      <c r="BP45" s="227"/>
      <c r="BQ45" s="224">
        <v>39</v>
      </c>
      <c r="BR45" s="225"/>
      <c r="BS45" s="756"/>
      <c r="BT45" s="757"/>
      <c r="BU45" s="757"/>
      <c r="BV45" s="757"/>
      <c r="BW45" s="757"/>
      <c r="BX45" s="757"/>
      <c r="BY45" s="757"/>
      <c r="BZ45" s="757"/>
      <c r="CA45" s="757"/>
      <c r="CB45" s="757"/>
      <c r="CC45" s="757"/>
      <c r="CD45" s="757"/>
      <c r="CE45" s="757"/>
      <c r="CF45" s="757"/>
      <c r="CG45" s="758"/>
      <c r="CH45" s="759"/>
      <c r="CI45" s="760"/>
      <c r="CJ45" s="760"/>
      <c r="CK45" s="760"/>
      <c r="CL45" s="761"/>
      <c r="CM45" s="759"/>
      <c r="CN45" s="760"/>
      <c r="CO45" s="760"/>
      <c r="CP45" s="760"/>
      <c r="CQ45" s="761"/>
      <c r="CR45" s="759"/>
      <c r="CS45" s="760"/>
      <c r="CT45" s="760"/>
      <c r="CU45" s="760"/>
      <c r="CV45" s="761"/>
      <c r="CW45" s="759"/>
      <c r="CX45" s="760"/>
      <c r="CY45" s="760"/>
      <c r="CZ45" s="760"/>
      <c r="DA45" s="761"/>
      <c r="DB45" s="759"/>
      <c r="DC45" s="760"/>
      <c r="DD45" s="760"/>
      <c r="DE45" s="760"/>
      <c r="DF45" s="761"/>
      <c r="DG45" s="759"/>
      <c r="DH45" s="760"/>
      <c r="DI45" s="760"/>
      <c r="DJ45" s="760"/>
      <c r="DK45" s="761"/>
      <c r="DL45" s="759"/>
      <c r="DM45" s="760"/>
      <c r="DN45" s="760"/>
      <c r="DO45" s="760"/>
      <c r="DP45" s="761"/>
      <c r="DQ45" s="759"/>
      <c r="DR45" s="760"/>
      <c r="DS45" s="760"/>
      <c r="DT45" s="760"/>
      <c r="DU45" s="761"/>
      <c r="DV45" s="756"/>
      <c r="DW45" s="757"/>
      <c r="DX45" s="757"/>
      <c r="DY45" s="757"/>
      <c r="DZ45" s="762"/>
      <c r="EA45" s="216"/>
    </row>
    <row r="46" spans="1:131" ht="26.25" customHeight="1" x14ac:dyDescent="0.2">
      <c r="A46" s="224">
        <v>19</v>
      </c>
      <c r="B46" s="763"/>
      <c r="C46" s="764"/>
      <c r="D46" s="764"/>
      <c r="E46" s="764"/>
      <c r="F46" s="764"/>
      <c r="G46" s="764"/>
      <c r="H46" s="764"/>
      <c r="I46" s="764"/>
      <c r="J46" s="764"/>
      <c r="K46" s="764"/>
      <c r="L46" s="764"/>
      <c r="M46" s="764"/>
      <c r="N46" s="764"/>
      <c r="O46" s="764"/>
      <c r="P46" s="765"/>
      <c r="Q46" s="766"/>
      <c r="R46" s="767"/>
      <c r="S46" s="767"/>
      <c r="T46" s="767"/>
      <c r="U46" s="767"/>
      <c r="V46" s="767"/>
      <c r="W46" s="767"/>
      <c r="X46" s="767"/>
      <c r="Y46" s="767"/>
      <c r="Z46" s="767"/>
      <c r="AA46" s="767"/>
      <c r="AB46" s="767"/>
      <c r="AC46" s="767"/>
      <c r="AD46" s="767"/>
      <c r="AE46" s="768"/>
      <c r="AF46" s="769"/>
      <c r="AG46" s="770"/>
      <c r="AH46" s="770"/>
      <c r="AI46" s="770"/>
      <c r="AJ46" s="771"/>
      <c r="AK46" s="817"/>
      <c r="AL46" s="813"/>
      <c r="AM46" s="813"/>
      <c r="AN46" s="813"/>
      <c r="AO46" s="813"/>
      <c r="AP46" s="813"/>
      <c r="AQ46" s="813"/>
      <c r="AR46" s="813"/>
      <c r="AS46" s="813"/>
      <c r="AT46" s="813"/>
      <c r="AU46" s="813"/>
      <c r="AV46" s="813"/>
      <c r="AW46" s="813"/>
      <c r="AX46" s="813"/>
      <c r="AY46" s="813"/>
      <c r="AZ46" s="814"/>
      <c r="BA46" s="814"/>
      <c r="BB46" s="814"/>
      <c r="BC46" s="814"/>
      <c r="BD46" s="814"/>
      <c r="BE46" s="815"/>
      <c r="BF46" s="815"/>
      <c r="BG46" s="815"/>
      <c r="BH46" s="815"/>
      <c r="BI46" s="816"/>
      <c r="BJ46" s="218"/>
      <c r="BK46" s="218"/>
      <c r="BL46" s="218"/>
      <c r="BM46" s="218"/>
      <c r="BN46" s="218"/>
      <c r="BO46" s="227"/>
      <c r="BP46" s="227"/>
      <c r="BQ46" s="224">
        <v>40</v>
      </c>
      <c r="BR46" s="225"/>
      <c r="BS46" s="756"/>
      <c r="BT46" s="757"/>
      <c r="BU46" s="757"/>
      <c r="BV46" s="757"/>
      <c r="BW46" s="757"/>
      <c r="BX46" s="757"/>
      <c r="BY46" s="757"/>
      <c r="BZ46" s="757"/>
      <c r="CA46" s="757"/>
      <c r="CB46" s="757"/>
      <c r="CC46" s="757"/>
      <c r="CD46" s="757"/>
      <c r="CE46" s="757"/>
      <c r="CF46" s="757"/>
      <c r="CG46" s="758"/>
      <c r="CH46" s="759"/>
      <c r="CI46" s="760"/>
      <c r="CJ46" s="760"/>
      <c r="CK46" s="760"/>
      <c r="CL46" s="761"/>
      <c r="CM46" s="759"/>
      <c r="CN46" s="760"/>
      <c r="CO46" s="760"/>
      <c r="CP46" s="760"/>
      <c r="CQ46" s="761"/>
      <c r="CR46" s="759"/>
      <c r="CS46" s="760"/>
      <c r="CT46" s="760"/>
      <c r="CU46" s="760"/>
      <c r="CV46" s="761"/>
      <c r="CW46" s="759"/>
      <c r="CX46" s="760"/>
      <c r="CY46" s="760"/>
      <c r="CZ46" s="760"/>
      <c r="DA46" s="761"/>
      <c r="DB46" s="759"/>
      <c r="DC46" s="760"/>
      <c r="DD46" s="760"/>
      <c r="DE46" s="760"/>
      <c r="DF46" s="761"/>
      <c r="DG46" s="759"/>
      <c r="DH46" s="760"/>
      <c r="DI46" s="760"/>
      <c r="DJ46" s="760"/>
      <c r="DK46" s="761"/>
      <c r="DL46" s="759"/>
      <c r="DM46" s="760"/>
      <c r="DN46" s="760"/>
      <c r="DO46" s="760"/>
      <c r="DP46" s="761"/>
      <c r="DQ46" s="759"/>
      <c r="DR46" s="760"/>
      <c r="DS46" s="760"/>
      <c r="DT46" s="760"/>
      <c r="DU46" s="761"/>
      <c r="DV46" s="756"/>
      <c r="DW46" s="757"/>
      <c r="DX46" s="757"/>
      <c r="DY46" s="757"/>
      <c r="DZ46" s="762"/>
      <c r="EA46" s="216"/>
    </row>
    <row r="47" spans="1:131" ht="26.25" customHeight="1" x14ac:dyDescent="0.2">
      <c r="A47" s="224">
        <v>20</v>
      </c>
      <c r="B47" s="763"/>
      <c r="C47" s="764"/>
      <c r="D47" s="764"/>
      <c r="E47" s="764"/>
      <c r="F47" s="764"/>
      <c r="G47" s="764"/>
      <c r="H47" s="764"/>
      <c r="I47" s="764"/>
      <c r="J47" s="764"/>
      <c r="K47" s="764"/>
      <c r="L47" s="764"/>
      <c r="M47" s="764"/>
      <c r="N47" s="764"/>
      <c r="O47" s="764"/>
      <c r="P47" s="765"/>
      <c r="Q47" s="766"/>
      <c r="R47" s="767"/>
      <c r="S47" s="767"/>
      <c r="T47" s="767"/>
      <c r="U47" s="767"/>
      <c r="V47" s="767"/>
      <c r="W47" s="767"/>
      <c r="X47" s="767"/>
      <c r="Y47" s="767"/>
      <c r="Z47" s="767"/>
      <c r="AA47" s="767"/>
      <c r="AB47" s="767"/>
      <c r="AC47" s="767"/>
      <c r="AD47" s="767"/>
      <c r="AE47" s="768"/>
      <c r="AF47" s="769"/>
      <c r="AG47" s="770"/>
      <c r="AH47" s="770"/>
      <c r="AI47" s="770"/>
      <c r="AJ47" s="771"/>
      <c r="AK47" s="817"/>
      <c r="AL47" s="813"/>
      <c r="AM47" s="813"/>
      <c r="AN47" s="813"/>
      <c r="AO47" s="813"/>
      <c r="AP47" s="813"/>
      <c r="AQ47" s="813"/>
      <c r="AR47" s="813"/>
      <c r="AS47" s="813"/>
      <c r="AT47" s="813"/>
      <c r="AU47" s="813"/>
      <c r="AV47" s="813"/>
      <c r="AW47" s="813"/>
      <c r="AX47" s="813"/>
      <c r="AY47" s="813"/>
      <c r="AZ47" s="814"/>
      <c r="BA47" s="814"/>
      <c r="BB47" s="814"/>
      <c r="BC47" s="814"/>
      <c r="BD47" s="814"/>
      <c r="BE47" s="815"/>
      <c r="BF47" s="815"/>
      <c r="BG47" s="815"/>
      <c r="BH47" s="815"/>
      <c r="BI47" s="816"/>
      <c r="BJ47" s="218"/>
      <c r="BK47" s="218"/>
      <c r="BL47" s="218"/>
      <c r="BM47" s="218"/>
      <c r="BN47" s="218"/>
      <c r="BO47" s="227"/>
      <c r="BP47" s="227"/>
      <c r="BQ47" s="224">
        <v>41</v>
      </c>
      <c r="BR47" s="225"/>
      <c r="BS47" s="756"/>
      <c r="BT47" s="757"/>
      <c r="BU47" s="757"/>
      <c r="BV47" s="757"/>
      <c r="BW47" s="757"/>
      <c r="BX47" s="757"/>
      <c r="BY47" s="757"/>
      <c r="BZ47" s="757"/>
      <c r="CA47" s="757"/>
      <c r="CB47" s="757"/>
      <c r="CC47" s="757"/>
      <c r="CD47" s="757"/>
      <c r="CE47" s="757"/>
      <c r="CF47" s="757"/>
      <c r="CG47" s="758"/>
      <c r="CH47" s="759"/>
      <c r="CI47" s="760"/>
      <c r="CJ47" s="760"/>
      <c r="CK47" s="760"/>
      <c r="CL47" s="761"/>
      <c r="CM47" s="759"/>
      <c r="CN47" s="760"/>
      <c r="CO47" s="760"/>
      <c r="CP47" s="760"/>
      <c r="CQ47" s="761"/>
      <c r="CR47" s="759"/>
      <c r="CS47" s="760"/>
      <c r="CT47" s="760"/>
      <c r="CU47" s="760"/>
      <c r="CV47" s="761"/>
      <c r="CW47" s="759"/>
      <c r="CX47" s="760"/>
      <c r="CY47" s="760"/>
      <c r="CZ47" s="760"/>
      <c r="DA47" s="761"/>
      <c r="DB47" s="759"/>
      <c r="DC47" s="760"/>
      <c r="DD47" s="760"/>
      <c r="DE47" s="760"/>
      <c r="DF47" s="761"/>
      <c r="DG47" s="759"/>
      <c r="DH47" s="760"/>
      <c r="DI47" s="760"/>
      <c r="DJ47" s="760"/>
      <c r="DK47" s="761"/>
      <c r="DL47" s="759"/>
      <c r="DM47" s="760"/>
      <c r="DN47" s="760"/>
      <c r="DO47" s="760"/>
      <c r="DP47" s="761"/>
      <c r="DQ47" s="759"/>
      <c r="DR47" s="760"/>
      <c r="DS47" s="760"/>
      <c r="DT47" s="760"/>
      <c r="DU47" s="761"/>
      <c r="DV47" s="756"/>
      <c r="DW47" s="757"/>
      <c r="DX47" s="757"/>
      <c r="DY47" s="757"/>
      <c r="DZ47" s="762"/>
      <c r="EA47" s="216"/>
    </row>
    <row r="48" spans="1:131" ht="26.25" customHeight="1" x14ac:dyDescent="0.2">
      <c r="A48" s="224">
        <v>21</v>
      </c>
      <c r="B48" s="763"/>
      <c r="C48" s="764"/>
      <c r="D48" s="764"/>
      <c r="E48" s="764"/>
      <c r="F48" s="764"/>
      <c r="G48" s="764"/>
      <c r="H48" s="764"/>
      <c r="I48" s="764"/>
      <c r="J48" s="764"/>
      <c r="K48" s="764"/>
      <c r="L48" s="764"/>
      <c r="M48" s="764"/>
      <c r="N48" s="764"/>
      <c r="O48" s="764"/>
      <c r="P48" s="765"/>
      <c r="Q48" s="766"/>
      <c r="R48" s="767"/>
      <c r="S48" s="767"/>
      <c r="T48" s="767"/>
      <c r="U48" s="767"/>
      <c r="V48" s="767"/>
      <c r="W48" s="767"/>
      <c r="X48" s="767"/>
      <c r="Y48" s="767"/>
      <c r="Z48" s="767"/>
      <c r="AA48" s="767"/>
      <c r="AB48" s="767"/>
      <c r="AC48" s="767"/>
      <c r="AD48" s="767"/>
      <c r="AE48" s="768"/>
      <c r="AF48" s="769"/>
      <c r="AG48" s="770"/>
      <c r="AH48" s="770"/>
      <c r="AI48" s="770"/>
      <c r="AJ48" s="771"/>
      <c r="AK48" s="817"/>
      <c r="AL48" s="813"/>
      <c r="AM48" s="813"/>
      <c r="AN48" s="813"/>
      <c r="AO48" s="813"/>
      <c r="AP48" s="813"/>
      <c r="AQ48" s="813"/>
      <c r="AR48" s="813"/>
      <c r="AS48" s="813"/>
      <c r="AT48" s="813"/>
      <c r="AU48" s="813"/>
      <c r="AV48" s="813"/>
      <c r="AW48" s="813"/>
      <c r="AX48" s="813"/>
      <c r="AY48" s="813"/>
      <c r="AZ48" s="814"/>
      <c r="BA48" s="814"/>
      <c r="BB48" s="814"/>
      <c r="BC48" s="814"/>
      <c r="BD48" s="814"/>
      <c r="BE48" s="815"/>
      <c r="BF48" s="815"/>
      <c r="BG48" s="815"/>
      <c r="BH48" s="815"/>
      <c r="BI48" s="816"/>
      <c r="BJ48" s="218"/>
      <c r="BK48" s="218"/>
      <c r="BL48" s="218"/>
      <c r="BM48" s="218"/>
      <c r="BN48" s="218"/>
      <c r="BO48" s="227"/>
      <c r="BP48" s="227"/>
      <c r="BQ48" s="224">
        <v>42</v>
      </c>
      <c r="BR48" s="225"/>
      <c r="BS48" s="756"/>
      <c r="BT48" s="757"/>
      <c r="BU48" s="757"/>
      <c r="BV48" s="757"/>
      <c r="BW48" s="757"/>
      <c r="BX48" s="757"/>
      <c r="BY48" s="757"/>
      <c r="BZ48" s="757"/>
      <c r="CA48" s="757"/>
      <c r="CB48" s="757"/>
      <c r="CC48" s="757"/>
      <c r="CD48" s="757"/>
      <c r="CE48" s="757"/>
      <c r="CF48" s="757"/>
      <c r="CG48" s="758"/>
      <c r="CH48" s="759"/>
      <c r="CI48" s="760"/>
      <c r="CJ48" s="760"/>
      <c r="CK48" s="760"/>
      <c r="CL48" s="761"/>
      <c r="CM48" s="759"/>
      <c r="CN48" s="760"/>
      <c r="CO48" s="760"/>
      <c r="CP48" s="760"/>
      <c r="CQ48" s="761"/>
      <c r="CR48" s="759"/>
      <c r="CS48" s="760"/>
      <c r="CT48" s="760"/>
      <c r="CU48" s="760"/>
      <c r="CV48" s="761"/>
      <c r="CW48" s="759"/>
      <c r="CX48" s="760"/>
      <c r="CY48" s="760"/>
      <c r="CZ48" s="760"/>
      <c r="DA48" s="761"/>
      <c r="DB48" s="759"/>
      <c r="DC48" s="760"/>
      <c r="DD48" s="760"/>
      <c r="DE48" s="760"/>
      <c r="DF48" s="761"/>
      <c r="DG48" s="759"/>
      <c r="DH48" s="760"/>
      <c r="DI48" s="760"/>
      <c r="DJ48" s="760"/>
      <c r="DK48" s="761"/>
      <c r="DL48" s="759"/>
      <c r="DM48" s="760"/>
      <c r="DN48" s="760"/>
      <c r="DO48" s="760"/>
      <c r="DP48" s="761"/>
      <c r="DQ48" s="759"/>
      <c r="DR48" s="760"/>
      <c r="DS48" s="760"/>
      <c r="DT48" s="760"/>
      <c r="DU48" s="761"/>
      <c r="DV48" s="756"/>
      <c r="DW48" s="757"/>
      <c r="DX48" s="757"/>
      <c r="DY48" s="757"/>
      <c r="DZ48" s="762"/>
      <c r="EA48" s="216"/>
    </row>
    <row r="49" spans="1:131" ht="26.25" customHeight="1" x14ac:dyDescent="0.2">
      <c r="A49" s="224">
        <v>22</v>
      </c>
      <c r="B49" s="763"/>
      <c r="C49" s="764"/>
      <c r="D49" s="764"/>
      <c r="E49" s="764"/>
      <c r="F49" s="764"/>
      <c r="G49" s="764"/>
      <c r="H49" s="764"/>
      <c r="I49" s="764"/>
      <c r="J49" s="764"/>
      <c r="K49" s="764"/>
      <c r="L49" s="764"/>
      <c r="M49" s="764"/>
      <c r="N49" s="764"/>
      <c r="O49" s="764"/>
      <c r="P49" s="765"/>
      <c r="Q49" s="766"/>
      <c r="R49" s="767"/>
      <c r="S49" s="767"/>
      <c r="T49" s="767"/>
      <c r="U49" s="767"/>
      <c r="V49" s="767"/>
      <c r="W49" s="767"/>
      <c r="X49" s="767"/>
      <c r="Y49" s="767"/>
      <c r="Z49" s="767"/>
      <c r="AA49" s="767"/>
      <c r="AB49" s="767"/>
      <c r="AC49" s="767"/>
      <c r="AD49" s="767"/>
      <c r="AE49" s="768"/>
      <c r="AF49" s="769"/>
      <c r="AG49" s="770"/>
      <c r="AH49" s="770"/>
      <c r="AI49" s="770"/>
      <c r="AJ49" s="771"/>
      <c r="AK49" s="817"/>
      <c r="AL49" s="813"/>
      <c r="AM49" s="813"/>
      <c r="AN49" s="813"/>
      <c r="AO49" s="813"/>
      <c r="AP49" s="813"/>
      <c r="AQ49" s="813"/>
      <c r="AR49" s="813"/>
      <c r="AS49" s="813"/>
      <c r="AT49" s="813"/>
      <c r="AU49" s="813"/>
      <c r="AV49" s="813"/>
      <c r="AW49" s="813"/>
      <c r="AX49" s="813"/>
      <c r="AY49" s="813"/>
      <c r="AZ49" s="814"/>
      <c r="BA49" s="814"/>
      <c r="BB49" s="814"/>
      <c r="BC49" s="814"/>
      <c r="BD49" s="814"/>
      <c r="BE49" s="815"/>
      <c r="BF49" s="815"/>
      <c r="BG49" s="815"/>
      <c r="BH49" s="815"/>
      <c r="BI49" s="816"/>
      <c r="BJ49" s="218"/>
      <c r="BK49" s="218"/>
      <c r="BL49" s="218"/>
      <c r="BM49" s="218"/>
      <c r="BN49" s="218"/>
      <c r="BO49" s="227"/>
      <c r="BP49" s="227"/>
      <c r="BQ49" s="224">
        <v>43</v>
      </c>
      <c r="BR49" s="225"/>
      <c r="BS49" s="756"/>
      <c r="BT49" s="757"/>
      <c r="BU49" s="757"/>
      <c r="BV49" s="757"/>
      <c r="BW49" s="757"/>
      <c r="BX49" s="757"/>
      <c r="BY49" s="757"/>
      <c r="BZ49" s="757"/>
      <c r="CA49" s="757"/>
      <c r="CB49" s="757"/>
      <c r="CC49" s="757"/>
      <c r="CD49" s="757"/>
      <c r="CE49" s="757"/>
      <c r="CF49" s="757"/>
      <c r="CG49" s="758"/>
      <c r="CH49" s="759"/>
      <c r="CI49" s="760"/>
      <c r="CJ49" s="760"/>
      <c r="CK49" s="760"/>
      <c r="CL49" s="761"/>
      <c r="CM49" s="759"/>
      <c r="CN49" s="760"/>
      <c r="CO49" s="760"/>
      <c r="CP49" s="760"/>
      <c r="CQ49" s="761"/>
      <c r="CR49" s="759"/>
      <c r="CS49" s="760"/>
      <c r="CT49" s="760"/>
      <c r="CU49" s="760"/>
      <c r="CV49" s="761"/>
      <c r="CW49" s="759"/>
      <c r="CX49" s="760"/>
      <c r="CY49" s="760"/>
      <c r="CZ49" s="760"/>
      <c r="DA49" s="761"/>
      <c r="DB49" s="759"/>
      <c r="DC49" s="760"/>
      <c r="DD49" s="760"/>
      <c r="DE49" s="760"/>
      <c r="DF49" s="761"/>
      <c r="DG49" s="759"/>
      <c r="DH49" s="760"/>
      <c r="DI49" s="760"/>
      <c r="DJ49" s="760"/>
      <c r="DK49" s="761"/>
      <c r="DL49" s="759"/>
      <c r="DM49" s="760"/>
      <c r="DN49" s="760"/>
      <c r="DO49" s="760"/>
      <c r="DP49" s="761"/>
      <c r="DQ49" s="759"/>
      <c r="DR49" s="760"/>
      <c r="DS49" s="760"/>
      <c r="DT49" s="760"/>
      <c r="DU49" s="761"/>
      <c r="DV49" s="756"/>
      <c r="DW49" s="757"/>
      <c r="DX49" s="757"/>
      <c r="DY49" s="757"/>
      <c r="DZ49" s="762"/>
      <c r="EA49" s="216"/>
    </row>
    <row r="50" spans="1:131" ht="26.25" customHeight="1" x14ac:dyDescent="0.2">
      <c r="A50" s="224">
        <v>23</v>
      </c>
      <c r="B50" s="763"/>
      <c r="C50" s="764"/>
      <c r="D50" s="764"/>
      <c r="E50" s="764"/>
      <c r="F50" s="764"/>
      <c r="G50" s="764"/>
      <c r="H50" s="764"/>
      <c r="I50" s="764"/>
      <c r="J50" s="764"/>
      <c r="K50" s="764"/>
      <c r="L50" s="764"/>
      <c r="M50" s="764"/>
      <c r="N50" s="764"/>
      <c r="O50" s="764"/>
      <c r="P50" s="765"/>
      <c r="Q50" s="818"/>
      <c r="R50" s="819"/>
      <c r="S50" s="819"/>
      <c r="T50" s="819"/>
      <c r="U50" s="819"/>
      <c r="V50" s="819"/>
      <c r="W50" s="819"/>
      <c r="X50" s="819"/>
      <c r="Y50" s="819"/>
      <c r="Z50" s="819"/>
      <c r="AA50" s="819"/>
      <c r="AB50" s="819"/>
      <c r="AC50" s="819"/>
      <c r="AD50" s="819"/>
      <c r="AE50" s="820"/>
      <c r="AF50" s="769"/>
      <c r="AG50" s="770"/>
      <c r="AH50" s="770"/>
      <c r="AI50" s="770"/>
      <c r="AJ50" s="771"/>
      <c r="AK50" s="822"/>
      <c r="AL50" s="819"/>
      <c r="AM50" s="819"/>
      <c r="AN50" s="819"/>
      <c r="AO50" s="819"/>
      <c r="AP50" s="819"/>
      <c r="AQ50" s="819"/>
      <c r="AR50" s="819"/>
      <c r="AS50" s="819"/>
      <c r="AT50" s="819"/>
      <c r="AU50" s="819"/>
      <c r="AV50" s="819"/>
      <c r="AW50" s="819"/>
      <c r="AX50" s="819"/>
      <c r="AY50" s="819"/>
      <c r="AZ50" s="821"/>
      <c r="BA50" s="821"/>
      <c r="BB50" s="821"/>
      <c r="BC50" s="821"/>
      <c r="BD50" s="821"/>
      <c r="BE50" s="815"/>
      <c r="BF50" s="815"/>
      <c r="BG50" s="815"/>
      <c r="BH50" s="815"/>
      <c r="BI50" s="816"/>
      <c r="BJ50" s="218"/>
      <c r="BK50" s="218"/>
      <c r="BL50" s="218"/>
      <c r="BM50" s="218"/>
      <c r="BN50" s="218"/>
      <c r="BO50" s="227"/>
      <c r="BP50" s="227"/>
      <c r="BQ50" s="224">
        <v>44</v>
      </c>
      <c r="BR50" s="225"/>
      <c r="BS50" s="756"/>
      <c r="BT50" s="757"/>
      <c r="BU50" s="757"/>
      <c r="BV50" s="757"/>
      <c r="BW50" s="757"/>
      <c r="BX50" s="757"/>
      <c r="BY50" s="757"/>
      <c r="BZ50" s="757"/>
      <c r="CA50" s="757"/>
      <c r="CB50" s="757"/>
      <c r="CC50" s="757"/>
      <c r="CD50" s="757"/>
      <c r="CE50" s="757"/>
      <c r="CF50" s="757"/>
      <c r="CG50" s="758"/>
      <c r="CH50" s="759"/>
      <c r="CI50" s="760"/>
      <c r="CJ50" s="760"/>
      <c r="CK50" s="760"/>
      <c r="CL50" s="761"/>
      <c r="CM50" s="759"/>
      <c r="CN50" s="760"/>
      <c r="CO50" s="760"/>
      <c r="CP50" s="760"/>
      <c r="CQ50" s="761"/>
      <c r="CR50" s="759"/>
      <c r="CS50" s="760"/>
      <c r="CT50" s="760"/>
      <c r="CU50" s="760"/>
      <c r="CV50" s="761"/>
      <c r="CW50" s="759"/>
      <c r="CX50" s="760"/>
      <c r="CY50" s="760"/>
      <c r="CZ50" s="760"/>
      <c r="DA50" s="761"/>
      <c r="DB50" s="759"/>
      <c r="DC50" s="760"/>
      <c r="DD50" s="760"/>
      <c r="DE50" s="760"/>
      <c r="DF50" s="761"/>
      <c r="DG50" s="759"/>
      <c r="DH50" s="760"/>
      <c r="DI50" s="760"/>
      <c r="DJ50" s="760"/>
      <c r="DK50" s="761"/>
      <c r="DL50" s="759"/>
      <c r="DM50" s="760"/>
      <c r="DN50" s="760"/>
      <c r="DO50" s="760"/>
      <c r="DP50" s="761"/>
      <c r="DQ50" s="759"/>
      <c r="DR50" s="760"/>
      <c r="DS50" s="760"/>
      <c r="DT50" s="760"/>
      <c r="DU50" s="761"/>
      <c r="DV50" s="756"/>
      <c r="DW50" s="757"/>
      <c r="DX50" s="757"/>
      <c r="DY50" s="757"/>
      <c r="DZ50" s="762"/>
      <c r="EA50" s="216"/>
    </row>
    <row r="51" spans="1:131" ht="26.25" customHeight="1" x14ac:dyDescent="0.2">
      <c r="A51" s="224">
        <v>24</v>
      </c>
      <c r="B51" s="763"/>
      <c r="C51" s="764"/>
      <c r="D51" s="764"/>
      <c r="E51" s="764"/>
      <c r="F51" s="764"/>
      <c r="G51" s="764"/>
      <c r="H51" s="764"/>
      <c r="I51" s="764"/>
      <c r="J51" s="764"/>
      <c r="K51" s="764"/>
      <c r="L51" s="764"/>
      <c r="M51" s="764"/>
      <c r="N51" s="764"/>
      <c r="O51" s="764"/>
      <c r="P51" s="765"/>
      <c r="Q51" s="818"/>
      <c r="R51" s="819"/>
      <c r="S51" s="819"/>
      <c r="T51" s="819"/>
      <c r="U51" s="819"/>
      <c r="V51" s="819"/>
      <c r="W51" s="819"/>
      <c r="X51" s="819"/>
      <c r="Y51" s="819"/>
      <c r="Z51" s="819"/>
      <c r="AA51" s="819"/>
      <c r="AB51" s="819"/>
      <c r="AC51" s="819"/>
      <c r="AD51" s="819"/>
      <c r="AE51" s="820"/>
      <c r="AF51" s="769"/>
      <c r="AG51" s="770"/>
      <c r="AH51" s="770"/>
      <c r="AI51" s="770"/>
      <c r="AJ51" s="771"/>
      <c r="AK51" s="822"/>
      <c r="AL51" s="819"/>
      <c r="AM51" s="819"/>
      <c r="AN51" s="819"/>
      <c r="AO51" s="819"/>
      <c r="AP51" s="819"/>
      <c r="AQ51" s="819"/>
      <c r="AR51" s="819"/>
      <c r="AS51" s="819"/>
      <c r="AT51" s="819"/>
      <c r="AU51" s="819"/>
      <c r="AV51" s="819"/>
      <c r="AW51" s="819"/>
      <c r="AX51" s="819"/>
      <c r="AY51" s="819"/>
      <c r="AZ51" s="821"/>
      <c r="BA51" s="821"/>
      <c r="BB51" s="821"/>
      <c r="BC51" s="821"/>
      <c r="BD51" s="821"/>
      <c r="BE51" s="815"/>
      <c r="BF51" s="815"/>
      <c r="BG51" s="815"/>
      <c r="BH51" s="815"/>
      <c r="BI51" s="816"/>
      <c r="BJ51" s="218"/>
      <c r="BK51" s="218"/>
      <c r="BL51" s="218"/>
      <c r="BM51" s="218"/>
      <c r="BN51" s="218"/>
      <c r="BO51" s="227"/>
      <c r="BP51" s="227"/>
      <c r="BQ51" s="224">
        <v>45</v>
      </c>
      <c r="BR51" s="225"/>
      <c r="BS51" s="756"/>
      <c r="BT51" s="757"/>
      <c r="BU51" s="757"/>
      <c r="BV51" s="757"/>
      <c r="BW51" s="757"/>
      <c r="BX51" s="757"/>
      <c r="BY51" s="757"/>
      <c r="BZ51" s="757"/>
      <c r="CA51" s="757"/>
      <c r="CB51" s="757"/>
      <c r="CC51" s="757"/>
      <c r="CD51" s="757"/>
      <c r="CE51" s="757"/>
      <c r="CF51" s="757"/>
      <c r="CG51" s="758"/>
      <c r="CH51" s="759"/>
      <c r="CI51" s="760"/>
      <c r="CJ51" s="760"/>
      <c r="CK51" s="760"/>
      <c r="CL51" s="761"/>
      <c r="CM51" s="759"/>
      <c r="CN51" s="760"/>
      <c r="CO51" s="760"/>
      <c r="CP51" s="760"/>
      <c r="CQ51" s="761"/>
      <c r="CR51" s="759"/>
      <c r="CS51" s="760"/>
      <c r="CT51" s="760"/>
      <c r="CU51" s="760"/>
      <c r="CV51" s="761"/>
      <c r="CW51" s="759"/>
      <c r="CX51" s="760"/>
      <c r="CY51" s="760"/>
      <c r="CZ51" s="760"/>
      <c r="DA51" s="761"/>
      <c r="DB51" s="759"/>
      <c r="DC51" s="760"/>
      <c r="DD51" s="760"/>
      <c r="DE51" s="760"/>
      <c r="DF51" s="761"/>
      <c r="DG51" s="759"/>
      <c r="DH51" s="760"/>
      <c r="DI51" s="760"/>
      <c r="DJ51" s="760"/>
      <c r="DK51" s="761"/>
      <c r="DL51" s="759"/>
      <c r="DM51" s="760"/>
      <c r="DN51" s="760"/>
      <c r="DO51" s="760"/>
      <c r="DP51" s="761"/>
      <c r="DQ51" s="759"/>
      <c r="DR51" s="760"/>
      <c r="DS51" s="760"/>
      <c r="DT51" s="760"/>
      <c r="DU51" s="761"/>
      <c r="DV51" s="756"/>
      <c r="DW51" s="757"/>
      <c r="DX51" s="757"/>
      <c r="DY51" s="757"/>
      <c r="DZ51" s="762"/>
      <c r="EA51" s="216"/>
    </row>
    <row r="52" spans="1:131" ht="26.25" customHeight="1" x14ac:dyDescent="0.2">
      <c r="A52" s="224">
        <v>25</v>
      </c>
      <c r="B52" s="763"/>
      <c r="C52" s="764"/>
      <c r="D52" s="764"/>
      <c r="E52" s="764"/>
      <c r="F52" s="764"/>
      <c r="G52" s="764"/>
      <c r="H52" s="764"/>
      <c r="I52" s="764"/>
      <c r="J52" s="764"/>
      <c r="K52" s="764"/>
      <c r="L52" s="764"/>
      <c r="M52" s="764"/>
      <c r="N52" s="764"/>
      <c r="O52" s="764"/>
      <c r="P52" s="765"/>
      <c r="Q52" s="818"/>
      <c r="R52" s="819"/>
      <c r="S52" s="819"/>
      <c r="T52" s="819"/>
      <c r="U52" s="819"/>
      <c r="V52" s="819"/>
      <c r="W52" s="819"/>
      <c r="X52" s="819"/>
      <c r="Y52" s="819"/>
      <c r="Z52" s="819"/>
      <c r="AA52" s="819"/>
      <c r="AB52" s="819"/>
      <c r="AC52" s="819"/>
      <c r="AD52" s="819"/>
      <c r="AE52" s="820"/>
      <c r="AF52" s="769"/>
      <c r="AG52" s="770"/>
      <c r="AH52" s="770"/>
      <c r="AI52" s="770"/>
      <c r="AJ52" s="771"/>
      <c r="AK52" s="822"/>
      <c r="AL52" s="819"/>
      <c r="AM52" s="819"/>
      <c r="AN52" s="819"/>
      <c r="AO52" s="819"/>
      <c r="AP52" s="819"/>
      <c r="AQ52" s="819"/>
      <c r="AR52" s="819"/>
      <c r="AS52" s="819"/>
      <c r="AT52" s="819"/>
      <c r="AU52" s="819"/>
      <c r="AV52" s="819"/>
      <c r="AW52" s="819"/>
      <c r="AX52" s="819"/>
      <c r="AY52" s="819"/>
      <c r="AZ52" s="821"/>
      <c r="BA52" s="821"/>
      <c r="BB52" s="821"/>
      <c r="BC52" s="821"/>
      <c r="BD52" s="821"/>
      <c r="BE52" s="815"/>
      <c r="BF52" s="815"/>
      <c r="BG52" s="815"/>
      <c r="BH52" s="815"/>
      <c r="BI52" s="816"/>
      <c r="BJ52" s="218"/>
      <c r="BK52" s="218"/>
      <c r="BL52" s="218"/>
      <c r="BM52" s="218"/>
      <c r="BN52" s="218"/>
      <c r="BO52" s="227"/>
      <c r="BP52" s="227"/>
      <c r="BQ52" s="224">
        <v>46</v>
      </c>
      <c r="BR52" s="225"/>
      <c r="BS52" s="756"/>
      <c r="BT52" s="757"/>
      <c r="BU52" s="757"/>
      <c r="BV52" s="757"/>
      <c r="BW52" s="757"/>
      <c r="BX52" s="757"/>
      <c r="BY52" s="757"/>
      <c r="BZ52" s="757"/>
      <c r="CA52" s="757"/>
      <c r="CB52" s="757"/>
      <c r="CC52" s="757"/>
      <c r="CD52" s="757"/>
      <c r="CE52" s="757"/>
      <c r="CF52" s="757"/>
      <c r="CG52" s="758"/>
      <c r="CH52" s="759"/>
      <c r="CI52" s="760"/>
      <c r="CJ52" s="760"/>
      <c r="CK52" s="760"/>
      <c r="CL52" s="761"/>
      <c r="CM52" s="759"/>
      <c r="CN52" s="760"/>
      <c r="CO52" s="760"/>
      <c r="CP52" s="760"/>
      <c r="CQ52" s="761"/>
      <c r="CR52" s="759"/>
      <c r="CS52" s="760"/>
      <c r="CT52" s="760"/>
      <c r="CU52" s="760"/>
      <c r="CV52" s="761"/>
      <c r="CW52" s="759"/>
      <c r="CX52" s="760"/>
      <c r="CY52" s="760"/>
      <c r="CZ52" s="760"/>
      <c r="DA52" s="761"/>
      <c r="DB52" s="759"/>
      <c r="DC52" s="760"/>
      <c r="DD52" s="760"/>
      <c r="DE52" s="760"/>
      <c r="DF52" s="761"/>
      <c r="DG52" s="759"/>
      <c r="DH52" s="760"/>
      <c r="DI52" s="760"/>
      <c r="DJ52" s="760"/>
      <c r="DK52" s="761"/>
      <c r="DL52" s="759"/>
      <c r="DM52" s="760"/>
      <c r="DN52" s="760"/>
      <c r="DO52" s="760"/>
      <c r="DP52" s="761"/>
      <c r="DQ52" s="759"/>
      <c r="DR52" s="760"/>
      <c r="DS52" s="760"/>
      <c r="DT52" s="760"/>
      <c r="DU52" s="761"/>
      <c r="DV52" s="756"/>
      <c r="DW52" s="757"/>
      <c r="DX52" s="757"/>
      <c r="DY52" s="757"/>
      <c r="DZ52" s="762"/>
      <c r="EA52" s="216"/>
    </row>
    <row r="53" spans="1:131" ht="26.25" customHeight="1" x14ac:dyDescent="0.2">
      <c r="A53" s="224">
        <v>26</v>
      </c>
      <c r="B53" s="763"/>
      <c r="C53" s="764"/>
      <c r="D53" s="764"/>
      <c r="E53" s="764"/>
      <c r="F53" s="764"/>
      <c r="G53" s="764"/>
      <c r="H53" s="764"/>
      <c r="I53" s="764"/>
      <c r="J53" s="764"/>
      <c r="K53" s="764"/>
      <c r="L53" s="764"/>
      <c r="M53" s="764"/>
      <c r="N53" s="764"/>
      <c r="O53" s="764"/>
      <c r="P53" s="765"/>
      <c r="Q53" s="818"/>
      <c r="R53" s="819"/>
      <c r="S53" s="819"/>
      <c r="T53" s="819"/>
      <c r="U53" s="819"/>
      <c r="V53" s="819"/>
      <c r="W53" s="819"/>
      <c r="X53" s="819"/>
      <c r="Y53" s="819"/>
      <c r="Z53" s="819"/>
      <c r="AA53" s="819"/>
      <c r="AB53" s="819"/>
      <c r="AC53" s="819"/>
      <c r="AD53" s="819"/>
      <c r="AE53" s="820"/>
      <c r="AF53" s="769"/>
      <c r="AG53" s="770"/>
      <c r="AH53" s="770"/>
      <c r="AI53" s="770"/>
      <c r="AJ53" s="771"/>
      <c r="AK53" s="822"/>
      <c r="AL53" s="819"/>
      <c r="AM53" s="819"/>
      <c r="AN53" s="819"/>
      <c r="AO53" s="819"/>
      <c r="AP53" s="819"/>
      <c r="AQ53" s="819"/>
      <c r="AR53" s="819"/>
      <c r="AS53" s="819"/>
      <c r="AT53" s="819"/>
      <c r="AU53" s="819"/>
      <c r="AV53" s="819"/>
      <c r="AW53" s="819"/>
      <c r="AX53" s="819"/>
      <c r="AY53" s="819"/>
      <c r="AZ53" s="821"/>
      <c r="BA53" s="821"/>
      <c r="BB53" s="821"/>
      <c r="BC53" s="821"/>
      <c r="BD53" s="821"/>
      <c r="BE53" s="815"/>
      <c r="BF53" s="815"/>
      <c r="BG53" s="815"/>
      <c r="BH53" s="815"/>
      <c r="BI53" s="816"/>
      <c r="BJ53" s="218"/>
      <c r="BK53" s="218"/>
      <c r="BL53" s="218"/>
      <c r="BM53" s="218"/>
      <c r="BN53" s="218"/>
      <c r="BO53" s="227"/>
      <c r="BP53" s="227"/>
      <c r="BQ53" s="224">
        <v>47</v>
      </c>
      <c r="BR53" s="225"/>
      <c r="BS53" s="756"/>
      <c r="BT53" s="757"/>
      <c r="BU53" s="757"/>
      <c r="BV53" s="757"/>
      <c r="BW53" s="757"/>
      <c r="BX53" s="757"/>
      <c r="BY53" s="757"/>
      <c r="BZ53" s="757"/>
      <c r="CA53" s="757"/>
      <c r="CB53" s="757"/>
      <c r="CC53" s="757"/>
      <c r="CD53" s="757"/>
      <c r="CE53" s="757"/>
      <c r="CF53" s="757"/>
      <c r="CG53" s="758"/>
      <c r="CH53" s="759"/>
      <c r="CI53" s="760"/>
      <c r="CJ53" s="760"/>
      <c r="CK53" s="760"/>
      <c r="CL53" s="761"/>
      <c r="CM53" s="759"/>
      <c r="CN53" s="760"/>
      <c r="CO53" s="760"/>
      <c r="CP53" s="760"/>
      <c r="CQ53" s="761"/>
      <c r="CR53" s="759"/>
      <c r="CS53" s="760"/>
      <c r="CT53" s="760"/>
      <c r="CU53" s="760"/>
      <c r="CV53" s="761"/>
      <c r="CW53" s="759"/>
      <c r="CX53" s="760"/>
      <c r="CY53" s="760"/>
      <c r="CZ53" s="760"/>
      <c r="DA53" s="761"/>
      <c r="DB53" s="759"/>
      <c r="DC53" s="760"/>
      <c r="DD53" s="760"/>
      <c r="DE53" s="760"/>
      <c r="DF53" s="761"/>
      <c r="DG53" s="759"/>
      <c r="DH53" s="760"/>
      <c r="DI53" s="760"/>
      <c r="DJ53" s="760"/>
      <c r="DK53" s="761"/>
      <c r="DL53" s="759"/>
      <c r="DM53" s="760"/>
      <c r="DN53" s="760"/>
      <c r="DO53" s="760"/>
      <c r="DP53" s="761"/>
      <c r="DQ53" s="759"/>
      <c r="DR53" s="760"/>
      <c r="DS53" s="760"/>
      <c r="DT53" s="760"/>
      <c r="DU53" s="761"/>
      <c r="DV53" s="756"/>
      <c r="DW53" s="757"/>
      <c r="DX53" s="757"/>
      <c r="DY53" s="757"/>
      <c r="DZ53" s="762"/>
      <c r="EA53" s="216"/>
    </row>
    <row r="54" spans="1:131" ht="26.25" customHeight="1" x14ac:dyDescent="0.2">
      <c r="A54" s="224">
        <v>27</v>
      </c>
      <c r="B54" s="763"/>
      <c r="C54" s="764"/>
      <c r="D54" s="764"/>
      <c r="E54" s="764"/>
      <c r="F54" s="764"/>
      <c r="G54" s="764"/>
      <c r="H54" s="764"/>
      <c r="I54" s="764"/>
      <c r="J54" s="764"/>
      <c r="K54" s="764"/>
      <c r="L54" s="764"/>
      <c r="M54" s="764"/>
      <c r="N54" s="764"/>
      <c r="O54" s="764"/>
      <c r="P54" s="765"/>
      <c r="Q54" s="818"/>
      <c r="R54" s="819"/>
      <c r="S54" s="819"/>
      <c r="T54" s="819"/>
      <c r="U54" s="819"/>
      <c r="V54" s="819"/>
      <c r="W54" s="819"/>
      <c r="X54" s="819"/>
      <c r="Y54" s="819"/>
      <c r="Z54" s="819"/>
      <c r="AA54" s="819"/>
      <c r="AB54" s="819"/>
      <c r="AC54" s="819"/>
      <c r="AD54" s="819"/>
      <c r="AE54" s="820"/>
      <c r="AF54" s="769"/>
      <c r="AG54" s="770"/>
      <c r="AH54" s="770"/>
      <c r="AI54" s="770"/>
      <c r="AJ54" s="771"/>
      <c r="AK54" s="822"/>
      <c r="AL54" s="819"/>
      <c r="AM54" s="819"/>
      <c r="AN54" s="819"/>
      <c r="AO54" s="819"/>
      <c r="AP54" s="819"/>
      <c r="AQ54" s="819"/>
      <c r="AR54" s="819"/>
      <c r="AS54" s="819"/>
      <c r="AT54" s="819"/>
      <c r="AU54" s="819"/>
      <c r="AV54" s="819"/>
      <c r="AW54" s="819"/>
      <c r="AX54" s="819"/>
      <c r="AY54" s="819"/>
      <c r="AZ54" s="821"/>
      <c r="BA54" s="821"/>
      <c r="BB54" s="821"/>
      <c r="BC54" s="821"/>
      <c r="BD54" s="821"/>
      <c r="BE54" s="815"/>
      <c r="BF54" s="815"/>
      <c r="BG54" s="815"/>
      <c r="BH54" s="815"/>
      <c r="BI54" s="816"/>
      <c r="BJ54" s="218"/>
      <c r="BK54" s="218"/>
      <c r="BL54" s="218"/>
      <c r="BM54" s="218"/>
      <c r="BN54" s="218"/>
      <c r="BO54" s="227"/>
      <c r="BP54" s="227"/>
      <c r="BQ54" s="224">
        <v>48</v>
      </c>
      <c r="BR54" s="225"/>
      <c r="BS54" s="756"/>
      <c r="BT54" s="757"/>
      <c r="BU54" s="757"/>
      <c r="BV54" s="757"/>
      <c r="BW54" s="757"/>
      <c r="BX54" s="757"/>
      <c r="BY54" s="757"/>
      <c r="BZ54" s="757"/>
      <c r="CA54" s="757"/>
      <c r="CB54" s="757"/>
      <c r="CC54" s="757"/>
      <c r="CD54" s="757"/>
      <c r="CE54" s="757"/>
      <c r="CF54" s="757"/>
      <c r="CG54" s="758"/>
      <c r="CH54" s="759"/>
      <c r="CI54" s="760"/>
      <c r="CJ54" s="760"/>
      <c r="CK54" s="760"/>
      <c r="CL54" s="761"/>
      <c r="CM54" s="759"/>
      <c r="CN54" s="760"/>
      <c r="CO54" s="760"/>
      <c r="CP54" s="760"/>
      <c r="CQ54" s="761"/>
      <c r="CR54" s="759"/>
      <c r="CS54" s="760"/>
      <c r="CT54" s="760"/>
      <c r="CU54" s="760"/>
      <c r="CV54" s="761"/>
      <c r="CW54" s="759"/>
      <c r="CX54" s="760"/>
      <c r="CY54" s="760"/>
      <c r="CZ54" s="760"/>
      <c r="DA54" s="761"/>
      <c r="DB54" s="759"/>
      <c r="DC54" s="760"/>
      <c r="DD54" s="760"/>
      <c r="DE54" s="760"/>
      <c r="DF54" s="761"/>
      <c r="DG54" s="759"/>
      <c r="DH54" s="760"/>
      <c r="DI54" s="760"/>
      <c r="DJ54" s="760"/>
      <c r="DK54" s="761"/>
      <c r="DL54" s="759"/>
      <c r="DM54" s="760"/>
      <c r="DN54" s="760"/>
      <c r="DO54" s="760"/>
      <c r="DP54" s="761"/>
      <c r="DQ54" s="759"/>
      <c r="DR54" s="760"/>
      <c r="DS54" s="760"/>
      <c r="DT54" s="760"/>
      <c r="DU54" s="761"/>
      <c r="DV54" s="756"/>
      <c r="DW54" s="757"/>
      <c r="DX54" s="757"/>
      <c r="DY54" s="757"/>
      <c r="DZ54" s="762"/>
      <c r="EA54" s="216"/>
    </row>
    <row r="55" spans="1:131" ht="26.25" customHeight="1" x14ac:dyDescent="0.2">
      <c r="A55" s="224">
        <v>28</v>
      </c>
      <c r="B55" s="763"/>
      <c r="C55" s="764"/>
      <c r="D55" s="764"/>
      <c r="E55" s="764"/>
      <c r="F55" s="764"/>
      <c r="G55" s="764"/>
      <c r="H55" s="764"/>
      <c r="I55" s="764"/>
      <c r="J55" s="764"/>
      <c r="K55" s="764"/>
      <c r="L55" s="764"/>
      <c r="M55" s="764"/>
      <c r="N55" s="764"/>
      <c r="O55" s="764"/>
      <c r="P55" s="765"/>
      <c r="Q55" s="818"/>
      <c r="R55" s="819"/>
      <c r="S55" s="819"/>
      <c r="T55" s="819"/>
      <c r="U55" s="819"/>
      <c r="V55" s="819"/>
      <c r="W55" s="819"/>
      <c r="X55" s="819"/>
      <c r="Y55" s="819"/>
      <c r="Z55" s="819"/>
      <c r="AA55" s="819"/>
      <c r="AB55" s="819"/>
      <c r="AC55" s="819"/>
      <c r="AD55" s="819"/>
      <c r="AE55" s="820"/>
      <c r="AF55" s="769"/>
      <c r="AG55" s="770"/>
      <c r="AH55" s="770"/>
      <c r="AI55" s="770"/>
      <c r="AJ55" s="771"/>
      <c r="AK55" s="822"/>
      <c r="AL55" s="819"/>
      <c r="AM55" s="819"/>
      <c r="AN55" s="819"/>
      <c r="AO55" s="819"/>
      <c r="AP55" s="819"/>
      <c r="AQ55" s="819"/>
      <c r="AR55" s="819"/>
      <c r="AS55" s="819"/>
      <c r="AT55" s="819"/>
      <c r="AU55" s="819"/>
      <c r="AV55" s="819"/>
      <c r="AW55" s="819"/>
      <c r="AX55" s="819"/>
      <c r="AY55" s="819"/>
      <c r="AZ55" s="821"/>
      <c r="BA55" s="821"/>
      <c r="BB55" s="821"/>
      <c r="BC55" s="821"/>
      <c r="BD55" s="821"/>
      <c r="BE55" s="815"/>
      <c r="BF55" s="815"/>
      <c r="BG55" s="815"/>
      <c r="BH55" s="815"/>
      <c r="BI55" s="816"/>
      <c r="BJ55" s="218"/>
      <c r="BK55" s="218"/>
      <c r="BL55" s="218"/>
      <c r="BM55" s="218"/>
      <c r="BN55" s="218"/>
      <c r="BO55" s="227"/>
      <c r="BP55" s="227"/>
      <c r="BQ55" s="224">
        <v>49</v>
      </c>
      <c r="BR55" s="225"/>
      <c r="BS55" s="756"/>
      <c r="BT55" s="757"/>
      <c r="BU55" s="757"/>
      <c r="BV55" s="757"/>
      <c r="BW55" s="757"/>
      <c r="BX55" s="757"/>
      <c r="BY55" s="757"/>
      <c r="BZ55" s="757"/>
      <c r="CA55" s="757"/>
      <c r="CB55" s="757"/>
      <c r="CC55" s="757"/>
      <c r="CD55" s="757"/>
      <c r="CE55" s="757"/>
      <c r="CF55" s="757"/>
      <c r="CG55" s="758"/>
      <c r="CH55" s="759"/>
      <c r="CI55" s="760"/>
      <c r="CJ55" s="760"/>
      <c r="CK55" s="760"/>
      <c r="CL55" s="761"/>
      <c r="CM55" s="759"/>
      <c r="CN55" s="760"/>
      <c r="CO55" s="760"/>
      <c r="CP55" s="760"/>
      <c r="CQ55" s="761"/>
      <c r="CR55" s="759"/>
      <c r="CS55" s="760"/>
      <c r="CT55" s="760"/>
      <c r="CU55" s="760"/>
      <c r="CV55" s="761"/>
      <c r="CW55" s="759"/>
      <c r="CX55" s="760"/>
      <c r="CY55" s="760"/>
      <c r="CZ55" s="760"/>
      <c r="DA55" s="761"/>
      <c r="DB55" s="759"/>
      <c r="DC55" s="760"/>
      <c r="DD55" s="760"/>
      <c r="DE55" s="760"/>
      <c r="DF55" s="761"/>
      <c r="DG55" s="759"/>
      <c r="DH55" s="760"/>
      <c r="DI55" s="760"/>
      <c r="DJ55" s="760"/>
      <c r="DK55" s="761"/>
      <c r="DL55" s="759"/>
      <c r="DM55" s="760"/>
      <c r="DN55" s="760"/>
      <c r="DO55" s="760"/>
      <c r="DP55" s="761"/>
      <c r="DQ55" s="759"/>
      <c r="DR55" s="760"/>
      <c r="DS55" s="760"/>
      <c r="DT55" s="760"/>
      <c r="DU55" s="761"/>
      <c r="DV55" s="756"/>
      <c r="DW55" s="757"/>
      <c r="DX55" s="757"/>
      <c r="DY55" s="757"/>
      <c r="DZ55" s="762"/>
      <c r="EA55" s="216"/>
    </row>
    <row r="56" spans="1:131" ht="26.25" customHeight="1" x14ac:dyDescent="0.2">
      <c r="A56" s="224">
        <v>29</v>
      </c>
      <c r="B56" s="763"/>
      <c r="C56" s="764"/>
      <c r="D56" s="764"/>
      <c r="E56" s="764"/>
      <c r="F56" s="764"/>
      <c r="G56" s="764"/>
      <c r="H56" s="764"/>
      <c r="I56" s="764"/>
      <c r="J56" s="764"/>
      <c r="K56" s="764"/>
      <c r="L56" s="764"/>
      <c r="M56" s="764"/>
      <c r="N56" s="764"/>
      <c r="O56" s="764"/>
      <c r="P56" s="765"/>
      <c r="Q56" s="818"/>
      <c r="R56" s="819"/>
      <c r="S56" s="819"/>
      <c r="T56" s="819"/>
      <c r="U56" s="819"/>
      <c r="V56" s="819"/>
      <c r="W56" s="819"/>
      <c r="X56" s="819"/>
      <c r="Y56" s="819"/>
      <c r="Z56" s="819"/>
      <c r="AA56" s="819"/>
      <c r="AB56" s="819"/>
      <c r="AC56" s="819"/>
      <c r="AD56" s="819"/>
      <c r="AE56" s="820"/>
      <c r="AF56" s="769"/>
      <c r="AG56" s="770"/>
      <c r="AH56" s="770"/>
      <c r="AI56" s="770"/>
      <c r="AJ56" s="771"/>
      <c r="AK56" s="822"/>
      <c r="AL56" s="819"/>
      <c r="AM56" s="819"/>
      <c r="AN56" s="819"/>
      <c r="AO56" s="819"/>
      <c r="AP56" s="819"/>
      <c r="AQ56" s="819"/>
      <c r="AR56" s="819"/>
      <c r="AS56" s="819"/>
      <c r="AT56" s="819"/>
      <c r="AU56" s="819"/>
      <c r="AV56" s="819"/>
      <c r="AW56" s="819"/>
      <c r="AX56" s="819"/>
      <c r="AY56" s="819"/>
      <c r="AZ56" s="821"/>
      <c r="BA56" s="821"/>
      <c r="BB56" s="821"/>
      <c r="BC56" s="821"/>
      <c r="BD56" s="821"/>
      <c r="BE56" s="815"/>
      <c r="BF56" s="815"/>
      <c r="BG56" s="815"/>
      <c r="BH56" s="815"/>
      <c r="BI56" s="816"/>
      <c r="BJ56" s="218"/>
      <c r="BK56" s="218"/>
      <c r="BL56" s="218"/>
      <c r="BM56" s="218"/>
      <c r="BN56" s="218"/>
      <c r="BO56" s="227"/>
      <c r="BP56" s="227"/>
      <c r="BQ56" s="224">
        <v>50</v>
      </c>
      <c r="BR56" s="225"/>
      <c r="BS56" s="756"/>
      <c r="BT56" s="757"/>
      <c r="BU56" s="757"/>
      <c r="BV56" s="757"/>
      <c r="BW56" s="757"/>
      <c r="BX56" s="757"/>
      <c r="BY56" s="757"/>
      <c r="BZ56" s="757"/>
      <c r="CA56" s="757"/>
      <c r="CB56" s="757"/>
      <c r="CC56" s="757"/>
      <c r="CD56" s="757"/>
      <c r="CE56" s="757"/>
      <c r="CF56" s="757"/>
      <c r="CG56" s="758"/>
      <c r="CH56" s="759"/>
      <c r="CI56" s="760"/>
      <c r="CJ56" s="760"/>
      <c r="CK56" s="760"/>
      <c r="CL56" s="761"/>
      <c r="CM56" s="759"/>
      <c r="CN56" s="760"/>
      <c r="CO56" s="760"/>
      <c r="CP56" s="760"/>
      <c r="CQ56" s="761"/>
      <c r="CR56" s="759"/>
      <c r="CS56" s="760"/>
      <c r="CT56" s="760"/>
      <c r="CU56" s="760"/>
      <c r="CV56" s="761"/>
      <c r="CW56" s="759"/>
      <c r="CX56" s="760"/>
      <c r="CY56" s="760"/>
      <c r="CZ56" s="760"/>
      <c r="DA56" s="761"/>
      <c r="DB56" s="759"/>
      <c r="DC56" s="760"/>
      <c r="DD56" s="760"/>
      <c r="DE56" s="760"/>
      <c r="DF56" s="761"/>
      <c r="DG56" s="759"/>
      <c r="DH56" s="760"/>
      <c r="DI56" s="760"/>
      <c r="DJ56" s="760"/>
      <c r="DK56" s="761"/>
      <c r="DL56" s="759"/>
      <c r="DM56" s="760"/>
      <c r="DN56" s="760"/>
      <c r="DO56" s="760"/>
      <c r="DP56" s="761"/>
      <c r="DQ56" s="759"/>
      <c r="DR56" s="760"/>
      <c r="DS56" s="760"/>
      <c r="DT56" s="760"/>
      <c r="DU56" s="761"/>
      <c r="DV56" s="756"/>
      <c r="DW56" s="757"/>
      <c r="DX56" s="757"/>
      <c r="DY56" s="757"/>
      <c r="DZ56" s="762"/>
      <c r="EA56" s="216"/>
    </row>
    <row r="57" spans="1:131" ht="26.25" customHeight="1" x14ac:dyDescent="0.2">
      <c r="A57" s="224">
        <v>30</v>
      </c>
      <c r="B57" s="763"/>
      <c r="C57" s="764"/>
      <c r="D57" s="764"/>
      <c r="E57" s="764"/>
      <c r="F57" s="764"/>
      <c r="G57" s="764"/>
      <c r="H57" s="764"/>
      <c r="I57" s="764"/>
      <c r="J57" s="764"/>
      <c r="K57" s="764"/>
      <c r="L57" s="764"/>
      <c r="M57" s="764"/>
      <c r="N57" s="764"/>
      <c r="O57" s="764"/>
      <c r="P57" s="765"/>
      <c r="Q57" s="818"/>
      <c r="R57" s="819"/>
      <c r="S57" s="819"/>
      <c r="T57" s="819"/>
      <c r="U57" s="819"/>
      <c r="V57" s="819"/>
      <c r="W57" s="819"/>
      <c r="X57" s="819"/>
      <c r="Y57" s="819"/>
      <c r="Z57" s="819"/>
      <c r="AA57" s="819"/>
      <c r="AB57" s="819"/>
      <c r="AC57" s="819"/>
      <c r="AD57" s="819"/>
      <c r="AE57" s="820"/>
      <c r="AF57" s="769"/>
      <c r="AG57" s="770"/>
      <c r="AH57" s="770"/>
      <c r="AI57" s="770"/>
      <c r="AJ57" s="771"/>
      <c r="AK57" s="822"/>
      <c r="AL57" s="819"/>
      <c r="AM57" s="819"/>
      <c r="AN57" s="819"/>
      <c r="AO57" s="819"/>
      <c r="AP57" s="819"/>
      <c r="AQ57" s="819"/>
      <c r="AR57" s="819"/>
      <c r="AS57" s="819"/>
      <c r="AT57" s="819"/>
      <c r="AU57" s="819"/>
      <c r="AV57" s="819"/>
      <c r="AW57" s="819"/>
      <c r="AX57" s="819"/>
      <c r="AY57" s="819"/>
      <c r="AZ57" s="821"/>
      <c r="BA57" s="821"/>
      <c r="BB57" s="821"/>
      <c r="BC57" s="821"/>
      <c r="BD57" s="821"/>
      <c r="BE57" s="815"/>
      <c r="BF57" s="815"/>
      <c r="BG57" s="815"/>
      <c r="BH57" s="815"/>
      <c r="BI57" s="816"/>
      <c r="BJ57" s="218"/>
      <c r="BK57" s="218"/>
      <c r="BL57" s="218"/>
      <c r="BM57" s="218"/>
      <c r="BN57" s="218"/>
      <c r="BO57" s="227"/>
      <c r="BP57" s="227"/>
      <c r="BQ57" s="224">
        <v>51</v>
      </c>
      <c r="BR57" s="225"/>
      <c r="BS57" s="756"/>
      <c r="BT57" s="757"/>
      <c r="BU57" s="757"/>
      <c r="BV57" s="757"/>
      <c r="BW57" s="757"/>
      <c r="BX57" s="757"/>
      <c r="BY57" s="757"/>
      <c r="BZ57" s="757"/>
      <c r="CA57" s="757"/>
      <c r="CB57" s="757"/>
      <c r="CC57" s="757"/>
      <c r="CD57" s="757"/>
      <c r="CE57" s="757"/>
      <c r="CF57" s="757"/>
      <c r="CG57" s="758"/>
      <c r="CH57" s="759"/>
      <c r="CI57" s="760"/>
      <c r="CJ57" s="760"/>
      <c r="CK57" s="760"/>
      <c r="CL57" s="761"/>
      <c r="CM57" s="759"/>
      <c r="CN57" s="760"/>
      <c r="CO57" s="760"/>
      <c r="CP57" s="760"/>
      <c r="CQ57" s="761"/>
      <c r="CR57" s="759"/>
      <c r="CS57" s="760"/>
      <c r="CT57" s="760"/>
      <c r="CU57" s="760"/>
      <c r="CV57" s="761"/>
      <c r="CW57" s="759"/>
      <c r="CX57" s="760"/>
      <c r="CY57" s="760"/>
      <c r="CZ57" s="760"/>
      <c r="DA57" s="761"/>
      <c r="DB57" s="759"/>
      <c r="DC57" s="760"/>
      <c r="DD57" s="760"/>
      <c r="DE57" s="760"/>
      <c r="DF57" s="761"/>
      <c r="DG57" s="759"/>
      <c r="DH57" s="760"/>
      <c r="DI57" s="760"/>
      <c r="DJ57" s="760"/>
      <c r="DK57" s="761"/>
      <c r="DL57" s="759"/>
      <c r="DM57" s="760"/>
      <c r="DN57" s="760"/>
      <c r="DO57" s="760"/>
      <c r="DP57" s="761"/>
      <c r="DQ57" s="759"/>
      <c r="DR57" s="760"/>
      <c r="DS57" s="760"/>
      <c r="DT57" s="760"/>
      <c r="DU57" s="761"/>
      <c r="DV57" s="756"/>
      <c r="DW57" s="757"/>
      <c r="DX57" s="757"/>
      <c r="DY57" s="757"/>
      <c r="DZ57" s="762"/>
      <c r="EA57" s="216"/>
    </row>
    <row r="58" spans="1:131" ht="26.25" customHeight="1" x14ac:dyDescent="0.2">
      <c r="A58" s="224">
        <v>31</v>
      </c>
      <c r="B58" s="763"/>
      <c r="C58" s="764"/>
      <c r="D58" s="764"/>
      <c r="E58" s="764"/>
      <c r="F58" s="764"/>
      <c r="G58" s="764"/>
      <c r="H58" s="764"/>
      <c r="I58" s="764"/>
      <c r="J58" s="764"/>
      <c r="K58" s="764"/>
      <c r="L58" s="764"/>
      <c r="M58" s="764"/>
      <c r="N58" s="764"/>
      <c r="O58" s="764"/>
      <c r="P58" s="765"/>
      <c r="Q58" s="818"/>
      <c r="R58" s="819"/>
      <c r="S58" s="819"/>
      <c r="T58" s="819"/>
      <c r="U58" s="819"/>
      <c r="V58" s="819"/>
      <c r="W58" s="819"/>
      <c r="X58" s="819"/>
      <c r="Y58" s="819"/>
      <c r="Z58" s="819"/>
      <c r="AA58" s="819"/>
      <c r="AB58" s="819"/>
      <c r="AC58" s="819"/>
      <c r="AD58" s="819"/>
      <c r="AE58" s="820"/>
      <c r="AF58" s="769"/>
      <c r="AG58" s="770"/>
      <c r="AH58" s="770"/>
      <c r="AI58" s="770"/>
      <c r="AJ58" s="771"/>
      <c r="AK58" s="822"/>
      <c r="AL58" s="819"/>
      <c r="AM58" s="819"/>
      <c r="AN58" s="819"/>
      <c r="AO58" s="819"/>
      <c r="AP58" s="819"/>
      <c r="AQ58" s="819"/>
      <c r="AR58" s="819"/>
      <c r="AS58" s="819"/>
      <c r="AT58" s="819"/>
      <c r="AU58" s="819"/>
      <c r="AV58" s="819"/>
      <c r="AW58" s="819"/>
      <c r="AX58" s="819"/>
      <c r="AY58" s="819"/>
      <c r="AZ58" s="821"/>
      <c r="BA58" s="821"/>
      <c r="BB58" s="821"/>
      <c r="BC58" s="821"/>
      <c r="BD58" s="821"/>
      <c r="BE58" s="815"/>
      <c r="BF58" s="815"/>
      <c r="BG58" s="815"/>
      <c r="BH58" s="815"/>
      <c r="BI58" s="816"/>
      <c r="BJ58" s="218"/>
      <c r="BK58" s="218"/>
      <c r="BL58" s="218"/>
      <c r="BM58" s="218"/>
      <c r="BN58" s="218"/>
      <c r="BO58" s="227"/>
      <c r="BP58" s="227"/>
      <c r="BQ58" s="224">
        <v>52</v>
      </c>
      <c r="BR58" s="225"/>
      <c r="BS58" s="756"/>
      <c r="BT58" s="757"/>
      <c r="BU58" s="757"/>
      <c r="BV58" s="757"/>
      <c r="BW58" s="757"/>
      <c r="BX58" s="757"/>
      <c r="BY58" s="757"/>
      <c r="BZ58" s="757"/>
      <c r="CA58" s="757"/>
      <c r="CB58" s="757"/>
      <c r="CC58" s="757"/>
      <c r="CD58" s="757"/>
      <c r="CE58" s="757"/>
      <c r="CF58" s="757"/>
      <c r="CG58" s="758"/>
      <c r="CH58" s="759"/>
      <c r="CI58" s="760"/>
      <c r="CJ58" s="760"/>
      <c r="CK58" s="760"/>
      <c r="CL58" s="761"/>
      <c r="CM58" s="759"/>
      <c r="CN58" s="760"/>
      <c r="CO58" s="760"/>
      <c r="CP58" s="760"/>
      <c r="CQ58" s="761"/>
      <c r="CR58" s="759"/>
      <c r="CS58" s="760"/>
      <c r="CT58" s="760"/>
      <c r="CU58" s="760"/>
      <c r="CV58" s="761"/>
      <c r="CW58" s="759"/>
      <c r="CX58" s="760"/>
      <c r="CY58" s="760"/>
      <c r="CZ58" s="760"/>
      <c r="DA58" s="761"/>
      <c r="DB58" s="759"/>
      <c r="DC58" s="760"/>
      <c r="DD58" s="760"/>
      <c r="DE58" s="760"/>
      <c r="DF58" s="761"/>
      <c r="DG58" s="759"/>
      <c r="DH58" s="760"/>
      <c r="DI58" s="760"/>
      <c r="DJ58" s="760"/>
      <c r="DK58" s="761"/>
      <c r="DL58" s="759"/>
      <c r="DM58" s="760"/>
      <c r="DN58" s="760"/>
      <c r="DO58" s="760"/>
      <c r="DP58" s="761"/>
      <c r="DQ58" s="759"/>
      <c r="DR58" s="760"/>
      <c r="DS58" s="760"/>
      <c r="DT58" s="760"/>
      <c r="DU58" s="761"/>
      <c r="DV58" s="756"/>
      <c r="DW58" s="757"/>
      <c r="DX58" s="757"/>
      <c r="DY58" s="757"/>
      <c r="DZ58" s="762"/>
      <c r="EA58" s="216"/>
    </row>
    <row r="59" spans="1:131" ht="26.25" customHeight="1" x14ac:dyDescent="0.2">
      <c r="A59" s="224">
        <v>32</v>
      </c>
      <c r="B59" s="763"/>
      <c r="C59" s="764"/>
      <c r="D59" s="764"/>
      <c r="E59" s="764"/>
      <c r="F59" s="764"/>
      <c r="G59" s="764"/>
      <c r="H59" s="764"/>
      <c r="I59" s="764"/>
      <c r="J59" s="764"/>
      <c r="K59" s="764"/>
      <c r="L59" s="764"/>
      <c r="M59" s="764"/>
      <c r="N59" s="764"/>
      <c r="O59" s="764"/>
      <c r="P59" s="765"/>
      <c r="Q59" s="818"/>
      <c r="R59" s="819"/>
      <c r="S59" s="819"/>
      <c r="T59" s="819"/>
      <c r="U59" s="819"/>
      <c r="V59" s="819"/>
      <c r="W59" s="819"/>
      <c r="X59" s="819"/>
      <c r="Y59" s="819"/>
      <c r="Z59" s="819"/>
      <c r="AA59" s="819"/>
      <c r="AB59" s="819"/>
      <c r="AC59" s="819"/>
      <c r="AD59" s="819"/>
      <c r="AE59" s="820"/>
      <c r="AF59" s="769"/>
      <c r="AG59" s="770"/>
      <c r="AH59" s="770"/>
      <c r="AI59" s="770"/>
      <c r="AJ59" s="771"/>
      <c r="AK59" s="822"/>
      <c r="AL59" s="819"/>
      <c r="AM59" s="819"/>
      <c r="AN59" s="819"/>
      <c r="AO59" s="819"/>
      <c r="AP59" s="819"/>
      <c r="AQ59" s="819"/>
      <c r="AR59" s="819"/>
      <c r="AS59" s="819"/>
      <c r="AT59" s="819"/>
      <c r="AU59" s="819"/>
      <c r="AV59" s="819"/>
      <c r="AW59" s="819"/>
      <c r="AX59" s="819"/>
      <c r="AY59" s="819"/>
      <c r="AZ59" s="821"/>
      <c r="BA59" s="821"/>
      <c r="BB59" s="821"/>
      <c r="BC59" s="821"/>
      <c r="BD59" s="821"/>
      <c r="BE59" s="815"/>
      <c r="BF59" s="815"/>
      <c r="BG59" s="815"/>
      <c r="BH59" s="815"/>
      <c r="BI59" s="816"/>
      <c r="BJ59" s="218"/>
      <c r="BK59" s="218"/>
      <c r="BL59" s="218"/>
      <c r="BM59" s="218"/>
      <c r="BN59" s="218"/>
      <c r="BO59" s="227"/>
      <c r="BP59" s="227"/>
      <c r="BQ59" s="224">
        <v>53</v>
      </c>
      <c r="BR59" s="225"/>
      <c r="BS59" s="756"/>
      <c r="BT59" s="757"/>
      <c r="BU59" s="757"/>
      <c r="BV59" s="757"/>
      <c r="BW59" s="757"/>
      <c r="BX59" s="757"/>
      <c r="BY59" s="757"/>
      <c r="BZ59" s="757"/>
      <c r="CA59" s="757"/>
      <c r="CB59" s="757"/>
      <c r="CC59" s="757"/>
      <c r="CD59" s="757"/>
      <c r="CE59" s="757"/>
      <c r="CF59" s="757"/>
      <c r="CG59" s="758"/>
      <c r="CH59" s="759"/>
      <c r="CI59" s="760"/>
      <c r="CJ59" s="760"/>
      <c r="CK59" s="760"/>
      <c r="CL59" s="761"/>
      <c r="CM59" s="759"/>
      <c r="CN59" s="760"/>
      <c r="CO59" s="760"/>
      <c r="CP59" s="760"/>
      <c r="CQ59" s="761"/>
      <c r="CR59" s="759"/>
      <c r="CS59" s="760"/>
      <c r="CT59" s="760"/>
      <c r="CU59" s="760"/>
      <c r="CV59" s="761"/>
      <c r="CW59" s="759"/>
      <c r="CX59" s="760"/>
      <c r="CY59" s="760"/>
      <c r="CZ59" s="760"/>
      <c r="DA59" s="761"/>
      <c r="DB59" s="759"/>
      <c r="DC59" s="760"/>
      <c r="DD59" s="760"/>
      <c r="DE59" s="760"/>
      <c r="DF59" s="761"/>
      <c r="DG59" s="759"/>
      <c r="DH59" s="760"/>
      <c r="DI59" s="760"/>
      <c r="DJ59" s="760"/>
      <c r="DK59" s="761"/>
      <c r="DL59" s="759"/>
      <c r="DM59" s="760"/>
      <c r="DN59" s="760"/>
      <c r="DO59" s="760"/>
      <c r="DP59" s="761"/>
      <c r="DQ59" s="759"/>
      <c r="DR59" s="760"/>
      <c r="DS59" s="760"/>
      <c r="DT59" s="760"/>
      <c r="DU59" s="761"/>
      <c r="DV59" s="756"/>
      <c r="DW59" s="757"/>
      <c r="DX59" s="757"/>
      <c r="DY59" s="757"/>
      <c r="DZ59" s="762"/>
      <c r="EA59" s="216"/>
    </row>
    <row r="60" spans="1:131" ht="26.25" customHeight="1" x14ac:dyDescent="0.2">
      <c r="A60" s="224">
        <v>33</v>
      </c>
      <c r="B60" s="763"/>
      <c r="C60" s="764"/>
      <c r="D60" s="764"/>
      <c r="E60" s="764"/>
      <c r="F60" s="764"/>
      <c r="G60" s="764"/>
      <c r="H60" s="764"/>
      <c r="I60" s="764"/>
      <c r="J60" s="764"/>
      <c r="K60" s="764"/>
      <c r="L60" s="764"/>
      <c r="M60" s="764"/>
      <c r="N60" s="764"/>
      <c r="O60" s="764"/>
      <c r="P60" s="765"/>
      <c r="Q60" s="818"/>
      <c r="R60" s="819"/>
      <c r="S60" s="819"/>
      <c r="T60" s="819"/>
      <c r="U60" s="819"/>
      <c r="V60" s="819"/>
      <c r="W60" s="819"/>
      <c r="X60" s="819"/>
      <c r="Y60" s="819"/>
      <c r="Z60" s="819"/>
      <c r="AA60" s="819"/>
      <c r="AB60" s="819"/>
      <c r="AC60" s="819"/>
      <c r="AD60" s="819"/>
      <c r="AE60" s="820"/>
      <c r="AF60" s="769"/>
      <c r="AG60" s="770"/>
      <c r="AH60" s="770"/>
      <c r="AI60" s="770"/>
      <c r="AJ60" s="771"/>
      <c r="AK60" s="822"/>
      <c r="AL60" s="819"/>
      <c r="AM60" s="819"/>
      <c r="AN60" s="819"/>
      <c r="AO60" s="819"/>
      <c r="AP60" s="819"/>
      <c r="AQ60" s="819"/>
      <c r="AR60" s="819"/>
      <c r="AS60" s="819"/>
      <c r="AT60" s="819"/>
      <c r="AU60" s="819"/>
      <c r="AV60" s="819"/>
      <c r="AW60" s="819"/>
      <c r="AX60" s="819"/>
      <c r="AY60" s="819"/>
      <c r="AZ60" s="821"/>
      <c r="BA60" s="821"/>
      <c r="BB60" s="821"/>
      <c r="BC60" s="821"/>
      <c r="BD60" s="821"/>
      <c r="BE60" s="815"/>
      <c r="BF60" s="815"/>
      <c r="BG60" s="815"/>
      <c r="BH60" s="815"/>
      <c r="BI60" s="816"/>
      <c r="BJ60" s="218"/>
      <c r="BK60" s="218"/>
      <c r="BL60" s="218"/>
      <c r="BM60" s="218"/>
      <c r="BN60" s="218"/>
      <c r="BO60" s="227"/>
      <c r="BP60" s="227"/>
      <c r="BQ60" s="224">
        <v>54</v>
      </c>
      <c r="BR60" s="225"/>
      <c r="BS60" s="756"/>
      <c r="BT60" s="757"/>
      <c r="BU60" s="757"/>
      <c r="BV60" s="757"/>
      <c r="BW60" s="757"/>
      <c r="BX60" s="757"/>
      <c r="BY60" s="757"/>
      <c r="BZ60" s="757"/>
      <c r="CA60" s="757"/>
      <c r="CB60" s="757"/>
      <c r="CC60" s="757"/>
      <c r="CD60" s="757"/>
      <c r="CE60" s="757"/>
      <c r="CF60" s="757"/>
      <c r="CG60" s="758"/>
      <c r="CH60" s="759"/>
      <c r="CI60" s="760"/>
      <c r="CJ60" s="760"/>
      <c r="CK60" s="760"/>
      <c r="CL60" s="761"/>
      <c r="CM60" s="759"/>
      <c r="CN60" s="760"/>
      <c r="CO60" s="760"/>
      <c r="CP60" s="760"/>
      <c r="CQ60" s="761"/>
      <c r="CR60" s="759"/>
      <c r="CS60" s="760"/>
      <c r="CT60" s="760"/>
      <c r="CU60" s="760"/>
      <c r="CV60" s="761"/>
      <c r="CW60" s="759"/>
      <c r="CX60" s="760"/>
      <c r="CY60" s="760"/>
      <c r="CZ60" s="760"/>
      <c r="DA60" s="761"/>
      <c r="DB60" s="759"/>
      <c r="DC60" s="760"/>
      <c r="DD60" s="760"/>
      <c r="DE60" s="760"/>
      <c r="DF60" s="761"/>
      <c r="DG60" s="759"/>
      <c r="DH60" s="760"/>
      <c r="DI60" s="760"/>
      <c r="DJ60" s="760"/>
      <c r="DK60" s="761"/>
      <c r="DL60" s="759"/>
      <c r="DM60" s="760"/>
      <c r="DN60" s="760"/>
      <c r="DO60" s="760"/>
      <c r="DP60" s="761"/>
      <c r="DQ60" s="759"/>
      <c r="DR60" s="760"/>
      <c r="DS60" s="760"/>
      <c r="DT60" s="760"/>
      <c r="DU60" s="761"/>
      <c r="DV60" s="756"/>
      <c r="DW60" s="757"/>
      <c r="DX60" s="757"/>
      <c r="DY60" s="757"/>
      <c r="DZ60" s="762"/>
      <c r="EA60" s="216"/>
    </row>
    <row r="61" spans="1:131" ht="26.25" customHeight="1" thickBot="1" x14ac:dyDescent="0.25">
      <c r="A61" s="224">
        <v>34</v>
      </c>
      <c r="B61" s="763"/>
      <c r="C61" s="764"/>
      <c r="D61" s="764"/>
      <c r="E61" s="764"/>
      <c r="F61" s="764"/>
      <c r="G61" s="764"/>
      <c r="H61" s="764"/>
      <c r="I61" s="764"/>
      <c r="J61" s="764"/>
      <c r="K61" s="764"/>
      <c r="L61" s="764"/>
      <c r="M61" s="764"/>
      <c r="N61" s="764"/>
      <c r="O61" s="764"/>
      <c r="P61" s="765"/>
      <c r="Q61" s="818"/>
      <c r="R61" s="819"/>
      <c r="S61" s="819"/>
      <c r="T61" s="819"/>
      <c r="U61" s="819"/>
      <c r="V61" s="819"/>
      <c r="W61" s="819"/>
      <c r="X61" s="819"/>
      <c r="Y61" s="819"/>
      <c r="Z61" s="819"/>
      <c r="AA61" s="819"/>
      <c r="AB61" s="819"/>
      <c r="AC61" s="819"/>
      <c r="AD61" s="819"/>
      <c r="AE61" s="820"/>
      <c r="AF61" s="769"/>
      <c r="AG61" s="770"/>
      <c r="AH61" s="770"/>
      <c r="AI61" s="770"/>
      <c r="AJ61" s="771"/>
      <c r="AK61" s="822"/>
      <c r="AL61" s="819"/>
      <c r="AM61" s="819"/>
      <c r="AN61" s="819"/>
      <c r="AO61" s="819"/>
      <c r="AP61" s="819"/>
      <c r="AQ61" s="819"/>
      <c r="AR61" s="819"/>
      <c r="AS61" s="819"/>
      <c r="AT61" s="819"/>
      <c r="AU61" s="819"/>
      <c r="AV61" s="819"/>
      <c r="AW61" s="819"/>
      <c r="AX61" s="819"/>
      <c r="AY61" s="819"/>
      <c r="AZ61" s="821"/>
      <c r="BA61" s="821"/>
      <c r="BB61" s="821"/>
      <c r="BC61" s="821"/>
      <c r="BD61" s="821"/>
      <c r="BE61" s="815"/>
      <c r="BF61" s="815"/>
      <c r="BG61" s="815"/>
      <c r="BH61" s="815"/>
      <c r="BI61" s="816"/>
      <c r="BJ61" s="218"/>
      <c r="BK61" s="218"/>
      <c r="BL61" s="218"/>
      <c r="BM61" s="218"/>
      <c r="BN61" s="218"/>
      <c r="BO61" s="227"/>
      <c r="BP61" s="227"/>
      <c r="BQ61" s="224">
        <v>55</v>
      </c>
      <c r="BR61" s="225"/>
      <c r="BS61" s="756"/>
      <c r="BT61" s="757"/>
      <c r="BU61" s="757"/>
      <c r="BV61" s="757"/>
      <c r="BW61" s="757"/>
      <c r="BX61" s="757"/>
      <c r="BY61" s="757"/>
      <c r="BZ61" s="757"/>
      <c r="CA61" s="757"/>
      <c r="CB61" s="757"/>
      <c r="CC61" s="757"/>
      <c r="CD61" s="757"/>
      <c r="CE61" s="757"/>
      <c r="CF61" s="757"/>
      <c r="CG61" s="758"/>
      <c r="CH61" s="759"/>
      <c r="CI61" s="760"/>
      <c r="CJ61" s="760"/>
      <c r="CK61" s="760"/>
      <c r="CL61" s="761"/>
      <c r="CM61" s="759"/>
      <c r="CN61" s="760"/>
      <c r="CO61" s="760"/>
      <c r="CP61" s="760"/>
      <c r="CQ61" s="761"/>
      <c r="CR61" s="759"/>
      <c r="CS61" s="760"/>
      <c r="CT61" s="760"/>
      <c r="CU61" s="760"/>
      <c r="CV61" s="761"/>
      <c r="CW61" s="759"/>
      <c r="CX61" s="760"/>
      <c r="CY61" s="760"/>
      <c r="CZ61" s="760"/>
      <c r="DA61" s="761"/>
      <c r="DB61" s="759"/>
      <c r="DC61" s="760"/>
      <c r="DD61" s="760"/>
      <c r="DE61" s="760"/>
      <c r="DF61" s="761"/>
      <c r="DG61" s="759"/>
      <c r="DH61" s="760"/>
      <c r="DI61" s="760"/>
      <c r="DJ61" s="760"/>
      <c r="DK61" s="761"/>
      <c r="DL61" s="759"/>
      <c r="DM61" s="760"/>
      <c r="DN61" s="760"/>
      <c r="DO61" s="760"/>
      <c r="DP61" s="761"/>
      <c r="DQ61" s="759"/>
      <c r="DR61" s="760"/>
      <c r="DS61" s="760"/>
      <c r="DT61" s="760"/>
      <c r="DU61" s="761"/>
      <c r="DV61" s="756"/>
      <c r="DW61" s="757"/>
      <c r="DX61" s="757"/>
      <c r="DY61" s="757"/>
      <c r="DZ61" s="762"/>
      <c r="EA61" s="216"/>
    </row>
    <row r="62" spans="1:131" ht="26.25" customHeight="1" x14ac:dyDescent="0.2">
      <c r="A62" s="224">
        <v>35</v>
      </c>
      <c r="B62" s="763"/>
      <c r="C62" s="764"/>
      <c r="D62" s="764"/>
      <c r="E62" s="764"/>
      <c r="F62" s="764"/>
      <c r="G62" s="764"/>
      <c r="H62" s="764"/>
      <c r="I62" s="764"/>
      <c r="J62" s="764"/>
      <c r="K62" s="764"/>
      <c r="L62" s="764"/>
      <c r="M62" s="764"/>
      <c r="N62" s="764"/>
      <c r="O62" s="764"/>
      <c r="P62" s="765"/>
      <c r="Q62" s="818"/>
      <c r="R62" s="819"/>
      <c r="S62" s="819"/>
      <c r="T62" s="819"/>
      <c r="U62" s="819"/>
      <c r="V62" s="819"/>
      <c r="W62" s="819"/>
      <c r="X62" s="819"/>
      <c r="Y62" s="819"/>
      <c r="Z62" s="819"/>
      <c r="AA62" s="819"/>
      <c r="AB62" s="819"/>
      <c r="AC62" s="819"/>
      <c r="AD62" s="819"/>
      <c r="AE62" s="820"/>
      <c r="AF62" s="769"/>
      <c r="AG62" s="770"/>
      <c r="AH62" s="770"/>
      <c r="AI62" s="770"/>
      <c r="AJ62" s="771"/>
      <c r="AK62" s="822"/>
      <c r="AL62" s="819"/>
      <c r="AM62" s="819"/>
      <c r="AN62" s="819"/>
      <c r="AO62" s="819"/>
      <c r="AP62" s="819"/>
      <c r="AQ62" s="819"/>
      <c r="AR62" s="819"/>
      <c r="AS62" s="819"/>
      <c r="AT62" s="819"/>
      <c r="AU62" s="819"/>
      <c r="AV62" s="819"/>
      <c r="AW62" s="819"/>
      <c r="AX62" s="819"/>
      <c r="AY62" s="819"/>
      <c r="AZ62" s="821"/>
      <c r="BA62" s="821"/>
      <c r="BB62" s="821"/>
      <c r="BC62" s="821"/>
      <c r="BD62" s="821"/>
      <c r="BE62" s="815"/>
      <c r="BF62" s="815"/>
      <c r="BG62" s="815"/>
      <c r="BH62" s="815"/>
      <c r="BI62" s="816"/>
      <c r="BJ62" s="830" t="s">
        <v>411</v>
      </c>
      <c r="BK62" s="789"/>
      <c r="BL62" s="789"/>
      <c r="BM62" s="789"/>
      <c r="BN62" s="790"/>
      <c r="BO62" s="227"/>
      <c r="BP62" s="227"/>
      <c r="BQ62" s="224">
        <v>56</v>
      </c>
      <c r="BR62" s="225"/>
      <c r="BS62" s="756"/>
      <c r="BT62" s="757"/>
      <c r="BU62" s="757"/>
      <c r="BV62" s="757"/>
      <c r="BW62" s="757"/>
      <c r="BX62" s="757"/>
      <c r="BY62" s="757"/>
      <c r="BZ62" s="757"/>
      <c r="CA62" s="757"/>
      <c r="CB62" s="757"/>
      <c r="CC62" s="757"/>
      <c r="CD62" s="757"/>
      <c r="CE62" s="757"/>
      <c r="CF62" s="757"/>
      <c r="CG62" s="758"/>
      <c r="CH62" s="759"/>
      <c r="CI62" s="760"/>
      <c r="CJ62" s="760"/>
      <c r="CK62" s="760"/>
      <c r="CL62" s="761"/>
      <c r="CM62" s="759"/>
      <c r="CN62" s="760"/>
      <c r="CO62" s="760"/>
      <c r="CP62" s="760"/>
      <c r="CQ62" s="761"/>
      <c r="CR62" s="759"/>
      <c r="CS62" s="760"/>
      <c r="CT62" s="760"/>
      <c r="CU62" s="760"/>
      <c r="CV62" s="761"/>
      <c r="CW62" s="759"/>
      <c r="CX62" s="760"/>
      <c r="CY62" s="760"/>
      <c r="CZ62" s="760"/>
      <c r="DA62" s="761"/>
      <c r="DB62" s="759"/>
      <c r="DC62" s="760"/>
      <c r="DD62" s="760"/>
      <c r="DE62" s="760"/>
      <c r="DF62" s="761"/>
      <c r="DG62" s="759"/>
      <c r="DH62" s="760"/>
      <c r="DI62" s="760"/>
      <c r="DJ62" s="760"/>
      <c r="DK62" s="761"/>
      <c r="DL62" s="759"/>
      <c r="DM62" s="760"/>
      <c r="DN62" s="760"/>
      <c r="DO62" s="760"/>
      <c r="DP62" s="761"/>
      <c r="DQ62" s="759"/>
      <c r="DR62" s="760"/>
      <c r="DS62" s="760"/>
      <c r="DT62" s="760"/>
      <c r="DU62" s="761"/>
      <c r="DV62" s="756"/>
      <c r="DW62" s="757"/>
      <c r="DX62" s="757"/>
      <c r="DY62" s="757"/>
      <c r="DZ62" s="762"/>
      <c r="EA62" s="216"/>
    </row>
    <row r="63" spans="1:131" ht="26.25" customHeight="1" thickBot="1" x14ac:dyDescent="0.25">
      <c r="A63" s="226" t="s">
        <v>390</v>
      </c>
      <c r="B63" s="772" t="s">
        <v>412</v>
      </c>
      <c r="C63" s="773"/>
      <c r="D63" s="773"/>
      <c r="E63" s="773"/>
      <c r="F63" s="773"/>
      <c r="G63" s="773"/>
      <c r="H63" s="773"/>
      <c r="I63" s="773"/>
      <c r="J63" s="773"/>
      <c r="K63" s="773"/>
      <c r="L63" s="773"/>
      <c r="M63" s="773"/>
      <c r="N63" s="773"/>
      <c r="O63" s="773"/>
      <c r="P63" s="774"/>
      <c r="Q63" s="823"/>
      <c r="R63" s="824"/>
      <c r="S63" s="824"/>
      <c r="T63" s="824"/>
      <c r="U63" s="824"/>
      <c r="V63" s="824"/>
      <c r="W63" s="824"/>
      <c r="X63" s="824"/>
      <c r="Y63" s="824"/>
      <c r="Z63" s="824"/>
      <c r="AA63" s="824"/>
      <c r="AB63" s="824"/>
      <c r="AC63" s="824"/>
      <c r="AD63" s="824"/>
      <c r="AE63" s="825"/>
      <c r="AF63" s="826">
        <v>441</v>
      </c>
      <c r="AG63" s="827"/>
      <c r="AH63" s="827"/>
      <c r="AI63" s="827"/>
      <c r="AJ63" s="828"/>
      <c r="AK63" s="829"/>
      <c r="AL63" s="824"/>
      <c r="AM63" s="824"/>
      <c r="AN63" s="824"/>
      <c r="AO63" s="824"/>
      <c r="AP63" s="827">
        <v>20664</v>
      </c>
      <c r="AQ63" s="827"/>
      <c r="AR63" s="827"/>
      <c r="AS63" s="827"/>
      <c r="AT63" s="827"/>
      <c r="AU63" s="827">
        <v>12275</v>
      </c>
      <c r="AV63" s="827"/>
      <c r="AW63" s="827"/>
      <c r="AX63" s="827"/>
      <c r="AY63" s="827"/>
      <c r="AZ63" s="831"/>
      <c r="BA63" s="831"/>
      <c r="BB63" s="831"/>
      <c r="BC63" s="831"/>
      <c r="BD63" s="831"/>
      <c r="BE63" s="832"/>
      <c r="BF63" s="832"/>
      <c r="BG63" s="832"/>
      <c r="BH63" s="832"/>
      <c r="BI63" s="833"/>
      <c r="BJ63" s="834" t="s">
        <v>392</v>
      </c>
      <c r="BK63" s="835"/>
      <c r="BL63" s="835"/>
      <c r="BM63" s="835"/>
      <c r="BN63" s="836"/>
      <c r="BO63" s="227"/>
      <c r="BP63" s="227"/>
      <c r="BQ63" s="224">
        <v>57</v>
      </c>
      <c r="BR63" s="225"/>
      <c r="BS63" s="756"/>
      <c r="BT63" s="757"/>
      <c r="BU63" s="757"/>
      <c r="BV63" s="757"/>
      <c r="BW63" s="757"/>
      <c r="BX63" s="757"/>
      <c r="BY63" s="757"/>
      <c r="BZ63" s="757"/>
      <c r="CA63" s="757"/>
      <c r="CB63" s="757"/>
      <c r="CC63" s="757"/>
      <c r="CD63" s="757"/>
      <c r="CE63" s="757"/>
      <c r="CF63" s="757"/>
      <c r="CG63" s="758"/>
      <c r="CH63" s="759"/>
      <c r="CI63" s="760"/>
      <c r="CJ63" s="760"/>
      <c r="CK63" s="760"/>
      <c r="CL63" s="761"/>
      <c r="CM63" s="759"/>
      <c r="CN63" s="760"/>
      <c r="CO63" s="760"/>
      <c r="CP63" s="760"/>
      <c r="CQ63" s="761"/>
      <c r="CR63" s="759"/>
      <c r="CS63" s="760"/>
      <c r="CT63" s="760"/>
      <c r="CU63" s="760"/>
      <c r="CV63" s="761"/>
      <c r="CW63" s="759"/>
      <c r="CX63" s="760"/>
      <c r="CY63" s="760"/>
      <c r="CZ63" s="760"/>
      <c r="DA63" s="761"/>
      <c r="DB63" s="759"/>
      <c r="DC63" s="760"/>
      <c r="DD63" s="760"/>
      <c r="DE63" s="760"/>
      <c r="DF63" s="761"/>
      <c r="DG63" s="759"/>
      <c r="DH63" s="760"/>
      <c r="DI63" s="760"/>
      <c r="DJ63" s="760"/>
      <c r="DK63" s="761"/>
      <c r="DL63" s="759"/>
      <c r="DM63" s="760"/>
      <c r="DN63" s="760"/>
      <c r="DO63" s="760"/>
      <c r="DP63" s="761"/>
      <c r="DQ63" s="759"/>
      <c r="DR63" s="760"/>
      <c r="DS63" s="760"/>
      <c r="DT63" s="760"/>
      <c r="DU63" s="761"/>
      <c r="DV63" s="756"/>
      <c r="DW63" s="757"/>
      <c r="DX63" s="757"/>
      <c r="DY63" s="757"/>
      <c r="DZ63" s="762"/>
      <c r="EA63" s="216"/>
    </row>
    <row r="64" spans="1:131" ht="26.25" customHeight="1" x14ac:dyDescent="0.2">
      <c r="A64" s="227"/>
      <c r="B64" s="227"/>
      <c r="C64" s="227"/>
      <c r="D64" s="227"/>
      <c r="E64" s="227"/>
      <c r="F64" s="227"/>
      <c r="G64" s="227"/>
      <c r="H64" s="227"/>
      <c r="I64" s="227"/>
      <c r="J64" s="227"/>
      <c r="K64" s="227"/>
      <c r="L64" s="227"/>
      <c r="M64" s="227"/>
      <c r="N64" s="227"/>
      <c r="O64" s="227"/>
      <c r="P64" s="227"/>
      <c r="Q64" s="227"/>
      <c r="R64" s="227"/>
      <c r="S64" s="227"/>
      <c r="T64" s="227"/>
      <c r="U64" s="227"/>
      <c r="V64" s="227"/>
      <c r="W64" s="227"/>
      <c r="X64" s="227"/>
      <c r="Y64" s="227"/>
      <c r="Z64" s="227"/>
      <c r="AA64" s="227"/>
      <c r="AB64" s="227"/>
      <c r="AC64" s="227"/>
      <c r="AD64" s="227"/>
      <c r="AE64" s="227"/>
      <c r="AF64" s="227"/>
      <c r="AG64" s="227"/>
      <c r="AH64" s="227"/>
      <c r="AI64" s="227"/>
      <c r="AJ64" s="227"/>
      <c r="AK64" s="227"/>
      <c r="AL64" s="227"/>
      <c r="AM64" s="227"/>
      <c r="AN64" s="227"/>
      <c r="AO64" s="227"/>
      <c r="AP64" s="227"/>
      <c r="AQ64" s="227"/>
      <c r="AR64" s="227"/>
      <c r="AS64" s="227"/>
      <c r="AT64" s="227"/>
      <c r="AU64" s="227"/>
      <c r="AV64" s="227"/>
      <c r="AW64" s="227"/>
      <c r="AX64" s="227"/>
      <c r="AY64" s="227"/>
      <c r="AZ64" s="227"/>
      <c r="BA64" s="227"/>
      <c r="BB64" s="227"/>
      <c r="BC64" s="227"/>
      <c r="BD64" s="227"/>
      <c r="BE64" s="227"/>
      <c r="BF64" s="227"/>
      <c r="BG64" s="227"/>
      <c r="BH64" s="227"/>
      <c r="BI64" s="227"/>
      <c r="BJ64" s="227"/>
      <c r="BK64" s="227"/>
      <c r="BL64" s="227"/>
      <c r="BM64" s="227"/>
      <c r="BN64" s="227"/>
      <c r="BO64" s="227"/>
      <c r="BP64" s="227"/>
      <c r="BQ64" s="224">
        <v>58</v>
      </c>
      <c r="BR64" s="225"/>
      <c r="BS64" s="756"/>
      <c r="BT64" s="757"/>
      <c r="BU64" s="757"/>
      <c r="BV64" s="757"/>
      <c r="BW64" s="757"/>
      <c r="BX64" s="757"/>
      <c r="BY64" s="757"/>
      <c r="BZ64" s="757"/>
      <c r="CA64" s="757"/>
      <c r="CB64" s="757"/>
      <c r="CC64" s="757"/>
      <c r="CD64" s="757"/>
      <c r="CE64" s="757"/>
      <c r="CF64" s="757"/>
      <c r="CG64" s="758"/>
      <c r="CH64" s="759"/>
      <c r="CI64" s="760"/>
      <c r="CJ64" s="760"/>
      <c r="CK64" s="760"/>
      <c r="CL64" s="761"/>
      <c r="CM64" s="759"/>
      <c r="CN64" s="760"/>
      <c r="CO64" s="760"/>
      <c r="CP64" s="760"/>
      <c r="CQ64" s="761"/>
      <c r="CR64" s="759"/>
      <c r="CS64" s="760"/>
      <c r="CT64" s="760"/>
      <c r="CU64" s="760"/>
      <c r="CV64" s="761"/>
      <c r="CW64" s="759"/>
      <c r="CX64" s="760"/>
      <c r="CY64" s="760"/>
      <c r="CZ64" s="760"/>
      <c r="DA64" s="761"/>
      <c r="DB64" s="759"/>
      <c r="DC64" s="760"/>
      <c r="DD64" s="760"/>
      <c r="DE64" s="760"/>
      <c r="DF64" s="761"/>
      <c r="DG64" s="759"/>
      <c r="DH64" s="760"/>
      <c r="DI64" s="760"/>
      <c r="DJ64" s="760"/>
      <c r="DK64" s="761"/>
      <c r="DL64" s="759"/>
      <c r="DM64" s="760"/>
      <c r="DN64" s="760"/>
      <c r="DO64" s="760"/>
      <c r="DP64" s="761"/>
      <c r="DQ64" s="759"/>
      <c r="DR64" s="760"/>
      <c r="DS64" s="760"/>
      <c r="DT64" s="760"/>
      <c r="DU64" s="761"/>
      <c r="DV64" s="756"/>
      <c r="DW64" s="757"/>
      <c r="DX64" s="757"/>
      <c r="DY64" s="757"/>
      <c r="DZ64" s="762"/>
      <c r="EA64" s="216"/>
    </row>
    <row r="65" spans="1:131" ht="26.25" customHeight="1" thickBot="1" x14ac:dyDescent="0.25">
      <c r="A65" s="218" t="s">
        <v>413</v>
      </c>
      <c r="B65" s="218"/>
      <c r="C65" s="218"/>
      <c r="D65" s="218"/>
      <c r="E65" s="218"/>
      <c r="F65" s="218"/>
      <c r="G65" s="218"/>
      <c r="H65" s="218"/>
      <c r="I65" s="218"/>
      <c r="J65" s="218"/>
      <c r="K65" s="218"/>
      <c r="L65" s="218"/>
      <c r="M65" s="218"/>
      <c r="N65" s="218"/>
      <c r="O65" s="218"/>
      <c r="P65" s="218"/>
      <c r="Q65" s="218"/>
      <c r="R65" s="218"/>
      <c r="S65" s="218"/>
      <c r="T65" s="218"/>
      <c r="U65" s="218"/>
      <c r="V65" s="218"/>
      <c r="W65" s="218"/>
      <c r="X65" s="218"/>
      <c r="Y65" s="218"/>
      <c r="Z65" s="218"/>
      <c r="AA65" s="218"/>
      <c r="AB65" s="218"/>
      <c r="AC65" s="218"/>
      <c r="AD65" s="218"/>
      <c r="AE65" s="218"/>
      <c r="AF65" s="218"/>
      <c r="AG65" s="218"/>
      <c r="AH65" s="218"/>
      <c r="AI65" s="218"/>
      <c r="AJ65" s="218"/>
      <c r="AK65" s="218"/>
      <c r="AL65" s="218"/>
      <c r="AM65" s="218"/>
      <c r="AN65" s="218"/>
      <c r="AO65" s="218"/>
      <c r="AP65" s="218"/>
      <c r="AQ65" s="218"/>
      <c r="AR65" s="218"/>
      <c r="AS65" s="218"/>
      <c r="AT65" s="218"/>
      <c r="AU65" s="218"/>
      <c r="AV65" s="218"/>
      <c r="AW65" s="218"/>
      <c r="AX65" s="218"/>
      <c r="AY65" s="218"/>
      <c r="AZ65" s="218"/>
      <c r="BA65" s="218"/>
      <c r="BB65" s="218"/>
      <c r="BC65" s="218"/>
      <c r="BD65" s="218"/>
      <c r="BE65" s="227"/>
      <c r="BF65" s="227"/>
      <c r="BG65" s="227"/>
      <c r="BH65" s="227"/>
      <c r="BI65" s="227"/>
      <c r="BJ65" s="227"/>
      <c r="BK65" s="227"/>
      <c r="BL65" s="227"/>
      <c r="BM65" s="227"/>
      <c r="BN65" s="227"/>
      <c r="BO65" s="227"/>
      <c r="BP65" s="227"/>
      <c r="BQ65" s="224">
        <v>59</v>
      </c>
      <c r="BR65" s="225"/>
      <c r="BS65" s="756"/>
      <c r="BT65" s="757"/>
      <c r="BU65" s="757"/>
      <c r="BV65" s="757"/>
      <c r="BW65" s="757"/>
      <c r="BX65" s="757"/>
      <c r="BY65" s="757"/>
      <c r="BZ65" s="757"/>
      <c r="CA65" s="757"/>
      <c r="CB65" s="757"/>
      <c r="CC65" s="757"/>
      <c r="CD65" s="757"/>
      <c r="CE65" s="757"/>
      <c r="CF65" s="757"/>
      <c r="CG65" s="758"/>
      <c r="CH65" s="759"/>
      <c r="CI65" s="760"/>
      <c r="CJ65" s="760"/>
      <c r="CK65" s="760"/>
      <c r="CL65" s="761"/>
      <c r="CM65" s="759"/>
      <c r="CN65" s="760"/>
      <c r="CO65" s="760"/>
      <c r="CP65" s="760"/>
      <c r="CQ65" s="761"/>
      <c r="CR65" s="759"/>
      <c r="CS65" s="760"/>
      <c r="CT65" s="760"/>
      <c r="CU65" s="760"/>
      <c r="CV65" s="761"/>
      <c r="CW65" s="759"/>
      <c r="CX65" s="760"/>
      <c r="CY65" s="760"/>
      <c r="CZ65" s="760"/>
      <c r="DA65" s="761"/>
      <c r="DB65" s="759"/>
      <c r="DC65" s="760"/>
      <c r="DD65" s="760"/>
      <c r="DE65" s="760"/>
      <c r="DF65" s="761"/>
      <c r="DG65" s="759"/>
      <c r="DH65" s="760"/>
      <c r="DI65" s="760"/>
      <c r="DJ65" s="760"/>
      <c r="DK65" s="761"/>
      <c r="DL65" s="759"/>
      <c r="DM65" s="760"/>
      <c r="DN65" s="760"/>
      <c r="DO65" s="760"/>
      <c r="DP65" s="761"/>
      <c r="DQ65" s="759"/>
      <c r="DR65" s="760"/>
      <c r="DS65" s="760"/>
      <c r="DT65" s="760"/>
      <c r="DU65" s="761"/>
      <c r="DV65" s="756"/>
      <c r="DW65" s="757"/>
      <c r="DX65" s="757"/>
      <c r="DY65" s="757"/>
      <c r="DZ65" s="762"/>
      <c r="EA65" s="216"/>
    </row>
    <row r="66" spans="1:131" ht="26.25" customHeight="1" x14ac:dyDescent="0.2">
      <c r="A66" s="710" t="s">
        <v>414</v>
      </c>
      <c r="B66" s="711"/>
      <c r="C66" s="711"/>
      <c r="D66" s="711"/>
      <c r="E66" s="711"/>
      <c r="F66" s="711"/>
      <c r="G66" s="711"/>
      <c r="H66" s="711"/>
      <c r="I66" s="711"/>
      <c r="J66" s="711"/>
      <c r="K66" s="711"/>
      <c r="L66" s="711"/>
      <c r="M66" s="711"/>
      <c r="N66" s="711"/>
      <c r="O66" s="711"/>
      <c r="P66" s="712"/>
      <c r="Q66" s="716" t="s">
        <v>415</v>
      </c>
      <c r="R66" s="717"/>
      <c r="S66" s="717"/>
      <c r="T66" s="717"/>
      <c r="U66" s="718"/>
      <c r="V66" s="716" t="s">
        <v>396</v>
      </c>
      <c r="W66" s="717"/>
      <c r="X66" s="717"/>
      <c r="Y66" s="717"/>
      <c r="Z66" s="718"/>
      <c r="AA66" s="716" t="s">
        <v>416</v>
      </c>
      <c r="AB66" s="717"/>
      <c r="AC66" s="717"/>
      <c r="AD66" s="717"/>
      <c r="AE66" s="718"/>
      <c r="AF66" s="837" t="s">
        <v>398</v>
      </c>
      <c r="AG66" s="798"/>
      <c r="AH66" s="798"/>
      <c r="AI66" s="798"/>
      <c r="AJ66" s="838"/>
      <c r="AK66" s="716" t="s">
        <v>417</v>
      </c>
      <c r="AL66" s="711"/>
      <c r="AM66" s="711"/>
      <c r="AN66" s="711"/>
      <c r="AO66" s="712"/>
      <c r="AP66" s="716" t="s">
        <v>418</v>
      </c>
      <c r="AQ66" s="717"/>
      <c r="AR66" s="717"/>
      <c r="AS66" s="717"/>
      <c r="AT66" s="718"/>
      <c r="AU66" s="716" t="s">
        <v>419</v>
      </c>
      <c r="AV66" s="717"/>
      <c r="AW66" s="717"/>
      <c r="AX66" s="717"/>
      <c r="AY66" s="718"/>
      <c r="AZ66" s="716" t="s">
        <v>378</v>
      </c>
      <c r="BA66" s="717"/>
      <c r="BB66" s="717"/>
      <c r="BC66" s="717"/>
      <c r="BD66" s="723"/>
      <c r="BE66" s="227"/>
      <c r="BF66" s="227"/>
      <c r="BG66" s="227"/>
      <c r="BH66" s="227"/>
      <c r="BI66" s="227"/>
      <c r="BJ66" s="227"/>
      <c r="BK66" s="227"/>
      <c r="BL66" s="227"/>
      <c r="BM66" s="227"/>
      <c r="BN66" s="227"/>
      <c r="BO66" s="227"/>
      <c r="BP66" s="227"/>
      <c r="BQ66" s="224">
        <v>60</v>
      </c>
      <c r="BR66" s="229"/>
      <c r="BS66" s="842"/>
      <c r="BT66" s="843"/>
      <c r="BU66" s="843"/>
      <c r="BV66" s="843"/>
      <c r="BW66" s="843"/>
      <c r="BX66" s="843"/>
      <c r="BY66" s="843"/>
      <c r="BZ66" s="843"/>
      <c r="CA66" s="843"/>
      <c r="CB66" s="843"/>
      <c r="CC66" s="843"/>
      <c r="CD66" s="843"/>
      <c r="CE66" s="843"/>
      <c r="CF66" s="843"/>
      <c r="CG66" s="848"/>
      <c r="CH66" s="845"/>
      <c r="CI66" s="846"/>
      <c r="CJ66" s="846"/>
      <c r="CK66" s="846"/>
      <c r="CL66" s="847"/>
      <c r="CM66" s="845"/>
      <c r="CN66" s="846"/>
      <c r="CO66" s="846"/>
      <c r="CP66" s="846"/>
      <c r="CQ66" s="847"/>
      <c r="CR66" s="845"/>
      <c r="CS66" s="846"/>
      <c r="CT66" s="846"/>
      <c r="CU66" s="846"/>
      <c r="CV66" s="847"/>
      <c r="CW66" s="845"/>
      <c r="CX66" s="846"/>
      <c r="CY66" s="846"/>
      <c r="CZ66" s="846"/>
      <c r="DA66" s="847"/>
      <c r="DB66" s="845"/>
      <c r="DC66" s="846"/>
      <c r="DD66" s="846"/>
      <c r="DE66" s="846"/>
      <c r="DF66" s="847"/>
      <c r="DG66" s="845"/>
      <c r="DH66" s="846"/>
      <c r="DI66" s="846"/>
      <c r="DJ66" s="846"/>
      <c r="DK66" s="847"/>
      <c r="DL66" s="845"/>
      <c r="DM66" s="846"/>
      <c r="DN66" s="846"/>
      <c r="DO66" s="846"/>
      <c r="DP66" s="847"/>
      <c r="DQ66" s="845"/>
      <c r="DR66" s="846"/>
      <c r="DS66" s="846"/>
      <c r="DT66" s="846"/>
      <c r="DU66" s="847"/>
      <c r="DV66" s="842"/>
      <c r="DW66" s="843"/>
      <c r="DX66" s="843"/>
      <c r="DY66" s="843"/>
      <c r="DZ66" s="844"/>
      <c r="EA66" s="216"/>
    </row>
    <row r="67" spans="1:131" ht="26.25" customHeight="1" thickBot="1" x14ac:dyDescent="0.25">
      <c r="A67" s="713"/>
      <c r="B67" s="714"/>
      <c r="C67" s="714"/>
      <c r="D67" s="714"/>
      <c r="E67" s="714"/>
      <c r="F67" s="714"/>
      <c r="G67" s="714"/>
      <c r="H67" s="714"/>
      <c r="I67" s="714"/>
      <c r="J67" s="714"/>
      <c r="K67" s="714"/>
      <c r="L67" s="714"/>
      <c r="M67" s="714"/>
      <c r="N67" s="714"/>
      <c r="O67" s="714"/>
      <c r="P67" s="715"/>
      <c r="Q67" s="719"/>
      <c r="R67" s="720"/>
      <c r="S67" s="720"/>
      <c r="T67" s="720"/>
      <c r="U67" s="721"/>
      <c r="V67" s="719"/>
      <c r="W67" s="720"/>
      <c r="X67" s="720"/>
      <c r="Y67" s="720"/>
      <c r="Z67" s="721"/>
      <c r="AA67" s="719"/>
      <c r="AB67" s="720"/>
      <c r="AC67" s="720"/>
      <c r="AD67" s="720"/>
      <c r="AE67" s="721"/>
      <c r="AF67" s="839"/>
      <c r="AG67" s="801"/>
      <c r="AH67" s="801"/>
      <c r="AI67" s="801"/>
      <c r="AJ67" s="840"/>
      <c r="AK67" s="841"/>
      <c r="AL67" s="714"/>
      <c r="AM67" s="714"/>
      <c r="AN67" s="714"/>
      <c r="AO67" s="715"/>
      <c r="AP67" s="719"/>
      <c r="AQ67" s="720"/>
      <c r="AR67" s="720"/>
      <c r="AS67" s="720"/>
      <c r="AT67" s="721"/>
      <c r="AU67" s="719"/>
      <c r="AV67" s="720"/>
      <c r="AW67" s="720"/>
      <c r="AX67" s="720"/>
      <c r="AY67" s="721"/>
      <c r="AZ67" s="719"/>
      <c r="BA67" s="720"/>
      <c r="BB67" s="720"/>
      <c r="BC67" s="720"/>
      <c r="BD67" s="725"/>
      <c r="BE67" s="227"/>
      <c r="BF67" s="227"/>
      <c r="BG67" s="227"/>
      <c r="BH67" s="227"/>
      <c r="BI67" s="227"/>
      <c r="BJ67" s="227"/>
      <c r="BK67" s="227"/>
      <c r="BL67" s="227"/>
      <c r="BM67" s="227"/>
      <c r="BN67" s="227"/>
      <c r="BO67" s="227"/>
      <c r="BP67" s="227"/>
      <c r="BQ67" s="224">
        <v>61</v>
      </c>
      <c r="BR67" s="229"/>
      <c r="BS67" s="842"/>
      <c r="BT67" s="843"/>
      <c r="BU67" s="843"/>
      <c r="BV67" s="843"/>
      <c r="BW67" s="843"/>
      <c r="BX67" s="843"/>
      <c r="BY67" s="843"/>
      <c r="BZ67" s="843"/>
      <c r="CA67" s="843"/>
      <c r="CB67" s="843"/>
      <c r="CC67" s="843"/>
      <c r="CD67" s="843"/>
      <c r="CE67" s="843"/>
      <c r="CF67" s="843"/>
      <c r="CG67" s="848"/>
      <c r="CH67" s="845"/>
      <c r="CI67" s="846"/>
      <c r="CJ67" s="846"/>
      <c r="CK67" s="846"/>
      <c r="CL67" s="847"/>
      <c r="CM67" s="845"/>
      <c r="CN67" s="846"/>
      <c r="CO67" s="846"/>
      <c r="CP67" s="846"/>
      <c r="CQ67" s="847"/>
      <c r="CR67" s="845"/>
      <c r="CS67" s="846"/>
      <c r="CT67" s="846"/>
      <c r="CU67" s="846"/>
      <c r="CV67" s="847"/>
      <c r="CW67" s="845"/>
      <c r="CX67" s="846"/>
      <c r="CY67" s="846"/>
      <c r="CZ67" s="846"/>
      <c r="DA67" s="847"/>
      <c r="DB67" s="845"/>
      <c r="DC67" s="846"/>
      <c r="DD67" s="846"/>
      <c r="DE67" s="846"/>
      <c r="DF67" s="847"/>
      <c r="DG67" s="845"/>
      <c r="DH67" s="846"/>
      <c r="DI67" s="846"/>
      <c r="DJ67" s="846"/>
      <c r="DK67" s="847"/>
      <c r="DL67" s="845"/>
      <c r="DM67" s="846"/>
      <c r="DN67" s="846"/>
      <c r="DO67" s="846"/>
      <c r="DP67" s="847"/>
      <c r="DQ67" s="845"/>
      <c r="DR67" s="846"/>
      <c r="DS67" s="846"/>
      <c r="DT67" s="846"/>
      <c r="DU67" s="847"/>
      <c r="DV67" s="842"/>
      <c r="DW67" s="843"/>
      <c r="DX67" s="843"/>
      <c r="DY67" s="843"/>
      <c r="DZ67" s="844"/>
      <c r="EA67" s="216"/>
    </row>
    <row r="68" spans="1:131" ht="26.25" customHeight="1" thickTop="1" x14ac:dyDescent="0.2">
      <c r="A68" s="222">
        <v>1</v>
      </c>
      <c r="B68" s="852" t="s">
        <v>579</v>
      </c>
      <c r="C68" s="853"/>
      <c r="D68" s="853"/>
      <c r="E68" s="853"/>
      <c r="F68" s="853"/>
      <c r="G68" s="853"/>
      <c r="H68" s="853"/>
      <c r="I68" s="853"/>
      <c r="J68" s="853"/>
      <c r="K68" s="853"/>
      <c r="L68" s="853"/>
      <c r="M68" s="853"/>
      <c r="N68" s="853"/>
      <c r="O68" s="853"/>
      <c r="P68" s="854"/>
      <c r="Q68" s="855">
        <v>21139</v>
      </c>
      <c r="R68" s="849"/>
      <c r="S68" s="849"/>
      <c r="T68" s="849"/>
      <c r="U68" s="849"/>
      <c r="V68" s="849">
        <v>20676</v>
      </c>
      <c r="W68" s="849"/>
      <c r="X68" s="849"/>
      <c r="Y68" s="849"/>
      <c r="Z68" s="849"/>
      <c r="AA68" s="849">
        <v>463</v>
      </c>
      <c r="AB68" s="849"/>
      <c r="AC68" s="849"/>
      <c r="AD68" s="849"/>
      <c r="AE68" s="849"/>
      <c r="AF68" s="849">
        <v>463</v>
      </c>
      <c r="AG68" s="849"/>
      <c r="AH68" s="849"/>
      <c r="AI68" s="849"/>
      <c r="AJ68" s="849"/>
      <c r="AK68" s="849">
        <v>132</v>
      </c>
      <c r="AL68" s="849"/>
      <c r="AM68" s="849"/>
      <c r="AN68" s="849"/>
      <c r="AO68" s="849"/>
      <c r="AP68" s="849" t="s">
        <v>578</v>
      </c>
      <c r="AQ68" s="849"/>
      <c r="AR68" s="849"/>
      <c r="AS68" s="849"/>
      <c r="AT68" s="849"/>
      <c r="AU68" s="849" t="s">
        <v>578</v>
      </c>
      <c r="AV68" s="849"/>
      <c r="AW68" s="849"/>
      <c r="AX68" s="849"/>
      <c r="AY68" s="849"/>
      <c r="AZ68" s="850"/>
      <c r="BA68" s="850"/>
      <c r="BB68" s="850"/>
      <c r="BC68" s="850"/>
      <c r="BD68" s="851"/>
      <c r="BE68" s="227"/>
      <c r="BF68" s="227"/>
      <c r="BG68" s="227"/>
      <c r="BH68" s="227"/>
      <c r="BI68" s="227"/>
      <c r="BJ68" s="227"/>
      <c r="BK68" s="227"/>
      <c r="BL68" s="227"/>
      <c r="BM68" s="227"/>
      <c r="BN68" s="227"/>
      <c r="BO68" s="227"/>
      <c r="BP68" s="227"/>
      <c r="BQ68" s="224">
        <v>62</v>
      </c>
      <c r="BR68" s="229"/>
      <c r="BS68" s="842"/>
      <c r="BT68" s="843"/>
      <c r="BU68" s="843"/>
      <c r="BV68" s="843"/>
      <c r="BW68" s="843"/>
      <c r="BX68" s="843"/>
      <c r="BY68" s="843"/>
      <c r="BZ68" s="843"/>
      <c r="CA68" s="843"/>
      <c r="CB68" s="843"/>
      <c r="CC68" s="843"/>
      <c r="CD68" s="843"/>
      <c r="CE68" s="843"/>
      <c r="CF68" s="843"/>
      <c r="CG68" s="848"/>
      <c r="CH68" s="845"/>
      <c r="CI68" s="846"/>
      <c r="CJ68" s="846"/>
      <c r="CK68" s="846"/>
      <c r="CL68" s="847"/>
      <c r="CM68" s="845"/>
      <c r="CN68" s="846"/>
      <c r="CO68" s="846"/>
      <c r="CP68" s="846"/>
      <c r="CQ68" s="847"/>
      <c r="CR68" s="845"/>
      <c r="CS68" s="846"/>
      <c r="CT68" s="846"/>
      <c r="CU68" s="846"/>
      <c r="CV68" s="847"/>
      <c r="CW68" s="845"/>
      <c r="CX68" s="846"/>
      <c r="CY68" s="846"/>
      <c r="CZ68" s="846"/>
      <c r="DA68" s="847"/>
      <c r="DB68" s="845"/>
      <c r="DC68" s="846"/>
      <c r="DD68" s="846"/>
      <c r="DE68" s="846"/>
      <c r="DF68" s="847"/>
      <c r="DG68" s="845"/>
      <c r="DH68" s="846"/>
      <c r="DI68" s="846"/>
      <c r="DJ68" s="846"/>
      <c r="DK68" s="847"/>
      <c r="DL68" s="845"/>
      <c r="DM68" s="846"/>
      <c r="DN68" s="846"/>
      <c r="DO68" s="846"/>
      <c r="DP68" s="847"/>
      <c r="DQ68" s="845"/>
      <c r="DR68" s="846"/>
      <c r="DS68" s="846"/>
      <c r="DT68" s="846"/>
      <c r="DU68" s="847"/>
      <c r="DV68" s="842"/>
      <c r="DW68" s="843"/>
      <c r="DX68" s="843"/>
      <c r="DY68" s="843"/>
      <c r="DZ68" s="844"/>
      <c r="EA68" s="216"/>
    </row>
    <row r="69" spans="1:131" ht="26.25" customHeight="1" x14ac:dyDescent="0.2">
      <c r="A69" s="224">
        <v>2</v>
      </c>
      <c r="B69" s="856" t="s">
        <v>580</v>
      </c>
      <c r="C69" s="857"/>
      <c r="D69" s="857"/>
      <c r="E69" s="857"/>
      <c r="F69" s="857"/>
      <c r="G69" s="857"/>
      <c r="H69" s="857"/>
      <c r="I69" s="857"/>
      <c r="J69" s="857"/>
      <c r="K69" s="857"/>
      <c r="L69" s="857"/>
      <c r="M69" s="857"/>
      <c r="N69" s="857"/>
      <c r="O69" s="857"/>
      <c r="P69" s="858"/>
      <c r="Q69" s="859">
        <v>194</v>
      </c>
      <c r="R69" s="813"/>
      <c r="S69" s="813"/>
      <c r="T69" s="813"/>
      <c r="U69" s="813"/>
      <c r="V69" s="813">
        <v>153</v>
      </c>
      <c r="W69" s="813"/>
      <c r="X69" s="813"/>
      <c r="Y69" s="813"/>
      <c r="Z69" s="813"/>
      <c r="AA69" s="813">
        <v>40</v>
      </c>
      <c r="AB69" s="813"/>
      <c r="AC69" s="813"/>
      <c r="AD69" s="813"/>
      <c r="AE69" s="813"/>
      <c r="AF69" s="813">
        <v>40</v>
      </c>
      <c r="AG69" s="813"/>
      <c r="AH69" s="813"/>
      <c r="AI69" s="813"/>
      <c r="AJ69" s="813"/>
      <c r="AK69" s="813" t="s">
        <v>578</v>
      </c>
      <c r="AL69" s="813"/>
      <c r="AM69" s="813"/>
      <c r="AN69" s="813"/>
      <c r="AO69" s="813"/>
      <c r="AP69" s="813" t="s">
        <v>578</v>
      </c>
      <c r="AQ69" s="813"/>
      <c r="AR69" s="813"/>
      <c r="AS69" s="813"/>
      <c r="AT69" s="813"/>
      <c r="AU69" s="813" t="s">
        <v>578</v>
      </c>
      <c r="AV69" s="813"/>
      <c r="AW69" s="813"/>
      <c r="AX69" s="813"/>
      <c r="AY69" s="813"/>
      <c r="AZ69" s="815"/>
      <c r="BA69" s="815"/>
      <c r="BB69" s="815"/>
      <c r="BC69" s="815"/>
      <c r="BD69" s="816"/>
      <c r="BE69" s="227"/>
      <c r="BF69" s="227"/>
      <c r="BG69" s="227"/>
      <c r="BH69" s="227"/>
      <c r="BI69" s="227"/>
      <c r="BJ69" s="227"/>
      <c r="BK69" s="227"/>
      <c r="BL69" s="227"/>
      <c r="BM69" s="227"/>
      <c r="BN69" s="227"/>
      <c r="BO69" s="227"/>
      <c r="BP69" s="227"/>
      <c r="BQ69" s="224">
        <v>63</v>
      </c>
      <c r="BR69" s="229"/>
      <c r="BS69" s="842"/>
      <c r="BT69" s="843"/>
      <c r="BU69" s="843"/>
      <c r="BV69" s="843"/>
      <c r="BW69" s="843"/>
      <c r="BX69" s="843"/>
      <c r="BY69" s="843"/>
      <c r="BZ69" s="843"/>
      <c r="CA69" s="843"/>
      <c r="CB69" s="843"/>
      <c r="CC69" s="843"/>
      <c r="CD69" s="843"/>
      <c r="CE69" s="843"/>
      <c r="CF69" s="843"/>
      <c r="CG69" s="848"/>
      <c r="CH69" s="845"/>
      <c r="CI69" s="846"/>
      <c r="CJ69" s="846"/>
      <c r="CK69" s="846"/>
      <c r="CL69" s="847"/>
      <c r="CM69" s="845"/>
      <c r="CN69" s="846"/>
      <c r="CO69" s="846"/>
      <c r="CP69" s="846"/>
      <c r="CQ69" s="847"/>
      <c r="CR69" s="845"/>
      <c r="CS69" s="846"/>
      <c r="CT69" s="846"/>
      <c r="CU69" s="846"/>
      <c r="CV69" s="847"/>
      <c r="CW69" s="845"/>
      <c r="CX69" s="846"/>
      <c r="CY69" s="846"/>
      <c r="CZ69" s="846"/>
      <c r="DA69" s="847"/>
      <c r="DB69" s="845"/>
      <c r="DC69" s="846"/>
      <c r="DD69" s="846"/>
      <c r="DE69" s="846"/>
      <c r="DF69" s="847"/>
      <c r="DG69" s="845"/>
      <c r="DH69" s="846"/>
      <c r="DI69" s="846"/>
      <c r="DJ69" s="846"/>
      <c r="DK69" s="847"/>
      <c r="DL69" s="845"/>
      <c r="DM69" s="846"/>
      <c r="DN69" s="846"/>
      <c r="DO69" s="846"/>
      <c r="DP69" s="847"/>
      <c r="DQ69" s="845"/>
      <c r="DR69" s="846"/>
      <c r="DS69" s="846"/>
      <c r="DT69" s="846"/>
      <c r="DU69" s="847"/>
      <c r="DV69" s="842"/>
      <c r="DW69" s="843"/>
      <c r="DX69" s="843"/>
      <c r="DY69" s="843"/>
      <c r="DZ69" s="844"/>
      <c r="EA69" s="216"/>
    </row>
    <row r="70" spans="1:131" ht="26.25" customHeight="1" x14ac:dyDescent="0.2">
      <c r="A70" s="224">
        <v>3</v>
      </c>
      <c r="B70" s="856" t="s">
        <v>581</v>
      </c>
      <c r="C70" s="857"/>
      <c r="D70" s="857"/>
      <c r="E70" s="857"/>
      <c r="F70" s="857"/>
      <c r="G70" s="857"/>
      <c r="H70" s="857"/>
      <c r="I70" s="857"/>
      <c r="J70" s="857"/>
      <c r="K70" s="857"/>
      <c r="L70" s="857"/>
      <c r="M70" s="857"/>
      <c r="N70" s="857"/>
      <c r="O70" s="857"/>
      <c r="P70" s="858"/>
      <c r="Q70" s="859">
        <v>111</v>
      </c>
      <c r="R70" s="813"/>
      <c r="S70" s="813"/>
      <c r="T70" s="813"/>
      <c r="U70" s="813"/>
      <c r="V70" s="813">
        <v>109</v>
      </c>
      <c r="W70" s="813"/>
      <c r="X70" s="813"/>
      <c r="Y70" s="813"/>
      <c r="Z70" s="813"/>
      <c r="AA70" s="813">
        <v>2</v>
      </c>
      <c r="AB70" s="813"/>
      <c r="AC70" s="813"/>
      <c r="AD70" s="813"/>
      <c r="AE70" s="813"/>
      <c r="AF70" s="813">
        <v>2</v>
      </c>
      <c r="AG70" s="813"/>
      <c r="AH70" s="813"/>
      <c r="AI70" s="813"/>
      <c r="AJ70" s="813"/>
      <c r="AK70" s="813">
        <v>15</v>
      </c>
      <c r="AL70" s="813"/>
      <c r="AM70" s="813"/>
      <c r="AN70" s="813"/>
      <c r="AO70" s="813"/>
      <c r="AP70" s="813" t="s">
        <v>578</v>
      </c>
      <c r="AQ70" s="813"/>
      <c r="AR70" s="813"/>
      <c r="AS70" s="813"/>
      <c r="AT70" s="813"/>
      <c r="AU70" s="813" t="s">
        <v>578</v>
      </c>
      <c r="AV70" s="813"/>
      <c r="AW70" s="813"/>
      <c r="AX70" s="813"/>
      <c r="AY70" s="813"/>
      <c r="AZ70" s="815"/>
      <c r="BA70" s="815"/>
      <c r="BB70" s="815"/>
      <c r="BC70" s="815"/>
      <c r="BD70" s="816"/>
      <c r="BE70" s="227"/>
      <c r="BF70" s="227"/>
      <c r="BG70" s="227"/>
      <c r="BH70" s="227"/>
      <c r="BI70" s="227"/>
      <c r="BJ70" s="227"/>
      <c r="BK70" s="227"/>
      <c r="BL70" s="227"/>
      <c r="BM70" s="227"/>
      <c r="BN70" s="227"/>
      <c r="BO70" s="227"/>
      <c r="BP70" s="227"/>
      <c r="BQ70" s="224">
        <v>64</v>
      </c>
      <c r="BR70" s="229"/>
      <c r="BS70" s="842"/>
      <c r="BT70" s="843"/>
      <c r="BU70" s="843"/>
      <c r="BV70" s="843"/>
      <c r="BW70" s="843"/>
      <c r="BX70" s="843"/>
      <c r="BY70" s="843"/>
      <c r="BZ70" s="843"/>
      <c r="CA70" s="843"/>
      <c r="CB70" s="843"/>
      <c r="CC70" s="843"/>
      <c r="CD70" s="843"/>
      <c r="CE70" s="843"/>
      <c r="CF70" s="843"/>
      <c r="CG70" s="848"/>
      <c r="CH70" s="845"/>
      <c r="CI70" s="846"/>
      <c r="CJ70" s="846"/>
      <c r="CK70" s="846"/>
      <c r="CL70" s="847"/>
      <c r="CM70" s="845"/>
      <c r="CN70" s="846"/>
      <c r="CO70" s="846"/>
      <c r="CP70" s="846"/>
      <c r="CQ70" s="847"/>
      <c r="CR70" s="845"/>
      <c r="CS70" s="846"/>
      <c r="CT70" s="846"/>
      <c r="CU70" s="846"/>
      <c r="CV70" s="847"/>
      <c r="CW70" s="845"/>
      <c r="CX70" s="846"/>
      <c r="CY70" s="846"/>
      <c r="CZ70" s="846"/>
      <c r="DA70" s="847"/>
      <c r="DB70" s="845"/>
      <c r="DC70" s="846"/>
      <c r="DD70" s="846"/>
      <c r="DE70" s="846"/>
      <c r="DF70" s="847"/>
      <c r="DG70" s="845"/>
      <c r="DH70" s="846"/>
      <c r="DI70" s="846"/>
      <c r="DJ70" s="846"/>
      <c r="DK70" s="847"/>
      <c r="DL70" s="845"/>
      <c r="DM70" s="846"/>
      <c r="DN70" s="846"/>
      <c r="DO70" s="846"/>
      <c r="DP70" s="847"/>
      <c r="DQ70" s="845"/>
      <c r="DR70" s="846"/>
      <c r="DS70" s="846"/>
      <c r="DT70" s="846"/>
      <c r="DU70" s="847"/>
      <c r="DV70" s="842"/>
      <c r="DW70" s="843"/>
      <c r="DX70" s="843"/>
      <c r="DY70" s="843"/>
      <c r="DZ70" s="844"/>
      <c r="EA70" s="216"/>
    </row>
    <row r="71" spans="1:131" ht="26.25" customHeight="1" x14ac:dyDescent="0.2">
      <c r="A71" s="224">
        <v>4</v>
      </c>
      <c r="B71" s="856" t="s">
        <v>582</v>
      </c>
      <c r="C71" s="857"/>
      <c r="D71" s="857"/>
      <c r="E71" s="857"/>
      <c r="F71" s="857"/>
      <c r="G71" s="857"/>
      <c r="H71" s="857"/>
      <c r="I71" s="857"/>
      <c r="J71" s="857"/>
      <c r="K71" s="857"/>
      <c r="L71" s="857"/>
      <c r="M71" s="857"/>
      <c r="N71" s="857"/>
      <c r="O71" s="857"/>
      <c r="P71" s="858"/>
      <c r="Q71" s="859">
        <v>110</v>
      </c>
      <c r="R71" s="813"/>
      <c r="S71" s="813"/>
      <c r="T71" s="813"/>
      <c r="U71" s="813"/>
      <c r="V71" s="813">
        <v>77</v>
      </c>
      <c r="W71" s="813"/>
      <c r="X71" s="813"/>
      <c r="Y71" s="813"/>
      <c r="Z71" s="813"/>
      <c r="AA71" s="813">
        <v>34</v>
      </c>
      <c r="AB71" s="813"/>
      <c r="AC71" s="813"/>
      <c r="AD71" s="813"/>
      <c r="AE71" s="813"/>
      <c r="AF71" s="813">
        <v>34</v>
      </c>
      <c r="AG71" s="813"/>
      <c r="AH71" s="813"/>
      <c r="AI71" s="813"/>
      <c r="AJ71" s="813"/>
      <c r="AK71" s="813" t="s">
        <v>578</v>
      </c>
      <c r="AL71" s="813"/>
      <c r="AM71" s="813"/>
      <c r="AN71" s="813"/>
      <c r="AO71" s="813"/>
      <c r="AP71" s="813" t="s">
        <v>578</v>
      </c>
      <c r="AQ71" s="813"/>
      <c r="AR71" s="813"/>
      <c r="AS71" s="813"/>
      <c r="AT71" s="813"/>
      <c r="AU71" s="813" t="s">
        <v>578</v>
      </c>
      <c r="AV71" s="813"/>
      <c r="AW71" s="813"/>
      <c r="AX71" s="813"/>
      <c r="AY71" s="813"/>
      <c r="AZ71" s="815"/>
      <c r="BA71" s="815"/>
      <c r="BB71" s="815"/>
      <c r="BC71" s="815"/>
      <c r="BD71" s="816"/>
      <c r="BE71" s="227"/>
      <c r="BF71" s="227"/>
      <c r="BG71" s="227"/>
      <c r="BH71" s="227"/>
      <c r="BI71" s="227"/>
      <c r="BJ71" s="227"/>
      <c r="BK71" s="227"/>
      <c r="BL71" s="227"/>
      <c r="BM71" s="227"/>
      <c r="BN71" s="227"/>
      <c r="BO71" s="227"/>
      <c r="BP71" s="227"/>
      <c r="BQ71" s="224">
        <v>65</v>
      </c>
      <c r="BR71" s="229"/>
      <c r="BS71" s="842"/>
      <c r="BT71" s="843"/>
      <c r="BU71" s="843"/>
      <c r="BV71" s="843"/>
      <c r="BW71" s="843"/>
      <c r="BX71" s="843"/>
      <c r="BY71" s="843"/>
      <c r="BZ71" s="843"/>
      <c r="CA71" s="843"/>
      <c r="CB71" s="843"/>
      <c r="CC71" s="843"/>
      <c r="CD71" s="843"/>
      <c r="CE71" s="843"/>
      <c r="CF71" s="843"/>
      <c r="CG71" s="848"/>
      <c r="CH71" s="845"/>
      <c r="CI71" s="846"/>
      <c r="CJ71" s="846"/>
      <c r="CK71" s="846"/>
      <c r="CL71" s="847"/>
      <c r="CM71" s="845"/>
      <c r="CN71" s="846"/>
      <c r="CO71" s="846"/>
      <c r="CP71" s="846"/>
      <c r="CQ71" s="847"/>
      <c r="CR71" s="845"/>
      <c r="CS71" s="846"/>
      <c r="CT71" s="846"/>
      <c r="CU71" s="846"/>
      <c r="CV71" s="847"/>
      <c r="CW71" s="845"/>
      <c r="CX71" s="846"/>
      <c r="CY71" s="846"/>
      <c r="CZ71" s="846"/>
      <c r="DA71" s="847"/>
      <c r="DB71" s="845"/>
      <c r="DC71" s="846"/>
      <c r="DD71" s="846"/>
      <c r="DE71" s="846"/>
      <c r="DF71" s="847"/>
      <c r="DG71" s="845"/>
      <c r="DH71" s="846"/>
      <c r="DI71" s="846"/>
      <c r="DJ71" s="846"/>
      <c r="DK71" s="847"/>
      <c r="DL71" s="845"/>
      <c r="DM71" s="846"/>
      <c r="DN71" s="846"/>
      <c r="DO71" s="846"/>
      <c r="DP71" s="847"/>
      <c r="DQ71" s="845"/>
      <c r="DR71" s="846"/>
      <c r="DS71" s="846"/>
      <c r="DT71" s="846"/>
      <c r="DU71" s="847"/>
      <c r="DV71" s="842"/>
      <c r="DW71" s="843"/>
      <c r="DX71" s="843"/>
      <c r="DY71" s="843"/>
      <c r="DZ71" s="844"/>
      <c r="EA71" s="216"/>
    </row>
    <row r="72" spans="1:131" ht="26.25" customHeight="1" x14ac:dyDescent="0.2">
      <c r="A72" s="224">
        <v>5</v>
      </c>
      <c r="B72" s="856" t="s">
        <v>583</v>
      </c>
      <c r="C72" s="857"/>
      <c r="D72" s="857"/>
      <c r="E72" s="857"/>
      <c r="F72" s="857"/>
      <c r="G72" s="857"/>
      <c r="H72" s="857"/>
      <c r="I72" s="857"/>
      <c r="J72" s="857"/>
      <c r="K72" s="857"/>
      <c r="L72" s="857"/>
      <c r="M72" s="857"/>
      <c r="N72" s="857"/>
      <c r="O72" s="857"/>
      <c r="P72" s="858"/>
      <c r="Q72" s="862">
        <v>885</v>
      </c>
      <c r="R72" s="861"/>
      <c r="S72" s="861"/>
      <c r="T72" s="861"/>
      <c r="U72" s="817"/>
      <c r="V72" s="860">
        <v>827</v>
      </c>
      <c r="W72" s="861"/>
      <c r="X72" s="861"/>
      <c r="Y72" s="861"/>
      <c r="Z72" s="817"/>
      <c r="AA72" s="860">
        <v>58</v>
      </c>
      <c r="AB72" s="861"/>
      <c r="AC72" s="861"/>
      <c r="AD72" s="861"/>
      <c r="AE72" s="817"/>
      <c r="AF72" s="860">
        <v>58</v>
      </c>
      <c r="AG72" s="861"/>
      <c r="AH72" s="861"/>
      <c r="AI72" s="861"/>
      <c r="AJ72" s="817"/>
      <c r="AK72" s="860">
        <v>0</v>
      </c>
      <c r="AL72" s="861"/>
      <c r="AM72" s="861"/>
      <c r="AN72" s="861"/>
      <c r="AO72" s="817"/>
      <c r="AP72" s="860" t="s">
        <v>578</v>
      </c>
      <c r="AQ72" s="861"/>
      <c r="AR72" s="861"/>
      <c r="AS72" s="861"/>
      <c r="AT72" s="817"/>
      <c r="AU72" s="860" t="s">
        <v>578</v>
      </c>
      <c r="AV72" s="861"/>
      <c r="AW72" s="861"/>
      <c r="AX72" s="861"/>
      <c r="AY72" s="817"/>
      <c r="AZ72" s="815"/>
      <c r="BA72" s="815"/>
      <c r="BB72" s="815"/>
      <c r="BC72" s="815"/>
      <c r="BD72" s="816"/>
      <c r="BE72" s="227"/>
      <c r="BF72" s="227"/>
      <c r="BG72" s="227"/>
      <c r="BH72" s="227"/>
      <c r="BI72" s="227"/>
      <c r="BJ72" s="227"/>
      <c r="BK72" s="227"/>
      <c r="BL72" s="227"/>
      <c r="BM72" s="227"/>
      <c r="BN72" s="227"/>
      <c r="BO72" s="227"/>
      <c r="BP72" s="227"/>
      <c r="BQ72" s="224">
        <v>66</v>
      </c>
      <c r="BR72" s="229"/>
      <c r="BS72" s="842"/>
      <c r="BT72" s="843"/>
      <c r="BU72" s="843"/>
      <c r="BV72" s="843"/>
      <c r="BW72" s="843"/>
      <c r="BX72" s="843"/>
      <c r="BY72" s="843"/>
      <c r="BZ72" s="843"/>
      <c r="CA72" s="843"/>
      <c r="CB72" s="843"/>
      <c r="CC72" s="843"/>
      <c r="CD72" s="843"/>
      <c r="CE72" s="843"/>
      <c r="CF72" s="843"/>
      <c r="CG72" s="848"/>
      <c r="CH72" s="845"/>
      <c r="CI72" s="846"/>
      <c r="CJ72" s="846"/>
      <c r="CK72" s="846"/>
      <c r="CL72" s="847"/>
      <c r="CM72" s="845"/>
      <c r="CN72" s="846"/>
      <c r="CO72" s="846"/>
      <c r="CP72" s="846"/>
      <c r="CQ72" s="847"/>
      <c r="CR72" s="845"/>
      <c r="CS72" s="846"/>
      <c r="CT72" s="846"/>
      <c r="CU72" s="846"/>
      <c r="CV72" s="847"/>
      <c r="CW72" s="845"/>
      <c r="CX72" s="846"/>
      <c r="CY72" s="846"/>
      <c r="CZ72" s="846"/>
      <c r="DA72" s="847"/>
      <c r="DB72" s="845"/>
      <c r="DC72" s="846"/>
      <c r="DD72" s="846"/>
      <c r="DE72" s="846"/>
      <c r="DF72" s="847"/>
      <c r="DG72" s="845"/>
      <c r="DH72" s="846"/>
      <c r="DI72" s="846"/>
      <c r="DJ72" s="846"/>
      <c r="DK72" s="847"/>
      <c r="DL72" s="845"/>
      <c r="DM72" s="846"/>
      <c r="DN72" s="846"/>
      <c r="DO72" s="846"/>
      <c r="DP72" s="847"/>
      <c r="DQ72" s="845"/>
      <c r="DR72" s="846"/>
      <c r="DS72" s="846"/>
      <c r="DT72" s="846"/>
      <c r="DU72" s="847"/>
      <c r="DV72" s="842"/>
      <c r="DW72" s="843"/>
      <c r="DX72" s="843"/>
      <c r="DY72" s="843"/>
      <c r="DZ72" s="844"/>
      <c r="EA72" s="216"/>
    </row>
    <row r="73" spans="1:131" ht="26.25" customHeight="1" x14ac:dyDescent="0.2">
      <c r="A73" s="224">
        <v>6</v>
      </c>
      <c r="B73" s="856" t="s">
        <v>584</v>
      </c>
      <c r="C73" s="857"/>
      <c r="D73" s="857"/>
      <c r="E73" s="857"/>
      <c r="F73" s="857"/>
      <c r="G73" s="857"/>
      <c r="H73" s="857"/>
      <c r="I73" s="857"/>
      <c r="J73" s="857"/>
      <c r="K73" s="857"/>
      <c r="L73" s="857"/>
      <c r="M73" s="857"/>
      <c r="N73" s="857"/>
      <c r="O73" s="857"/>
      <c r="P73" s="858"/>
      <c r="Q73" s="862">
        <v>24440</v>
      </c>
      <c r="R73" s="861"/>
      <c r="S73" s="861"/>
      <c r="T73" s="861"/>
      <c r="U73" s="817"/>
      <c r="V73" s="860">
        <v>23174</v>
      </c>
      <c r="W73" s="861"/>
      <c r="X73" s="861"/>
      <c r="Y73" s="861"/>
      <c r="Z73" s="817"/>
      <c r="AA73" s="860">
        <v>1266</v>
      </c>
      <c r="AB73" s="861"/>
      <c r="AC73" s="861"/>
      <c r="AD73" s="861"/>
      <c r="AE73" s="817"/>
      <c r="AF73" s="860">
        <v>5853</v>
      </c>
      <c r="AG73" s="861"/>
      <c r="AH73" s="861"/>
      <c r="AI73" s="861"/>
      <c r="AJ73" s="817"/>
      <c r="AK73" s="860">
        <v>1631</v>
      </c>
      <c r="AL73" s="861"/>
      <c r="AM73" s="861"/>
      <c r="AN73" s="861"/>
      <c r="AO73" s="817"/>
      <c r="AP73" s="860">
        <v>13639</v>
      </c>
      <c r="AQ73" s="861"/>
      <c r="AR73" s="861"/>
      <c r="AS73" s="861"/>
      <c r="AT73" s="817"/>
      <c r="AU73" s="860">
        <v>3519</v>
      </c>
      <c r="AV73" s="861"/>
      <c r="AW73" s="861"/>
      <c r="AX73" s="861"/>
      <c r="AY73" s="817"/>
      <c r="AZ73" s="815"/>
      <c r="BA73" s="815"/>
      <c r="BB73" s="815"/>
      <c r="BC73" s="815"/>
      <c r="BD73" s="816"/>
      <c r="BE73" s="227"/>
      <c r="BF73" s="227"/>
      <c r="BG73" s="227"/>
      <c r="BH73" s="227"/>
      <c r="BI73" s="227"/>
      <c r="BJ73" s="227"/>
      <c r="BK73" s="227"/>
      <c r="BL73" s="227"/>
      <c r="BM73" s="227"/>
      <c r="BN73" s="227"/>
      <c r="BO73" s="227"/>
      <c r="BP73" s="227"/>
      <c r="BQ73" s="224">
        <v>67</v>
      </c>
      <c r="BR73" s="229"/>
      <c r="BS73" s="842"/>
      <c r="BT73" s="843"/>
      <c r="BU73" s="843"/>
      <c r="BV73" s="843"/>
      <c r="BW73" s="843"/>
      <c r="BX73" s="843"/>
      <c r="BY73" s="843"/>
      <c r="BZ73" s="843"/>
      <c r="CA73" s="843"/>
      <c r="CB73" s="843"/>
      <c r="CC73" s="843"/>
      <c r="CD73" s="843"/>
      <c r="CE73" s="843"/>
      <c r="CF73" s="843"/>
      <c r="CG73" s="848"/>
      <c r="CH73" s="845"/>
      <c r="CI73" s="846"/>
      <c r="CJ73" s="846"/>
      <c r="CK73" s="846"/>
      <c r="CL73" s="847"/>
      <c r="CM73" s="845"/>
      <c r="CN73" s="846"/>
      <c r="CO73" s="846"/>
      <c r="CP73" s="846"/>
      <c r="CQ73" s="847"/>
      <c r="CR73" s="845"/>
      <c r="CS73" s="846"/>
      <c r="CT73" s="846"/>
      <c r="CU73" s="846"/>
      <c r="CV73" s="847"/>
      <c r="CW73" s="845"/>
      <c r="CX73" s="846"/>
      <c r="CY73" s="846"/>
      <c r="CZ73" s="846"/>
      <c r="DA73" s="847"/>
      <c r="DB73" s="845"/>
      <c r="DC73" s="846"/>
      <c r="DD73" s="846"/>
      <c r="DE73" s="846"/>
      <c r="DF73" s="847"/>
      <c r="DG73" s="845"/>
      <c r="DH73" s="846"/>
      <c r="DI73" s="846"/>
      <c r="DJ73" s="846"/>
      <c r="DK73" s="847"/>
      <c r="DL73" s="845"/>
      <c r="DM73" s="846"/>
      <c r="DN73" s="846"/>
      <c r="DO73" s="846"/>
      <c r="DP73" s="847"/>
      <c r="DQ73" s="845"/>
      <c r="DR73" s="846"/>
      <c r="DS73" s="846"/>
      <c r="DT73" s="846"/>
      <c r="DU73" s="847"/>
      <c r="DV73" s="842"/>
      <c r="DW73" s="843"/>
      <c r="DX73" s="843"/>
      <c r="DY73" s="843"/>
      <c r="DZ73" s="844"/>
      <c r="EA73" s="216"/>
    </row>
    <row r="74" spans="1:131" ht="26.25" customHeight="1" x14ac:dyDescent="0.2">
      <c r="A74" s="224">
        <v>7</v>
      </c>
      <c r="B74" s="856" t="s">
        <v>585</v>
      </c>
      <c r="C74" s="857"/>
      <c r="D74" s="857"/>
      <c r="E74" s="857"/>
      <c r="F74" s="857"/>
      <c r="G74" s="857"/>
      <c r="H74" s="857"/>
      <c r="I74" s="857"/>
      <c r="J74" s="857"/>
      <c r="K74" s="857"/>
      <c r="L74" s="857"/>
      <c r="M74" s="857"/>
      <c r="N74" s="857"/>
      <c r="O74" s="857"/>
      <c r="P74" s="858"/>
      <c r="Q74" s="859">
        <v>9980</v>
      </c>
      <c r="R74" s="813"/>
      <c r="S74" s="813"/>
      <c r="T74" s="813"/>
      <c r="U74" s="813"/>
      <c r="V74" s="813">
        <v>9394</v>
      </c>
      <c r="W74" s="813"/>
      <c r="X74" s="813"/>
      <c r="Y74" s="813"/>
      <c r="Z74" s="813"/>
      <c r="AA74" s="813">
        <v>586</v>
      </c>
      <c r="AB74" s="813"/>
      <c r="AC74" s="813"/>
      <c r="AD74" s="813"/>
      <c r="AE74" s="813"/>
      <c r="AF74" s="813">
        <v>5143</v>
      </c>
      <c r="AG74" s="813"/>
      <c r="AH74" s="813"/>
      <c r="AI74" s="813"/>
      <c r="AJ74" s="813"/>
      <c r="AK74" s="813">
        <v>1206</v>
      </c>
      <c r="AL74" s="813"/>
      <c r="AM74" s="813"/>
      <c r="AN74" s="813"/>
      <c r="AO74" s="813"/>
      <c r="AP74" s="813">
        <v>25788</v>
      </c>
      <c r="AQ74" s="813"/>
      <c r="AR74" s="813"/>
      <c r="AS74" s="813"/>
      <c r="AT74" s="813"/>
      <c r="AU74" s="813" t="s">
        <v>578</v>
      </c>
      <c r="AV74" s="813"/>
      <c r="AW74" s="813"/>
      <c r="AX74" s="813"/>
      <c r="AY74" s="813"/>
      <c r="AZ74" s="815"/>
      <c r="BA74" s="815"/>
      <c r="BB74" s="815"/>
      <c r="BC74" s="815"/>
      <c r="BD74" s="816"/>
      <c r="BE74" s="227"/>
      <c r="BF74" s="227"/>
      <c r="BG74" s="227"/>
      <c r="BH74" s="227"/>
      <c r="BI74" s="227"/>
      <c r="BJ74" s="227"/>
      <c r="BK74" s="227"/>
      <c r="BL74" s="227"/>
      <c r="BM74" s="227"/>
      <c r="BN74" s="227"/>
      <c r="BO74" s="227"/>
      <c r="BP74" s="227"/>
      <c r="BQ74" s="224">
        <v>68</v>
      </c>
      <c r="BR74" s="229"/>
      <c r="BS74" s="842"/>
      <c r="BT74" s="843"/>
      <c r="BU74" s="843"/>
      <c r="BV74" s="843"/>
      <c r="BW74" s="843"/>
      <c r="BX74" s="843"/>
      <c r="BY74" s="843"/>
      <c r="BZ74" s="843"/>
      <c r="CA74" s="843"/>
      <c r="CB74" s="843"/>
      <c r="CC74" s="843"/>
      <c r="CD74" s="843"/>
      <c r="CE74" s="843"/>
      <c r="CF74" s="843"/>
      <c r="CG74" s="848"/>
      <c r="CH74" s="845"/>
      <c r="CI74" s="846"/>
      <c r="CJ74" s="846"/>
      <c r="CK74" s="846"/>
      <c r="CL74" s="847"/>
      <c r="CM74" s="845"/>
      <c r="CN74" s="846"/>
      <c r="CO74" s="846"/>
      <c r="CP74" s="846"/>
      <c r="CQ74" s="847"/>
      <c r="CR74" s="845"/>
      <c r="CS74" s="846"/>
      <c r="CT74" s="846"/>
      <c r="CU74" s="846"/>
      <c r="CV74" s="847"/>
      <c r="CW74" s="845"/>
      <c r="CX74" s="846"/>
      <c r="CY74" s="846"/>
      <c r="CZ74" s="846"/>
      <c r="DA74" s="847"/>
      <c r="DB74" s="845"/>
      <c r="DC74" s="846"/>
      <c r="DD74" s="846"/>
      <c r="DE74" s="846"/>
      <c r="DF74" s="847"/>
      <c r="DG74" s="845"/>
      <c r="DH74" s="846"/>
      <c r="DI74" s="846"/>
      <c r="DJ74" s="846"/>
      <c r="DK74" s="847"/>
      <c r="DL74" s="845"/>
      <c r="DM74" s="846"/>
      <c r="DN74" s="846"/>
      <c r="DO74" s="846"/>
      <c r="DP74" s="847"/>
      <c r="DQ74" s="845"/>
      <c r="DR74" s="846"/>
      <c r="DS74" s="846"/>
      <c r="DT74" s="846"/>
      <c r="DU74" s="847"/>
      <c r="DV74" s="842"/>
      <c r="DW74" s="843"/>
      <c r="DX74" s="843"/>
      <c r="DY74" s="843"/>
      <c r="DZ74" s="844"/>
      <c r="EA74" s="216"/>
    </row>
    <row r="75" spans="1:131" ht="26.25" customHeight="1" x14ac:dyDescent="0.2">
      <c r="A75" s="224">
        <v>8</v>
      </c>
      <c r="B75" s="856" t="s">
        <v>586</v>
      </c>
      <c r="C75" s="857"/>
      <c r="D75" s="857"/>
      <c r="E75" s="857"/>
      <c r="F75" s="857"/>
      <c r="G75" s="857"/>
      <c r="H75" s="857"/>
      <c r="I75" s="857"/>
      <c r="J75" s="857"/>
      <c r="K75" s="857"/>
      <c r="L75" s="857"/>
      <c r="M75" s="857"/>
      <c r="N75" s="857"/>
      <c r="O75" s="857"/>
      <c r="P75" s="858"/>
      <c r="Q75" s="862">
        <v>6126</v>
      </c>
      <c r="R75" s="861"/>
      <c r="S75" s="861"/>
      <c r="T75" s="861"/>
      <c r="U75" s="817"/>
      <c r="V75" s="860">
        <v>5522</v>
      </c>
      <c r="W75" s="861"/>
      <c r="X75" s="861"/>
      <c r="Y75" s="861"/>
      <c r="Z75" s="817"/>
      <c r="AA75" s="860">
        <v>604</v>
      </c>
      <c r="AB75" s="861"/>
      <c r="AC75" s="861"/>
      <c r="AD75" s="861"/>
      <c r="AE75" s="817"/>
      <c r="AF75" s="860">
        <v>6431</v>
      </c>
      <c r="AG75" s="861"/>
      <c r="AH75" s="861"/>
      <c r="AI75" s="861"/>
      <c r="AJ75" s="817"/>
      <c r="AK75" s="860">
        <v>6</v>
      </c>
      <c r="AL75" s="861"/>
      <c r="AM75" s="861"/>
      <c r="AN75" s="861"/>
      <c r="AO75" s="817"/>
      <c r="AP75" s="860">
        <v>5734</v>
      </c>
      <c r="AQ75" s="861"/>
      <c r="AR75" s="861"/>
      <c r="AS75" s="861"/>
      <c r="AT75" s="817"/>
      <c r="AU75" s="860" t="s">
        <v>578</v>
      </c>
      <c r="AV75" s="861"/>
      <c r="AW75" s="861"/>
      <c r="AX75" s="861"/>
      <c r="AY75" s="817"/>
      <c r="AZ75" s="815"/>
      <c r="BA75" s="815"/>
      <c r="BB75" s="815"/>
      <c r="BC75" s="815"/>
      <c r="BD75" s="816"/>
      <c r="BE75" s="227"/>
      <c r="BF75" s="227"/>
      <c r="BG75" s="227"/>
      <c r="BH75" s="227"/>
      <c r="BI75" s="227"/>
      <c r="BJ75" s="227"/>
      <c r="BK75" s="227"/>
      <c r="BL75" s="227"/>
      <c r="BM75" s="227"/>
      <c r="BN75" s="227"/>
      <c r="BO75" s="227"/>
      <c r="BP75" s="227"/>
      <c r="BQ75" s="224">
        <v>69</v>
      </c>
      <c r="BR75" s="229"/>
      <c r="BS75" s="842"/>
      <c r="BT75" s="843"/>
      <c r="BU75" s="843"/>
      <c r="BV75" s="843"/>
      <c r="BW75" s="843"/>
      <c r="BX75" s="843"/>
      <c r="BY75" s="843"/>
      <c r="BZ75" s="843"/>
      <c r="CA75" s="843"/>
      <c r="CB75" s="843"/>
      <c r="CC75" s="843"/>
      <c r="CD75" s="843"/>
      <c r="CE75" s="843"/>
      <c r="CF75" s="843"/>
      <c r="CG75" s="848"/>
      <c r="CH75" s="845"/>
      <c r="CI75" s="846"/>
      <c r="CJ75" s="846"/>
      <c r="CK75" s="846"/>
      <c r="CL75" s="847"/>
      <c r="CM75" s="845"/>
      <c r="CN75" s="846"/>
      <c r="CO75" s="846"/>
      <c r="CP75" s="846"/>
      <c r="CQ75" s="847"/>
      <c r="CR75" s="845"/>
      <c r="CS75" s="846"/>
      <c r="CT75" s="846"/>
      <c r="CU75" s="846"/>
      <c r="CV75" s="847"/>
      <c r="CW75" s="845"/>
      <c r="CX75" s="846"/>
      <c r="CY75" s="846"/>
      <c r="CZ75" s="846"/>
      <c r="DA75" s="847"/>
      <c r="DB75" s="845"/>
      <c r="DC75" s="846"/>
      <c r="DD75" s="846"/>
      <c r="DE75" s="846"/>
      <c r="DF75" s="847"/>
      <c r="DG75" s="845"/>
      <c r="DH75" s="846"/>
      <c r="DI75" s="846"/>
      <c r="DJ75" s="846"/>
      <c r="DK75" s="847"/>
      <c r="DL75" s="845"/>
      <c r="DM75" s="846"/>
      <c r="DN75" s="846"/>
      <c r="DO75" s="846"/>
      <c r="DP75" s="847"/>
      <c r="DQ75" s="845"/>
      <c r="DR75" s="846"/>
      <c r="DS75" s="846"/>
      <c r="DT75" s="846"/>
      <c r="DU75" s="847"/>
      <c r="DV75" s="842"/>
      <c r="DW75" s="843"/>
      <c r="DX75" s="843"/>
      <c r="DY75" s="843"/>
      <c r="DZ75" s="844"/>
      <c r="EA75" s="216"/>
    </row>
    <row r="76" spans="1:131" ht="26.25" customHeight="1" x14ac:dyDescent="0.2">
      <c r="A76" s="224">
        <v>9</v>
      </c>
      <c r="B76" s="856" t="s">
        <v>587</v>
      </c>
      <c r="C76" s="857"/>
      <c r="D76" s="857"/>
      <c r="E76" s="857"/>
      <c r="F76" s="857"/>
      <c r="G76" s="857"/>
      <c r="H76" s="857"/>
      <c r="I76" s="857"/>
      <c r="J76" s="857"/>
      <c r="K76" s="857"/>
      <c r="L76" s="857"/>
      <c r="M76" s="857"/>
      <c r="N76" s="857"/>
      <c r="O76" s="857"/>
      <c r="P76" s="858"/>
      <c r="Q76" s="862">
        <v>2584</v>
      </c>
      <c r="R76" s="861"/>
      <c r="S76" s="861"/>
      <c r="T76" s="861"/>
      <c r="U76" s="817"/>
      <c r="V76" s="860">
        <v>2324</v>
      </c>
      <c r="W76" s="861"/>
      <c r="X76" s="861"/>
      <c r="Y76" s="861"/>
      <c r="Z76" s="817"/>
      <c r="AA76" s="860">
        <v>261</v>
      </c>
      <c r="AB76" s="861"/>
      <c r="AC76" s="861"/>
      <c r="AD76" s="861"/>
      <c r="AE76" s="817"/>
      <c r="AF76" s="860">
        <v>261</v>
      </c>
      <c r="AG76" s="861"/>
      <c r="AH76" s="861"/>
      <c r="AI76" s="861"/>
      <c r="AJ76" s="817"/>
      <c r="AK76" s="860">
        <v>168</v>
      </c>
      <c r="AL76" s="861"/>
      <c r="AM76" s="861"/>
      <c r="AN76" s="861"/>
      <c r="AO76" s="817"/>
      <c r="AP76" s="860" t="s">
        <v>578</v>
      </c>
      <c r="AQ76" s="861"/>
      <c r="AR76" s="861"/>
      <c r="AS76" s="861"/>
      <c r="AT76" s="817"/>
      <c r="AU76" s="860" t="s">
        <v>578</v>
      </c>
      <c r="AV76" s="861"/>
      <c r="AW76" s="861"/>
      <c r="AX76" s="861"/>
      <c r="AY76" s="817"/>
      <c r="AZ76" s="815"/>
      <c r="BA76" s="815"/>
      <c r="BB76" s="815"/>
      <c r="BC76" s="815"/>
      <c r="BD76" s="816"/>
      <c r="BE76" s="227"/>
      <c r="BF76" s="227"/>
      <c r="BG76" s="227"/>
      <c r="BH76" s="227"/>
      <c r="BI76" s="227"/>
      <c r="BJ76" s="227"/>
      <c r="BK76" s="227"/>
      <c r="BL76" s="227"/>
      <c r="BM76" s="227"/>
      <c r="BN76" s="227"/>
      <c r="BO76" s="227"/>
      <c r="BP76" s="227"/>
      <c r="BQ76" s="224">
        <v>70</v>
      </c>
      <c r="BR76" s="229"/>
      <c r="BS76" s="842"/>
      <c r="BT76" s="843"/>
      <c r="BU76" s="843"/>
      <c r="BV76" s="843"/>
      <c r="BW76" s="843"/>
      <c r="BX76" s="843"/>
      <c r="BY76" s="843"/>
      <c r="BZ76" s="843"/>
      <c r="CA76" s="843"/>
      <c r="CB76" s="843"/>
      <c r="CC76" s="843"/>
      <c r="CD76" s="843"/>
      <c r="CE76" s="843"/>
      <c r="CF76" s="843"/>
      <c r="CG76" s="848"/>
      <c r="CH76" s="845"/>
      <c r="CI76" s="846"/>
      <c r="CJ76" s="846"/>
      <c r="CK76" s="846"/>
      <c r="CL76" s="847"/>
      <c r="CM76" s="845"/>
      <c r="CN76" s="846"/>
      <c r="CO76" s="846"/>
      <c r="CP76" s="846"/>
      <c r="CQ76" s="847"/>
      <c r="CR76" s="845"/>
      <c r="CS76" s="846"/>
      <c r="CT76" s="846"/>
      <c r="CU76" s="846"/>
      <c r="CV76" s="847"/>
      <c r="CW76" s="845"/>
      <c r="CX76" s="846"/>
      <c r="CY76" s="846"/>
      <c r="CZ76" s="846"/>
      <c r="DA76" s="847"/>
      <c r="DB76" s="845"/>
      <c r="DC76" s="846"/>
      <c r="DD76" s="846"/>
      <c r="DE76" s="846"/>
      <c r="DF76" s="847"/>
      <c r="DG76" s="845"/>
      <c r="DH76" s="846"/>
      <c r="DI76" s="846"/>
      <c r="DJ76" s="846"/>
      <c r="DK76" s="847"/>
      <c r="DL76" s="845"/>
      <c r="DM76" s="846"/>
      <c r="DN76" s="846"/>
      <c r="DO76" s="846"/>
      <c r="DP76" s="847"/>
      <c r="DQ76" s="845"/>
      <c r="DR76" s="846"/>
      <c r="DS76" s="846"/>
      <c r="DT76" s="846"/>
      <c r="DU76" s="847"/>
      <c r="DV76" s="842"/>
      <c r="DW76" s="843"/>
      <c r="DX76" s="843"/>
      <c r="DY76" s="843"/>
      <c r="DZ76" s="844"/>
      <c r="EA76" s="216"/>
    </row>
    <row r="77" spans="1:131" ht="26.25" customHeight="1" x14ac:dyDescent="0.2">
      <c r="A77" s="224">
        <v>10</v>
      </c>
      <c r="B77" s="856" t="s">
        <v>588</v>
      </c>
      <c r="C77" s="857"/>
      <c r="D77" s="857"/>
      <c r="E77" s="857"/>
      <c r="F77" s="857"/>
      <c r="G77" s="857"/>
      <c r="H77" s="857"/>
      <c r="I77" s="857"/>
      <c r="J77" s="857"/>
      <c r="K77" s="857"/>
      <c r="L77" s="857"/>
      <c r="M77" s="857"/>
      <c r="N77" s="857"/>
      <c r="O77" s="857"/>
      <c r="P77" s="858"/>
      <c r="Q77" s="862">
        <v>698021</v>
      </c>
      <c r="R77" s="861"/>
      <c r="S77" s="861"/>
      <c r="T77" s="861"/>
      <c r="U77" s="817"/>
      <c r="V77" s="860">
        <v>682226</v>
      </c>
      <c r="W77" s="861"/>
      <c r="X77" s="861"/>
      <c r="Y77" s="861"/>
      <c r="Z77" s="817"/>
      <c r="AA77" s="860">
        <v>15795</v>
      </c>
      <c r="AB77" s="861"/>
      <c r="AC77" s="861"/>
      <c r="AD77" s="861"/>
      <c r="AE77" s="817"/>
      <c r="AF77" s="860">
        <v>15795</v>
      </c>
      <c r="AG77" s="861"/>
      <c r="AH77" s="861"/>
      <c r="AI77" s="861"/>
      <c r="AJ77" s="817"/>
      <c r="AK77" s="860">
        <v>3838</v>
      </c>
      <c r="AL77" s="861"/>
      <c r="AM77" s="861"/>
      <c r="AN77" s="861"/>
      <c r="AO77" s="817"/>
      <c r="AP77" s="860" t="s">
        <v>578</v>
      </c>
      <c r="AQ77" s="861"/>
      <c r="AR77" s="861"/>
      <c r="AS77" s="861"/>
      <c r="AT77" s="817"/>
      <c r="AU77" s="860" t="s">
        <v>578</v>
      </c>
      <c r="AV77" s="861"/>
      <c r="AW77" s="861"/>
      <c r="AX77" s="861"/>
      <c r="AY77" s="817"/>
      <c r="AZ77" s="815"/>
      <c r="BA77" s="815"/>
      <c r="BB77" s="815"/>
      <c r="BC77" s="815"/>
      <c r="BD77" s="816"/>
      <c r="BE77" s="227"/>
      <c r="BF77" s="227"/>
      <c r="BG77" s="227"/>
      <c r="BH77" s="227"/>
      <c r="BI77" s="227"/>
      <c r="BJ77" s="227"/>
      <c r="BK77" s="227"/>
      <c r="BL77" s="227"/>
      <c r="BM77" s="227"/>
      <c r="BN77" s="227"/>
      <c r="BO77" s="227"/>
      <c r="BP77" s="227"/>
      <c r="BQ77" s="224">
        <v>71</v>
      </c>
      <c r="BR77" s="229"/>
      <c r="BS77" s="842"/>
      <c r="BT77" s="843"/>
      <c r="BU77" s="843"/>
      <c r="BV77" s="843"/>
      <c r="BW77" s="843"/>
      <c r="BX77" s="843"/>
      <c r="BY77" s="843"/>
      <c r="BZ77" s="843"/>
      <c r="CA77" s="843"/>
      <c r="CB77" s="843"/>
      <c r="CC77" s="843"/>
      <c r="CD77" s="843"/>
      <c r="CE77" s="843"/>
      <c r="CF77" s="843"/>
      <c r="CG77" s="848"/>
      <c r="CH77" s="845"/>
      <c r="CI77" s="846"/>
      <c r="CJ77" s="846"/>
      <c r="CK77" s="846"/>
      <c r="CL77" s="847"/>
      <c r="CM77" s="845"/>
      <c r="CN77" s="846"/>
      <c r="CO77" s="846"/>
      <c r="CP77" s="846"/>
      <c r="CQ77" s="847"/>
      <c r="CR77" s="845"/>
      <c r="CS77" s="846"/>
      <c r="CT77" s="846"/>
      <c r="CU77" s="846"/>
      <c r="CV77" s="847"/>
      <c r="CW77" s="845"/>
      <c r="CX77" s="846"/>
      <c r="CY77" s="846"/>
      <c r="CZ77" s="846"/>
      <c r="DA77" s="847"/>
      <c r="DB77" s="845"/>
      <c r="DC77" s="846"/>
      <c r="DD77" s="846"/>
      <c r="DE77" s="846"/>
      <c r="DF77" s="847"/>
      <c r="DG77" s="845"/>
      <c r="DH77" s="846"/>
      <c r="DI77" s="846"/>
      <c r="DJ77" s="846"/>
      <c r="DK77" s="847"/>
      <c r="DL77" s="845"/>
      <c r="DM77" s="846"/>
      <c r="DN77" s="846"/>
      <c r="DO77" s="846"/>
      <c r="DP77" s="847"/>
      <c r="DQ77" s="845"/>
      <c r="DR77" s="846"/>
      <c r="DS77" s="846"/>
      <c r="DT77" s="846"/>
      <c r="DU77" s="847"/>
      <c r="DV77" s="842"/>
      <c r="DW77" s="843"/>
      <c r="DX77" s="843"/>
      <c r="DY77" s="843"/>
      <c r="DZ77" s="844"/>
      <c r="EA77" s="216"/>
    </row>
    <row r="78" spans="1:131" ht="26.25" customHeight="1" x14ac:dyDescent="0.2">
      <c r="A78" s="224">
        <v>11</v>
      </c>
      <c r="B78" s="856"/>
      <c r="C78" s="857"/>
      <c r="D78" s="857"/>
      <c r="E78" s="857"/>
      <c r="F78" s="857"/>
      <c r="G78" s="857"/>
      <c r="H78" s="857"/>
      <c r="I78" s="857"/>
      <c r="J78" s="857"/>
      <c r="K78" s="857"/>
      <c r="L78" s="857"/>
      <c r="M78" s="857"/>
      <c r="N78" s="857"/>
      <c r="O78" s="857"/>
      <c r="P78" s="858"/>
      <c r="Q78" s="859"/>
      <c r="R78" s="813"/>
      <c r="S78" s="813"/>
      <c r="T78" s="813"/>
      <c r="U78" s="813"/>
      <c r="V78" s="813"/>
      <c r="W78" s="813"/>
      <c r="X78" s="813"/>
      <c r="Y78" s="813"/>
      <c r="Z78" s="813"/>
      <c r="AA78" s="813"/>
      <c r="AB78" s="813"/>
      <c r="AC78" s="813"/>
      <c r="AD78" s="813"/>
      <c r="AE78" s="813"/>
      <c r="AF78" s="813"/>
      <c r="AG78" s="813"/>
      <c r="AH78" s="813"/>
      <c r="AI78" s="813"/>
      <c r="AJ78" s="813"/>
      <c r="AK78" s="813"/>
      <c r="AL78" s="813"/>
      <c r="AM78" s="813"/>
      <c r="AN78" s="813"/>
      <c r="AO78" s="813"/>
      <c r="AP78" s="813"/>
      <c r="AQ78" s="813"/>
      <c r="AR78" s="813"/>
      <c r="AS78" s="813"/>
      <c r="AT78" s="813"/>
      <c r="AU78" s="813"/>
      <c r="AV78" s="813"/>
      <c r="AW78" s="813"/>
      <c r="AX78" s="813"/>
      <c r="AY78" s="813"/>
      <c r="AZ78" s="815"/>
      <c r="BA78" s="815"/>
      <c r="BB78" s="815"/>
      <c r="BC78" s="815"/>
      <c r="BD78" s="816"/>
      <c r="BE78" s="227"/>
      <c r="BF78" s="227"/>
      <c r="BG78" s="227"/>
      <c r="BH78" s="227"/>
      <c r="BI78" s="227"/>
      <c r="BJ78" s="216"/>
      <c r="BK78" s="216"/>
      <c r="BL78" s="216"/>
      <c r="BM78" s="216"/>
      <c r="BN78" s="216"/>
      <c r="BO78" s="227"/>
      <c r="BP78" s="227"/>
      <c r="BQ78" s="224">
        <v>72</v>
      </c>
      <c r="BR78" s="229"/>
      <c r="BS78" s="842"/>
      <c r="BT78" s="843"/>
      <c r="BU78" s="843"/>
      <c r="BV78" s="843"/>
      <c r="BW78" s="843"/>
      <c r="BX78" s="843"/>
      <c r="BY78" s="843"/>
      <c r="BZ78" s="843"/>
      <c r="CA78" s="843"/>
      <c r="CB78" s="843"/>
      <c r="CC78" s="843"/>
      <c r="CD78" s="843"/>
      <c r="CE78" s="843"/>
      <c r="CF78" s="843"/>
      <c r="CG78" s="848"/>
      <c r="CH78" s="845"/>
      <c r="CI78" s="846"/>
      <c r="CJ78" s="846"/>
      <c r="CK78" s="846"/>
      <c r="CL78" s="847"/>
      <c r="CM78" s="845"/>
      <c r="CN78" s="846"/>
      <c r="CO78" s="846"/>
      <c r="CP78" s="846"/>
      <c r="CQ78" s="847"/>
      <c r="CR78" s="845"/>
      <c r="CS78" s="846"/>
      <c r="CT78" s="846"/>
      <c r="CU78" s="846"/>
      <c r="CV78" s="847"/>
      <c r="CW78" s="845"/>
      <c r="CX78" s="846"/>
      <c r="CY78" s="846"/>
      <c r="CZ78" s="846"/>
      <c r="DA78" s="847"/>
      <c r="DB78" s="845"/>
      <c r="DC78" s="846"/>
      <c r="DD78" s="846"/>
      <c r="DE78" s="846"/>
      <c r="DF78" s="847"/>
      <c r="DG78" s="845"/>
      <c r="DH78" s="846"/>
      <c r="DI78" s="846"/>
      <c r="DJ78" s="846"/>
      <c r="DK78" s="847"/>
      <c r="DL78" s="845"/>
      <c r="DM78" s="846"/>
      <c r="DN78" s="846"/>
      <c r="DO78" s="846"/>
      <c r="DP78" s="847"/>
      <c r="DQ78" s="845"/>
      <c r="DR78" s="846"/>
      <c r="DS78" s="846"/>
      <c r="DT78" s="846"/>
      <c r="DU78" s="847"/>
      <c r="DV78" s="842"/>
      <c r="DW78" s="843"/>
      <c r="DX78" s="843"/>
      <c r="DY78" s="843"/>
      <c r="DZ78" s="844"/>
      <c r="EA78" s="216"/>
    </row>
    <row r="79" spans="1:131" ht="26.25" customHeight="1" x14ac:dyDescent="0.2">
      <c r="A79" s="224">
        <v>12</v>
      </c>
      <c r="B79" s="856"/>
      <c r="C79" s="857"/>
      <c r="D79" s="857"/>
      <c r="E79" s="857"/>
      <c r="F79" s="857"/>
      <c r="G79" s="857"/>
      <c r="H79" s="857"/>
      <c r="I79" s="857"/>
      <c r="J79" s="857"/>
      <c r="K79" s="857"/>
      <c r="L79" s="857"/>
      <c r="M79" s="857"/>
      <c r="N79" s="857"/>
      <c r="O79" s="857"/>
      <c r="P79" s="858"/>
      <c r="Q79" s="859"/>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813"/>
      <c r="AP79" s="813"/>
      <c r="AQ79" s="813"/>
      <c r="AR79" s="813"/>
      <c r="AS79" s="813"/>
      <c r="AT79" s="813"/>
      <c r="AU79" s="813"/>
      <c r="AV79" s="813"/>
      <c r="AW79" s="813"/>
      <c r="AX79" s="813"/>
      <c r="AY79" s="813"/>
      <c r="AZ79" s="815"/>
      <c r="BA79" s="815"/>
      <c r="BB79" s="815"/>
      <c r="BC79" s="815"/>
      <c r="BD79" s="816"/>
      <c r="BE79" s="227"/>
      <c r="BF79" s="227"/>
      <c r="BG79" s="227"/>
      <c r="BH79" s="227"/>
      <c r="BI79" s="227"/>
      <c r="BJ79" s="216"/>
      <c r="BK79" s="216"/>
      <c r="BL79" s="216"/>
      <c r="BM79" s="216"/>
      <c r="BN79" s="216"/>
      <c r="BO79" s="227"/>
      <c r="BP79" s="227"/>
      <c r="BQ79" s="224">
        <v>73</v>
      </c>
      <c r="BR79" s="229"/>
      <c r="BS79" s="842"/>
      <c r="BT79" s="843"/>
      <c r="BU79" s="843"/>
      <c r="BV79" s="843"/>
      <c r="BW79" s="843"/>
      <c r="BX79" s="843"/>
      <c r="BY79" s="843"/>
      <c r="BZ79" s="843"/>
      <c r="CA79" s="843"/>
      <c r="CB79" s="843"/>
      <c r="CC79" s="843"/>
      <c r="CD79" s="843"/>
      <c r="CE79" s="843"/>
      <c r="CF79" s="843"/>
      <c r="CG79" s="848"/>
      <c r="CH79" s="845"/>
      <c r="CI79" s="846"/>
      <c r="CJ79" s="846"/>
      <c r="CK79" s="846"/>
      <c r="CL79" s="847"/>
      <c r="CM79" s="845"/>
      <c r="CN79" s="846"/>
      <c r="CO79" s="846"/>
      <c r="CP79" s="846"/>
      <c r="CQ79" s="847"/>
      <c r="CR79" s="845"/>
      <c r="CS79" s="846"/>
      <c r="CT79" s="846"/>
      <c r="CU79" s="846"/>
      <c r="CV79" s="847"/>
      <c r="CW79" s="845"/>
      <c r="CX79" s="846"/>
      <c r="CY79" s="846"/>
      <c r="CZ79" s="846"/>
      <c r="DA79" s="847"/>
      <c r="DB79" s="845"/>
      <c r="DC79" s="846"/>
      <c r="DD79" s="846"/>
      <c r="DE79" s="846"/>
      <c r="DF79" s="847"/>
      <c r="DG79" s="845"/>
      <c r="DH79" s="846"/>
      <c r="DI79" s="846"/>
      <c r="DJ79" s="846"/>
      <c r="DK79" s="847"/>
      <c r="DL79" s="845"/>
      <c r="DM79" s="846"/>
      <c r="DN79" s="846"/>
      <c r="DO79" s="846"/>
      <c r="DP79" s="847"/>
      <c r="DQ79" s="845"/>
      <c r="DR79" s="846"/>
      <c r="DS79" s="846"/>
      <c r="DT79" s="846"/>
      <c r="DU79" s="847"/>
      <c r="DV79" s="842"/>
      <c r="DW79" s="843"/>
      <c r="DX79" s="843"/>
      <c r="DY79" s="843"/>
      <c r="DZ79" s="844"/>
      <c r="EA79" s="216"/>
    </row>
    <row r="80" spans="1:131" ht="26.25" customHeight="1" x14ac:dyDescent="0.2">
      <c r="A80" s="224">
        <v>13</v>
      </c>
      <c r="B80" s="856"/>
      <c r="C80" s="857"/>
      <c r="D80" s="857"/>
      <c r="E80" s="857"/>
      <c r="F80" s="857"/>
      <c r="G80" s="857"/>
      <c r="H80" s="857"/>
      <c r="I80" s="857"/>
      <c r="J80" s="857"/>
      <c r="K80" s="857"/>
      <c r="L80" s="857"/>
      <c r="M80" s="857"/>
      <c r="N80" s="857"/>
      <c r="O80" s="857"/>
      <c r="P80" s="858"/>
      <c r="Q80" s="859"/>
      <c r="R80" s="813"/>
      <c r="S80" s="813"/>
      <c r="T80" s="813"/>
      <c r="U80" s="813"/>
      <c r="V80" s="813"/>
      <c r="W80" s="813"/>
      <c r="X80" s="813"/>
      <c r="Y80" s="813"/>
      <c r="Z80" s="813"/>
      <c r="AA80" s="813"/>
      <c r="AB80" s="813"/>
      <c r="AC80" s="813"/>
      <c r="AD80" s="813"/>
      <c r="AE80" s="813"/>
      <c r="AF80" s="813"/>
      <c r="AG80" s="813"/>
      <c r="AH80" s="813"/>
      <c r="AI80" s="813"/>
      <c r="AJ80" s="813"/>
      <c r="AK80" s="813"/>
      <c r="AL80" s="813"/>
      <c r="AM80" s="813"/>
      <c r="AN80" s="813"/>
      <c r="AO80" s="813"/>
      <c r="AP80" s="813"/>
      <c r="AQ80" s="813"/>
      <c r="AR80" s="813"/>
      <c r="AS80" s="813"/>
      <c r="AT80" s="813"/>
      <c r="AU80" s="813"/>
      <c r="AV80" s="813"/>
      <c r="AW80" s="813"/>
      <c r="AX80" s="813"/>
      <c r="AY80" s="813"/>
      <c r="AZ80" s="815"/>
      <c r="BA80" s="815"/>
      <c r="BB80" s="815"/>
      <c r="BC80" s="815"/>
      <c r="BD80" s="816"/>
      <c r="BE80" s="227"/>
      <c r="BF80" s="227"/>
      <c r="BG80" s="227"/>
      <c r="BH80" s="227"/>
      <c r="BI80" s="227"/>
      <c r="BJ80" s="227"/>
      <c r="BK80" s="227"/>
      <c r="BL80" s="227"/>
      <c r="BM80" s="227"/>
      <c r="BN80" s="227"/>
      <c r="BO80" s="227"/>
      <c r="BP80" s="227"/>
      <c r="BQ80" s="224">
        <v>74</v>
      </c>
      <c r="BR80" s="229"/>
      <c r="BS80" s="842"/>
      <c r="BT80" s="843"/>
      <c r="BU80" s="843"/>
      <c r="BV80" s="843"/>
      <c r="BW80" s="843"/>
      <c r="BX80" s="843"/>
      <c r="BY80" s="843"/>
      <c r="BZ80" s="843"/>
      <c r="CA80" s="843"/>
      <c r="CB80" s="843"/>
      <c r="CC80" s="843"/>
      <c r="CD80" s="843"/>
      <c r="CE80" s="843"/>
      <c r="CF80" s="843"/>
      <c r="CG80" s="848"/>
      <c r="CH80" s="845"/>
      <c r="CI80" s="846"/>
      <c r="CJ80" s="846"/>
      <c r="CK80" s="846"/>
      <c r="CL80" s="847"/>
      <c r="CM80" s="845"/>
      <c r="CN80" s="846"/>
      <c r="CO80" s="846"/>
      <c r="CP80" s="846"/>
      <c r="CQ80" s="847"/>
      <c r="CR80" s="845"/>
      <c r="CS80" s="846"/>
      <c r="CT80" s="846"/>
      <c r="CU80" s="846"/>
      <c r="CV80" s="847"/>
      <c r="CW80" s="845"/>
      <c r="CX80" s="846"/>
      <c r="CY80" s="846"/>
      <c r="CZ80" s="846"/>
      <c r="DA80" s="847"/>
      <c r="DB80" s="845"/>
      <c r="DC80" s="846"/>
      <c r="DD80" s="846"/>
      <c r="DE80" s="846"/>
      <c r="DF80" s="847"/>
      <c r="DG80" s="845"/>
      <c r="DH80" s="846"/>
      <c r="DI80" s="846"/>
      <c r="DJ80" s="846"/>
      <c r="DK80" s="847"/>
      <c r="DL80" s="845"/>
      <c r="DM80" s="846"/>
      <c r="DN80" s="846"/>
      <c r="DO80" s="846"/>
      <c r="DP80" s="847"/>
      <c r="DQ80" s="845"/>
      <c r="DR80" s="846"/>
      <c r="DS80" s="846"/>
      <c r="DT80" s="846"/>
      <c r="DU80" s="847"/>
      <c r="DV80" s="842"/>
      <c r="DW80" s="843"/>
      <c r="DX80" s="843"/>
      <c r="DY80" s="843"/>
      <c r="DZ80" s="844"/>
      <c r="EA80" s="216"/>
    </row>
    <row r="81" spans="1:131" ht="26.25" customHeight="1" x14ac:dyDescent="0.2">
      <c r="A81" s="224">
        <v>14</v>
      </c>
      <c r="B81" s="856"/>
      <c r="C81" s="857"/>
      <c r="D81" s="857"/>
      <c r="E81" s="857"/>
      <c r="F81" s="857"/>
      <c r="G81" s="857"/>
      <c r="H81" s="857"/>
      <c r="I81" s="857"/>
      <c r="J81" s="857"/>
      <c r="K81" s="857"/>
      <c r="L81" s="857"/>
      <c r="M81" s="857"/>
      <c r="N81" s="857"/>
      <c r="O81" s="857"/>
      <c r="P81" s="858"/>
      <c r="Q81" s="859"/>
      <c r="R81" s="813"/>
      <c r="S81" s="813"/>
      <c r="T81" s="813"/>
      <c r="U81" s="813"/>
      <c r="V81" s="813"/>
      <c r="W81" s="813"/>
      <c r="X81" s="813"/>
      <c r="Y81" s="813"/>
      <c r="Z81" s="813"/>
      <c r="AA81" s="813"/>
      <c r="AB81" s="813"/>
      <c r="AC81" s="813"/>
      <c r="AD81" s="813"/>
      <c r="AE81" s="813"/>
      <c r="AF81" s="813"/>
      <c r="AG81" s="813"/>
      <c r="AH81" s="813"/>
      <c r="AI81" s="813"/>
      <c r="AJ81" s="813"/>
      <c r="AK81" s="813"/>
      <c r="AL81" s="813"/>
      <c r="AM81" s="813"/>
      <c r="AN81" s="813"/>
      <c r="AO81" s="813"/>
      <c r="AP81" s="813"/>
      <c r="AQ81" s="813"/>
      <c r="AR81" s="813"/>
      <c r="AS81" s="813"/>
      <c r="AT81" s="813"/>
      <c r="AU81" s="813"/>
      <c r="AV81" s="813"/>
      <c r="AW81" s="813"/>
      <c r="AX81" s="813"/>
      <c r="AY81" s="813"/>
      <c r="AZ81" s="815"/>
      <c r="BA81" s="815"/>
      <c r="BB81" s="815"/>
      <c r="BC81" s="815"/>
      <c r="BD81" s="816"/>
      <c r="BE81" s="227"/>
      <c r="BF81" s="227"/>
      <c r="BG81" s="227"/>
      <c r="BH81" s="227"/>
      <c r="BI81" s="227"/>
      <c r="BJ81" s="227"/>
      <c r="BK81" s="227"/>
      <c r="BL81" s="227"/>
      <c r="BM81" s="227"/>
      <c r="BN81" s="227"/>
      <c r="BO81" s="227"/>
      <c r="BP81" s="227"/>
      <c r="BQ81" s="224">
        <v>75</v>
      </c>
      <c r="BR81" s="229"/>
      <c r="BS81" s="842"/>
      <c r="BT81" s="843"/>
      <c r="BU81" s="843"/>
      <c r="BV81" s="843"/>
      <c r="BW81" s="843"/>
      <c r="BX81" s="843"/>
      <c r="BY81" s="843"/>
      <c r="BZ81" s="843"/>
      <c r="CA81" s="843"/>
      <c r="CB81" s="843"/>
      <c r="CC81" s="843"/>
      <c r="CD81" s="843"/>
      <c r="CE81" s="843"/>
      <c r="CF81" s="843"/>
      <c r="CG81" s="848"/>
      <c r="CH81" s="845"/>
      <c r="CI81" s="846"/>
      <c r="CJ81" s="846"/>
      <c r="CK81" s="846"/>
      <c r="CL81" s="847"/>
      <c r="CM81" s="845"/>
      <c r="CN81" s="846"/>
      <c r="CO81" s="846"/>
      <c r="CP81" s="846"/>
      <c r="CQ81" s="847"/>
      <c r="CR81" s="845"/>
      <c r="CS81" s="846"/>
      <c r="CT81" s="846"/>
      <c r="CU81" s="846"/>
      <c r="CV81" s="847"/>
      <c r="CW81" s="845"/>
      <c r="CX81" s="846"/>
      <c r="CY81" s="846"/>
      <c r="CZ81" s="846"/>
      <c r="DA81" s="847"/>
      <c r="DB81" s="845"/>
      <c r="DC81" s="846"/>
      <c r="DD81" s="846"/>
      <c r="DE81" s="846"/>
      <c r="DF81" s="847"/>
      <c r="DG81" s="845"/>
      <c r="DH81" s="846"/>
      <c r="DI81" s="846"/>
      <c r="DJ81" s="846"/>
      <c r="DK81" s="847"/>
      <c r="DL81" s="845"/>
      <c r="DM81" s="846"/>
      <c r="DN81" s="846"/>
      <c r="DO81" s="846"/>
      <c r="DP81" s="847"/>
      <c r="DQ81" s="845"/>
      <c r="DR81" s="846"/>
      <c r="DS81" s="846"/>
      <c r="DT81" s="846"/>
      <c r="DU81" s="847"/>
      <c r="DV81" s="842"/>
      <c r="DW81" s="843"/>
      <c r="DX81" s="843"/>
      <c r="DY81" s="843"/>
      <c r="DZ81" s="844"/>
      <c r="EA81" s="216"/>
    </row>
    <row r="82" spans="1:131" ht="26.25" customHeight="1" x14ac:dyDescent="0.2">
      <c r="A82" s="224">
        <v>15</v>
      </c>
      <c r="B82" s="856"/>
      <c r="C82" s="857"/>
      <c r="D82" s="857"/>
      <c r="E82" s="857"/>
      <c r="F82" s="857"/>
      <c r="G82" s="857"/>
      <c r="H82" s="857"/>
      <c r="I82" s="857"/>
      <c r="J82" s="857"/>
      <c r="K82" s="857"/>
      <c r="L82" s="857"/>
      <c r="M82" s="857"/>
      <c r="N82" s="857"/>
      <c r="O82" s="857"/>
      <c r="P82" s="858"/>
      <c r="Q82" s="859"/>
      <c r="R82" s="813"/>
      <c r="S82" s="813"/>
      <c r="T82" s="813"/>
      <c r="U82" s="813"/>
      <c r="V82" s="813"/>
      <c r="W82" s="813"/>
      <c r="X82" s="813"/>
      <c r="Y82" s="813"/>
      <c r="Z82" s="813"/>
      <c r="AA82" s="813"/>
      <c r="AB82" s="813"/>
      <c r="AC82" s="813"/>
      <c r="AD82" s="813"/>
      <c r="AE82" s="813"/>
      <c r="AF82" s="813"/>
      <c r="AG82" s="813"/>
      <c r="AH82" s="813"/>
      <c r="AI82" s="813"/>
      <c r="AJ82" s="813"/>
      <c r="AK82" s="813"/>
      <c r="AL82" s="813"/>
      <c r="AM82" s="813"/>
      <c r="AN82" s="813"/>
      <c r="AO82" s="813"/>
      <c r="AP82" s="813"/>
      <c r="AQ82" s="813"/>
      <c r="AR82" s="813"/>
      <c r="AS82" s="813"/>
      <c r="AT82" s="813"/>
      <c r="AU82" s="813"/>
      <c r="AV82" s="813"/>
      <c r="AW82" s="813"/>
      <c r="AX82" s="813"/>
      <c r="AY82" s="813"/>
      <c r="AZ82" s="815"/>
      <c r="BA82" s="815"/>
      <c r="BB82" s="815"/>
      <c r="BC82" s="815"/>
      <c r="BD82" s="816"/>
      <c r="BE82" s="227"/>
      <c r="BF82" s="227"/>
      <c r="BG82" s="227"/>
      <c r="BH82" s="227"/>
      <c r="BI82" s="227"/>
      <c r="BJ82" s="227"/>
      <c r="BK82" s="227"/>
      <c r="BL82" s="227"/>
      <c r="BM82" s="227"/>
      <c r="BN82" s="227"/>
      <c r="BO82" s="227"/>
      <c r="BP82" s="227"/>
      <c r="BQ82" s="224">
        <v>76</v>
      </c>
      <c r="BR82" s="229"/>
      <c r="BS82" s="842"/>
      <c r="BT82" s="843"/>
      <c r="BU82" s="843"/>
      <c r="BV82" s="843"/>
      <c r="BW82" s="843"/>
      <c r="BX82" s="843"/>
      <c r="BY82" s="843"/>
      <c r="BZ82" s="843"/>
      <c r="CA82" s="843"/>
      <c r="CB82" s="843"/>
      <c r="CC82" s="843"/>
      <c r="CD82" s="843"/>
      <c r="CE82" s="843"/>
      <c r="CF82" s="843"/>
      <c r="CG82" s="848"/>
      <c r="CH82" s="845"/>
      <c r="CI82" s="846"/>
      <c r="CJ82" s="846"/>
      <c r="CK82" s="846"/>
      <c r="CL82" s="847"/>
      <c r="CM82" s="845"/>
      <c r="CN82" s="846"/>
      <c r="CO82" s="846"/>
      <c r="CP82" s="846"/>
      <c r="CQ82" s="847"/>
      <c r="CR82" s="845"/>
      <c r="CS82" s="846"/>
      <c r="CT82" s="846"/>
      <c r="CU82" s="846"/>
      <c r="CV82" s="847"/>
      <c r="CW82" s="845"/>
      <c r="CX82" s="846"/>
      <c r="CY82" s="846"/>
      <c r="CZ82" s="846"/>
      <c r="DA82" s="847"/>
      <c r="DB82" s="845"/>
      <c r="DC82" s="846"/>
      <c r="DD82" s="846"/>
      <c r="DE82" s="846"/>
      <c r="DF82" s="847"/>
      <c r="DG82" s="845"/>
      <c r="DH82" s="846"/>
      <c r="DI82" s="846"/>
      <c r="DJ82" s="846"/>
      <c r="DK82" s="847"/>
      <c r="DL82" s="845"/>
      <c r="DM82" s="846"/>
      <c r="DN82" s="846"/>
      <c r="DO82" s="846"/>
      <c r="DP82" s="847"/>
      <c r="DQ82" s="845"/>
      <c r="DR82" s="846"/>
      <c r="DS82" s="846"/>
      <c r="DT82" s="846"/>
      <c r="DU82" s="847"/>
      <c r="DV82" s="842"/>
      <c r="DW82" s="843"/>
      <c r="DX82" s="843"/>
      <c r="DY82" s="843"/>
      <c r="DZ82" s="844"/>
      <c r="EA82" s="216"/>
    </row>
    <row r="83" spans="1:131" ht="26.25" customHeight="1" x14ac:dyDescent="0.2">
      <c r="A83" s="224">
        <v>16</v>
      </c>
      <c r="B83" s="856"/>
      <c r="C83" s="857"/>
      <c r="D83" s="857"/>
      <c r="E83" s="857"/>
      <c r="F83" s="857"/>
      <c r="G83" s="857"/>
      <c r="H83" s="857"/>
      <c r="I83" s="857"/>
      <c r="J83" s="857"/>
      <c r="K83" s="857"/>
      <c r="L83" s="857"/>
      <c r="M83" s="857"/>
      <c r="N83" s="857"/>
      <c r="O83" s="857"/>
      <c r="P83" s="858"/>
      <c r="Q83" s="859"/>
      <c r="R83" s="813"/>
      <c r="S83" s="813"/>
      <c r="T83" s="813"/>
      <c r="U83" s="813"/>
      <c r="V83" s="813"/>
      <c r="W83" s="813"/>
      <c r="X83" s="813"/>
      <c r="Y83" s="813"/>
      <c r="Z83" s="813"/>
      <c r="AA83" s="813"/>
      <c r="AB83" s="813"/>
      <c r="AC83" s="813"/>
      <c r="AD83" s="813"/>
      <c r="AE83" s="813"/>
      <c r="AF83" s="813"/>
      <c r="AG83" s="813"/>
      <c r="AH83" s="813"/>
      <c r="AI83" s="813"/>
      <c r="AJ83" s="813"/>
      <c r="AK83" s="813"/>
      <c r="AL83" s="813"/>
      <c r="AM83" s="813"/>
      <c r="AN83" s="813"/>
      <c r="AO83" s="813"/>
      <c r="AP83" s="813"/>
      <c r="AQ83" s="813"/>
      <c r="AR83" s="813"/>
      <c r="AS83" s="813"/>
      <c r="AT83" s="813"/>
      <c r="AU83" s="813"/>
      <c r="AV83" s="813"/>
      <c r="AW83" s="813"/>
      <c r="AX83" s="813"/>
      <c r="AY83" s="813"/>
      <c r="AZ83" s="815"/>
      <c r="BA83" s="815"/>
      <c r="BB83" s="815"/>
      <c r="BC83" s="815"/>
      <c r="BD83" s="816"/>
      <c r="BE83" s="227"/>
      <c r="BF83" s="227"/>
      <c r="BG83" s="227"/>
      <c r="BH83" s="227"/>
      <c r="BI83" s="227"/>
      <c r="BJ83" s="227"/>
      <c r="BK83" s="227"/>
      <c r="BL83" s="227"/>
      <c r="BM83" s="227"/>
      <c r="BN83" s="227"/>
      <c r="BO83" s="227"/>
      <c r="BP83" s="227"/>
      <c r="BQ83" s="224">
        <v>77</v>
      </c>
      <c r="BR83" s="229"/>
      <c r="BS83" s="842"/>
      <c r="BT83" s="843"/>
      <c r="BU83" s="843"/>
      <c r="BV83" s="843"/>
      <c r="BW83" s="843"/>
      <c r="BX83" s="843"/>
      <c r="BY83" s="843"/>
      <c r="BZ83" s="843"/>
      <c r="CA83" s="843"/>
      <c r="CB83" s="843"/>
      <c r="CC83" s="843"/>
      <c r="CD83" s="843"/>
      <c r="CE83" s="843"/>
      <c r="CF83" s="843"/>
      <c r="CG83" s="848"/>
      <c r="CH83" s="845"/>
      <c r="CI83" s="846"/>
      <c r="CJ83" s="846"/>
      <c r="CK83" s="846"/>
      <c r="CL83" s="847"/>
      <c r="CM83" s="845"/>
      <c r="CN83" s="846"/>
      <c r="CO83" s="846"/>
      <c r="CP83" s="846"/>
      <c r="CQ83" s="847"/>
      <c r="CR83" s="845"/>
      <c r="CS83" s="846"/>
      <c r="CT83" s="846"/>
      <c r="CU83" s="846"/>
      <c r="CV83" s="847"/>
      <c r="CW83" s="845"/>
      <c r="CX83" s="846"/>
      <c r="CY83" s="846"/>
      <c r="CZ83" s="846"/>
      <c r="DA83" s="847"/>
      <c r="DB83" s="845"/>
      <c r="DC83" s="846"/>
      <c r="DD83" s="846"/>
      <c r="DE83" s="846"/>
      <c r="DF83" s="847"/>
      <c r="DG83" s="845"/>
      <c r="DH83" s="846"/>
      <c r="DI83" s="846"/>
      <c r="DJ83" s="846"/>
      <c r="DK83" s="847"/>
      <c r="DL83" s="845"/>
      <c r="DM83" s="846"/>
      <c r="DN83" s="846"/>
      <c r="DO83" s="846"/>
      <c r="DP83" s="847"/>
      <c r="DQ83" s="845"/>
      <c r="DR83" s="846"/>
      <c r="DS83" s="846"/>
      <c r="DT83" s="846"/>
      <c r="DU83" s="847"/>
      <c r="DV83" s="842"/>
      <c r="DW83" s="843"/>
      <c r="DX83" s="843"/>
      <c r="DY83" s="843"/>
      <c r="DZ83" s="844"/>
      <c r="EA83" s="216"/>
    </row>
    <row r="84" spans="1:131" ht="26.25" customHeight="1" x14ac:dyDescent="0.2">
      <c r="A84" s="224">
        <v>17</v>
      </c>
      <c r="B84" s="856"/>
      <c r="C84" s="857"/>
      <c r="D84" s="857"/>
      <c r="E84" s="857"/>
      <c r="F84" s="857"/>
      <c r="G84" s="857"/>
      <c r="H84" s="857"/>
      <c r="I84" s="857"/>
      <c r="J84" s="857"/>
      <c r="K84" s="857"/>
      <c r="L84" s="857"/>
      <c r="M84" s="857"/>
      <c r="N84" s="857"/>
      <c r="O84" s="857"/>
      <c r="P84" s="858"/>
      <c r="Q84" s="859"/>
      <c r="R84" s="813"/>
      <c r="S84" s="813"/>
      <c r="T84" s="813"/>
      <c r="U84" s="813"/>
      <c r="V84" s="813"/>
      <c r="W84" s="813"/>
      <c r="X84" s="813"/>
      <c r="Y84" s="813"/>
      <c r="Z84" s="813"/>
      <c r="AA84" s="813"/>
      <c r="AB84" s="813"/>
      <c r="AC84" s="813"/>
      <c r="AD84" s="813"/>
      <c r="AE84" s="813"/>
      <c r="AF84" s="813"/>
      <c r="AG84" s="813"/>
      <c r="AH84" s="813"/>
      <c r="AI84" s="813"/>
      <c r="AJ84" s="813"/>
      <c r="AK84" s="813"/>
      <c r="AL84" s="813"/>
      <c r="AM84" s="813"/>
      <c r="AN84" s="813"/>
      <c r="AO84" s="813"/>
      <c r="AP84" s="813"/>
      <c r="AQ84" s="813"/>
      <c r="AR84" s="813"/>
      <c r="AS84" s="813"/>
      <c r="AT84" s="813"/>
      <c r="AU84" s="813"/>
      <c r="AV84" s="813"/>
      <c r="AW84" s="813"/>
      <c r="AX84" s="813"/>
      <c r="AY84" s="813"/>
      <c r="AZ84" s="815"/>
      <c r="BA84" s="815"/>
      <c r="BB84" s="815"/>
      <c r="BC84" s="815"/>
      <c r="BD84" s="816"/>
      <c r="BE84" s="227"/>
      <c r="BF84" s="227"/>
      <c r="BG84" s="227"/>
      <c r="BH84" s="227"/>
      <c r="BI84" s="227"/>
      <c r="BJ84" s="227"/>
      <c r="BK84" s="227"/>
      <c r="BL84" s="227"/>
      <c r="BM84" s="227"/>
      <c r="BN84" s="227"/>
      <c r="BO84" s="227"/>
      <c r="BP84" s="227"/>
      <c r="BQ84" s="224">
        <v>78</v>
      </c>
      <c r="BR84" s="229"/>
      <c r="BS84" s="842"/>
      <c r="BT84" s="843"/>
      <c r="BU84" s="843"/>
      <c r="BV84" s="843"/>
      <c r="BW84" s="843"/>
      <c r="BX84" s="843"/>
      <c r="BY84" s="843"/>
      <c r="BZ84" s="843"/>
      <c r="CA84" s="843"/>
      <c r="CB84" s="843"/>
      <c r="CC84" s="843"/>
      <c r="CD84" s="843"/>
      <c r="CE84" s="843"/>
      <c r="CF84" s="843"/>
      <c r="CG84" s="848"/>
      <c r="CH84" s="845"/>
      <c r="CI84" s="846"/>
      <c r="CJ84" s="846"/>
      <c r="CK84" s="846"/>
      <c r="CL84" s="847"/>
      <c r="CM84" s="845"/>
      <c r="CN84" s="846"/>
      <c r="CO84" s="846"/>
      <c r="CP84" s="846"/>
      <c r="CQ84" s="847"/>
      <c r="CR84" s="845"/>
      <c r="CS84" s="846"/>
      <c r="CT84" s="846"/>
      <c r="CU84" s="846"/>
      <c r="CV84" s="847"/>
      <c r="CW84" s="845"/>
      <c r="CX84" s="846"/>
      <c r="CY84" s="846"/>
      <c r="CZ84" s="846"/>
      <c r="DA84" s="847"/>
      <c r="DB84" s="845"/>
      <c r="DC84" s="846"/>
      <c r="DD84" s="846"/>
      <c r="DE84" s="846"/>
      <c r="DF84" s="847"/>
      <c r="DG84" s="845"/>
      <c r="DH84" s="846"/>
      <c r="DI84" s="846"/>
      <c r="DJ84" s="846"/>
      <c r="DK84" s="847"/>
      <c r="DL84" s="845"/>
      <c r="DM84" s="846"/>
      <c r="DN84" s="846"/>
      <c r="DO84" s="846"/>
      <c r="DP84" s="847"/>
      <c r="DQ84" s="845"/>
      <c r="DR84" s="846"/>
      <c r="DS84" s="846"/>
      <c r="DT84" s="846"/>
      <c r="DU84" s="847"/>
      <c r="DV84" s="842"/>
      <c r="DW84" s="843"/>
      <c r="DX84" s="843"/>
      <c r="DY84" s="843"/>
      <c r="DZ84" s="844"/>
      <c r="EA84" s="216"/>
    </row>
    <row r="85" spans="1:131" ht="26.25" customHeight="1" x14ac:dyDescent="0.2">
      <c r="A85" s="224">
        <v>18</v>
      </c>
      <c r="B85" s="856"/>
      <c r="C85" s="857"/>
      <c r="D85" s="857"/>
      <c r="E85" s="857"/>
      <c r="F85" s="857"/>
      <c r="G85" s="857"/>
      <c r="H85" s="857"/>
      <c r="I85" s="857"/>
      <c r="J85" s="857"/>
      <c r="K85" s="857"/>
      <c r="L85" s="857"/>
      <c r="M85" s="857"/>
      <c r="N85" s="857"/>
      <c r="O85" s="857"/>
      <c r="P85" s="858"/>
      <c r="Q85" s="859"/>
      <c r="R85" s="813"/>
      <c r="S85" s="813"/>
      <c r="T85" s="813"/>
      <c r="U85" s="813"/>
      <c r="V85" s="813"/>
      <c r="W85" s="813"/>
      <c r="X85" s="813"/>
      <c r="Y85" s="813"/>
      <c r="Z85" s="813"/>
      <c r="AA85" s="813"/>
      <c r="AB85" s="813"/>
      <c r="AC85" s="813"/>
      <c r="AD85" s="813"/>
      <c r="AE85" s="813"/>
      <c r="AF85" s="813"/>
      <c r="AG85" s="813"/>
      <c r="AH85" s="813"/>
      <c r="AI85" s="813"/>
      <c r="AJ85" s="813"/>
      <c r="AK85" s="813"/>
      <c r="AL85" s="813"/>
      <c r="AM85" s="813"/>
      <c r="AN85" s="813"/>
      <c r="AO85" s="813"/>
      <c r="AP85" s="813"/>
      <c r="AQ85" s="813"/>
      <c r="AR85" s="813"/>
      <c r="AS85" s="813"/>
      <c r="AT85" s="813"/>
      <c r="AU85" s="813"/>
      <c r="AV85" s="813"/>
      <c r="AW85" s="813"/>
      <c r="AX85" s="813"/>
      <c r="AY85" s="813"/>
      <c r="AZ85" s="815"/>
      <c r="BA85" s="815"/>
      <c r="BB85" s="815"/>
      <c r="BC85" s="815"/>
      <c r="BD85" s="816"/>
      <c r="BE85" s="227"/>
      <c r="BF85" s="227"/>
      <c r="BG85" s="227"/>
      <c r="BH85" s="227"/>
      <c r="BI85" s="227"/>
      <c r="BJ85" s="227"/>
      <c r="BK85" s="227"/>
      <c r="BL85" s="227"/>
      <c r="BM85" s="227"/>
      <c r="BN85" s="227"/>
      <c r="BO85" s="227"/>
      <c r="BP85" s="227"/>
      <c r="BQ85" s="224">
        <v>79</v>
      </c>
      <c r="BR85" s="229"/>
      <c r="BS85" s="842"/>
      <c r="BT85" s="843"/>
      <c r="BU85" s="843"/>
      <c r="BV85" s="843"/>
      <c r="BW85" s="843"/>
      <c r="BX85" s="843"/>
      <c r="BY85" s="843"/>
      <c r="BZ85" s="843"/>
      <c r="CA85" s="843"/>
      <c r="CB85" s="843"/>
      <c r="CC85" s="843"/>
      <c r="CD85" s="843"/>
      <c r="CE85" s="843"/>
      <c r="CF85" s="843"/>
      <c r="CG85" s="848"/>
      <c r="CH85" s="845"/>
      <c r="CI85" s="846"/>
      <c r="CJ85" s="846"/>
      <c r="CK85" s="846"/>
      <c r="CL85" s="847"/>
      <c r="CM85" s="845"/>
      <c r="CN85" s="846"/>
      <c r="CO85" s="846"/>
      <c r="CP85" s="846"/>
      <c r="CQ85" s="847"/>
      <c r="CR85" s="845"/>
      <c r="CS85" s="846"/>
      <c r="CT85" s="846"/>
      <c r="CU85" s="846"/>
      <c r="CV85" s="847"/>
      <c r="CW85" s="845"/>
      <c r="CX85" s="846"/>
      <c r="CY85" s="846"/>
      <c r="CZ85" s="846"/>
      <c r="DA85" s="847"/>
      <c r="DB85" s="845"/>
      <c r="DC85" s="846"/>
      <c r="DD85" s="846"/>
      <c r="DE85" s="846"/>
      <c r="DF85" s="847"/>
      <c r="DG85" s="845"/>
      <c r="DH85" s="846"/>
      <c r="DI85" s="846"/>
      <c r="DJ85" s="846"/>
      <c r="DK85" s="847"/>
      <c r="DL85" s="845"/>
      <c r="DM85" s="846"/>
      <c r="DN85" s="846"/>
      <c r="DO85" s="846"/>
      <c r="DP85" s="847"/>
      <c r="DQ85" s="845"/>
      <c r="DR85" s="846"/>
      <c r="DS85" s="846"/>
      <c r="DT85" s="846"/>
      <c r="DU85" s="847"/>
      <c r="DV85" s="842"/>
      <c r="DW85" s="843"/>
      <c r="DX85" s="843"/>
      <c r="DY85" s="843"/>
      <c r="DZ85" s="844"/>
      <c r="EA85" s="216"/>
    </row>
    <row r="86" spans="1:131" ht="26.25" customHeight="1" x14ac:dyDescent="0.2">
      <c r="A86" s="224">
        <v>19</v>
      </c>
      <c r="B86" s="856"/>
      <c r="C86" s="857"/>
      <c r="D86" s="857"/>
      <c r="E86" s="857"/>
      <c r="F86" s="857"/>
      <c r="G86" s="857"/>
      <c r="H86" s="857"/>
      <c r="I86" s="857"/>
      <c r="J86" s="857"/>
      <c r="K86" s="857"/>
      <c r="L86" s="857"/>
      <c r="M86" s="857"/>
      <c r="N86" s="857"/>
      <c r="O86" s="857"/>
      <c r="P86" s="858"/>
      <c r="Q86" s="859"/>
      <c r="R86" s="813"/>
      <c r="S86" s="813"/>
      <c r="T86" s="813"/>
      <c r="U86" s="813"/>
      <c r="V86" s="813"/>
      <c r="W86" s="813"/>
      <c r="X86" s="813"/>
      <c r="Y86" s="813"/>
      <c r="Z86" s="813"/>
      <c r="AA86" s="813"/>
      <c r="AB86" s="813"/>
      <c r="AC86" s="813"/>
      <c r="AD86" s="813"/>
      <c r="AE86" s="813"/>
      <c r="AF86" s="813"/>
      <c r="AG86" s="813"/>
      <c r="AH86" s="813"/>
      <c r="AI86" s="813"/>
      <c r="AJ86" s="813"/>
      <c r="AK86" s="813"/>
      <c r="AL86" s="813"/>
      <c r="AM86" s="813"/>
      <c r="AN86" s="813"/>
      <c r="AO86" s="813"/>
      <c r="AP86" s="813"/>
      <c r="AQ86" s="813"/>
      <c r="AR86" s="813"/>
      <c r="AS86" s="813"/>
      <c r="AT86" s="813"/>
      <c r="AU86" s="813"/>
      <c r="AV86" s="813"/>
      <c r="AW86" s="813"/>
      <c r="AX86" s="813"/>
      <c r="AY86" s="813"/>
      <c r="AZ86" s="815"/>
      <c r="BA86" s="815"/>
      <c r="BB86" s="815"/>
      <c r="BC86" s="815"/>
      <c r="BD86" s="816"/>
      <c r="BE86" s="227"/>
      <c r="BF86" s="227"/>
      <c r="BG86" s="227"/>
      <c r="BH86" s="227"/>
      <c r="BI86" s="227"/>
      <c r="BJ86" s="227"/>
      <c r="BK86" s="227"/>
      <c r="BL86" s="227"/>
      <c r="BM86" s="227"/>
      <c r="BN86" s="227"/>
      <c r="BO86" s="227"/>
      <c r="BP86" s="227"/>
      <c r="BQ86" s="224">
        <v>80</v>
      </c>
      <c r="BR86" s="229"/>
      <c r="BS86" s="842"/>
      <c r="BT86" s="843"/>
      <c r="BU86" s="843"/>
      <c r="BV86" s="843"/>
      <c r="BW86" s="843"/>
      <c r="BX86" s="843"/>
      <c r="BY86" s="843"/>
      <c r="BZ86" s="843"/>
      <c r="CA86" s="843"/>
      <c r="CB86" s="843"/>
      <c r="CC86" s="843"/>
      <c r="CD86" s="843"/>
      <c r="CE86" s="843"/>
      <c r="CF86" s="843"/>
      <c r="CG86" s="848"/>
      <c r="CH86" s="845"/>
      <c r="CI86" s="846"/>
      <c r="CJ86" s="846"/>
      <c r="CK86" s="846"/>
      <c r="CL86" s="847"/>
      <c r="CM86" s="845"/>
      <c r="CN86" s="846"/>
      <c r="CO86" s="846"/>
      <c r="CP86" s="846"/>
      <c r="CQ86" s="847"/>
      <c r="CR86" s="845"/>
      <c r="CS86" s="846"/>
      <c r="CT86" s="846"/>
      <c r="CU86" s="846"/>
      <c r="CV86" s="847"/>
      <c r="CW86" s="845"/>
      <c r="CX86" s="846"/>
      <c r="CY86" s="846"/>
      <c r="CZ86" s="846"/>
      <c r="DA86" s="847"/>
      <c r="DB86" s="845"/>
      <c r="DC86" s="846"/>
      <c r="DD86" s="846"/>
      <c r="DE86" s="846"/>
      <c r="DF86" s="847"/>
      <c r="DG86" s="845"/>
      <c r="DH86" s="846"/>
      <c r="DI86" s="846"/>
      <c r="DJ86" s="846"/>
      <c r="DK86" s="847"/>
      <c r="DL86" s="845"/>
      <c r="DM86" s="846"/>
      <c r="DN86" s="846"/>
      <c r="DO86" s="846"/>
      <c r="DP86" s="847"/>
      <c r="DQ86" s="845"/>
      <c r="DR86" s="846"/>
      <c r="DS86" s="846"/>
      <c r="DT86" s="846"/>
      <c r="DU86" s="847"/>
      <c r="DV86" s="842"/>
      <c r="DW86" s="843"/>
      <c r="DX86" s="843"/>
      <c r="DY86" s="843"/>
      <c r="DZ86" s="844"/>
      <c r="EA86" s="216"/>
    </row>
    <row r="87" spans="1:131" ht="26.25" customHeight="1" x14ac:dyDescent="0.2">
      <c r="A87" s="230">
        <v>20</v>
      </c>
      <c r="B87" s="863"/>
      <c r="C87" s="864"/>
      <c r="D87" s="864"/>
      <c r="E87" s="864"/>
      <c r="F87" s="864"/>
      <c r="G87" s="864"/>
      <c r="H87" s="864"/>
      <c r="I87" s="864"/>
      <c r="J87" s="864"/>
      <c r="K87" s="864"/>
      <c r="L87" s="864"/>
      <c r="M87" s="864"/>
      <c r="N87" s="864"/>
      <c r="O87" s="864"/>
      <c r="P87" s="865"/>
      <c r="Q87" s="866"/>
      <c r="R87" s="867"/>
      <c r="S87" s="867"/>
      <c r="T87" s="867"/>
      <c r="U87" s="867"/>
      <c r="V87" s="867"/>
      <c r="W87" s="867"/>
      <c r="X87" s="867"/>
      <c r="Y87" s="867"/>
      <c r="Z87" s="867"/>
      <c r="AA87" s="867"/>
      <c r="AB87" s="867"/>
      <c r="AC87" s="867"/>
      <c r="AD87" s="867"/>
      <c r="AE87" s="867"/>
      <c r="AF87" s="867"/>
      <c r="AG87" s="867"/>
      <c r="AH87" s="867"/>
      <c r="AI87" s="867"/>
      <c r="AJ87" s="867"/>
      <c r="AK87" s="867"/>
      <c r="AL87" s="867"/>
      <c r="AM87" s="867"/>
      <c r="AN87" s="867"/>
      <c r="AO87" s="867"/>
      <c r="AP87" s="867"/>
      <c r="AQ87" s="867"/>
      <c r="AR87" s="867"/>
      <c r="AS87" s="867"/>
      <c r="AT87" s="867"/>
      <c r="AU87" s="867"/>
      <c r="AV87" s="867"/>
      <c r="AW87" s="867"/>
      <c r="AX87" s="867"/>
      <c r="AY87" s="867"/>
      <c r="AZ87" s="868"/>
      <c r="BA87" s="868"/>
      <c r="BB87" s="868"/>
      <c r="BC87" s="868"/>
      <c r="BD87" s="869"/>
      <c r="BE87" s="227"/>
      <c r="BF87" s="227"/>
      <c r="BG87" s="227"/>
      <c r="BH87" s="227"/>
      <c r="BI87" s="227"/>
      <c r="BJ87" s="227"/>
      <c r="BK87" s="227"/>
      <c r="BL87" s="227"/>
      <c r="BM87" s="227"/>
      <c r="BN87" s="227"/>
      <c r="BO87" s="227"/>
      <c r="BP87" s="227"/>
      <c r="BQ87" s="224">
        <v>81</v>
      </c>
      <c r="BR87" s="229"/>
      <c r="BS87" s="842"/>
      <c r="BT87" s="843"/>
      <c r="BU87" s="843"/>
      <c r="BV87" s="843"/>
      <c r="BW87" s="843"/>
      <c r="BX87" s="843"/>
      <c r="BY87" s="843"/>
      <c r="BZ87" s="843"/>
      <c r="CA87" s="843"/>
      <c r="CB87" s="843"/>
      <c r="CC87" s="843"/>
      <c r="CD87" s="843"/>
      <c r="CE87" s="843"/>
      <c r="CF87" s="843"/>
      <c r="CG87" s="848"/>
      <c r="CH87" s="845"/>
      <c r="CI87" s="846"/>
      <c r="CJ87" s="846"/>
      <c r="CK87" s="846"/>
      <c r="CL87" s="847"/>
      <c r="CM87" s="845"/>
      <c r="CN87" s="846"/>
      <c r="CO87" s="846"/>
      <c r="CP87" s="846"/>
      <c r="CQ87" s="847"/>
      <c r="CR87" s="845"/>
      <c r="CS87" s="846"/>
      <c r="CT87" s="846"/>
      <c r="CU87" s="846"/>
      <c r="CV87" s="847"/>
      <c r="CW87" s="845"/>
      <c r="CX87" s="846"/>
      <c r="CY87" s="846"/>
      <c r="CZ87" s="846"/>
      <c r="DA87" s="847"/>
      <c r="DB87" s="845"/>
      <c r="DC87" s="846"/>
      <c r="DD87" s="846"/>
      <c r="DE87" s="846"/>
      <c r="DF87" s="847"/>
      <c r="DG87" s="845"/>
      <c r="DH87" s="846"/>
      <c r="DI87" s="846"/>
      <c r="DJ87" s="846"/>
      <c r="DK87" s="847"/>
      <c r="DL87" s="845"/>
      <c r="DM87" s="846"/>
      <c r="DN87" s="846"/>
      <c r="DO87" s="846"/>
      <c r="DP87" s="847"/>
      <c r="DQ87" s="845"/>
      <c r="DR87" s="846"/>
      <c r="DS87" s="846"/>
      <c r="DT87" s="846"/>
      <c r="DU87" s="847"/>
      <c r="DV87" s="842"/>
      <c r="DW87" s="843"/>
      <c r="DX87" s="843"/>
      <c r="DY87" s="843"/>
      <c r="DZ87" s="844"/>
      <c r="EA87" s="216"/>
    </row>
    <row r="88" spans="1:131" ht="26.25" customHeight="1" thickBot="1" x14ac:dyDescent="0.25">
      <c r="A88" s="226" t="s">
        <v>390</v>
      </c>
      <c r="B88" s="772" t="s">
        <v>420</v>
      </c>
      <c r="C88" s="773"/>
      <c r="D88" s="773"/>
      <c r="E88" s="773"/>
      <c r="F88" s="773"/>
      <c r="G88" s="773"/>
      <c r="H88" s="773"/>
      <c r="I88" s="773"/>
      <c r="J88" s="773"/>
      <c r="K88" s="773"/>
      <c r="L88" s="773"/>
      <c r="M88" s="773"/>
      <c r="N88" s="773"/>
      <c r="O88" s="773"/>
      <c r="P88" s="774"/>
      <c r="Q88" s="823"/>
      <c r="R88" s="824"/>
      <c r="S88" s="824"/>
      <c r="T88" s="824"/>
      <c r="U88" s="824"/>
      <c r="V88" s="824"/>
      <c r="W88" s="824"/>
      <c r="X88" s="824"/>
      <c r="Y88" s="824"/>
      <c r="Z88" s="824"/>
      <c r="AA88" s="824"/>
      <c r="AB88" s="824"/>
      <c r="AC88" s="824"/>
      <c r="AD88" s="824"/>
      <c r="AE88" s="824"/>
      <c r="AF88" s="827">
        <v>34079</v>
      </c>
      <c r="AG88" s="827"/>
      <c r="AH88" s="827"/>
      <c r="AI88" s="827"/>
      <c r="AJ88" s="827"/>
      <c r="AK88" s="824"/>
      <c r="AL88" s="824"/>
      <c r="AM88" s="824"/>
      <c r="AN88" s="824"/>
      <c r="AO88" s="824"/>
      <c r="AP88" s="827">
        <v>45161</v>
      </c>
      <c r="AQ88" s="827"/>
      <c r="AR88" s="827"/>
      <c r="AS88" s="827"/>
      <c r="AT88" s="827"/>
      <c r="AU88" s="827">
        <v>3519</v>
      </c>
      <c r="AV88" s="827"/>
      <c r="AW88" s="827"/>
      <c r="AX88" s="827"/>
      <c r="AY88" s="827"/>
      <c r="AZ88" s="832"/>
      <c r="BA88" s="832"/>
      <c r="BB88" s="832"/>
      <c r="BC88" s="832"/>
      <c r="BD88" s="833"/>
      <c r="BE88" s="227"/>
      <c r="BF88" s="227"/>
      <c r="BG88" s="227"/>
      <c r="BH88" s="227"/>
      <c r="BI88" s="227"/>
      <c r="BJ88" s="227"/>
      <c r="BK88" s="227"/>
      <c r="BL88" s="227"/>
      <c r="BM88" s="227"/>
      <c r="BN88" s="227"/>
      <c r="BO88" s="227"/>
      <c r="BP88" s="227"/>
      <c r="BQ88" s="224">
        <v>82</v>
      </c>
      <c r="BR88" s="229"/>
      <c r="BS88" s="842"/>
      <c r="BT88" s="843"/>
      <c r="BU88" s="843"/>
      <c r="BV88" s="843"/>
      <c r="BW88" s="843"/>
      <c r="BX88" s="843"/>
      <c r="BY88" s="843"/>
      <c r="BZ88" s="843"/>
      <c r="CA88" s="843"/>
      <c r="CB88" s="843"/>
      <c r="CC88" s="843"/>
      <c r="CD88" s="843"/>
      <c r="CE88" s="843"/>
      <c r="CF88" s="843"/>
      <c r="CG88" s="848"/>
      <c r="CH88" s="845"/>
      <c r="CI88" s="846"/>
      <c r="CJ88" s="846"/>
      <c r="CK88" s="846"/>
      <c r="CL88" s="847"/>
      <c r="CM88" s="845"/>
      <c r="CN88" s="846"/>
      <c r="CO88" s="846"/>
      <c r="CP88" s="846"/>
      <c r="CQ88" s="847"/>
      <c r="CR88" s="845"/>
      <c r="CS88" s="846"/>
      <c r="CT88" s="846"/>
      <c r="CU88" s="846"/>
      <c r="CV88" s="847"/>
      <c r="CW88" s="845"/>
      <c r="CX88" s="846"/>
      <c r="CY88" s="846"/>
      <c r="CZ88" s="846"/>
      <c r="DA88" s="847"/>
      <c r="DB88" s="845"/>
      <c r="DC88" s="846"/>
      <c r="DD88" s="846"/>
      <c r="DE88" s="846"/>
      <c r="DF88" s="847"/>
      <c r="DG88" s="845"/>
      <c r="DH88" s="846"/>
      <c r="DI88" s="846"/>
      <c r="DJ88" s="846"/>
      <c r="DK88" s="847"/>
      <c r="DL88" s="845"/>
      <c r="DM88" s="846"/>
      <c r="DN88" s="846"/>
      <c r="DO88" s="846"/>
      <c r="DP88" s="847"/>
      <c r="DQ88" s="845"/>
      <c r="DR88" s="846"/>
      <c r="DS88" s="846"/>
      <c r="DT88" s="846"/>
      <c r="DU88" s="847"/>
      <c r="DV88" s="842"/>
      <c r="DW88" s="843"/>
      <c r="DX88" s="843"/>
      <c r="DY88" s="843"/>
      <c r="DZ88" s="844"/>
      <c r="EA88" s="216"/>
    </row>
    <row r="89" spans="1:131" ht="26.25" hidden="1" customHeight="1" x14ac:dyDescent="0.2">
      <c r="A89" s="231"/>
      <c r="B89" s="232"/>
      <c r="C89" s="232"/>
      <c r="D89" s="232"/>
      <c r="E89" s="232"/>
      <c r="F89" s="232"/>
      <c r="G89" s="232"/>
      <c r="H89" s="232"/>
      <c r="I89" s="232"/>
      <c r="J89" s="232"/>
      <c r="K89" s="232"/>
      <c r="L89" s="232"/>
      <c r="M89" s="232"/>
      <c r="N89" s="232"/>
      <c r="O89" s="232"/>
      <c r="P89" s="232"/>
      <c r="Q89" s="233"/>
      <c r="R89" s="233"/>
      <c r="S89" s="233"/>
      <c r="T89" s="233"/>
      <c r="U89" s="233"/>
      <c r="V89" s="233"/>
      <c r="W89" s="233"/>
      <c r="X89" s="233"/>
      <c r="Y89" s="233"/>
      <c r="Z89" s="233"/>
      <c r="AA89" s="233"/>
      <c r="AB89" s="233"/>
      <c r="AC89" s="233"/>
      <c r="AD89" s="233"/>
      <c r="AE89" s="233"/>
      <c r="AF89" s="233"/>
      <c r="AG89" s="233"/>
      <c r="AH89" s="233"/>
      <c r="AI89" s="233"/>
      <c r="AJ89" s="233"/>
      <c r="AK89" s="233"/>
      <c r="AL89" s="233"/>
      <c r="AM89" s="233"/>
      <c r="AN89" s="233"/>
      <c r="AO89" s="233"/>
      <c r="AP89" s="233"/>
      <c r="AQ89" s="233"/>
      <c r="AR89" s="233"/>
      <c r="AS89" s="233"/>
      <c r="AT89" s="233"/>
      <c r="AU89" s="233"/>
      <c r="AV89" s="233"/>
      <c r="AW89" s="233"/>
      <c r="AX89" s="233"/>
      <c r="AY89" s="233"/>
      <c r="AZ89" s="234"/>
      <c r="BA89" s="234"/>
      <c r="BB89" s="234"/>
      <c r="BC89" s="234"/>
      <c r="BD89" s="234"/>
      <c r="BE89" s="227"/>
      <c r="BF89" s="227"/>
      <c r="BG89" s="227"/>
      <c r="BH89" s="227"/>
      <c r="BI89" s="227"/>
      <c r="BJ89" s="227"/>
      <c r="BK89" s="227"/>
      <c r="BL89" s="227"/>
      <c r="BM89" s="227"/>
      <c r="BN89" s="227"/>
      <c r="BO89" s="227"/>
      <c r="BP89" s="227"/>
      <c r="BQ89" s="224">
        <v>83</v>
      </c>
      <c r="BR89" s="229"/>
      <c r="BS89" s="842"/>
      <c r="BT89" s="843"/>
      <c r="BU89" s="843"/>
      <c r="BV89" s="843"/>
      <c r="BW89" s="843"/>
      <c r="BX89" s="843"/>
      <c r="BY89" s="843"/>
      <c r="BZ89" s="843"/>
      <c r="CA89" s="843"/>
      <c r="CB89" s="843"/>
      <c r="CC89" s="843"/>
      <c r="CD89" s="843"/>
      <c r="CE89" s="843"/>
      <c r="CF89" s="843"/>
      <c r="CG89" s="848"/>
      <c r="CH89" s="845"/>
      <c r="CI89" s="846"/>
      <c r="CJ89" s="846"/>
      <c r="CK89" s="846"/>
      <c r="CL89" s="847"/>
      <c r="CM89" s="845"/>
      <c r="CN89" s="846"/>
      <c r="CO89" s="846"/>
      <c r="CP89" s="846"/>
      <c r="CQ89" s="847"/>
      <c r="CR89" s="845"/>
      <c r="CS89" s="846"/>
      <c r="CT89" s="846"/>
      <c r="CU89" s="846"/>
      <c r="CV89" s="847"/>
      <c r="CW89" s="845"/>
      <c r="CX89" s="846"/>
      <c r="CY89" s="846"/>
      <c r="CZ89" s="846"/>
      <c r="DA89" s="847"/>
      <c r="DB89" s="845"/>
      <c r="DC89" s="846"/>
      <c r="DD89" s="846"/>
      <c r="DE89" s="846"/>
      <c r="DF89" s="847"/>
      <c r="DG89" s="845"/>
      <c r="DH89" s="846"/>
      <c r="DI89" s="846"/>
      <c r="DJ89" s="846"/>
      <c r="DK89" s="847"/>
      <c r="DL89" s="845"/>
      <c r="DM89" s="846"/>
      <c r="DN89" s="846"/>
      <c r="DO89" s="846"/>
      <c r="DP89" s="847"/>
      <c r="DQ89" s="845"/>
      <c r="DR89" s="846"/>
      <c r="DS89" s="846"/>
      <c r="DT89" s="846"/>
      <c r="DU89" s="847"/>
      <c r="DV89" s="842"/>
      <c r="DW89" s="843"/>
      <c r="DX89" s="843"/>
      <c r="DY89" s="843"/>
      <c r="DZ89" s="844"/>
      <c r="EA89" s="216"/>
    </row>
    <row r="90" spans="1:131" ht="26.25" hidden="1" customHeight="1" x14ac:dyDescent="0.2">
      <c r="A90" s="231"/>
      <c r="B90" s="232"/>
      <c r="C90" s="232"/>
      <c r="D90" s="232"/>
      <c r="E90" s="232"/>
      <c r="F90" s="232"/>
      <c r="G90" s="232"/>
      <c r="H90" s="232"/>
      <c r="I90" s="232"/>
      <c r="J90" s="232"/>
      <c r="K90" s="232"/>
      <c r="L90" s="232"/>
      <c r="M90" s="232"/>
      <c r="N90" s="232"/>
      <c r="O90" s="232"/>
      <c r="P90" s="232"/>
      <c r="Q90" s="233"/>
      <c r="R90" s="233"/>
      <c r="S90" s="233"/>
      <c r="T90" s="233"/>
      <c r="U90" s="233"/>
      <c r="V90" s="233"/>
      <c r="W90" s="233"/>
      <c r="X90" s="233"/>
      <c r="Y90" s="233"/>
      <c r="Z90" s="233"/>
      <c r="AA90" s="233"/>
      <c r="AB90" s="233"/>
      <c r="AC90" s="233"/>
      <c r="AD90" s="233"/>
      <c r="AE90" s="233"/>
      <c r="AF90" s="233"/>
      <c r="AG90" s="233"/>
      <c r="AH90" s="233"/>
      <c r="AI90" s="233"/>
      <c r="AJ90" s="233"/>
      <c r="AK90" s="233"/>
      <c r="AL90" s="233"/>
      <c r="AM90" s="233"/>
      <c r="AN90" s="233"/>
      <c r="AO90" s="233"/>
      <c r="AP90" s="233"/>
      <c r="AQ90" s="233"/>
      <c r="AR90" s="233"/>
      <c r="AS90" s="233"/>
      <c r="AT90" s="233"/>
      <c r="AU90" s="233"/>
      <c r="AV90" s="233"/>
      <c r="AW90" s="233"/>
      <c r="AX90" s="233"/>
      <c r="AY90" s="233"/>
      <c r="AZ90" s="234"/>
      <c r="BA90" s="234"/>
      <c r="BB90" s="234"/>
      <c r="BC90" s="234"/>
      <c r="BD90" s="234"/>
      <c r="BE90" s="227"/>
      <c r="BF90" s="227"/>
      <c r="BG90" s="227"/>
      <c r="BH90" s="227"/>
      <c r="BI90" s="227"/>
      <c r="BJ90" s="227"/>
      <c r="BK90" s="227"/>
      <c r="BL90" s="227"/>
      <c r="BM90" s="227"/>
      <c r="BN90" s="227"/>
      <c r="BO90" s="227"/>
      <c r="BP90" s="227"/>
      <c r="BQ90" s="224">
        <v>84</v>
      </c>
      <c r="BR90" s="229"/>
      <c r="BS90" s="842"/>
      <c r="BT90" s="843"/>
      <c r="BU90" s="843"/>
      <c r="BV90" s="843"/>
      <c r="BW90" s="843"/>
      <c r="BX90" s="843"/>
      <c r="BY90" s="843"/>
      <c r="BZ90" s="843"/>
      <c r="CA90" s="843"/>
      <c r="CB90" s="843"/>
      <c r="CC90" s="843"/>
      <c r="CD90" s="843"/>
      <c r="CE90" s="843"/>
      <c r="CF90" s="843"/>
      <c r="CG90" s="848"/>
      <c r="CH90" s="845"/>
      <c r="CI90" s="846"/>
      <c r="CJ90" s="846"/>
      <c r="CK90" s="846"/>
      <c r="CL90" s="847"/>
      <c r="CM90" s="845"/>
      <c r="CN90" s="846"/>
      <c r="CO90" s="846"/>
      <c r="CP90" s="846"/>
      <c r="CQ90" s="847"/>
      <c r="CR90" s="845"/>
      <c r="CS90" s="846"/>
      <c r="CT90" s="846"/>
      <c r="CU90" s="846"/>
      <c r="CV90" s="847"/>
      <c r="CW90" s="845"/>
      <c r="CX90" s="846"/>
      <c r="CY90" s="846"/>
      <c r="CZ90" s="846"/>
      <c r="DA90" s="847"/>
      <c r="DB90" s="845"/>
      <c r="DC90" s="846"/>
      <c r="DD90" s="846"/>
      <c r="DE90" s="846"/>
      <c r="DF90" s="847"/>
      <c r="DG90" s="845"/>
      <c r="DH90" s="846"/>
      <c r="DI90" s="846"/>
      <c r="DJ90" s="846"/>
      <c r="DK90" s="847"/>
      <c r="DL90" s="845"/>
      <c r="DM90" s="846"/>
      <c r="DN90" s="846"/>
      <c r="DO90" s="846"/>
      <c r="DP90" s="847"/>
      <c r="DQ90" s="845"/>
      <c r="DR90" s="846"/>
      <c r="DS90" s="846"/>
      <c r="DT90" s="846"/>
      <c r="DU90" s="847"/>
      <c r="DV90" s="842"/>
      <c r="DW90" s="843"/>
      <c r="DX90" s="843"/>
      <c r="DY90" s="843"/>
      <c r="DZ90" s="844"/>
      <c r="EA90" s="216"/>
    </row>
    <row r="91" spans="1:131" ht="26.25" hidden="1" customHeight="1" x14ac:dyDescent="0.2">
      <c r="A91" s="231"/>
      <c r="B91" s="232"/>
      <c r="C91" s="232"/>
      <c r="D91" s="232"/>
      <c r="E91" s="232"/>
      <c r="F91" s="232"/>
      <c r="G91" s="232"/>
      <c r="H91" s="232"/>
      <c r="I91" s="232"/>
      <c r="J91" s="232"/>
      <c r="K91" s="232"/>
      <c r="L91" s="232"/>
      <c r="M91" s="232"/>
      <c r="N91" s="232"/>
      <c r="O91" s="232"/>
      <c r="P91" s="232"/>
      <c r="Q91" s="233"/>
      <c r="R91" s="233"/>
      <c r="S91" s="233"/>
      <c r="T91" s="233"/>
      <c r="U91" s="233"/>
      <c r="V91" s="233"/>
      <c r="W91" s="233"/>
      <c r="X91" s="233"/>
      <c r="Y91" s="233"/>
      <c r="Z91" s="233"/>
      <c r="AA91" s="233"/>
      <c r="AB91" s="233"/>
      <c r="AC91" s="233"/>
      <c r="AD91" s="233"/>
      <c r="AE91" s="233"/>
      <c r="AF91" s="233"/>
      <c r="AG91" s="233"/>
      <c r="AH91" s="233"/>
      <c r="AI91" s="233"/>
      <c r="AJ91" s="233"/>
      <c r="AK91" s="233"/>
      <c r="AL91" s="233"/>
      <c r="AM91" s="233"/>
      <c r="AN91" s="233"/>
      <c r="AO91" s="233"/>
      <c r="AP91" s="233"/>
      <c r="AQ91" s="233"/>
      <c r="AR91" s="233"/>
      <c r="AS91" s="233"/>
      <c r="AT91" s="233"/>
      <c r="AU91" s="233"/>
      <c r="AV91" s="233"/>
      <c r="AW91" s="233"/>
      <c r="AX91" s="233"/>
      <c r="AY91" s="233"/>
      <c r="AZ91" s="234"/>
      <c r="BA91" s="234"/>
      <c r="BB91" s="234"/>
      <c r="BC91" s="234"/>
      <c r="BD91" s="234"/>
      <c r="BE91" s="227"/>
      <c r="BF91" s="227"/>
      <c r="BG91" s="227"/>
      <c r="BH91" s="227"/>
      <c r="BI91" s="227"/>
      <c r="BJ91" s="227"/>
      <c r="BK91" s="227"/>
      <c r="BL91" s="227"/>
      <c r="BM91" s="227"/>
      <c r="BN91" s="227"/>
      <c r="BO91" s="227"/>
      <c r="BP91" s="227"/>
      <c r="BQ91" s="224">
        <v>85</v>
      </c>
      <c r="BR91" s="229"/>
      <c r="BS91" s="842"/>
      <c r="BT91" s="843"/>
      <c r="BU91" s="843"/>
      <c r="BV91" s="843"/>
      <c r="BW91" s="843"/>
      <c r="BX91" s="843"/>
      <c r="BY91" s="843"/>
      <c r="BZ91" s="843"/>
      <c r="CA91" s="843"/>
      <c r="CB91" s="843"/>
      <c r="CC91" s="843"/>
      <c r="CD91" s="843"/>
      <c r="CE91" s="843"/>
      <c r="CF91" s="843"/>
      <c r="CG91" s="848"/>
      <c r="CH91" s="845"/>
      <c r="CI91" s="846"/>
      <c r="CJ91" s="846"/>
      <c r="CK91" s="846"/>
      <c r="CL91" s="847"/>
      <c r="CM91" s="845"/>
      <c r="CN91" s="846"/>
      <c r="CO91" s="846"/>
      <c r="CP91" s="846"/>
      <c r="CQ91" s="847"/>
      <c r="CR91" s="845"/>
      <c r="CS91" s="846"/>
      <c r="CT91" s="846"/>
      <c r="CU91" s="846"/>
      <c r="CV91" s="847"/>
      <c r="CW91" s="845"/>
      <c r="CX91" s="846"/>
      <c r="CY91" s="846"/>
      <c r="CZ91" s="846"/>
      <c r="DA91" s="847"/>
      <c r="DB91" s="845"/>
      <c r="DC91" s="846"/>
      <c r="DD91" s="846"/>
      <c r="DE91" s="846"/>
      <c r="DF91" s="847"/>
      <c r="DG91" s="845"/>
      <c r="DH91" s="846"/>
      <c r="DI91" s="846"/>
      <c r="DJ91" s="846"/>
      <c r="DK91" s="847"/>
      <c r="DL91" s="845"/>
      <c r="DM91" s="846"/>
      <c r="DN91" s="846"/>
      <c r="DO91" s="846"/>
      <c r="DP91" s="847"/>
      <c r="DQ91" s="845"/>
      <c r="DR91" s="846"/>
      <c r="DS91" s="846"/>
      <c r="DT91" s="846"/>
      <c r="DU91" s="847"/>
      <c r="DV91" s="842"/>
      <c r="DW91" s="843"/>
      <c r="DX91" s="843"/>
      <c r="DY91" s="843"/>
      <c r="DZ91" s="844"/>
      <c r="EA91" s="216"/>
    </row>
    <row r="92" spans="1:131" ht="26.25" hidden="1" customHeight="1" x14ac:dyDescent="0.2">
      <c r="A92" s="231"/>
      <c r="B92" s="232"/>
      <c r="C92" s="232"/>
      <c r="D92" s="232"/>
      <c r="E92" s="232"/>
      <c r="F92" s="232"/>
      <c r="G92" s="232"/>
      <c r="H92" s="232"/>
      <c r="I92" s="232"/>
      <c r="J92" s="232"/>
      <c r="K92" s="232"/>
      <c r="L92" s="232"/>
      <c r="M92" s="232"/>
      <c r="N92" s="232"/>
      <c r="O92" s="232"/>
      <c r="P92" s="232"/>
      <c r="Q92" s="233"/>
      <c r="R92" s="233"/>
      <c r="S92" s="233"/>
      <c r="T92" s="233"/>
      <c r="U92" s="233"/>
      <c r="V92" s="233"/>
      <c r="W92" s="233"/>
      <c r="X92" s="233"/>
      <c r="Y92" s="233"/>
      <c r="Z92" s="233"/>
      <c r="AA92" s="233"/>
      <c r="AB92" s="233"/>
      <c r="AC92" s="233"/>
      <c r="AD92" s="233"/>
      <c r="AE92" s="233"/>
      <c r="AF92" s="233"/>
      <c r="AG92" s="233"/>
      <c r="AH92" s="233"/>
      <c r="AI92" s="233"/>
      <c r="AJ92" s="233"/>
      <c r="AK92" s="233"/>
      <c r="AL92" s="233"/>
      <c r="AM92" s="233"/>
      <c r="AN92" s="233"/>
      <c r="AO92" s="233"/>
      <c r="AP92" s="233"/>
      <c r="AQ92" s="233"/>
      <c r="AR92" s="233"/>
      <c r="AS92" s="233"/>
      <c r="AT92" s="233"/>
      <c r="AU92" s="233"/>
      <c r="AV92" s="233"/>
      <c r="AW92" s="233"/>
      <c r="AX92" s="233"/>
      <c r="AY92" s="233"/>
      <c r="AZ92" s="234"/>
      <c r="BA92" s="234"/>
      <c r="BB92" s="234"/>
      <c r="BC92" s="234"/>
      <c r="BD92" s="234"/>
      <c r="BE92" s="227"/>
      <c r="BF92" s="227"/>
      <c r="BG92" s="227"/>
      <c r="BH92" s="227"/>
      <c r="BI92" s="227"/>
      <c r="BJ92" s="227"/>
      <c r="BK92" s="227"/>
      <c r="BL92" s="227"/>
      <c r="BM92" s="227"/>
      <c r="BN92" s="227"/>
      <c r="BO92" s="227"/>
      <c r="BP92" s="227"/>
      <c r="BQ92" s="224">
        <v>86</v>
      </c>
      <c r="BR92" s="229"/>
      <c r="BS92" s="842"/>
      <c r="BT92" s="843"/>
      <c r="BU92" s="843"/>
      <c r="BV92" s="843"/>
      <c r="BW92" s="843"/>
      <c r="BX92" s="843"/>
      <c r="BY92" s="843"/>
      <c r="BZ92" s="843"/>
      <c r="CA92" s="843"/>
      <c r="CB92" s="843"/>
      <c r="CC92" s="843"/>
      <c r="CD92" s="843"/>
      <c r="CE92" s="843"/>
      <c r="CF92" s="843"/>
      <c r="CG92" s="848"/>
      <c r="CH92" s="845"/>
      <c r="CI92" s="846"/>
      <c r="CJ92" s="846"/>
      <c r="CK92" s="846"/>
      <c r="CL92" s="847"/>
      <c r="CM92" s="845"/>
      <c r="CN92" s="846"/>
      <c r="CO92" s="846"/>
      <c r="CP92" s="846"/>
      <c r="CQ92" s="847"/>
      <c r="CR92" s="845"/>
      <c r="CS92" s="846"/>
      <c r="CT92" s="846"/>
      <c r="CU92" s="846"/>
      <c r="CV92" s="847"/>
      <c r="CW92" s="845"/>
      <c r="CX92" s="846"/>
      <c r="CY92" s="846"/>
      <c r="CZ92" s="846"/>
      <c r="DA92" s="847"/>
      <c r="DB92" s="845"/>
      <c r="DC92" s="846"/>
      <c r="DD92" s="846"/>
      <c r="DE92" s="846"/>
      <c r="DF92" s="847"/>
      <c r="DG92" s="845"/>
      <c r="DH92" s="846"/>
      <c r="DI92" s="846"/>
      <c r="DJ92" s="846"/>
      <c r="DK92" s="847"/>
      <c r="DL92" s="845"/>
      <c r="DM92" s="846"/>
      <c r="DN92" s="846"/>
      <c r="DO92" s="846"/>
      <c r="DP92" s="847"/>
      <c r="DQ92" s="845"/>
      <c r="DR92" s="846"/>
      <c r="DS92" s="846"/>
      <c r="DT92" s="846"/>
      <c r="DU92" s="847"/>
      <c r="DV92" s="842"/>
      <c r="DW92" s="843"/>
      <c r="DX92" s="843"/>
      <c r="DY92" s="843"/>
      <c r="DZ92" s="844"/>
      <c r="EA92" s="216"/>
    </row>
    <row r="93" spans="1:131" ht="26.25" hidden="1" customHeight="1" x14ac:dyDescent="0.2">
      <c r="A93" s="231"/>
      <c r="B93" s="232"/>
      <c r="C93" s="232"/>
      <c r="D93" s="232"/>
      <c r="E93" s="232"/>
      <c r="F93" s="232"/>
      <c r="G93" s="232"/>
      <c r="H93" s="232"/>
      <c r="I93" s="232"/>
      <c r="J93" s="232"/>
      <c r="K93" s="232"/>
      <c r="L93" s="232"/>
      <c r="M93" s="232"/>
      <c r="N93" s="232"/>
      <c r="O93" s="232"/>
      <c r="P93" s="232"/>
      <c r="Q93" s="233"/>
      <c r="R93" s="233"/>
      <c r="S93" s="233"/>
      <c r="T93" s="233"/>
      <c r="U93" s="233"/>
      <c r="V93" s="233"/>
      <c r="W93" s="233"/>
      <c r="X93" s="233"/>
      <c r="Y93" s="233"/>
      <c r="Z93" s="233"/>
      <c r="AA93" s="233"/>
      <c r="AB93" s="233"/>
      <c r="AC93" s="233"/>
      <c r="AD93" s="233"/>
      <c r="AE93" s="233"/>
      <c r="AF93" s="233"/>
      <c r="AG93" s="233"/>
      <c r="AH93" s="233"/>
      <c r="AI93" s="233"/>
      <c r="AJ93" s="233"/>
      <c r="AK93" s="233"/>
      <c r="AL93" s="233"/>
      <c r="AM93" s="233"/>
      <c r="AN93" s="233"/>
      <c r="AO93" s="233"/>
      <c r="AP93" s="233"/>
      <c r="AQ93" s="233"/>
      <c r="AR93" s="233"/>
      <c r="AS93" s="233"/>
      <c r="AT93" s="233"/>
      <c r="AU93" s="233"/>
      <c r="AV93" s="233"/>
      <c r="AW93" s="233"/>
      <c r="AX93" s="233"/>
      <c r="AY93" s="233"/>
      <c r="AZ93" s="234"/>
      <c r="BA93" s="234"/>
      <c r="BB93" s="234"/>
      <c r="BC93" s="234"/>
      <c r="BD93" s="234"/>
      <c r="BE93" s="227"/>
      <c r="BF93" s="227"/>
      <c r="BG93" s="227"/>
      <c r="BH93" s="227"/>
      <c r="BI93" s="227"/>
      <c r="BJ93" s="227"/>
      <c r="BK93" s="227"/>
      <c r="BL93" s="227"/>
      <c r="BM93" s="227"/>
      <c r="BN93" s="227"/>
      <c r="BO93" s="227"/>
      <c r="BP93" s="227"/>
      <c r="BQ93" s="224">
        <v>87</v>
      </c>
      <c r="BR93" s="229"/>
      <c r="BS93" s="842"/>
      <c r="BT93" s="843"/>
      <c r="BU93" s="843"/>
      <c r="BV93" s="843"/>
      <c r="BW93" s="843"/>
      <c r="BX93" s="843"/>
      <c r="BY93" s="843"/>
      <c r="BZ93" s="843"/>
      <c r="CA93" s="843"/>
      <c r="CB93" s="843"/>
      <c r="CC93" s="843"/>
      <c r="CD93" s="843"/>
      <c r="CE93" s="843"/>
      <c r="CF93" s="843"/>
      <c r="CG93" s="848"/>
      <c r="CH93" s="845"/>
      <c r="CI93" s="846"/>
      <c r="CJ93" s="846"/>
      <c r="CK93" s="846"/>
      <c r="CL93" s="847"/>
      <c r="CM93" s="845"/>
      <c r="CN93" s="846"/>
      <c r="CO93" s="846"/>
      <c r="CP93" s="846"/>
      <c r="CQ93" s="847"/>
      <c r="CR93" s="845"/>
      <c r="CS93" s="846"/>
      <c r="CT93" s="846"/>
      <c r="CU93" s="846"/>
      <c r="CV93" s="847"/>
      <c r="CW93" s="845"/>
      <c r="CX93" s="846"/>
      <c r="CY93" s="846"/>
      <c r="CZ93" s="846"/>
      <c r="DA93" s="847"/>
      <c r="DB93" s="845"/>
      <c r="DC93" s="846"/>
      <c r="DD93" s="846"/>
      <c r="DE93" s="846"/>
      <c r="DF93" s="847"/>
      <c r="DG93" s="845"/>
      <c r="DH93" s="846"/>
      <c r="DI93" s="846"/>
      <c r="DJ93" s="846"/>
      <c r="DK93" s="847"/>
      <c r="DL93" s="845"/>
      <c r="DM93" s="846"/>
      <c r="DN93" s="846"/>
      <c r="DO93" s="846"/>
      <c r="DP93" s="847"/>
      <c r="DQ93" s="845"/>
      <c r="DR93" s="846"/>
      <c r="DS93" s="846"/>
      <c r="DT93" s="846"/>
      <c r="DU93" s="847"/>
      <c r="DV93" s="842"/>
      <c r="DW93" s="843"/>
      <c r="DX93" s="843"/>
      <c r="DY93" s="843"/>
      <c r="DZ93" s="844"/>
      <c r="EA93" s="216"/>
    </row>
    <row r="94" spans="1:131" ht="26.25" hidden="1" customHeight="1" x14ac:dyDescent="0.2">
      <c r="A94" s="231"/>
      <c r="B94" s="232"/>
      <c r="C94" s="232"/>
      <c r="D94" s="232"/>
      <c r="E94" s="232"/>
      <c r="F94" s="232"/>
      <c r="G94" s="232"/>
      <c r="H94" s="232"/>
      <c r="I94" s="232"/>
      <c r="J94" s="232"/>
      <c r="K94" s="232"/>
      <c r="L94" s="232"/>
      <c r="M94" s="232"/>
      <c r="N94" s="232"/>
      <c r="O94" s="232"/>
      <c r="P94" s="232"/>
      <c r="Q94" s="233"/>
      <c r="R94" s="233"/>
      <c r="S94" s="233"/>
      <c r="T94" s="233"/>
      <c r="U94" s="233"/>
      <c r="V94" s="233"/>
      <c r="W94" s="233"/>
      <c r="X94" s="233"/>
      <c r="Y94" s="233"/>
      <c r="Z94" s="233"/>
      <c r="AA94" s="233"/>
      <c r="AB94" s="233"/>
      <c r="AC94" s="233"/>
      <c r="AD94" s="233"/>
      <c r="AE94" s="233"/>
      <c r="AF94" s="233"/>
      <c r="AG94" s="233"/>
      <c r="AH94" s="233"/>
      <c r="AI94" s="233"/>
      <c r="AJ94" s="233"/>
      <c r="AK94" s="233"/>
      <c r="AL94" s="233"/>
      <c r="AM94" s="233"/>
      <c r="AN94" s="233"/>
      <c r="AO94" s="233"/>
      <c r="AP94" s="233"/>
      <c r="AQ94" s="233"/>
      <c r="AR94" s="233"/>
      <c r="AS94" s="233"/>
      <c r="AT94" s="233"/>
      <c r="AU94" s="233"/>
      <c r="AV94" s="233"/>
      <c r="AW94" s="233"/>
      <c r="AX94" s="233"/>
      <c r="AY94" s="233"/>
      <c r="AZ94" s="234"/>
      <c r="BA94" s="234"/>
      <c r="BB94" s="234"/>
      <c r="BC94" s="234"/>
      <c r="BD94" s="234"/>
      <c r="BE94" s="227"/>
      <c r="BF94" s="227"/>
      <c r="BG94" s="227"/>
      <c r="BH94" s="227"/>
      <c r="BI94" s="227"/>
      <c r="BJ94" s="227"/>
      <c r="BK94" s="227"/>
      <c r="BL94" s="227"/>
      <c r="BM94" s="227"/>
      <c r="BN94" s="227"/>
      <c r="BO94" s="227"/>
      <c r="BP94" s="227"/>
      <c r="BQ94" s="224">
        <v>88</v>
      </c>
      <c r="BR94" s="229"/>
      <c r="BS94" s="842"/>
      <c r="BT94" s="843"/>
      <c r="BU94" s="843"/>
      <c r="BV94" s="843"/>
      <c r="BW94" s="843"/>
      <c r="BX94" s="843"/>
      <c r="BY94" s="843"/>
      <c r="BZ94" s="843"/>
      <c r="CA94" s="843"/>
      <c r="CB94" s="843"/>
      <c r="CC94" s="843"/>
      <c r="CD94" s="843"/>
      <c r="CE94" s="843"/>
      <c r="CF94" s="843"/>
      <c r="CG94" s="848"/>
      <c r="CH94" s="845"/>
      <c r="CI94" s="846"/>
      <c r="CJ94" s="846"/>
      <c r="CK94" s="846"/>
      <c r="CL94" s="847"/>
      <c r="CM94" s="845"/>
      <c r="CN94" s="846"/>
      <c r="CO94" s="846"/>
      <c r="CP94" s="846"/>
      <c r="CQ94" s="847"/>
      <c r="CR94" s="845"/>
      <c r="CS94" s="846"/>
      <c r="CT94" s="846"/>
      <c r="CU94" s="846"/>
      <c r="CV94" s="847"/>
      <c r="CW94" s="845"/>
      <c r="CX94" s="846"/>
      <c r="CY94" s="846"/>
      <c r="CZ94" s="846"/>
      <c r="DA94" s="847"/>
      <c r="DB94" s="845"/>
      <c r="DC94" s="846"/>
      <c r="DD94" s="846"/>
      <c r="DE94" s="846"/>
      <c r="DF94" s="847"/>
      <c r="DG94" s="845"/>
      <c r="DH94" s="846"/>
      <c r="DI94" s="846"/>
      <c r="DJ94" s="846"/>
      <c r="DK94" s="847"/>
      <c r="DL94" s="845"/>
      <c r="DM94" s="846"/>
      <c r="DN94" s="846"/>
      <c r="DO94" s="846"/>
      <c r="DP94" s="847"/>
      <c r="DQ94" s="845"/>
      <c r="DR94" s="846"/>
      <c r="DS94" s="846"/>
      <c r="DT94" s="846"/>
      <c r="DU94" s="847"/>
      <c r="DV94" s="842"/>
      <c r="DW94" s="843"/>
      <c r="DX94" s="843"/>
      <c r="DY94" s="843"/>
      <c r="DZ94" s="844"/>
      <c r="EA94" s="216"/>
    </row>
    <row r="95" spans="1:131" ht="26.25" hidden="1" customHeight="1" x14ac:dyDescent="0.2">
      <c r="A95" s="231"/>
      <c r="B95" s="232"/>
      <c r="C95" s="232"/>
      <c r="D95" s="232"/>
      <c r="E95" s="232"/>
      <c r="F95" s="232"/>
      <c r="G95" s="232"/>
      <c r="H95" s="232"/>
      <c r="I95" s="232"/>
      <c r="J95" s="232"/>
      <c r="K95" s="232"/>
      <c r="L95" s="232"/>
      <c r="M95" s="232"/>
      <c r="N95" s="232"/>
      <c r="O95" s="232"/>
      <c r="P95" s="232"/>
      <c r="Q95" s="233"/>
      <c r="R95" s="233"/>
      <c r="S95" s="233"/>
      <c r="T95" s="233"/>
      <c r="U95" s="233"/>
      <c r="V95" s="233"/>
      <c r="W95" s="233"/>
      <c r="X95" s="233"/>
      <c r="Y95" s="233"/>
      <c r="Z95" s="233"/>
      <c r="AA95" s="233"/>
      <c r="AB95" s="233"/>
      <c r="AC95" s="233"/>
      <c r="AD95" s="233"/>
      <c r="AE95" s="233"/>
      <c r="AF95" s="233"/>
      <c r="AG95" s="233"/>
      <c r="AH95" s="233"/>
      <c r="AI95" s="233"/>
      <c r="AJ95" s="233"/>
      <c r="AK95" s="233"/>
      <c r="AL95" s="233"/>
      <c r="AM95" s="233"/>
      <c r="AN95" s="233"/>
      <c r="AO95" s="233"/>
      <c r="AP95" s="233"/>
      <c r="AQ95" s="233"/>
      <c r="AR95" s="233"/>
      <c r="AS95" s="233"/>
      <c r="AT95" s="233"/>
      <c r="AU95" s="233"/>
      <c r="AV95" s="233"/>
      <c r="AW95" s="233"/>
      <c r="AX95" s="233"/>
      <c r="AY95" s="233"/>
      <c r="AZ95" s="234"/>
      <c r="BA95" s="234"/>
      <c r="BB95" s="234"/>
      <c r="BC95" s="234"/>
      <c r="BD95" s="234"/>
      <c r="BE95" s="227"/>
      <c r="BF95" s="227"/>
      <c r="BG95" s="227"/>
      <c r="BH95" s="227"/>
      <c r="BI95" s="227"/>
      <c r="BJ95" s="227"/>
      <c r="BK95" s="227"/>
      <c r="BL95" s="227"/>
      <c r="BM95" s="227"/>
      <c r="BN95" s="227"/>
      <c r="BO95" s="227"/>
      <c r="BP95" s="227"/>
      <c r="BQ95" s="224">
        <v>89</v>
      </c>
      <c r="BR95" s="229"/>
      <c r="BS95" s="842"/>
      <c r="BT95" s="843"/>
      <c r="BU95" s="843"/>
      <c r="BV95" s="843"/>
      <c r="BW95" s="843"/>
      <c r="BX95" s="843"/>
      <c r="BY95" s="843"/>
      <c r="BZ95" s="843"/>
      <c r="CA95" s="843"/>
      <c r="CB95" s="843"/>
      <c r="CC95" s="843"/>
      <c r="CD95" s="843"/>
      <c r="CE95" s="843"/>
      <c r="CF95" s="843"/>
      <c r="CG95" s="848"/>
      <c r="CH95" s="845"/>
      <c r="CI95" s="846"/>
      <c r="CJ95" s="846"/>
      <c r="CK95" s="846"/>
      <c r="CL95" s="847"/>
      <c r="CM95" s="845"/>
      <c r="CN95" s="846"/>
      <c r="CO95" s="846"/>
      <c r="CP95" s="846"/>
      <c r="CQ95" s="847"/>
      <c r="CR95" s="845"/>
      <c r="CS95" s="846"/>
      <c r="CT95" s="846"/>
      <c r="CU95" s="846"/>
      <c r="CV95" s="847"/>
      <c r="CW95" s="845"/>
      <c r="CX95" s="846"/>
      <c r="CY95" s="846"/>
      <c r="CZ95" s="846"/>
      <c r="DA95" s="847"/>
      <c r="DB95" s="845"/>
      <c r="DC95" s="846"/>
      <c r="DD95" s="846"/>
      <c r="DE95" s="846"/>
      <c r="DF95" s="847"/>
      <c r="DG95" s="845"/>
      <c r="DH95" s="846"/>
      <c r="DI95" s="846"/>
      <c r="DJ95" s="846"/>
      <c r="DK95" s="847"/>
      <c r="DL95" s="845"/>
      <c r="DM95" s="846"/>
      <c r="DN95" s="846"/>
      <c r="DO95" s="846"/>
      <c r="DP95" s="847"/>
      <c r="DQ95" s="845"/>
      <c r="DR95" s="846"/>
      <c r="DS95" s="846"/>
      <c r="DT95" s="846"/>
      <c r="DU95" s="847"/>
      <c r="DV95" s="842"/>
      <c r="DW95" s="843"/>
      <c r="DX95" s="843"/>
      <c r="DY95" s="843"/>
      <c r="DZ95" s="844"/>
      <c r="EA95" s="216"/>
    </row>
    <row r="96" spans="1:131" ht="26.25" hidden="1" customHeight="1" x14ac:dyDescent="0.2">
      <c r="A96" s="231"/>
      <c r="B96" s="232"/>
      <c r="C96" s="232"/>
      <c r="D96" s="232"/>
      <c r="E96" s="232"/>
      <c r="F96" s="232"/>
      <c r="G96" s="232"/>
      <c r="H96" s="232"/>
      <c r="I96" s="232"/>
      <c r="J96" s="232"/>
      <c r="K96" s="232"/>
      <c r="L96" s="232"/>
      <c r="M96" s="232"/>
      <c r="N96" s="232"/>
      <c r="O96" s="232"/>
      <c r="P96" s="232"/>
      <c r="Q96" s="233"/>
      <c r="R96" s="233"/>
      <c r="S96" s="233"/>
      <c r="T96" s="233"/>
      <c r="U96" s="233"/>
      <c r="V96" s="233"/>
      <c r="W96" s="233"/>
      <c r="X96" s="233"/>
      <c r="Y96" s="233"/>
      <c r="Z96" s="233"/>
      <c r="AA96" s="233"/>
      <c r="AB96" s="233"/>
      <c r="AC96" s="233"/>
      <c r="AD96" s="233"/>
      <c r="AE96" s="233"/>
      <c r="AF96" s="233"/>
      <c r="AG96" s="233"/>
      <c r="AH96" s="233"/>
      <c r="AI96" s="233"/>
      <c r="AJ96" s="233"/>
      <c r="AK96" s="233"/>
      <c r="AL96" s="233"/>
      <c r="AM96" s="233"/>
      <c r="AN96" s="233"/>
      <c r="AO96" s="233"/>
      <c r="AP96" s="233"/>
      <c r="AQ96" s="233"/>
      <c r="AR96" s="233"/>
      <c r="AS96" s="233"/>
      <c r="AT96" s="233"/>
      <c r="AU96" s="233"/>
      <c r="AV96" s="233"/>
      <c r="AW96" s="233"/>
      <c r="AX96" s="233"/>
      <c r="AY96" s="233"/>
      <c r="AZ96" s="234"/>
      <c r="BA96" s="234"/>
      <c r="BB96" s="234"/>
      <c r="BC96" s="234"/>
      <c r="BD96" s="234"/>
      <c r="BE96" s="227"/>
      <c r="BF96" s="227"/>
      <c r="BG96" s="227"/>
      <c r="BH96" s="227"/>
      <c r="BI96" s="227"/>
      <c r="BJ96" s="227"/>
      <c r="BK96" s="227"/>
      <c r="BL96" s="227"/>
      <c r="BM96" s="227"/>
      <c r="BN96" s="227"/>
      <c r="BO96" s="227"/>
      <c r="BP96" s="227"/>
      <c r="BQ96" s="224">
        <v>90</v>
      </c>
      <c r="BR96" s="229"/>
      <c r="BS96" s="842"/>
      <c r="BT96" s="843"/>
      <c r="BU96" s="843"/>
      <c r="BV96" s="843"/>
      <c r="BW96" s="843"/>
      <c r="BX96" s="843"/>
      <c r="BY96" s="843"/>
      <c r="BZ96" s="843"/>
      <c r="CA96" s="843"/>
      <c r="CB96" s="843"/>
      <c r="CC96" s="843"/>
      <c r="CD96" s="843"/>
      <c r="CE96" s="843"/>
      <c r="CF96" s="843"/>
      <c r="CG96" s="848"/>
      <c r="CH96" s="845"/>
      <c r="CI96" s="846"/>
      <c r="CJ96" s="846"/>
      <c r="CK96" s="846"/>
      <c r="CL96" s="847"/>
      <c r="CM96" s="845"/>
      <c r="CN96" s="846"/>
      <c r="CO96" s="846"/>
      <c r="CP96" s="846"/>
      <c r="CQ96" s="847"/>
      <c r="CR96" s="845"/>
      <c r="CS96" s="846"/>
      <c r="CT96" s="846"/>
      <c r="CU96" s="846"/>
      <c r="CV96" s="847"/>
      <c r="CW96" s="845"/>
      <c r="CX96" s="846"/>
      <c r="CY96" s="846"/>
      <c r="CZ96" s="846"/>
      <c r="DA96" s="847"/>
      <c r="DB96" s="845"/>
      <c r="DC96" s="846"/>
      <c r="DD96" s="846"/>
      <c r="DE96" s="846"/>
      <c r="DF96" s="847"/>
      <c r="DG96" s="845"/>
      <c r="DH96" s="846"/>
      <c r="DI96" s="846"/>
      <c r="DJ96" s="846"/>
      <c r="DK96" s="847"/>
      <c r="DL96" s="845"/>
      <c r="DM96" s="846"/>
      <c r="DN96" s="846"/>
      <c r="DO96" s="846"/>
      <c r="DP96" s="847"/>
      <c r="DQ96" s="845"/>
      <c r="DR96" s="846"/>
      <c r="DS96" s="846"/>
      <c r="DT96" s="846"/>
      <c r="DU96" s="847"/>
      <c r="DV96" s="842"/>
      <c r="DW96" s="843"/>
      <c r="DX96" s="843"/>
      <c r="DY96" s="843"/>
      <c r="DZ96" s="844"/>
      <c r="EA96" s="216"/>
    </row>
    <row r="97" spans="1:131" ht="26.25" hidden="1" customHeight="1" x14ac:dyDescent="0.2">
      <c r="A97" s="231"/>
      <c r="B97" s="232"/>
      <c r="C97" s="232"/>
      <c r="D97" s="232"/>
      <c r="E97" s="232"/>
      <c r="F97" s="232"/>
      <c r="G97" s="232"/>
      <c r="H97" s="232"/>
      <c r="I97" s="232"/>
      <c r="J97" s="232"/>
      <c r="K97" s="232"/>
      <c r="L97" s="232"/>
      <c r="M97" s="232"/>
      <c r="N97" s="232"/>
      <c r="O97" s="232"/>
      <c r="P97" s="232"/>
      <c r="Q97" s="233"/>
      <c r="R97" s="233"/>
      <c r="S97" s="233"/>
      <c r="T97" s="233"/>
      <c r="U97" s="233"/>
      <c r="V97" s="233"/>
      <c r="W97" s="233"/>
      <c r="X97" s="233"/>
      <c r="Y97" s="233"/>
      <c r="Z97" s="233"/>
      <c r="AA97" s="233"/>
      <c r="AB97" s="233"/>
      <c r="AC97" s="233"/>
      <c r="AD97" s="233"/>
      <c r="AE97" s="233"/>
      <c r="AF97" s="233"/>
      <c r="AG97" s="233"/>
      <c r="AH97" s="233"/>
      <c r="AI97" s="233"/>
      <c r="AJ97" s="233"/>
      <c r="AK97" s="233"/>
      <c r="AL97" s="233"/>
      <c r="AM97" s="233"/>
      <c r="AN97" s="233"/>
      <c r="AO97" s="233"/>
      <c r="AP97" s="233"/>
      <c r="AQ97" s="233"/>
      <c r="AR97" s="233"/>
      <c r="AS97" s="233"/>
      <c r="AT97" s="233"/>
      <c r="AU97" s="233"/>
      <c r="AV97" s="233"/>
      <c r="AW97" s="233"/>
      <c r="AX97" s="233"/>
      <c r="AY97" s="233"/>
      <c r="AZ97" s="234"/>
      <c r="BA97" s="234"/>
      <c r="BB97" s="234"/>
      <c r="BC97" s="234"/>
      <c r="BD97" s="234"/>
      <c r="BE97" s="227"/>
      <c r="BF97" s="227"/>
      <c r="BG97" s="227"/>
      <c r="BH97" s="227"/>
      <c r="BI97" s="227"/>
      <c r="BJ97" s="227"/>
      <c r="BK97" s="227"/>
      <c r="BL97" s="227"/>
      <c r="BM97" s="227"/>
      <c r="BN97" s="227"/>
      <c r="BO97" s="227"/>
      <c r="BP97" s="227"/>
      <c r="BQ97" s="224">
        <v>91</v>
      </c>
      <c r="BR97" s="229"/>
      <c r="BS97" s="842"/>
      <c r="BT97" s="843"/>
      <c r="BU97" s="843"/>
      <c r="BV97" s="843"/>
      <c r="BW97" s="843"/>
      <c r="BX97" s="843"/>
      <c r="BY97" s="843"/>
      <c r="BZ97" s="843"/>
      <c r="CA97" s="843"/>
      <c r="CB97" s="843"/>
      <c r="CC97" s="843"/>
      <c r="CD97" s="843"/>
      <c r="CE97" s="843"/>
      <c r="CF97" s="843"/>
      <c r="CG97" s="848"/>
      <c r="CH97" s="845"/>
      <c r="CI97" s="846"/>
      <c r="CJ97" s="846"/>
      <c r="CK97" s="846"/>
      <c r="CL97" s="847"/>
      <c r="CM97" s="845"/>
      <c r="CN97" s="846"/>
      <c r="CO97" s="846"/>
      <c r="CP97" s="846"/>
      <c r="CQ97" s="847"/>
      <c r="CR97" s="845"/>
      <c r="CS97" s="846"/>
      <c r="CT97" s="846"/>
      <c r="CU97" s="846"/>
      <c r="CV97" s="847"/>
      <c r="CW97" s="845"/>
      <c r="CX97" s="846"/>
      <c r="CY97" s="846"/>
      <c r="CZ97" s="846"/>
      <c r="DA97" s="847"/>
      <c r="DB97" s="845"/>
      <c r="DC97" s="846"/>
      <c r="DD97" s="846"/>
      <c r="DE97" s="846"/>
      <c r="DF97" s="847"/>
      <c r="DG97" s="845"/>
      <c r="DH97" s="846"/>
      <c r="DI97" s="846"/>
      <c r="DJ97" s="846"/>
      <c r="DK97" s="847"/>
      <c r="DL97" s="845"/>
      <c r="DM97" s="846"/>
      <c r="DN97" s="846"/>
      <c r="DO97" s="846"/>
      <c r="DP97" s="847"/>
      <c r="DQ97" s="845"/>
      <c r="DR97" s="846"/>
      <c r="DS97" s="846"/>
      <c r="DT97" s="846"/>
      <c r="DU97" s="847"/>
      <c r="DV97" s="842"/>
      <c r="DW97" s="843"/>
      <c r="DX97" s="843"/>
      <c r="DY97" s="843"/>
      <c r="DZ97" s="844"/>
      <c r="EA97" s="216"/>
    </row>
    <row r="98" spans="1:131" ht="26.25" hidden="1" customHeight="1" x14ac:dyDescent="0.2">
      <c r="A98" s="231"/>
      <c r="B98" s="232"/>
      <c r="C98" s="232"/>
      <c r="D98" s="232"/>
      <c r="E98" s="232"/>
      <c r="F98" s="232"/>
      <c r="G98" s="232"/>
      <c r="H98" s="232"/>
      <c r="I98" s="232"/>
      <c r="J98" s="232"/>
      <c r="K98" s="232"/>
      <c r="L98" s="232"/>
      <c r="M98" s="232"/>
      <c r="N98" s="232"/>
      <c r="O98" s="232"/>
      <c r="P98" s="232"/>
      <c r="Q98" s="233"/>
      <c r="R98" s="233"/>
      <c r="S98" s="233"/>
      <c r="T98" s="233"/>
      <c r="U98" s="233"/>
      <c r="V98" s="233"/>
      <c r="W98" s="233"/>
      <c r="X98" s="233"/>
      <c r="Y98" s="233"/>
      <c r="Z98" s="233"/>
      <c r="AA98" s="233"/>
      <c r="AB98" s="233"/>
      <c r="AC98" s="233"/>
      <c r="AD98" s="233"/>
      <c r="AE98" s="233"/>
      <c r="AF98" s="233"/>
      <c r="AG98" s="233"/>
      <c r="AH98" s="233"/>
      <c r="AI98" s="233"/>
      <c r="AJ98" s="233"/>
      <c r="AK98" s="233"/>
      <c r="AL98" s="233"/>
      <c r="AM98" s="233"/>
      <c r="AN98" s="233"/>
      <c r="AO98" s="233"/>
      <c r="AP98" s="233"/>
      <c r="AQ98" s="233"/>
      <c r="AR98" s="233"/>
      <c r="AS98" s="233"/>
      <c r="AT98" s="233"/>
      <c r="AU98" s="233"/>
      <c r="AV98" s="233"/>
      <c r="AW98" s="233"/>
      <c r="AX98" s="233"/>
      <c r="AY98" s="233"/>
      <c r="AZ98" s="234"/>
      <c r="BA98" s="234"/>
      <c r="BB98" s="234"/>
      <c r="BC98" s="234"/>
      <c r="BD98" s="234"/>
      <c r="BE98" s="227"/>
      <c r="BF98" s="227"/>
      <c r="BG98" s="227"/>
      <c r="BH98" s="227"/>
      <c r="BI98" s="227"/>
      <c r="BJ98" s="227"/>
      <c r="BK98" s="227"/>
      <c r="BL98" s="227"/>
      <c r="BM98" s="227"/>
      <c r="BN98" s="227"/>
      <c r="BO98" s="227"/>
      <c r="BP98" s="227"/>
      <c r="BQ98" s="224">
        <v>92</v>
      </c>
      <c r="BR98" s="229"/>
      <c r="BS98" s="842"/>
      <c r="BT98" s="843"/>
      <c r="BU98" s="843"/>
      <c r="BV98" s="843"/>
      <c r="BW98" s="843"/>
      <c r="BX98" s="843"/>
      <c r="BY98" s="843"/>
      <c r="BZ98" s="843"/>
      <c r="CA98" s="843"/>
      <c r="CB98" s="843"/>
      <c r="CC98" s="843"/>
      <c r="CD98" s="843"/>
      <c r="CE98" s="843"/>
      <c r="CF98" s="843"/>
      <c r="CG98" s="848"/>
      <c r="CH98" s="845"/>
      <c r="CI98" s="846"/>
      <c r="CJ98" s="846"/>
      <c r="CK98" s="846"/>
      <c r="CL98" s="847"/>
      <c r="CM98" s="845"/>
      <c r="CN98" s="846"/>
      <c r="CO98" s="846"/>
      <c r="CP98" s="846"/>
      <c r="CQ98" s="847"/>
      <c r="CR98" s="845"/>
      <c r="CS98" s="846"/>
      <c r="CT98" s="846"/>
      <c r="CU98" s="846"/>
      <c r="CV98" s="847"/>
      <c r="CW98" s="845"/>
      <c r="CX98" s="846"/>
      <c r="CY98" s="846"/>
      <c r="CZ98" s="846"/>
      <c r="DA98" s="847"/>
      <c r="DB98" s="845"/>
      <c r="DC98" s="846"/>
      <c r="DD98" s="846"/>
      <c r="DE98" s="846"/>
      <c r="DF98" s="847"/>
      <c r="DG98" s="845"/>
      <c r="DH98" s="846"/>
      <c r="DI98" s="846"/>
      <c r="DJ98" s="846"/>
      <c r="DK98" s="847"/>
      <c r="DL98" s="845"/>
      <c r="DM98" s="846"/>
      <c r="DN98" s="846"/>
      <c r="DO98" s="846"/>
      <c r="DP98" s="847"/>
      <c r="DQ98" s="845"/>
      <c r="DR98" s="846"/>
      <c r="DS98" s="846"/>
      <c r="DT98" s="846"/>
      <c r="DU98" s="847"/>
      <c r="DV98" s="842"/>
      <c r="DW98" s="843"/>
      <c r="DX98" s="843"/>
      <c r="DY98" s="843"/>
      <c r="DZ98" s="844"/>
      <c r="EA98" s="216"/>
    </row>
    <row r="99" spans="1:131" ht="26.25" hidden="1" customHeight="1" x14ac:dyDescent="0.2">
      <c r="A99" s="231"/>
      <c r="B99" s="232"/>
      <c r="C99" s="232"/>
      <c r="D99" s="232"/>
      <c r="E99" s="232"/>
      <c r="F99" s="232"/>
      <c r="G99" s="232"/>
      <c r="H99" s="232"/>
      <c r="I99" s="232"/>
      <c r="J99" s="232"/>
      <c r="K99" s="232"/>
      <c r="L99" s="232"/>
      <c r="M99" s="232"/>
      <c r="N99" s="232"/>
      <c r="O99" s="232"/>
      <c r="P99" s="232"/>
      <c r="Q99" s="233"/>
      <c r="R99" s="233"/>
      <c r="S99" s="233"/>
      <c r="T99" s="233"/>
      <c r="U99" s="233"/>
      <c r="V99" s="233"/>
      <c r="W99" s="233"/>
      <c r="X99" s="233"/>
      <c r="Y99" s="233"/>
      <c r="Z99" s="233"/>
      <c r="AA99" s="233"/>
      <c r="AB99" s="233"/>
      <c r="AC99" s="233"/>
      <c r="AD99" s="233"/>
      <c r="AE99" s="233"/>
      <c r="AF99" s="233"/>
      <c r="AG99" s="233"/>
      <c r="AH99" s="233"/>
      <c r="AI99" s="233"/>
      <c r="AJ99" s="233"/>
      <c r="AK99" s="233"/>
      <c r="AL99" s="233"/>
      <c r="AM99" s="233"/>
      <c r="AN99" s="233"/>
      <c r="AO99" s="233"/>
      <c r="AP99" s="233"/>
      <c r="AQ99" s="233"/>
      <c r="AR99" s="233"/>
      <c r="AS99" s="233"/>
      <c r="AT99" s="233"/>
      <c r="AU99" s="233"/>
      <c r="AV99" s="233"/>
      <c r="AW99" s="233"/>
      <c r="AX99" s="233"/>
      <c r="AY99" s="233"/>
      <c r="AZ99" s="234"/>
      <c r="BA99" s="234"/>
      <c r="BB99" s="234"/>
      <c r="BC99" s="234"/>
      <c r="BD99" s="234"/>
      <c r="BE99" s="227"/>
      <c r="BF99" s="227"/>
      <c r="BG99" s="227"/>
      <c r="BH99" s="227"/>
      <c r="BI99" s="227"/>
      <c r="BJ99" s="227"/>
      <c r="BK99" s="227"/>
      <c r="BL99" s="227"/>
      <c r="BM99" s="227"/>
      <c r="BN99" s="227"/>
      <c r="BO99" s="227"/>
      <c r="BP99" s="227"/>
      <c r="BQ99" s="224">
        <v>93</v>
      </c>
      <c r="BR99" s="229"/>
      <c r="BS99" s="842"/>
      <c r="BT99" s="843"/>
      <c r="BU99" s="843"/>
      <c r="BV99" s="843"/>
      <c r="BW99" s="843"/>
      <c r="BX99" s="843"/>
      <c r="BY99" s="843"/>
      <c r="BZ99" s="843"/>
      <c r="CA99" s="843"/>
      <c r="CB99" s="843"/>
      <c r="CC99" s="843"/>
      <c r="CD99" s="843"/>
      <c r="CE99" s="843"/>
      <c r="CF99" s="843"/>
      <c r="CG99" s="848"/>
      <c r="CH99" s="845"/>
      <c r="CI99" s="846"/>
      <c r="CJ99" s="846"/>
      <c r="CK99" s="846"/>
      <c r="CL99" s="847"/>
      <c r="CM99" s="845"/>
      <c r="CN99" s="846"/>
      <c r="CO99" s="846"/>
      <c r="CP99" s="846"/>
      <c r="CQ99" s="847"/>
      <c r="CR99" s="845"/>
      <c r="CS99" s="846"/>
      <c r="CT99" s="846"/>
      <c r="CU99" s="846"/>
      <c r="CV99" s="847"/>
      <c r="CW99" s="845"/>
      <c r="CX99" s="846"/>
      <c r="CY99" s="846"/>
      <c r="CZ99" s="846"/>
      <c r="DA99" s="847"/>
      <c r="DB99" s="845"/>
      <c r="DC99" s="846"/>
      <c r="DD99" s="846"/>
      <c r="DE99" s="846"/>
      <c r="DF99" s="847"/>
      <c r="DG99" s="845"/>
      <c r="DH99" s="846"/>
      <c r="DI99" s="846"/>
      <c r="DJ99" s="846"/>
      <c r="DK99" s="847"/>
      <c r="DL99" s="845"/>
      <c r="DM99" s="846"/>
      <c r="DN99" s="846"/>
      <c r="DO99" s="846"/>
      <c r="DP99" s="847"/>
      <c r="DQ99" s="845"/>
      <c r="DR99" s="846"/>
      <c r="DS99" s="846"/>
      <c r="DT99" s="846"/>
      <c r="DU99" s="847"/>
      <c r="DV99" s="842"/>
      <c r="DW99" s="843"/>
      <c r="DX99" s="843"/>
      <c r="DY99" s="843"/>
      <c r="DZ99" s="844"/>
      <c r="EA99" s="216"/>
    </row>
    <row r="100" spans="1:131" ht="26.25" hidden="1" customHeight="1" x14ac:dyDescent="0.2">
      <c r="A100" s="231"/>
      <c r="B100" s="232"/>
      <c r="C100" s="232"/>
      <c r="D100" s="232"/>
      <c r="E100" s="232"/>
      <c r="F100" s="232"/>
      <c r="G100" s="232"/>
      <c r="H100" s="232"/>
      <c r="I100" s="232"/>
      <c r="J100" s="232"/>
      <c r="K100" s="232"/>
      <c r="L100" s="232"/>
      <c r="M100" s="232"/>
      <c r="N100" s="232"/>
      <c r="O100" s="232"/>
      <c r="P100" s="232"/>
      <c r="Q100" s="233"/>
      <c r="R100" s="233"/>
      <c r="S100" s="233"/>
      <c r="T100" s="233"/>
      <c r="U100" s="233"/>
      <c r="V100" s="233"/>
      <c r="W100" s="233"/>
      <c r="X100" s="233"/>
      <c r="Y100" s="233"/>
      <c r="Z100" s="233"/>
      <c r="AA100" s="233"/>
      <c r="AB100" s="233"/>
      <c r="AC100" s="233"/>
      <c r="AD100" s="233"/>
      <c r="AE100" s="233"/>
      <c r="AF100" s="233"/>
      <c r="AG100" s="233"/>
      <c r="AH100" s="233"/>
      <c r="AI100" s="233"/>
      <c r="AJ100" s="233"/>
      <c r="AK100" s="233"/>
      <c r="AL100" s="233"/>
      <c r="AM100" s="233"/>
      <c r="AN100" s="233"/>
      <c r="AO100" s="233"/>
      <c r="AP100" s="233"/>
      <c r="AQ100" s="233"/>
      <c r="AR100" s="233"/>
      <c r="AS100" s="233"/>
      <c r="AT100" s="233"/>
      <c r="AU100" s="233"/>
      <c r="AV100" s="233"/>
      <c r="AW100" s="233"/>
      <c r="AX100" s="233"/>
      <c r="AY100" s="233"/>
      <c r="AZ100" s="234"/>
      <c r="BA100" s="234"/>
      <c r="BB100" s="234"/>
      <c r="BC100" s="234"/>
      <c r="BD100" s="234"/>
      <c r="BE100" s="227"/>
      <c r="BF100" s="227"/>
      <c r="BG100" s="227"/>
      <c r="BH100" s="227"/>
      <c r="BI100" s="227"/>
      <c r="BJ100" s="227"/>
      <c r="BK100" s="227"/>
      <c r="BL100" s="227"/>
      <c r="BM100" s="227"/>
      <c r="BN100" s="227"/>
      <c r="BO100" s="227"/>
      <c r="BP100" s="227"/>
      <c r="BQ100" s="224">
        <v>94</v>
      </c>
      <c r="BR100" s="229"/>
      <c r="BS100" s="842"/>
      <c r="BT100" s="843"/>
      <c r="BU100" s="843"/>
      <c r="BV100" s="843"/>
      <c r="BW100" s="843"/>
      <c r="BX100" s="843"/>
      <c r="BY100" s="843"/>
      <c r="BZ100" s="843"/>
      <c r="CA100" s="843"/>
      <c r="CB100" s="843"/>
      <c r="CC100" s="843"/>
      <c r="CD100" s="843"/>
      <c r="CE100" s="843"/>
      <c r="CF100" s="843"/>
      <c r="CG100" s="848"/>
      <c r="CH100" s="845"/>
      <c r="CI100" s="846"/>
      <c r="CJ100" s="846"/>
      <c r="CK100" s="846"/>
      <c r="CL100" s="847"/>
      <c r="CM100" s="845"/>
      <c r="CN100" s="846"/>
      <c r="CO100" s="846"/>
      <c r="CP100" s="846"/>
      <c r="CQ100" s="847"/>
      <c r="CR100" s="845"/>
      <c r="CS100" s="846"/>
      <c r="CT100" s="846"/>
      <c r="CU100" s="846"/>
      <c r="CV100" s="847"/>
      <c r="CW100" s="845"/>
      <c r="CX100" s="846"/>
      <c r="CY100" s="846"/>
      <c r="CZ100" s="846"/>
      <c r="DA100" s="847"/>
      <c r="DB100" s="845"/>
      <c r="DC100" s="846"/>
      <c r="DD100" s="846"/>
      <c r="DE100" s="846"/>
      <c r="DF100" s="847"/>
      <c r="DG100" s="845"/>
      <c r="DH100" s="846"/>
      <c r="DI100" s="846"/>
      <c r="DJ100" s="846"/>
      <c r="DK100" s="847"/>
      <c r="DL100" s="845"/>
      <c r="DM100" s="846"/>
      <c r="DN100" s="846"/>
      <c r="DO100" s="846"/>
      <c r="DP100" s="847"/>
      <c r="DQ100" s="845"/>
      <c r="DR100" s="846"/>
      <c r="DS100" s="846"/>
      <c r="DT100" s="846"/>
      <c r="DU100" s="847"/>
      <c r="DV100" s="842"/>
      <c r="DW100" s="843"/>
      <c r="DX100" s="843"/>
      <c r="DY100" s="843"/>
      <c r="DZ100" s="844"/>
      <c r="EA100" s="216"/>
    </row>
    <row r="101" spans="1:131" ht="26.25" hidden="1" customHeight="1" x14ac:dyDescent="0.2">
      <c r="A101" s="231"/>
      <c r="B101" s="232"/>
      <c r="C101" s="232"/>
      <c r="D101" s="232"/>
      <c r="E101" s="232"/>
      <c r="F101" s="232"/>
      <c r="G101" s="232"/>
      <c r="H101" s="232"/>
      <c r="I101" s="232"/>
      <c r="J101" s="232"/>
      <c r="K101" s="232"/>
      <c r="L101" s="232"/>
      <c r="M101" s="232"/>
      <c r="N101" s="232"/>
      <c r="O101" s="232"/>
      <c r="P101" s="232"/>
      <c r="Q101" s="233"/>
      <c r="R101" s="233"/>
      <c r="S101" s="233"/>
      <c r="T101" s="233"/>
      <c r="U101" s="233"/>
      <c r="V101" s="233"/>
      <c r="W101" s="233"/>
      <c r="X101" s="233"/>
      <c r="Y101" s="233"/>
      <c r="Z101" s="233"/>
      <c r="AA101" s="233"/>
      <c r="AB101" s="233"/>
      <c r="AC101" s="233"/>
      <c r="AD101" s="233"/>
      <c r="AE101" s="233"/>
      <c r="AF101" s="233"/>
      <c r="AG101" s="233"/>
      <c r="AH101" s="233"/>
      <c r="AI101" s="233"/>
      <c r="AJ101" s="233"/>
      <c r="AK101" s="233"/>
      <c r="AL101" s="233"/>
      <c r="AM101" s="233"/>
      <c r="AN101" s="233"/>
      <c r="AO101" s="233"/>
      <c r="AP101" s="233"/>
      <c r="AQ101" s="233"/>
      <c r="AR101" s="233"/>
      <c r="AS101" s="233"/>
      <c r="AT101" s="233"/>
      <c r="AU101" s="233"/>
      <c r="AV101" s="233"/>
      <c r="AW101" s="233"/>
      <c r="AX101" s="233"/>
      <c r="AY101" s="233"/>
      <c r="AZ101" s="234"/>
      <c r="BA101" s="234"/>
      <c r="BB101" s="234"/>
      <c r="BC101" s="234"/>
      <c r="BD101" s="234"/>
      <c r="BE101" s="227"/>
      <c r="BF101" s="227"/>
      <c r="BG101" s="227"/>
      <c r="BH101" s="227"/>
      <c r="BI101" s="227"/>
      <c r="BJ101" s="227"/>
      <c r="BK101" s="227"/>
      <c r="BL101" s="227"/>
      <c r="BM101" s="227"/>
      <c r="BN101" s="227"/>
      <c r="BO101" s="227"/>
      <c r="BP101" s="227"/>
      <c r="BQ101" s="224">
        <v>95</v>
      </c>
      <c r="BR101" s="229"/>
      <c r="BS101" s="842"/>
      <c r="BT101" s="843"/>
      <c r="BU101" s="843"/>
      <c r="BV101" s="843"/>
      <c r="BW101" s="843"/>
      <c r="BX101" s="843"/>
      <c r="BY101" s="843"/>
      <c r="BZ101" s="843"/>
      <c r="CA101" s="843"/>
      <c r="CB101" s="843"/>
      <c r="CC101" s="843"/>
      <c r="CD101" s="843"/>
      <c r="CE101" s="843"/>
      <c r="CF101" s="843"/>
      <c r="CG101" s="848"/>
      <c r="CH101" s="845"/>
      <c r="CI101" s="846"/>
      <c r="CJ101" s="846"/>
      <c r="CK101" s="846"/>
      <c r="CL101" s="847"/>
      <c r="CM101" s="845"/>
      <c r="CN101" s="846"/>
      <c r="CO101" s="846"/>
      <c r="CP101" s="846"/>
      <c r="CQ101" s="847"/>
      <c r="CR101" s="845"/>
      <c r="CS101" s="846"/>
      <c r="CT101" s="846"/>
      <c r="CU101" s="846"/>
      <c r="CV101" s="847"/>
      <c r="CW101" s="845"/>
      <c r="CX101" s="846"/>
      <c r="CY101" s="846"/>
      <c r="CZ101" s="846"/>
      <c r="DA101" s="847"/>
      <c r="DB101" s="845"/>
      <c r="DC101" s="846"/>
      <c r="DD101" s="846"/>
      <c r="DE101" s="846"/>
      <c r="DF101" s="847"/>
      <c r="DG101" s="845"/>
      <c r="DH101" s="846"/>
      <c r="DI101" s="846"/>
      <c r="DJ101" s="846"/>
      <c r="DK101" s="847"/>
      <c r="DL101" s="845"/>
      <c r="DM101" s="846"/>
      <c r="DN101" s="846"/>
      <c r="DO101" s="846"/>
      <c r="DP101" s="847"/>
      <c r="DQ101" s="845"/>
      <c r="DR101" s="846"/>
      <c r="DS101" s="846"/>
      <c r="DT101" s="846"/>
      <c r="DU101" s="847"/>
      <c r="DV101" s="842"/>
      <c r="DW101" s="843"/>
      <c r="DX101" s="843"/>
      <c r="DY101" s="843"/>
      <c r="DZ101" s="844"/>
      <c r="EA101" s="216"/>
    </row>
    <row r="102" spans="1:131" ht="26.25" customHeight="1" thickBot="1" x14ac:dyDescent="0.25">
      <c r="A102" s="231"/>
      <c r="B102" s="232"/>
      <c r="C102" s="232"/>
      <c r="D102" s="232"/>
      <c r="E102" s="232"/>
      <c r="F102" s="232"/>
      <c r="G102" s="232"/>
      <c r="H102" s="232"/>
      <c r="I102" s="232"/>
      <c r="J102" s="232"/>
      <c r="K102" s="232"/>
      <c r="L102" s="232"/>
      <c r="M102" s="232"/>
      <c r="N102" s="232"/>
      <c r="O102" s="232"/>
      <c r="P102" s="232"/>
      <c r="Q102" s="233"/>
      <c r="R102" s="233"/>
      <c r="S102" s="233"/>
      <c r="T102" s="233"/>
      <c r="U102" s="233"/>
      <c r="V102" s="233"/>
      <c r="W102" s="233"/>
      <c r="X102" s="233"/>
      <c r="Y102" s="233"/>
      <c r="Z102" s="233"/>
      <c r="AA102" s="233"/>
      <c r="AB102" s="233"/>
      <c r="AC102" s="233"/>
      <c r="AD102" s="233"/>
      <c r="AE102" s="233"/>
      <c r="AF102" s="233"/>
      <c r="AG102" s="233"/>
      <c r="AH102" s="233"/>
      <c r="AI102" s="233"/>
      <c r="AJ102" s="233"/>
      <c r="AK102" s="233"/>
      <c r="AL102" s="233"/>
      <c r="AM102" s="233"/>
      <c r="AN102" s="233"/>
      <c r="AO102" s="233"/>
      <c r="AP102" s="233"/>
      <c r="AQ102" s="233"/>
      <c r="AR102" s="233"/>
      <c r="AS102" s="233"/>
      <c r="AT102" s="233"/>
      <c r="AU102" s="233"/>
      <c r="AV102" s="233"/>
      <c r="AW102" s="233"/>
      <c r="AX102" s="233"/>
      <c r="AY102" s="233"/>
      <c r="AZ102" s="234"/>
      <c r="BA102" s="234"/>
      <c r="BB102" s="234"/>
      <c r="BC102" s="234"/>
      <c r="BD102" s="234"/>
      <c r="BE102" s="227"/>
      <c r="BF102" s="227"/>
      <c r="BG102" s="227"/>
      <c r="BH102" s="227"/>
      <c r="BI102" s="227"/>
      <c r="BJ102" s="227"/>
      <c r="BK102" s="227"/>
      <c r="BL102" s="227"/>
      <c r="BM102" s="227"/>
      <c r="BN102" s="227"/>
      <c r="BO102" s="227"/>
      <c r="BP102" s="227"/>
      <c r="BQ102" s="226" t="s">
        <v>390</v>
      </c>
      <c r="BR102" s="772" t="s">
        <v>421</v>
      </c>
      <c r="BS102" s="773"/>
      <c r="BT102" s="773"/>
      <c r="BU102" s="773"/>
      <c r="BV102" s="773"/>
      <c r="BW102" s="773"/>
      <c r="BX102" s="773"/>
      <c r="BY102" s="773"/>
      <c r="BZ102" s="773"/>
      <c r="CA102" s="773"/>
      <c r="CB102" s="773"/>
      <c r="CC102" s="773"/>
      <c r="CD102" s="773"/>
      <c r="CE102" s="773"/>
      <c r="CF102" s="773"/>
      <c r="CG102" s="774"/>
      <c r="CH102" s="870"/>
      <c r="CI102" s="871"/>
      <c r="CJ102" s="871"/>
      <c r="CK102" s="871"/>
      <c r="CL102" s="872"/>
      <c r="CM102" s="870"/>
      <c r="CN102" s="871"/>
      <c r="CO102" s="871"/>
      <c r="CP102" s="871"/>
      <c r="CQ102" s="872"/>
      <c r="CR102" s="873">
        <v>5</v>
      </c>
      <c r="CS102" s="835"/>
      <c r="CT102" s="835"/>
      <c r="CU102" s="835"/>
      <c r="CV102" s="874"/>
      <c r="CW102" s="873">
        <v>5</v>
      </c>
      <c r="CX102" s="835"/>
      <c r="CY102" s="835"/>
      <c r="CZ102" s="835"/>
      <c r="DA102" s="874"/>
      <c r="DB102" s="873" t="s">
        <v>596</v>
      </c>
      <c r="DC102" s="835"/>
      <c r="DD102" s="835"/>
      <c r="DE102" s="835"/>
      <c r="DF102" s="874"/>
      <c r="DG102" s="873">
        <v>997</v>
      </c>
      <c r="DH102" s="835"/>
      <c r="DI102" s="835"/>
      <c r="DJ102" s="835"/>
      <c r="DK102" s="874"/>
      <c r="DL102" s="873" t="s">
        <v>596</v>
      </c>
      <c r="DM102" s="835"/>
      <c r="DN102" s="835"/>
      <c r="DO102" s="835"/>
      <c r="DP102" s="874"/>
      <c r="DQ102" s="873" t="s">
        <v>596</v>
      </c>
      <c r="DR102" s="835"/>
      <c r="DS102" s="835"/>
      <c r="DT102" s="835"/>
      <c r="DU102" s="874"/>
      <c r="DV102" s="772"/>
      <c r="DW102" s="773"/>
      <c r="DX102" s="773"/>
      <c r="DY102" s="773"/>
      <c r="DZ102" s="897"/>
      <c r="EA102" s="216"/>
    </row>
    <row r="103" spans="1:131" ht="26.25" customHeight="1" x14ac:dyDescent="0.2">
      <c r="A103" s="231"/>
      <c r="B103" s="232"/>
      <c r="C103" s="232"/>
      <c r="D103" s="232"/>
      <c r="E103" s="232"/>
      <c r="F103" s="232"/>
      <c r="G103" s="232"/>
      <c r="H103" s="232"/>
      <c r="I103" s="232"/>
      <c r="J103" s="232"/>
      <c r="K103" s="232"/>
      <c r="L103" s="232"/>
      <c r="M103" s="232"/>
      <c r="N103" s="232"/>
      <c r="O103" s="232"/>
      <c r="P103" s="232"/>
      <c r="Q103" s="233"/>
      <c r="R103" s="233"/>
      <c r="S103" s="233"/>
      <c r="T103" s="233"/>
      <c r="U103" s="233"/>
      <c r="V103" s="233"/>
      <c r="W103" s="233"/>
      <c r="X103" s="233"/>
      <c r="Y103" s="233"/>
      <c r="Z103" s="233"/>
      <c r="AA103" s="233"/>
      <c r="AB103" s="233"/>
      <c r="AC103" s="233"/>
      <c r="AD103" s="233"/>
      <c r="AE103" s="233"/>
      <c r="AF103" s="233"/>
      <c r="AG103" s="233"/>
      <c r="AH103" s="233"/>
      <c r="AI103" s="233"/>
      <c r="AJ103" s="233"/>
      <c r="AK103" s="233"/>
      <c r="AL103" s="233"/>
      <c r="AM103" s="233"/>
      <c r="AN103" s="233"/>
      <c r="AO103" s="233"/>
      <c r="AP103" s="233"/>
      <c r="AQ103" s="233"/>
      <c r="AR103" s="233"/>
      <c r="AS103" s="233"/>
      <c r="AT103" s="233"/>
      <c r="AU103" s="233"/>
      <c r="AV103" s="233"/>
      <c r="AW103" s="233"/>
      <c r="AX103" s="233"/>
      <c r="AY103" s="233"/>
      <c r="AZ103" s="234"/>
      <c r="BA103" s="234"/>
      <c r="BB103" s="234"/>
      <c r="BC103" s="234"/>
      <c r="BD103" s="234"/>
      <c r="BE103" s="227"/>
      <c r="BF103" s="227"/>
      <c r="BG103" s="227"/>
      <c r="BH103" s="227"/>
      <c r="BI103" s="227"/>
      <c r="BJ103" s="227"/>
      <c r="BK103" s="227"/>
      <c r="BL103" s="227"/>
      <c r="BM103" s="227"/>
      <c r="BN103" s="227"/>
      <c r="BO103" s="227"/>
      <c r="BP103" s="227"/>
      <c r="BQ103" s="898" t="s">
        <v>422</v>
      </c>
      <c r="BR103" s="898"/>
      <c r="BS103" s="898"/>
      <c r="BT103" s="898"/>
      <c r="BU103" s="898"/>
      <c r="BV103" s="898"/>
      <c r="BW103" s="898"/>
      <c r="BX103" s="898"/>
      <c r="BY103" s="898"/>
      <c r="BZ103" s="898"/>
      <c r="CA103" s="898"/>
      <c r="CB103" s="898"/>
      <c r="CC103" s="898"/>
      <c r="CD103" s="898"/>
      <c r="CE103" s="898"/>
      <c r="CF103" s="898"/>
      <c r="CG103" s="898"/>
      <c r="CH103" s="898"/>
      <c r="CI103" s="898"/>
      <c r="CJ103" s="898"/>
      <c r="CK103" s="898"/>
      <c r="CL103" s="898"/>
      <c r="CM103" s="898"/>
      <c r="CN103" s="898"/>
      <c r="CO103" s="898"/>
      <c r="CP103" s="898"/>
      <c r="CQ103" s="898"/>
      <c r="CR103" s="898"/>
      <c r="CS103" s="898"/>
      <c r="CT103" s="898"/>
      <c r="CU103" s="898"/>
      <c r="CV103" s="898"/>
      <c r="CW103" s="898"/>
      <c r="CX103" s="898"/>
      <c r="CY103" s="898"/>
      <c r="CZ103" s="898"/>
      <c r="DA103" s="898"/>
      <c r="DB103" s="898"/>
      <c r="DC103" s="898"/>
      <c r="DD103" s="898"/>
      <c r="DE103" s="898"/>
      <c r="DF103" s="898"/>
      <c r="DG103" s="898"/>
      <c r="DH103" s="898"/>
      <c r="DI103" s="898"/>
      <c r="DJ103" s="898"/>
      <c r="DK103" s="898"/>
      <c r="DL103" s="898"/>
      <c r="DM103" s="898"/>
      <c r="DN103" s="898"/>
      <c r="DO103" s="898"/>
      <c r="DP103" s="898"/>
      <c r="DQ103" s="898"/>
      <c r="DR103" s="898"/>
      <c r="DS103" s="898"/>
      <c r="DT103" s="898"/>
      <c r="DU103" s="898"/>
      <c r="DV103" s="898"/>
      <c r="DW103" s="898"/>
      <c r="DX103" s="898"/>
      <c r="DY103" s="898"/>
      <c r="DZ103" s="898"/>
      <c r="EA103" s="216"/>
    </row>
    <row r="104" spans="1:131" ht="26.25" customHeight="1" x14ac:dyDescent="0.2">
      <c r="A104" s="231"/>
      <c r="B104" s="232"/>
      <c r="C104" s="232"/>
      <c r="D104" s="232"/>
      <c r="E104" s="232"/>
      <c r="F104" s="232"/>
      <c r="G104" s="232"/>
      <c r="H104" s="232"/>
      <c r="I104" s="232"/>
      <c r="J104" s="232"/>
      <c r="K104" s="232"/>
      <c r="L104" s="232"/>
      <c r="M104" s="232"/>
      <c r="N104" s="232"/>
      <c r="O104" s="232"/>
      <c r="P104" s="232"/>
      <c r="Q104" s="233"/>
      <c r="R104" s="233"/>
      <c r="S104" s="233"/>
      <c r="T104" s="233"/>
      <c r="U104" s="233"/>
      <c r="V104" s="233"/>
      <c r="W104" s="233"/>
      <c r="X104" s="233"/>
      <c r="Y104" s="233"/>
      <c r="Z104" s="233"/>
      <c r="AA104" s="233"/>
      <c r="AB104" s="233"/>
      <c r="AC104" s="233"/>
      <c r="AD104" s="233"/>
      <c r="AE104" s="233"/>
      <c r="AF104" s="233"/>
      <c r="AG104" s="233"/>
      <c r="AH104" s="233"/>
      <c r="AI104" s="233"/>
      <c r="AJ104" s="233"/>
      <c r="AK104" s="233"/>
      <c r="AL104" s="233"/>
      <c r="AM104" s="233"/>
      <c r="AN104" s="233"/>
      <c r="AO104" s="233"/>
      <c r="AP104" s="233"/>
      <c r="AQ104" s="233"/>
      <c r="AR104" s="233"/>
      <c r="AS104" s="233"/>
      <c r="AT104" s="233"/>
      <c r="AU104" s="233"/>
      <c r="AV104" s="233"/>
      <c r="AW104" s="233"/>
      <c r="AX104" s="233"/>
      <c r="AY104" s="233"/>
      <c r="AZ104" s="234"/>
      <c r="BA104" s="234"/>
      <c r="BB104" s="234"/>
      <c r="BC104" s="234"/>
      <c r="BD104" s="234"/>
      <c r="BE104" s="227"/>
      <c r="BF104" s="227"/>
      <c r="BG104" s="227"/>
      <c r="BH104" s="227"/>
      <c r="BI104" s="227"/>
      <c r="BJ104" s="227"/>
      <c r="BK104" s="227"/>
      <c r="BL104" s="227"/>
      <c r="BM104" s="227"/>
      <c r="BN104" s="227"/>
      <c r="BO104" s="227"/>
      <c r="BP104" s="227"/>
      <c r="BQ104" s="899" t="s">
        <v>423</v>
      </c>
      <c r="BR104" s="899"/>
      <c r="BS104" s="899"/>
      <c r="BT104" s="899"/>
      <c r="BU104" s="899"/>
      <c r="BV104" s="899"/>
      <c r="BW104" s="899"/>
      <c r="BX104" s="899"/>
      <c r="BY104" s="899"/>
      <c r="BZ104" s="899"/>
      <c r="CA104" s="899"/>
      <c r="CB104" s="899"/>
      <c r="CC104" s="899"/>
      <c r="CD104" s="899"/>
      <c r="CE104" s="899"/>
      <c r="CF104" s="899"/>
      <c r="CG104" s="899"/>
      <c r="CH104" s="899"/>
      <c r="CI104" s="899"/>
      <c r="CJ104" s="899"/>
      <c r="CK104" s="899"/>
      <c r="CL104" s="899"/>
      <c r="CM104" s="899"/>
      <c r="CN104" s="899"/>
      <c r="CO104" s="899"/>
      <c r="CP104" s="899"/>
      <c r="CQ104" s="899"/>
      <c r="CR104" s="899"/>
      <c r="CS104" s="899"/>
      <c r="CT104" s="899"/>
      <c r="CU104" s="899"/>
      <c r="CV104" s="899"/>
      <c r="CW104" s="899"/>
      <c r="CX104" s="899"/>
      <c r="CY104" s="899"/>
      <c r="CZ104" s="899"/>
      <c r="DA104" s="899"/>
      <c r="DB104" s="899"/>
      <c r="DC104" s="899"/>
      <c r="DD104" s="899"/>
      <c r="DE104" s="899"/>
      <c r="DF104" s="899"/>
      <c r="DG104" s="899"/>
      <c r="DH104" s="899"/>
      <c r="DI104" s="899"/>
      <c r="DJ104" s="899"/>
      <c r="DK104" s="899"/>
      <c r="DL104" s="899"/>
      <c r="DM104" s="899"/>
      <c r="DN104" s="899"/>
      <c r="DO104" s="899"/>
      <c r="DP104" s="899"/>
      <c r="DQ104" s="899"/>
      <c r="DR104" s="899"/>
      <c r="DS104" s="899"/>
      <c r="DT104" s="899"/>
      <c r="DU104" s="899"/>
      <c r="DV104" s="899"/>
      <c r="DW104" s="899"/>
      <c r="DX104" s="899"/>
      <c r="DY104" s="899"/>
      <c r="DZ104" s="899"/>
      <c r="EA104" s="216"/>
    </row>
    <row r="105" spans="1:131" ht="11.25" customHeight="1" x14ac:dyDescent="0.2">
      <c r="A105" s="227"/>
      <c r="B105" s="227"/>
      <c r="C105" s="227"/>
      <c r="D105" s="227"/>
      <c r="E105" s="227"/>
      <c r="F105" s="227"/>
      <c r="G105" s="227"/>
      <c r="H105" s="227"/>
      <c r="I105" s="227"/>
      <c r="J105" s="227"/>
      <c r="K105" s="227"/>
      <c r="L105" s="227"/>
      <c r="M105" s="227"/>
      <c r="N105" s="227"/>
      <c r="O105" s="227"/>
      <c r="P105" s="227"/>
      <c r="Q105" s="227"/>
      <c r="R105" s="227"/>
      <c r="S105" s="227"/>
      <c r="T105" s="227"/>
      <c r="U105" s="227"/>
      <c r="V105" s="227"/>
      <c r="W105" s="227"/>
      <c r="X105" s="227"/>
      <c r="Y105" s="227"/>
      <c r="Z105" s="227"/>
      <c r="AA105" s="227"/>
      <c r="AB105" s="227"/>
      <c r="AC105" s="227"/>
      <c r="AD105" s="227"/>
      <c r="AE105" s="227"/>
      <c r="AF105" s="227"/>
      <c r="AG105" s="227"/>
      <c r="AH105" s="227"/>
      <c r="AI105" s="227"/>
      <c r="AJ105" s="227"/>
      <c r="AK105" s="227"/>
      <c r="AL105" s="227"/>
      <c r="AM105" s="227"/>
      <c r="AN105" s="227"/>
      <c r="AO105" s="227"/>
      <c r="AP105" s="227"/>
      <c r="AQ105" s="227"/>
      <c r="AR105" s="227"/>
      <c r="AS105" s="227"/>
      <c r="AT105" s="227"/>
      <c r="AU105" s="227"/>
      <c r="AV105" s="227"/>
      <c r="AW105" s="227"/>
      <c r="AX105" s="227"/>
      <c r="AY105" s="227"/>
      <c r="AZ105" s="227"/>
      <c r="BA105" s="227"/>
      <c r="BB105" s="227"/>
      <c r="BC105" s="227"/>
      <c r="BD105" s="227"/>
      <c r="BE105" s="227"/>
      <c r="BF105" s="227"/>
      <c r="BG105" s="227"/>
      <c r="BH105" s="227"/>
      <c r="BI105" s="227"/>
      <c r="BJ105" s="227"/>
      <c r="BK105" s="227"/>
      <c r="BL105" s="227"/>
      <c r="BM105" s="227"/>
      <c r="BN105" s="227"/>
      <c r="BO105" s="227"/>
      <c r="BP105" s="227"/>
      <c r="BQ105" s="216"/>
      <c r="BR105" s="216"/>
      <c r="BS105" s="216"/>
      <c r="BT105" s="216"/>
      <c r="BU105" s="216"/>
      <c r="BV105" s="216"/>
      <c r="BW105" s="216"/>
      <c r="BX105" s="216"/>
      <c r="BY105" s="216"/>
      <c r="BZ105" s="216"/>
      <c r="CA105" s="216"/>
      <c r="CB105" s="216"/>
      <c r="CC105" s="216"/>
      <c r="CD105" s="216"/>
      <c r="CE105" s="216"/>
      <c r="CF105" s="216"/>
      <c r="CG105" s="216"/>
      <c r="CH105" s="216"/>
      <c r="CI105" s="216"/>
      <c r="CJ105" s="216"/>
      <c r="CK105" s="216"/>
      <c r="CL105" s="216"/>
      <c r="CM105" s="216"/>
      <c r="CN105" s="216"/>
      <c r="CO105" s="216"/>
      <c r="CP105" s="216"/>
      <c r="CQ105" s="216"/>
      <c r="CR105" s="216"/>
      <c r="CS105" s="216"/>
      <c r="CT105" s="216"/>
      <c r="CU105" s="216"/>
      <c r="CV105" s="216"/>
      <c r="CW105" s="216"/>
      <c r="CX105" s="216"/>
      <c r="CY105" s="216"/>
      <c r="CZ105" s="216"/>
      <c r="DA105" s="216"/>
      <c r="DB105" s="216"/>
      <c r="DC105" s="216"/>
      <c r="DD105" s="216"/>
      <c r="DE105" s="216"/>
      <c r="DF105" s="216"/>
      <c r="DG105" s="216"/>
      <c r="DH105" s="216"/>
      <c r="DI105" s="216"/>
      <c r="DJ105" s="216"/>
      <c r="DK105" s="216"/>
      <c r="DL105" s="216"/>
      <c r="DM105" s="216"/>
      <c r="DN105" s="216"/>
      <c r="DO105" s="216"/>
      <c r="DP105" s="216"/>
      <c r="DQ105" s="216"/>
      <c r="DR105" s="216"/>
      <c r="DS105" s="216"/>
      <c r="DT105" s="216"/>
      <c r="DU105" s="216"/>
      <c r="DV105" s="216"/>
      <c r="DW105" s="216"/>
      <c r="DX105" s="216"/>
      <c r="DY105" s="216"/>
      <c r="DZ105" s="216"/>
      <c r="EA105" s="216"/>
    </row>
    <row r="106" spans="1:131" ht="11.25" customHeight="1" x14ac:dyDescent="0.2">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16"/>
      <c r="BR106" s="216"/>
      <c r="BS106" s="216"/>
      <c r="BT106" s="216"/>
      <c r="BU106" s="216"/>
      <c r="BV106" s="216"/>
      <c r="BW106" s="216"/>
      <c r="BX106" s="216"/>
      <c r="BY106" s="216"/>
      <c r="BZ106" s="216"/>
      <c r="CA106" s="216"/>
      <c r="CB106" s="216"/>
      <c r="CC106" s="216"/>
      <c r="CD106" s="216"/>
      <c r="CE106" s="216"/>
      <c r="CF106" s="216"/>
      <c r="CG106" s="216"/>
      <c r="CH106" s="216"/>
      <c r="CI106" s="216"/>
      <c r="CJ106" s="216"/>
      <c r="CK106" s="216"/>
      <c r="CL106" s="216"/>
      <c r="CM106" s="216"/>
      <c r="CN106" s="216"/>
      <c r="CO106" s="216"/>
      <c r="CP106" s="216"/>
      <c r="CQ106" s="216"/>
      <c r="CR106" s="216"/>
      <c r="CS106" s="216"/>
      <c r="CT106" s="216"/>
      <c r="CU106" s="216"/>
      <c r="CV106" s="216"/>
      <c r="CW106" s="216"/>
      <c r="CX106" s="216"/>
      <c r="CY106" s="216"/>
      <c r="CZ106" s="216"/>
      <c r="DA106" s="216"/>
      <c r="DB106" s="216"/>
      <c r="DC106" s="216"/>
      <c r="DD106" s="216"/>
      <c r="DE106" s="216"/>
      <c r="DF106" s="216"/>
      <c r="DG106" s="216"/>
      <c r="DH106" s="216"/>
      <c r="DI106" s="216"/>
      <c r="DJ106" s="216"/>
      <c r="DK106" s="216"/>
      <c r="DL106" s="216"/>
      <c r="DM106" s="216"/>
      <c r="DN106" s="216"/>
      <c r="DO106" s="216"/>
      <c r="DP106" s="216"/>
      <c r="DQ106" s="216"/>
      <c r="DR106" s="216"/>
      <c r="DS106" s="216"/>
      <c r="DT106" s="216"/>
      <c r="DU106" s="216"/>
      <c r="DV106" s="216"/>
      <c r="DW106" s="216"/>
      <c r="DX106" s="216"/>
      <c r="DY106" s="216"/>
      <c r="DZ106" s="216"/>
      <c r="EA106" s="216"/>
    </row>
    <row r="107" spans="1:131" s="216" customFormat="1" ht="26.25" customHeight="1" thickBot="1" x14ac:dyDescent="0.25">
      <c r="A107" s="235" t="s">
        <v>424</v>
      </c>
      <c r="B107" s="236"/>
      <c r="C107" s="236"/>
      <c r="D107" s="236"/>
      <c r="E107" s="236"/>
      <c r="F107" s="236"/>
      <c r="G107" s="236"/>
      <c r="H107" s="236"/>
      <c r="I107" s="236"/>
      <c r="J107" s="236"/>
      <c r="K107" s="236"/>
      <c r="L107" s="236"/>
      <c r="M107" s="236"/>
      <c r="N107" s="236"/>
      <c r="O107" s="236"/>
      <c r="P107" s="236"/>
      <c r="Q107" s="236"/>
      <c r="R107" s="236"/>
      <c r="S107" s="236"/>
      <c r="T107" s="236"/>
      <c r="U107" s="236"/>
      <c r="V107" s="236"/>
      <c r="W107" s="236"/>
      <c r="X107" s="236"/>
      <c r="Y107" s="236"/>
      <c r="Z107" s="236"/>
      <c r="AA107" s="236"/>
      <c r="AB107" s="236"/>
      <c r="AC107" s="236"/>
      <c r="AD107" s="236"/>
      <c r="AE107" s="236"/>
      <c r="AF107" s="236"/>
      <c r="AG107" s="236"/>
      <c r="AH107" s="236"/>
      <c r="AI107" s="236"/>
      <c r="AJ107" s="236"/>
      <c r="AK107" s="236"/>
      <c r="AL107" s="236"/>
      <c r="AM107" s="236"/>
      <c r="AN107" s="236"/>
      <c r="AO107" s="236"/>
      <c r="AP107" s="236"/>
      <c r="AQ107" s="236"/>
      <c r="AR107" s="236"/>
      <c r="AS107" s="236"/>
      <c r="AT107" s="236"/>
      <c r="AU107" s="235" t="s">
        <v>425</v>
      </c>
      <c r="AV107" s="236"/>
      <c r="AW107" s="236"/>
      <c r="AX107" s="236"/>
      <c r="AY107" s="236"/>
      <c r="AZ107" s="236"/>
      <c r="BA107" s="236"/>
      <c r="BB107" s="236"/>
      <c r="BC107" s="236"/>
      <c r="BD107" s="236"/>
      <c r="BE107" s="236"/>
      <c r="BF107" s="236"/>
      <c r="BG107" s="236"/>
      <c r="BH107" s="236"/>
      <c r="BI107" s="236"/>
      <c r="BJ107" s="236"/>
      <c r="BK107" s="236"/>
      <c r="BL107" s="236"/>
      <c r="BM107" s="236"/>
      <c r="BN107" s="236"/>
      <c r="BO107" s="236"/>
      <c r="BP107" s="236"/>
      <c r="BQ107" s="236"/>
      <c r="BR107" s="236"/>
      <c r="BS107" s="236"/>
      <c r="BT107" s="236"/>
      <c r="BU107" s="236"/>
      <c r="BV107" s="236"/>
      <c r="BW107" s="236"/>
      <c r="BX107" s="236"/>
      <c r="BY107" s="236"/>
      <c r="BZ107" s="236"/>
      <c r="CA107" s="236"/>
      <c r="CB107" s="236"/>
      <c r="CC107" s="236"/>
      <c r="CD107" s="236"/>
      <c r="CE107" s="236"/>
      <c r="CF107" s="236"/>
      <c r="CG107" s="236"/>
      <c r="CH107" s="236"/>
      <c r="CI107" s="236"/>
      <c r="CJ107" s="236"/>
      <c r="CK107" s="236"/>
      <c r="CL107" s="236"/>
      <c r="CM107" s="236"/>
      <c r="CN107" s="236"/>
      <c r="CO107" s="236"/>
      <c r="CP107" s="236"/>
      <c r="CQ107" s="236"/>
      <c r="CR107" s="236"/>
      <c r="CS107" s="236"/>
      <c r="CT107" s="236"/>
      <c r="CU107" s="236"/>
      <c r="CV107" s="236"/>
      <c r="CW107" s="236"/>
      <c r="CX107" s="236"/>
      <c r="CY107" s="236"/>
      <c r="CZ107" s="236"/>
      <c r="DA107" s="236"/>
      <c r="DB107" s="236"/>
      <c r="DC107" s="236"/>
      <c r="DD107" s="236"/>
      <c r="DE107" s="236"/>
      <c r="DF107" s="236"/>
      <c r="DG107" s="236"/>
      <c r="DH107" s="236"/>
      <c r="DI107" s="236"/>
      <c r="DJ107" s="236"/>
      <c r="DK107" s="236"/>
      <c r="DL107" s="236"/>
      <c r="DM107" s="236"/>
      <c r="DN107" s="236"/>
      <c r="DO107" s="236"/>
      <c r="DP107" s="236"/>
      <c r="DQ107" s="236"/>
      <c r="DR107" s="236"/>
      <c r="DS107" s="236"/>
      <c r="DT107" s="236"/>
      <c r="DU107" s="236"/>
      <c r="DV107" s="236"/>
      <c r="DW107" s="236"/>
      <c r="DX107" s="236"/>
      <c r="DY107" s="236"/>
      <c r="DZ107" s="236"/>
    </row>
    <row r="108" spans="1:131" s="216" customFormat="1" ht="26.25" customHeight="1" x14ac:dyDescent="0.2">
      <c r="A108" s="900" t="s">
        <v>426</v>
      </c>
      <c r="B108" s="901"/>
      <c r="C108" s="901"/>
      <c r="D108" s="901"/>
      <c r="E108" s="901"/>
      <c r="F108" s="901"/>
      <c r="G108" s="901"/>
      <c r="H108" s="901"/>
      <c r="I108" s="901"/>
      <c r="J108" s="901"/>
      <c r="K108" s="901"/>
      <c r="L108" s="901"/>
      <c r="M108" s="901"/>
      <c r="N108" s="901"/>
      <c r="O108" s="901"/>
      <c r="P108" s="901"/>
      <c r="Q108" s="901"/>
      <c r="R108" s="901"/>
      <c r="S108" s="901"/>
      <c r="T108" s="901"/>
      <c r="U108" s="901"/>
      <c r="V108" s="901"/>
      <c r="W108" s="901"/>
      <c r="X108" s="901"/>
      <c r="Y108" s="901"/>
      <c r="Z108" s="901"/>
      <c r="AA108" s="901"/>
      <c r="AB108" s="901"/>
      <c r="AC108" s="901"/>
      <c r="AD108" s="901"/>
      <c r="AE108" s="901"/>
      <c r="AF108" s="901"/>
      <c r="AG108" s="901"/>
      <c r="AH108" s="901"/>
      <c r="AI108" s="901"/>
      <c r="AJ108" s="901"/>
      <c r="AK108" s="901"/>
      <c r="AL108" s="901"/>
      <c r="AM108" s="901"/>
      <c r="AN108" s="901"/>
      <c r="AO108" s="901"/>
      <c r="AP108" s="901"/>
      <c r="AQ108" s="901"/>
      <c r="AR108" s="901"/>
      <c r="AS108" s="901"/>
      <c r="AT108" s="902"/>
      <c r="AU108" s="900" t="s">
        <v>427</v>
      </c>
      <c r="AV108" s="901"/>
      <c r="AW108" s="901"/>
      <c r="AX108" s="901"/>
      <c r="AY108" s="901"/>
      <c r="AZ108" s="901"/>
      <c r="BA108" s="901"/>
      <c r="BB108" s="901"/>
      <c r="BC108" s="901"/>
      <c r="BD108" s="901"/>
      <c r="BE108" s="901"/>
      <c r="BF108" s="901"/>
      <c r="BG108" s="901"/>
      <c r="BH108" s="901"/>
      <c r="BI108" s="901"/>
      <c r="BJ108" s="901"/>
      <c r="BK108" s="901"/>
      <c r="BL108" s="901"/>
      <c r="BM108" s="901"/>
      <c r="BN108" s="901"/>
      <c r="BO108" s="901"/>
      <c r="BP108" s="901"/>
      <c r="BQ108" s="901"/>
      <c r="BR108" s="901"/>
      <c r="BS108" s="901"/>
      <c r="BT108" s="901"/>
      <c r="BU108" s="901"/>
      <c r="BV108" s="901"/>
      <c r="BW108" s="901"/>
      <c r="BX108" s="901"/>
      <c r="BY108" s="901"/>
      <c r="BZ108" s="901"/>
      <c r="CA108" s="901"/>
      <c r="CB108" s="901"/>
      <c r="CC108" s="901"/>
      <c r="CD108" s="901"/>
      <c r="CE108" s="901"/>
      <c r="CF108" s="901"/>
      <c r="CG108" s="901"/>
      <c r="CH108" s="901"/>
      <c r="CI108" s="901"/>
      <c r="CJ108" s="901"/>
      <c r="CK108" s="901"/>
      <c r="CL108" s="901"/>
      <c r="CM108" s="901"/>
      <c r="CN108" s="901"/>
      <c r="CO108" s="901"/>
      <c r="CP108" s="901"/>
      <c r="CQ108" s="901"/>
      <c r="CR108" s="901"/>
      <c r="CS108" s="901"/>
      <c r="CT108" s="901"/>
      <c r="CU108" s="901"/>
      <c r="CV108" s="901"/>
      <c r="CW108" s="901"/>
      <c r="CX108" s="901"/>
      <c r="CY108" s="901"/>
      <c r="CZ108" s="901"/>
      <c r="DA108" s="901"/>
      <c r="DB108" s="901"/>
      <c r="DC108" s="901"/>
      <c r="DD108" s="901"/>
      <c r="DE108" s="901"/>
      <c r="DF108" s="901"/>
      <c r="DG108" s="901"/>
      <c r="DH108" s="901"/>
      <c r="DI108" s="901"/>
      <c r="DJ108" s="901"/>
      <c r="DK108" s="901"/>
      <c r="DL108" s="901"/>
      <c r="DM108" s="901"/>
      <c r="DN108" s="901"/>
      <c r="DO108" s="901"/>
      <c r="DP108" s="901"/>
      <c r="DQ108" s="901"/>
      <c r="DR108" s="901"/>
      <c r="DS108" s="901"/>
      <c r="DT108" s="901"/>
      <c r="DU108" s="901"/>
      <c r="DV108" s="901"/>
      <c r="DW108" s="901"/>
      <c r="DX108" s="901"/>
      <c r="DY108" s="901"/>
      <c r="DZ108" s="902"/>
    </row>
    <row r="109" spans="1:131" s="216" customFormat="1" ht="26.25" customHeight="1" x14ac:dyDescent="0.2">
      <c r="A109" s="895" t="s">
        <v>428</v>
      </c>
      <c r="B109" s="876"/>
      <c r="C109" s="876"/>
      <c r="D109" s="876"/>
      <c r="E109" s="876"/>
      <c r="F109" s="876"/>
      <c r="G109" s="876"/>
      <c r="H109" s="876"/>
      <c r="I109" s="876"/>
      <c r="J109" s="876"/>
      <c r="K109" s="876"/>
      <c r="L109" s="876"/>
      <c r="M109" s="876"/>
      <c r="N109" s="876"/>
      <c r="O109" s="876"/>
      <c r="P109" s="876"/>
      <c r="Q109" s="876"/>
      <c r="R109" s="876"/>
      <c r="S109" s="876"/>
      <c r="T109" s="876"/>
      <c r="U109" s="876"/>
      <c r="V109" s="876"/>
      <c r="W109" s="876"/>
      <c r="X109" s="876"/>
      <c r="Y109" s="876"/>
      <c r="Z109" s="877"/>
      <c r="AA109" s="875" t="s">
        <v>429</v>
      </c>
      <c r="AB109" s="876"/>
      <c r="AC109" s="876"/>
      <c r="AD109" s="876"/>
      <c r="AE109" s="877"/>
      <c r="AF109" s="875" t="s">
        <v>430</v>
      </c>
      <c r="AG109" s="876"/>
      <c r="AH109" s="876"/>
      <c r="AI109" s="876"/>
      <c r="AJ109" s="877"/>
      <c r="AK109" s="875" t="s">
        <v>305</v>
      </c>
      <c r="AL109" s="876"/>
      <c r="AM109" s="876"/>
      <c r="AN109" s="876"/>
      <c r="AO109" s="877"/>
      <c r="AP109" s="875" t="s">
        <v>431</v>
      </c>
      <c r="AQ109" s="876"/>
      <c r="AR109" s="876"/>
      <c r="AS109" s="876"/>
      <c r="AT109" s="878"/>
      <c r="AU109" s="895" t="s">
        <v>428</v>
      </c>
      <c r="AV109" s="876"/>
      <c r="AW109" s="876"/>
      <c r="AX109" s="876"/>
      <c r="AY109" s="876"/>
      <c r="AZ109" s="876"/>
      <c r="BA109" s="876"/>
      <c r="BB109" s="876"/>
      <c r="BC109" s="876"/>
      <c r="BD109" s="876"/>
      <c r="BE109" s="876"/>
      <c r="BF109" s="876"/>
      <c r="BG109" s="876"/>
      <c r="BH109" s="876"/>
      <c r="BI109" s="876"/>
      <c r="BJ109" s="876"/>
      <c r="BK109" s="876"/>
      <c r="BL109" s="876"/>
      <c r="BM109" s="876"/>
      <c r="BN109" s="876"/>
      <c r="BO109" s="876"/>
      <c r="BP109" s="877"/>
      <c r="BQ109" s="875" t="s">
        <v>429</v>
      </c>
      <c r="BR109" s="876"/>
      <c r="BS109" s="876"/>
      <c r="BT109" s="876"/>
      <c r="BU109" s="877"/>
      <c r="BV109" s="875" t="s">
        <v>430</v>
      </c>
      <c r="BW109" s="876"/>
      <c r="BX109" s="876"/>
      <c r="BY109" s="876"/>
      <c r="BZ109" s="877"/>
      <c r="CA109" s="875" t="s">
        <v>305</v>
      </c>
      <c r="CB109" s="876"/>
      <c r="CC109" s="876"/>
      <c r="CD109" s="876"/>
      <c r="CE109" s="877"/>
      <c r="CF109" s="896" t="s">
        <v>431</v>
      </c>
      <c r="CG109" s="896"/>
      <c r="CH109" s="896"/>
      <c r="CI109" s="896"/>
      <c r="CJ109" s="896"/>
      <c r="CK109" s="875" t="s">
        <v>432</v>
      </c>
      <c r="CL109" s="876"/>
      <c r="CM109" s="876"/>
      <c r="CN109" s="876"/>
      <c r="CO109" s="876"/>
      <c r="CP109" s="876"/>
      <c r="CQ109" s="876"/>
      <c r="CR109" s="876"/>
      <c r="CS109" s="876"/>
      <c r="CT109" s="876"/>
      <c r="CU109" s="876"/>
      <c r="CV109" s="876"/>
      <c r="CW109" s="876"/>
      <c r="CX109" s="876"/>
      <c r="CY109" s="876"/>
      <c r="CZ109" s="876"/>
      <c r="DA109" s="876"/>
      <c r="DB109" s="876"/>
      <c r="DC109" s="876"/>
      <c r="DD109" s="876"/>
      <c r="DE109" s="876"/>
      <c r="DF109" s="877"/>
      <c r="DG109" s="875" t="s">
        <v>429</v>
      </c>
      <c r="DH109" s="876"/>
      <c r="DI109" s="876"/>
      <c r="DJ109" s="876"/>
      <c r="DK109" s="877"/>
      <c r="DL109" s="875" t="s">
        <v>430</v>
      </c>
      <c r="DM109" s="876"/>
      <c r="DN109" s="876"/>
      <c r="DO109" s="876"/>
      <c r="DP109" s="877"/>
      <c r="DQ109" s="875" t="s">
        <v>305</v>
      </c>
      <c r="DR109" s="876"/>
      <c r="DS109" s="876"/>
      <c r="DT109" s="876"/>
      <c r="DU109" s="877"/>
      <c r="DV109" s="875" t="s">
        <v>431</v>
      </c>
      <c r="DW109" s="876"/>
      <c r="DX109" s="876"/>
      <c r="DY109" s="876"/>
      <c r="DZ109" s="878"/>
    </row>
    <row r="110" spans="1:131" s="216" customFormat="1" ht="26.25" customHeight="1" x14ac:dyDescent="0.2">
      <c r="A110" s="879" t="s">
        <v>433</v>
      </c>
      <c r="B110" s="880"/>
      <c r="C110" s="880"/>
      <c r="D110" s="880"/>
      <c r="E110" s="880"/>
      <c r="F110" s="880"/>
      <c r="G110" s="880"/>
      <c r="H110" s="880"/>
      <c r="I110" s="880"/>
      <c r="J110" s="880"/>
      <c r="K110" s="880"/>
      <c r="L110" s="880"/>
      <c r="M110" s="880"/>
      <c r="N110" s="880"/>
      <c r="O110" s="880"/>
      <c r="P110" s="880"/>
      <c r="Q110" s="880"/>
      <c r="R110" s="880"/>
      <c r="S110" s="880"/>
      <c r="T110" s="880"/>
      <c r="U110" s="880"/>
      <c r="V110" s="880"/>
      <c r="W110" s="880"/>
      <c r="X110" s="880"/>
      <c r="Y110" s="880"/>
      <c r="Z110" s="881"/>
      <c r="AA110" s="882">
        <v>3119147</v>
      </c>
      <c r="AB110" s="883"/>
      <c r="AC110" s="883"/>
      <c r="AD110" s="883"/>
      <c r="AE110" s="884"/>
      <c r="AF110" s="885">
        <v>3322138</v>
      </c>
      <c r="AG110" s="883"/>
      <c r="AH110" s="883"/>
      <c r="AI110" s="883"/>
      <c r="AJ110" s="884"/>
      <c r="AK110" s="885">
        <v>3458766</v>
      </c>
      <c r="AL110" s="883"/>
      <c r="AM110" s="883"/>
      <c r="AN110" s="883"/>
      <c r="AO110" s="884"/>
      <c r="AP110" s="886">
        <v>13.7</v>
      </c>
      <c r="AQ110" s="887"/>
      <c r="AR110" s="887"/>
      <c r="AS110" s="887"/>
      <c r="AT110" s="888"/>
      <c r="AU110" s="889" t="s">
        <v>72</v>
      </c>
      <c r="AV110" s="890"/>
      <c r="AW110" s="890"/>
      <c r="AX110" s="890"/>
      <c r="AY110" s="890"/>
      <c r="AZ110" s="912" t="s">
        <v>434</v>
      </c>
      <c r="BA110" s="880"/>
      <c r="BB110" s="880"/>
      <c r="BC110" s="880"/>
      <c r="BD110" s="880"/>
      <c r="BE110" s="880"/>
      <c r="BF110" s="880"/>
      <c r="BG110" s="880"/>
      <c r="BH110" s="880"/>
      <c r="BI110" s="880"/>
      <c r="BJ110" s="880"/>
      <c r="BK110" s="880"/>
      <c r="BL110" s="880"/>
      <c r="BM110" s="880"/>
      <c r="BN110" s="880"/>
      <c r="BO110" s="880"/>
      <c r="BP110" s="881"/>
      <c r="BQ110" s="913">
        <v>33585737</v>
      </c>
      <c r="BR110" s="914"/>
      <c r="BS110" s="914"/>
      <c r="BT110" s="914"/>
      <c r="BU110" s="914"/>
      <c r="BV110" s="914">
        <v>33379688</v>
      </c>
      <c r="BW110" s="914"/>
      <c r="BX110" s="914"/>
      <c r="BY110" s="914"/>
      <c r="BZ110" s="914"/>
      <c r="CA110" s="914">
        <v>32327985</v>
      </c>
      <c r="CB110" s="914"/>
      <c r="CC110" s="914"/>
      <c r="CD110" s="914"/>
      <c r="CE110" s="914"/>
      <c r="CF110" s="927">
        <v>127.9</v>
      </c>
      <c r="CG110" s="928"/>
      <c r="CH110" s="928"/>
      <c r="CI110" s="928"/>
      <c r="CJ110" s="928"/>
      <c r="CK110" s="929" t="s">
        <v>435</v>
      </c>
      <c r="CL110" s="930"/>
      <c r="CM110" s="912" t="s">
        <v>436</v>
      </c>
      <c r="CN110" s="880"/>
      <c r="CO110" s="880"/>
      <c r="CP110" s="880"/>
      <c r="CQ110" s="880"/>
      <c r="CR110" s="880"/>
      <c r="CS110" s="880"/>
      <c r="CT110" s="880"/>
      <c r="CU110" s="880"/>
      <c r="CV110" s="880"/>
      <c r="CW110" s="880"/>
      <c r="CX110" s="880"/>
      <c r="CY110" s="880"/>
      <c r="CZ110" s="880"/>
      <c r="DA110" s="880"/>
      <c r="DB110" s="880"/>
      <c r="DC110" s="880"/>
      <c r="DD110" s="880"/>
      <c r="DE110" s="880"/>
      <c r="DF110" s="881"/>
      <c r="DG110" s="913">
        <v>1939109</v>
      </c>
      <c r="DH110" s="914"/>
      <c r="DI110" s="914"/>
      <c r="DJ110" s="914"/>
      <c r="DK110" s="914"/>
      <c r="DL110" s="914">
        <v>1893379</v>
      </c>
      <c r="DM110" s="914"/>
      <c r="DN110" s="914"/>
      <c r="DO110" s="914"/>
      <c r="DP110" s="914"/>
      <c r="DQ110" s="914">
        <v>1848571</v>
      </c>
      <c r="DR110" s="914"/>
      <c r="DS110" s="914"/>
      <c r="DT110" s="914"/>
      <c r="DU110" s="914"/>
      <c r="DV110" s="915">
        <v>7.3</v>
      </c>
      <c r="DW110" s="915"/>
      <c r="DX110" s="915"/>
      <c r="DY110" s="915"/>
      <c r="DZ110" s="916"/>
    </row>
    <row r="111" spans="1:131" s="216" customFormat="1" ht="26.25" customHeight="1" x14ac:dyDescent="0.2">
      <c r="A111" s="917" t="s">
        <v>437</v>
      </c>
      <c r="B111" s="918"/>
      <c r="C111" s="918"/>
      <c r="D111" s="918"/>
      <c r="E111" s="918"/>
      <c r="F111" s="918"/>
      <c r="G111" s="918"/>
      <c r="H111" s="918"/>
      <c r="I111" s="918"/>
      <c r="J111" s="918"/>
      <c r="K111" s="918"/>
      <c r="L111" s="918"/>
      <c r="M111" s="918"/>
      <c r="N111" s="918"/>
      <c r="O111" s="918"/>
      <c r="P111" s="918"/>
      <c r="Q111" s="918"/>
      <c r="R111" s="918"/>
      <c r="S111" s="918"/>
      <c r="T111" s="918"/>
      <c r="U111" s="918"/>
      <c r="V111" s="918"/>
      <c r="W111" s="918"/>
      <c r="X111" s="918"/>
      <c r="Y111" s="918"/>
      <c r="Z111" s="919"/>
      <c r="AA111" s="920" t="s">
        <v>438</v>
      </c>
      <c r="AB111" s="921"/>
      <c r="AC111" s="921"/>
      <c r="AD111" s="921"/>
      <c r="AE111" s="922"/>
      <c r="AF111" s="923" t="s">
        <v>439</v>
      </c>
      <c r="AG111" s="921"/>
      <c r="AH111" s="921"/>
      <c r="AI111" s="921"/>
      <c r="AJ111" s="922"/>
      <c r="AK111" s="923" t="s">
        <v>440</v>
      </c>
      <c r="AL111" s="921"/>
      <c r="AM111" s="921"/>
      <c r="AN111" s="921"/>
      <c r="AO111" s="922"/>
      <c r="AP111" s="924" t="s">
        <v>440</v>
      </c>
      <c r="AQ111" s="925"/>
      <c r="AR111" s="925"/>
      <c r="AS111" s="925"/>
      <c r="AT111" s="926"/>
      <c r="AU111" s="891"/>
      <c r="AV111" s="892"/>
      <c r="AW111" s="892"/>
      <c r="AX111" s="892"/>
      <c r="AY111" s="892"/>
      <c r="AZ111" s="905" t="s">
        <v>441</v>
      </c>
      <c r="BA111" s="906"/>
      <c r="BB111" s="906"/>
      <c r="BC111" s="906"/>
      <c r="BD111" s="906"/>
      <c r="BE111" s="906"/>
      <c r="BF111" s="906"/>
      <c r="BG111" s="906"/>
      <c r="BH111" s="906"/>
      <c r="BI111" s="906"/>
      <c r="BJ111" s="906"/>
      <c r="BK111" s="906"/>
      <c r="BL111" s="906"/>
      <c r="BM111" s="906"/>
      <c r="BN111" s="906"/>
      <c r="BO111" s="906"/>
      <c r="BP111" s="907"/>
      <c r="BQ111" s="908">
        <v>4127079</v>
      </c>
      <c r="BR111" s="909"/>
      <c r="BS111" s="909"/>
      <c r="BT111" s="909"/>
      <c r="BU111" s="909"/>
      <c r="BV111" s="909">
        <v>3813451</v>
      </c>
      <c r="BW111" s="909"/>
      <c r="BX111" s="909"/>
      <c r="BY111" s="909"/>
      <c r="BZ111" s="909"/>
      <c r="CA111" s="909">
        <v>3569789</v>
      </c>
      <c r="CB111" s="909"/>
      <c r="CC111" s="909"/>
      <c r="CD111" s="909"/>
      <c r="CE111" s="909"/>
      <c r="CF111" s="903">
        <v>14.1</v>
      </c>
      <c r="CG111" s="904"/>
      <c r="CH111" s="904"/>
      <c r="CI111" s="904"/>
      <c r="CJ111" s="904"/>
      <c r="CK111" s="931"/>
      <c r="CL111" s="932"/>
      <c r="CM111" s="905" t="s">
        <v>442</v>
      </c>
      <c r="CN111" s="906"/>
      <c r="CO111" s="906"/>
      <c r="CP111" s="906"/>
      <c r="CQ111" s="906"/>
      <c r="CR111" s="906"/>
      <c r="CS111" s="906"/>
      <c r="CT111" s="906"/>
      <c r="CU111" s="906"/>
      <c r="CV111" s="906"/>
      <c r="CW111" s="906"/>
      <c r="CX111" s="906"/>
      <c r="CY111" s="906"/>
      <c r="CZ111" s="906"/>
      <c r="DA111" s="906"/>
      <c r="DB111" s="906"/>
      <c r="DC111" s="906"/>
      <c r="DD111" s="906"/>
      <c r="DE111" s="906"/>
      <c r="DF111" s="907"/>
      <c r="DG111" s="908" t="s">
        <v>439</v>
      </c>
      <c r="DH111" s="909"/>
      <c r="DI111" s="909"/>
      <c r="DJ111" s="909"/>
      <c r="DK111" s="909"/>
      <c r="DL111" s="909" t="s">
        <v>440</v>
      </c>
      <c r="DM111" s="909"/>
      <c r="DN111" s="909"/>
      <c r="DO111" s="909"/>
      <c r="DP111" s="909"/>
      <c r="DQ111" s="909" t="s">
        <v>243</v>
      </c>
      <c r="DR111" s="909"/>
      <c r="DS111" s="909"/>
      <c r="DT111" s="909"/>
      <c r="DU111" s="909"/>
      <c r="DV111" s="910" t="s">
        <v>438</v>
      </c>
      <c r="DW111" s="910"/>
      <c r="DX111" s="910"/>
      <c r="DY111" s="910"/>
      <c r="DZ111" s="911"/>
    </row>
    <row r="112" spans="1:131" s="216" customFormat="1" ht="26.25" customHeight="1" x14ac:dyDescent="0.2">
      <c r="A112" s="935" t="s">
        <v>443</v>
      </c>
      <c r="B112" s="936"/>
      <c r="C112" s="906" t="s">
        <v>444</v>
      </c>
      <c r="D112" s="906"/>
      <c r="E112" s="906"/>
      <c r="F112" s="906"/>
      <c r="G112" s="906"/>
      <c r="H112" s="906"/>
      <c r="I112" s="906"/>
      <c r="J112" s="906"/>
      <c r="K112" s="906"/>
      <c r="L112" s="906"/>
      <c r="M112" s="906"/>
      <c r="N112" s="906"/>
      <c r="O112" s="906"/>
      <c r="P112" s="906"/>
      <c r="Q112" s="906"/>
      <c r="R112" s="906"/>
      <c r="S112" s="906"/>
      <c r="T112" s="906"/>
      <c r="U112" s="906"/>
      <c r="V112" s="906"/>
      <c r="W112" s="906"/>
      <c r="X112" s="906"/>
      <c r="Y112" s="906"/>
      <c r="Z112" s="907"/>
      <c r="AA112" s="941" t="s">
        <v>243</v>
      </c>
      <c r="AB112" s="942"/>
      <c r="AC112" s="942"/>
      <c r="AD112" s="942"/>
      <c r="AE112" s="943"/>
      <c r="AF112" s="944" t="s">
        <v>439</v>
      </c>
      <c r="AG112" s="942"/>
      <c r="AH112" s="942"/>
      <c r="AI112" s="942"/>
      <c r="AJ112" s="943"/>
      <c r="AK112" s="944" t="s">
        <v>440</v>
      </c>
      <c r="AL112" s="942"/>
      <c r="AM112" s="942"/>
      <c r="AN112" s="942"/>
      <c r="AO112" s="943"/>
      <c r="AP112" s="945" t="s">
        <v>439</v>
      </c>
      <c r="AQ112" s="946"/>
      <c r="AR112" s="946"/>
      <c r="AS112" s="946"/>
      <c r="AT112" s="947"/>
      <c r="AU112" s="891"/>
      <c r="AV112" s="892"/>
      <c r="AW112" s="892"/>
      <c r="AX112" s="892"/>
      <c r="AY112" s="892"/>
      <c r="AZ112" s="905" t="s">
        <v>445</v>
      </c>
      <c r="BA112" s="906"/>
      <c r="BB112" s="906"/>
      <c r="BC112" s="906"/>
      <c r="BD112" s="906"/>
      <c r="BE112" s="906"/>
      <c r="BF112" s="906"/>
      <c r="BG112" s="906"/>
      <c r="BH112" s="906"/>
      <c r="BI112" s="906"/>
      <c r="BJ112" s="906"/>
      <c r="BK112" s="906"/>
      <c r="BL112" s="906"/>
      <c r="BM112" s="906"/>
      <c r="BN112" s="906"/>
      <c r="BO112" s="906"/>
      <c r="BP112" s="907"/>
      <c r="BQ112" s="908">
        <v>12240992</v>
      </c>
      <c r="BR112" s="909"/>
      <c r="BS112" s="909"/>
      <c r="BT112" s="909"/>
      <c r="BU112" s="909"/>
      <c r="BV112" s="909">
        <v>13264746</v>
      </c>
      <c r="BW112" s="909"/>
      <c r="BX112" s="909"/>
      <c r="BY112" s="909"/>
      <c r="BZ112" s="909"/>
      <c r="CA112" s="909">
        <v>12274647</v>
      </c>
      <c r="CB112" s="909"/>
      <c r="CC112" s="909"/>
      <c r="CD112" s="909"/>
      <c r="CE112" s="909"/>
      <c r="CF112" s="903">
        <v>48.6</v>
      </c>
      <c r="CG112" s="904"/>
      <c r="CH112" s="904"/>
      <c r="CI112" s="904"/>
      <c r="CJ112" s="904"/>
      <c r="CK112" s="931"/>
      <c r="CL112" s="932"/>
      <c r="CM112" s="905" t="s">
        <v>446</v>
      </c>
      <c r="CN112" s="906"/>
      <c r="CO112" s="906"/>
      <c r="CP112" s="906"/>
      <c r="CQ112" s="906"/>
      <c r="CR112" s="906"/>
      <c r="CS112" s="906"/>
      <c r="CT112" s="906"/>
      <c r="CU112" s="906"/>
      <c r="CV112" s="906"/>
      <c r="CW112" s="906"/>
      <c r="CX112" s="906"/>
      <c r="CY112" s="906"/>
      <c r="CZ112" s="906"/>
      <c r="DA112" s="906"/>
      <c r="DB112" s="906"/>
      <c r="DC112" s="906"/>
      <c r="DD112" s="906"/>
      <c r="DE112" s="906"/>
      <c r="DF112" s="907"/>
      <c r="DG112" s="908" t="s">
        <v>440</v>
      </c>
      <c r="DH112" s="909"/>
      <c r="DI112" s="909"/>
      <c r="DJ112" s="909"/>
      <c r="DK112" s="909"/>
      <c r="DL112" s="909" t="s">
        <v>243</v>
      </c>
      <c r="DM112" s="909"/>
      <c r="DN112" s="909"/>
      <c r="DO112" s="909"/>
      <c r="DP112" s="909"/>
      <c r="DQ112" s="909" t="s">
        <v>439</v>
      </c>
      <c r="DR112" s="909"/>
      <c r="DS112" s="909"/>
      <c r="DT112" s="909"/>
      <c r="DU112" s="909"/>
      <c r="DV112" s="910" t="s">
        <v>440</v>
      </c>
      <c r="DW112" s="910"/>
      <c r="DX112" s="910"/>
      <c r="DY112" s="910"/>
      <c r="DZ112" s="911"/>
    </row>
    <row r="113" spans="1:130" s="216" customFormat="1" ht="26.25" customHeight="1" x14ac:dyDescent="0.2">
      <c r="A113" s="937"/>
      <c r="B113" s="938"/>
      <c r="C113" s="906" t="s">
        <v>447</v>
      </c>
      <c r="D113" s="906"/>
      <c r="E113" s="906"/>
      <c r="F113" s="906"/>
      <c r="G113" s="906"/>
      <c r="H113" s="906"/>
      <c r="I113" s="906"/>
      <c r="J113" s="906"/>
      <c r="K113" s="906"/>
      <c r="L113" s="906"/>
      <c r="M113" s="906"/>
      <c r="N113" s="906"/>
      <c r="O113" s="906"/>
      <c r="P113" s="906"/>
      <c r="Q113" s="906"/>
      <c r="R113" s="906"/>
      <c r="S113" s="906"/>
      <c r="T113" s="906"/>
      <c r="U113" s="906"/>
      <c r="V113" s="906"/>
      <c r="W113" s="906"/>
      <c r="X113" s="906"/>
      <c r="Y113" s="906"/>
      <c r="Z113" s="907"/>
      <c r="AA113" s="920">
        <v>1062514</v>
      </c>
      <c r="AB113" s="921"/>
      <c r="AC113" s="921"/>
      <c r="AD113" s="921"/>
      <c r="AE113" s="922"/>
      <c r="AF113" s="923">
        <v>983775</v>
      </c>
      <c r="AG113" s="921"/>
      <c r="AH113" s="921"/>
      <c r="AI113" s="921"/>
      <c r="AJ113" s="922"/>
      <c r="AK113" s="923">
        <v>893957</v>
      </c>
      <c r="AL113" s="921"/>
      <c r="AM113" s="921"/>
      <c r="AN113" s="921"/>
      <c r="AO113" s="922"/>
      <c r="AP113" s="924">
        <v>3.5</v>
      </c>
      <c r="AQ113" s="925"/>
      <c r="AR113" s="925"/>
      <c r="AS113" s="925"/>
      <c r="AT113" s="926"/>
      <c r="AU113" s="891"/>
      <c r="AV113" s="892"/>
      <c r="AW113" s="892"/>
      <c r="AX113" s="892"/>
      <c r="AY113" s="892"/>
      <c r="AZ113" s="905" t="s">
        <v>448</v>
      </c>
      <c r="BA113" s="906"/>
      <c r="BB113" s="906"/>
      <c r="BC113" s="906"/>
      <c r="BD113" s="906"/>
      <c r="BE113" s="906"/>
      <c r="BF113" s="906"/>
      <c r="BG113" s="906"/>
      <c r="BH113" s="906"/>
      <c r="BI113" s="906"/>
      <c r="BJ113" s="906"/>
      <c r="BK113" s="906"/>
      <c r="BL113" s="906"/>
      <c r="BM113" s="906"/>
      <c r="BN113" s="906"/>
      <c r="BO113" s="906"/>
      <c r="BP113" s="907"/>
      <c r="BQ113" s="908">
        <v>4258211</v>
      </c>
      <c r="BR113" s="909"/>
      <c r="BS113" s="909"/>
      <c r="BT113" s="909"/>
      <c r="BU113" s="909"/>
      <c r="BV113" s="909">
        <v>3731443</v>
      </c>
      <c r="BW113" s="909"/>
      <c r="BX113" s="909"/>
      <c r="BY113" s="909"/>
      <c r="BZ113" s="909"/>
      <c r="CA113" s="909">
        <v>3518768</v>
      </c>
      <c r="CB113" s="909"/>
      <c r="CC113" s="909"/>
      <c r="CD113" s="909"/>
      <c r="CE113" s="909"/>
      <c r="CF113" s="903">
        <v>13.9</v>
      </c>
      <c r="CG113" s="904"/>
      <c r="CH113" s="904"/>
      <c r="CI113" s="904"/>
      <c r="CJ113" s="904"/>
      <c r="CK113" s="931"/>
      <c r="CL113" s="932"/>
      <c r="CM113" s="905" t="s">
        <v>449</v>
      </c>
      <c r="CN113" s="906"/>
      <c r="CO113" s="906"/>
      <c r="CP113" s="906"/>
      <c r="CQ113" s="906"/>
      <c r="CR113" s="906"/>
      <c r="CS113" s="906"/>
      <c r="CT113" s="906"/>
      <c r="CU113" s="906"/>
      <c r="CV113" s="906"/>
      <c r="CW113" s="906"/>
      <c r="CX113" s="906"/>
      <c r="CY113" s="906"/>
      <c r="CZ113" s="906"/>
      <c r="DA113" s="906"/>
      <c r="DB113" s="906"/>
      <c r="DC113" s="906"/>
      <c r="DD113" s="906"/>
      <c r="DE113" s="906"/>
      <c r="DF113" s="907"/>
      <c r="DG113" s="941" t="s">
        <v>243</v>
      </c>
      <c r="DH113" s="942"/>
      <c r="DI113" s="942"/>
      <c r="DJ113" s="942"/>
      <c r="DK113" s="943"/>
      <c r="DL113" s="944" t="s">
        <v>439</v>
      </c>
      <c r="DM113" s="942"/>
      <c r="DN113" s="942"/>
      <c r="DO113" s="942"/>
      <c r="DP113" s="943"/>
      <c r="DQ113" s="944" t="s">
        <v>243</v>
      </c>
      <c r="DR113" s="942"/>
      <c r="DS113" s="942"/>
      <c r="DT113" s="942"/>
      <c r="DU113" s="943"/>
      <c r="DV113" s="945" t="s">
        <v>439</v>
      </c>
      <c r="DW113" s="946"/>
      <c r="DX113" s="946"/>
      <c r="DY113" s="946"/>
      <c r="DZ113" s="947"/>
    </row>
    <row r="114" spans="1:130" s="216" customFormat="1" ht="26.25" customHeight="1" x14ac:dyDescent="0.2">
      <c r="A114" s="937"/>
      <c r="B114" s="938"/>
      <c r="C114" s="906" t="s">
        <v>450</v>
      </c>
      <c r="D114" s="906"/>
      <c r="E114" s="906"/>
      <c r="F114" s="906"/>
      <c r="G114" s="906"/>
      <c r="H114" s="906"/>
      <c r="I114" s="906"/>
      <c r="J114" s="906"/>
      <c r="K114" s="906"/>
      <c r="L114" s="906"/>
      <c r="M114" s="906"/>
      <c r="N114" s="906"/>
      <c r="O114" s="906"/>
      <c r="P114" s="906"/>
      <c r="Q114" s="906"/>
      <c r="R114" s="906"/>
      <c r="S114" s="906"/>
      <c r="T114" s="906"/>
      <c r="U114" s="906"/>
      <c r="V114" s="906"/>
      <c r="W114" s="906"/>
      <c r="X114" s="906"/>
      <c r="Y114" s="906"/>
      <c r="Z114" s="907"/>
      <c r="AA114" s="941">
        <v>418985</v>
      </c>
      <c r="AB114" s="942"/>
      <c r="AC114" s="942"/>
      <c r="AD114" s="942"/>
      <c r="AE114" s="943"/>
      <c r="AF114" s="944">
        <v>443002</v>
      </c>
      <c r="AG114" s="942"/>
      <c r="AH114" s="942"/>
      <c r="AI114" s="942"/>
      <c r="AJ114" s="943"/>
      <c r="AK114" s="944">
        <v>446287</v>
      </c>
      <c r="AL114" s="942"/>
      <c r="AM114" s="942"/>
      <c r="AN114" s="942"/>
      <c r="AO114" s="943"/>
      <c r="AP114" s="945">
        <v>1.8</v>
      </c>
      <c r="AQ114" s="946"/>
      <c r="AR114" s="946"/>
      <c r="AS114" s="946"/>
      <c r="AT114" s="947"/>
      <c r="AU114" s="891"/>
      <c r="AV114" s="892"/>
      <c r="AW114" s="892"/>
      <c r="AX114" s="892"/>
      <c r="AY114" s="892"/>
      <c r="AZ114" s="905" t="s">
        <v>451</v>
      </c>
      <c r="BA114" s="906"/>
      <c r="BB114" s="906"/>
      <c r="BC114" s="906"/>
      <c r="BD114" s="906"/>
      <c r="BE114" s="906"/>
      <c r="BF114" s="906"/>
      <c r="BG114" s="906"/>
      <c r="BH114" s="906"/>
      <c r="BI114" s="906"/>
      <c r="BJ114" s="906"/>
      <c r="BK114" s="906"/>
      <c r="BL114" s="906"/>
      <c r="BM114" s="906"/>
      <c r="BN114" s="906"/>
      <c r="BO114" s="906"/>
      <c r="BP114" s="907"/>
      <c r="BQ114" s="908">
        <v>7427234</v>
      </c>
      <c r="BR114" s="909"/>
      <c r="BS114" s="909"/>
      <c r="BT114" s="909"/>
      <c r="BU114" s="909"/>
      <c r="BV114" s="909">
        <v>6828942</v>
      </c>
      <c r="BW114" s="909"/>
      <c r="BX114" s="909"/>
      <c r="BY114" s="909"/>
      <c r="BZ114" s="909"/>
      <c r="CA114" s="909">
        <v>6529109</v>
      </c>
      <c r="CB114" s="909"/>
      <c r="CC114" s="909"/>
      <c r="CD114" s="909"/>
      <c r="CE114" s="909"/>
      <c r="CF114" s="903">
        <v>25.8</v>
      </c>
      <c r="CG114" s="904"/>
      <c r="CH114" s="904"/>
      <c r="CI114" s="904"/>
      <c r="CJ114" s="904"/>
      <c r="CK114" s="931"/>
      <c r="CL114" s="932"/>
      <c r="CM114" s="905" t="s">
        <v>452</v>
      </c>
      <c r="CN114" s="906"/>
      <c r="CO114" s="906"/>
      <c r="CP114" s="906"/>
      <c r="CQ114" s="906"/>
      <c r="CR114" s="906"/>
      <c r="CS114" s="906"/>
      <c r="CT114" s="906"/>
      <c r="CU114" s="906"/>
      <c r="CV114" s="906"/>
      <c r="CW114" s="906"/>
      <c r="CX114" s="906"/>
      <c r="CY114" s="906"/>
      <c r="CZ114" s="906"/>
      <c r="DA114" s="906"/>
      <c r="DB114" s="906"/>
      <c r="DC114" s="906"/>
      <c r="DD114" s="906"/>
      <c r="DE114" s="906"/>
      <c r="DF114" s="907"/>
      <c r="DG114" s="941" t="s">
        <v>439</v>
      </c>
      <c r="DH114" s="942"/>
      <c r="DI114" s="942"/>
      <c r="DJ114" s="942"/>
      <c r="DK114" s="943"/>
      <c r="DL114" s="944" t="s">
        <v>439</v>
      </c>
      <c r="DM114" s="942"/>
      <c r="DN114" s="942"/>
      <c r="DO114" s="942"/>
      <c r="DP114" s="943"/>
      <c r="DQ114" s="944" t="s">
        <v>439</v>
      </c>
      <c r="DR114" s="942"/>
      <c r="DS114" s="942"/>
      <c r="DT114" s="942"/>
      <c r="DU114" s="943"/>
      <c r="DV114" s="945" t="s">
        <v>440</v>
      </c>
      <c r="DW114" s="946"/>
      <c r="DX114" s="946"/>
      <c r="DY114" s="946"/>
      <c r="DZ114" s="947"/>
    </row>
    <row r="115" spans="1:130" s="216" customFormat="1" ht="26.25" customHeight="1" x14ac:dyDescent="0.2">
      <c r="A115" s="937"/>
      <c r="B115" s="938"/>
      <c r="C115" s="906" t="s">
        <v>453</v>
      </c>
      <c r="D115" s="906"/>
      <c r="E115" s="906"/>
      <c r="F115" s="906"/>
      <c r="G115" s="906"/>
      <c r="H115" s="906"/>
      <c r="I115" s="906"/>
      <c r="J115" s="906"/>
      <c r="K115" s="906"/>
      <c r="L115" s="906"/>
      <c r="M115" s="906"/>
      <c r="N115" s="906"/>
      <c r="O115" s="906"/>
      <c r="P115" s="906"/>
      <c r="Q115" s="906"/>
      <c r="R115" s="906"/>
      <c r="S115" s="906"/>
      <c r="T115" s="906"/>
      <c r="U115" s="906"/>
      <c r="V115" s="906"/>
      <c r="W115" s="906"/>
      <c r="X115" s="906"/>
      <c r="Y115" s="906"/>
      <c r="Z115" s="907"/>
      <c r="AA115" s="920">
        <v>274477</v>
      </c>
      <c r="AB115" s="921"/>
      <c r="AC115" s="921"/>
      <c r="AD115" s="921"/>
      <c r="AE115" s="922"/>
      <c r="AF115" s="923">
        <v>302220</v>
      </c>
      <c r="AG115" s="921"/>
      <c r="AH115" s="921"/>
      <c r="AI115" s="921"/>
      <c r="AJ115" s="922"/>
      <c r="AK115" s="923">
        <v>287739</v>
      </c>
      <c r="AL115" s="921"/>
      <c r="AM115" s="921"/>
      <c r="AN115" s="921"/>
      <c r="AO115" s="922"/>
      <c r="AP115" s="924">
        <v>1.1000000000000001</v>
      </c>
      <c r="AQ115" s="925"/>
      <c r="AR115" s="925"/>
      <c r="AS115" s="925"/>
      <c r="AT115" s="926"/>
      <c r="AU115" s="891"/>
      <c r="AV115" s="892"/>
      <c r="AW115" s="892"/>
      <c r="AX115" s="892"/>
      <c r="AY115" s="892"/>
      <c r="AZ115" s="905" t="s">
        <v>454</v>
      </c>
      <c r="BA115" s="906"/>
      <c r="BB115" s="906"/>
      <c r="BC115" s="906"/>
      <c r="BD115" s="906"/>
      <c r="BE115" s="906"/>
      <c r="BF115" s="906"/>
      <c r="BG115" s="906"/>
      <c r="BH115" s="906"/>
      <c r="BI115" s="906"/>
      <c r="BJ115" s="906"/>
      <c r="BK115" s="906"/>
      <c r="BL115" s="906"/>
      <c r="BM115" s="906"/>
      <c r="BN115" s="906"/>
      <c r="BO115" s="906"/>
      <c r="BP115" s="907"/>
      <c r="BQ115" s="908">
        <v>9391</v>
      </c>
      <c r="BR115" s="909"/>
      <c r="BS115" s="909"/>
      <c r="BT115" s="909"/>
      <c r="BU115" s="909"/>
      <c r="BV115" s="909" t="s">
        <v>439</v>
      </c>
      <c r="BW115" s="909"/>
      <c r="BX115" s="909"/>
      <c r="BY115" s="909"/>
      <c r="BZ115" s="909"/>
      <c r="CA115" s="909">
        <v>10352</v>
      </c>
      <c r="CB115" s="909"/>
      <c r="CC115" s="909"/>
      <c r="CD115" s="909"/>
      <c r="CE115" s="909"/>
      <c r="CF115" s="903">
        <v>0</v>
      </c>
      <c r="CG115" s="904"/>
      <c r="CH115" s="904"/>
      <c r="CI115" s="904"/>
      <c r="CJ115" s="904"/>
      <c r="CK115" s="931"/>
      <c r="CL115" s="932"/>
      <c r="CM115" s="905" t="s">
        <v>455</v>
      </c>
      <c r="CN115" s="906"/>
      <c r="CO115" s="906"/>
      <c r="CP115" s="906"/>
      <c r="CQ115" s="906"/>
      <c r="CR115" s="906"/>
      <c r="CS115" s="906"/>
      <c r="CT115" s="906"/>
      <c r="CU115" s="906"/>
      <c r="CV115" s="906"/>
      <c r="CW115" s="906"/>
      <c r="CX115" s="906"/>
      <c r="CY115" s="906"/>
      <c r="CZ115" s="906"/>
      <c r="DA115" s="906"/>
      <c r="DB115" s="906"/>
      <c r="DC115" s="906"/>
      <c r="DD115" s="906"/>
      <c r="DE115" s="906"/>
      <c r="DF115" s="907"/>
      <c r="DG115" s="941">
        <v>2187970</v>
      </c>
      <c r="DH115" s="942"/>
      <c r="DI115" s="942"/>
      <c r="DJ115" s="942"/>
      <c r="DK115" s="943"/>
      <c r="DL115" s="944">
        <v>1920072</v>
      </c>
      <c r="DM115" s="942"/>
      <c r="DN115" s="942"/>
      <c r="DO115" s="942"/>
      <c r="DP115" s="943"/>
      <c r="DQ115" s="944">
        <v>1721218</v>
      </c>
      <c r="DR115" s="942"/>
      <c r="DS115" s="942"/>
      <c r="DT115" s="942"/>
      <c r="DU115" s="943"/>
      <c r="DV115" s="945">
        <v>6.8</v>
      </c>
      <c r="DW115" s="946"/>
      <c r="DX115" s="946"/>
      <c r="DY115" s="946"/>
      <c r="DZ115" s="947"/>
    </row>
    <row r="116" spans="1:130" s="216" customFormat="1" ht="26.25" customHeight="1" x14ac:dyDescent="0.2">
      <c r="A116" s="939"/>
      <c r="B116" s="940"/>
      <c r="C116" s="948" t="s">
        <v>456</v>
      </c>
      <c r="D116" s="948"/>
      <c r="E116" s="948"/>
      <c r="F116" s="948"/>
      <c r="G116" s="948"/>
      <c r="H116" s="948"/>
      <c r="I116" s="948"/>
      <c r="J116" s="948"/>
      <c r="K116" s="948"/>
      <c r="L116" s="948"/>
      <c r="M116" s="948"/>
      <c r="N116" s="948"/>
      <c r="O116" s="948"/>
      <c r="P116" s="948"/>
      <c r="Q116" s="948"/>
      <c r="R116" s="948"/>
      <c r="S116" s="948"/>
      <c r="T116" s="948"/>
      <c r="U116" s="948"/>
      <c r="V116" s="948"/>
      <c r="W116" s="948"/>
      <c r="X116" s="948"/>
      <c r="Y116" s="948"/>
      <c r="Z116" s="949"/>
      <c r="AA116" s="941" t="s">
        <v>439</v>
      </c>
      <c r="AB116" s="942"/>
      <c r="AC116" s="942"/>
      <c r="AD116" s="942"/>
      <c r="AE116" s="943"/>
      <c r="AF116" s="944" t="s">
        <v>128</v>
      </c>
      <c r="AG116" s="942"/>
      <c r="AH116" s="942"/>
      <c r="AI116" s="942"/>
      <c r="AJ116" s="943"/>
      <c r="AK116" s="944" t="s">
        <v>243</v>
      </c>
      <c r="AL116" s="942"/>
      <c r="AM116" s="942"/>
      <c r="AN116" s="942"/>
      <c r="AO116" s="943"/>
      <c r="AP116" s="945" t="s">
        <v>243</v>
      </c>
      <c r="AQ116" s="946"/>
      <c r="AR116" s="946"/>
      <c r="AS116" s="946"/>
      <c r="AT116" s="947"/>
      <c r="AU116" s="891"/>
      <c r="AV116" s="892"/>
      <c r="AW116" s="892"/>
      <c r="AX116" s="892"/>
      <c r="AY116" s="892"/>
      <c r="AZ116" s="950" t="s">
        <v>457</v>
      </c>
      <c r="BA116" s="951"/>
      <c r="BB116" s="951"/>
      <c r="BC116" s="951"/>
      <c r="BD116" s="951"/>
      <c r="BE116" s="951"/>
      <c r="BF116" s="951"/>
      <c r="BG116" s="951"/>
      <c r="BH116" s="951"/>
      <c r="BI116" s="951"/>
      <c r="BJ116" s="951"/>
      <c r="BK116" s="951"/>
      <c r="BL116" s="951"/>
      <c r="BM116" s="951"/>
      <c r="BN116" s="951"/>
      <c r="BO116" s="951"/>
      <c r="BP116" s="952"/>
      <c r="BQ116" s="908" t="s">
        <v>439</v>
      </c>
      <c r="BR116" s="909"/>
      <c r="BS116" s="909"/>
      <c r="BT116" s="909"/>
      <c r="BU116" s="909"/>
      <c r="BV116" s="909" t="s">
        <v>439</v>
      </c>
      <c r="BW116" s="909"/>
      <c r="BX116" s="909"/>
      <c r="BY116" s="909"/>
      <c r="BZ116" s="909"/>
      <c r="CA116" s="909" t="s">
        <v>439</v>
      </c>
      <c r="CB116" s="909"/>
      <c r="CC116" s="909"/>
      <c r="CD116" s="909"/>
      <c r="CE116" s="909"/>
      <c r="CF116" s="903" t="s">
        <v>128</v>
      </c>
      <c r="CG116" s="904"/>
      <c r="CH116" s="904"/>
      <c r="CI116" s="904"/>
      <c r="CJ116" s="904"/>
      <c r="CK116" s="931"/>
      <c r="CL116" s="932"/>
      <c r="CM116" s="905" t="s">
        <v>458</v>
      </c>
      <c r="CN116" s="906"/>
      <c r="CO116" s="906"/>
      <c r="CP116" s="906"/>
      <c r="CQ116" s="906"/>
      <c r="CR116" s="906"/>
      <c r="CS116" s="906"/>
      <c r="CT116" s="906"/>
      <c r="CU116" s="906"/>
      <c r="CV116" s="906"/>
      <c r="CW116" s="906"/>
      <c r="CX116" s="906"/>
      <c r="CY116" s="906"/>
      <c r="CZ116" s="906"/>
      <c r="DA116" s="906"/>
      <c r="DB116" s="906"/>
      <c r="DC116" s="906"/>
      <c r="DD116" s="906"/>
      <c r="DE116" s="906"/>
      <c r="DF116" s="907"/>
      <c r="DG116" s="941" t="s">
        <v>243</v>
      </c>
      <c r="DH116" s="942"/>
      <c r="DI116" s="942"/>
      <c r="DJ116" s="942"/>
      <c r="DK116" s="943"/>
      <c r="DL116" s="944" t="s">
        <v>440</v>
      </c>
      <c r="DM116" s="942"/>
      <c r="DN116" s="942"/>
      <c r="DO116" s="942"/>
      <c r="DP116" s="943"/>
      <c r="DQ116" s="944" t="s">
        <v>128</v>
      </c>
      <c r="DR116" s="942"/>
      <c r="DS116" s="942"/>
      <c r="DT116" s="942"/>
      <c r="DU116" s="943"/>
      <c r="DV116" s="945" t="s">
        <v>440</v>
      </c>
      <c r="DW116" s="946"/>
      <c r="DX116" s="946"/>
      <c r="DY116" s="946"/>
      <c r="DZ116" s="947"/>
    </row>
    <row r="117" spans="1:130" s="216" customFormat="1" ht="26.25" customHeight="1" x14ac:dyDescent="0.2">
      <c r="A117" s="895" t="s">
        <v>185</v>
      </c>
      <c r="B117" s="876"/>
      <c r="C117" s="876"/>
      <c r="D117" s="876"/>
      <c r="E117" s="876"/>
      <c r="F117" s="876"/>
      <c r="G117" s="876"/>
      <c r="H117" s="876"/>
      <c r="I117" s="876"/>
      <c r="J117" s="876"/>
      <c r="K117" s="876"/>
      <c r="L117" s="876"/>
      <c r="M117" s="876"/>
      <c r="N117" s="876"/>
      <c r="O117" s="876"/>
      <c r="P117" s="876"/>
      <c r="Q117" s="876"/>
      <c r="R117" s="876"/>
      <c r="S117" s="876"/>
      <c r="T117" s="876"/>
      <c r="U117" s="876"/>
      <c r="V117" s="876"/>
      <c r="W117" s="876"/>
      <c r="X117" s="876"/>
      <c r="Y117" s="960" t="s">
        <v>459</v>
      </c>
      <c r="Z117" s="877"/>
      <c r="AA117" s="961">
        <v>4875123</v>
      </c>
      <c r="AB117" s="962"/>
      <c r="AC117" s="962"/>
      <c r="AD117" s="962"/>
      <c r="AE117" s="963"/>
      <c r="AF117" s="964">
        <v>5051135</v>
      </c>
      <c r="AG117" s="962"/>
      <c r="AH117" s="962"/>
      <c r="AI117" s="962"/>
      <c r="AJ117" s="963"/>
      <c r="AK117" s="964">
        <v>5086749</v>
      </c>
      <c r="AL117" s="962"/>
      <c r="AM117" s="962"/>
      <c r="AN117" s="962"/>
      <c r="AO117" s="963"/>
      <c r="AP117" s="965"/>
      <c r="AQ117" s="966"/>
      <c r="AR117" s="966"/>
      <c r="AS117" s="966"/>
      <c r="AT117" s="967"/>
      <c r="AU117" s="891"/>
      <c r="AV117" s="892"/>
      <c r="AW117" s="892"/>
      <c r="AX117" s="892"/>
      <c r="AY117" s="892"/>
      <c r="AZ117" s="957" t="s">
        <v>460</v>
      </c>
      <c r="BA117" s="958"/>
      <c r="BB117" s="958"/>
      <c r="BC117" s="958"/>
      <c r="BD117" s="958"/>
      <c r="BE117" s="958"/>
      <c r="BF117" s="958"/>
      <c r="BG117" s="958"/>
      <c r="BH117" s="958"/>
      <c r="BI117" s="958"/>
      <c r="BJ117" s="958"/>
      <c r="BK117" s="958"/>
      <c r="BL117" s="958"/>
      <c r="BM117" s="958"/>
      <c r="BN117" s="958"/>
      <c r="BO117" s="958"/>
      <c r="BP117" s="959"/>
      <c r="BQ117" s="908" t="s">
        <v>128</v>
      </c>
      <c r="BR117" s="909"/>
      <c r="BS117" s="909"/>
      <c r="BT117" s="909"/>
      <c r="BU117" s="909"/>
      <c r="BV117" s="909" t="s">
        <v>128</v>
      </c>
      <c r="BW117" s="909"/>
      <c r="BX117" s="909"/>
      <c r="BY117" s="909"/>
      <c r="BZ117" s="909"/>
      <c r="CA117" s="909" t="s">
        <v>128</v>
      </c>
      <c r="CB117" s="909"/>
      <c r="CC117" s="909"/>
      <c r="CD117" s="909"/>
      <c r="CE117" s="909"/>
      <c r="CF117" s="903" t="s">
        <v>128</v>
      </c>
      <c r="CG117" s="904"/>
      <c r="CH117" s="904"/>
      <c r="CI117" s="904"/>
      <c r="CJ117" s="904"/>
      <c r="CK117" s="931"/>
      <c r="CL117" s="932"/>
      <c r="CM117" s="905" t="s">
        <v>461</v>
      </c>
      <c r="CN117" s="906"/>
      <c r="CO117" s="906"/>
      <c r="CP117" s="906"/>
      <c r="CQ117" s="906"/>
      <c r="CR117" s="906"/>
      <c r="CS117" s="906"/>
      <c r="CT117" s="906"/>
      <c r="CU117" s="906"/>
      <c r="CV117" s="906"/>
      <c r="CW117" s="906"/>
      <c r="CX117" s="906"/>
      <c r="CY117" s="906"/>
      <c r="CZ117" s="906"/>
      <c r="DA117" s="906"/>
      <c r="DB117" s="906"/>
      <c r="DC117" s="906"/>
      <c r="DD117" s="906"/>
      <c r="DE117" s="906"/>
      <c r="DF117" s="907"/>
      <c r="DG117" s="941" t="s">
        <v>462</v>
      </c>
      <c r="DH117" s="942"/>
      <c r="DI117" s="942"/>
      <c r="DJ117" s="942"/>
      <c r="DK117" s="943"/>
      <c r="DL117" s="944" t="s">
        <v>128</v>
      </c>
      <c r="DM117" s="942"/>
      <c r="DN117" s="942"/>
      <c r="DO117" s="942"/>
      <c r="DP117" s="943"/>
      <c r="DQ117" s="944" t="s">
        <v>462</v>
      </c>
      <c r="DR117" s="942"/>
      <c r="DS117" s="942"/>
      <c r="DT117" s="942"/>
      <c r="DU117" s="943"/>
      <c r="DV117" s="945" t="s">
        <v>128</v>
      </c>
      <c r="DW117" s="946"/>
      <c r="DX117" s="946"/>
      <c r="DY117" s="946"/>
      <c r="DZ117" s="947"/>
    </row>
    <row r="118" spans="1:130" s="216" customFormat="1" ht="26.25" customHeight="1" x14ac:dyDescent="0.2">
      <c r="A118" s="895" t="s">
        <v>432</v>
      </c>
      <c r="B118" s="876"/>
      <c r="C118" s="876"/>
      <c r="D118" s="876"/>
      <c r="E118" s="876"/>
      <c r="F118" s="876"/>
      <c r="G118" s="876"/>
      <c r="H118" s="876"/>
      <c r="I118" s="876"/>
      <c r="J118" s="876"/>
      <c r="K118" s="876"/>
      <c r="L118" s="876"/>
      <c r="M118" s="876"/>
      <c r="N118" s="876"/>
      <c r="O118" s="876"/>
      <c r="P118" s="876"/>
      <c r="Q118" s="876"/>
      <c r="R118" s="876"/>
      <c r="S118" s="876"/>
      <c r="T118" s="876"/>
      <c r="U118" s="876"/>
      <c r="V118" s="876"/>
      <c r="W118" s="876"/>
      <c r="X118" s="876"/>
      <c r="Y118" s="876"/>
      <c r="Z118" s="877"/>
      <c r="AA118" s="875" t="s">
        <v>429</v>
      </c>
      <c r="AB118" s="876"/>
      <c r="AC118" s="876"/>
      <c r="AD118" s="876"/>
      <c r="AE118" s="877"/>
      <c r="AF118" s="875" t="s">
        <v>430</v>
      </c>
      <c r="AG118" s="876"/>
      <c r="AH118" s="876"/>
      <c r="AI118" s="876"/>
      <c r="AJ118" s="877"/>
      <c r="AK118" s="875" t="s">
        <v>305</v>
      </c>
      <c r="AL118" s="876"/>
      <c r="AM118" s="876"/>
      <c r="AN118" s="876"/>
      <c r="AO118" s="877"/>
      <c r="AP118" s="953" t="s">
        <v>431</v>
      </c>
      <c r="AQ118" s="954"/>
      <c r="AR118" s="954"/>
      <c r="AS118" s="954"/>
      <c r="AT118" s="955"/>
      <c r="AU118" s="891"/>
      <c r="AV118" s="892"/>
      <c r="AW118" s="892"/>
      <c r="AX118" s="892"/>
      <c r="AY118" s="892"/>
      <c r="AZ118" s="956" t="s">
        <v>463</v>
      </c>
      <c r="BA118" s="948"/>
      <c r="BB118" s="948"/>
      <c r="BC118" s="948"/>
      <c r="BD118" s="948"/>
      <c r="BE118" s="948"/>
      <c r="BF118" s="948"/>
      <c r="BG118" s="948"/>
      <c r="BH118" s="948"/>
      <c r="BI118" s="948"/>
      <c r="BJ118" s="948"/>
      <c r="BK118" s="948"/>
      <c r="BL118" s="948"/>
      <c r="BM118" s="948"/>
      <c r="BN118" s="948"/>
      <c r="BO118" s="948"/>
      <c r="BP118" s="949"/>
      <c r="BQ118" s="982" t="s">
        <v>462</v>
      </c>
      <c r="BR118" s="983"/>
      <c r="BS118" s="983"/>
      <c r="BT118" s="983"/>
      <c r="BU118" s="983"/>
      <c r="BV118" s="983" t="s">
        <v>464</v>
      </c>
      <c r="BW118" s="983"/>
      <c r="BX118" s="983"/>
      <c r="BY118" s="983"/>
      <c r="BZ118" s="983"/>
      <c r="CA118" s="983" t="s">
        <v>462</v>
      </c>
      <c r="CB118" s="983"/>
      <c r="CC118" s="983"/>
      <c r="CD118" s="983"/>
      <c r="CE118" s="983"/>
      <c r="CF118" s="903" t="s">
        <v>128</v>
      </c>
      <c r="CG118" s="904"/>
      <c r="CH118" s="904"/>
      <c r="CI118" s="904"/>
      <c r="CJ118" s="904"/>
      <c r="CK118" s="931"/>
      <c r="CL118" s="932"/>
      <c r="CM118" s="905" t="s">
        <v>465</v>
      </c>
      <c r="CN118" s="906"/>
      <c r="CO118" s="906"/>
      <c r="CP118" s="906"/>
      <c r="CQ118" s="906"/>
      <c r="CR118" s="906"/>
      <c r="CS118" s="906"/>
      <c r="CT118" s="906"/>
      <c r="CU118" s="906"/>
      <c r="CV118" s="906"/>
      <c r="CW118" s="906"/>
      <c r="CX118" s="906"/>
      <c r="CY118" s="906"/>
      <c r="CZ118" s="906"/>
      <c r="DA118" s="906"/>
      <c r="DB118" s="906"/>
      <c r="DC118" s="906"/>
      <c r="DD118" s="906"/>
      <c r="DE118" s="906"/>
      <c r="DF118" s="907"/>
      <c r="DG118" s="941" t="s">
        <v>128</v>
      </c>
      <c r="DH118" s="942"/>
      <c r="DI118" s="942"/>
      <c r="DJ118" s="942"/>
      <c r="DK118" s="943"/>
      <c r="DL118" s="944" t="s">
        <v>462</v>
      </c>
      <c r="DM118" s="942"/>
      <c r="DN118" s="942"/>
      <c r="DO118" s="942"/>
      <c r="DP118" s="943"/>
      <c r="DQ118" s="944" t="s">
        <v>462</v>
      </c>
      <c r="DR118" s="942"/>
      <c r="DS118" s="942"/>
      <c r="DT118" s="942"/>
      <c r="DU118" s="943"/>
      <c r="DV118" s="945" t="s">
        <v>128</v>
      </c>
      <c r="DW118" s="946"/>
      <c r="DX118" s="946"/>
      <c r="DY118" s="946"/>
      <c r="DZ118" s="947"/>
    </row>
    <row r="119" spans="1:130" s="216" customFormat="1" ht="26.25" customHeight="1" x14ac:dyDescent="0.2">
      <c r="A119" s="1039" t="s">
        <v>435</v>
      </c>
      <c r="B119" s="930"/>
      <c r="C119" s="912" t="s">
        <v>436</v>
      </c>
      <c r="D119" s="880"/>
      <c r="E119" s="880"/>
      <c r="F119" s="880"/>
      <c r="G119" s="880"/>
      <c r="H119" s="880"/>
      <c r="I119" s="880"/>
      <c r="J119" s="880"/>
      <c r="K119" s="880"/>
      <c r="L119" s="880"/>
      <c r="M119" s="880"/>
      <c r="N119" s="880"/>
      <c r="O119" s="880"/>
      <c r="P119" s="880"/>
      <c r="Q119" s="880"/>
      <c r="R119" s="880"/>
      <c r="S119" s="880"/>
      <c r="T119" s="880"/>
      <c r="U119" s="880"/>
      <c r="V119" s="880"/>
      <c r="W119" s="880"/>
      <c r="X119" s="880"/>
      <c r="Y119" s="880"/>
      <c r="Z119" s="881"/>
      <c r="AA119" s="882">
        <v>47629</v>
      </c>
      <c r="AB119" s="883"/>
      <c r="AC119" s="883"/>
      <c r="AD119" s="883"/>
      <c r="AE119" s="884"/>
      <c r="AF119" s="885">
        <v>47678</v>
      </c>
      <c r="AG119" s="883"/>
      <c r="AH119" s="883"/>
      <c r="AI119" s="883"/>
      <c r="AJ119" s="884"/>
      <c r="AK119" s="885">
        <v>47729</v>
      </c>
      <c r="AL119" s="883"/>
      <c r="AM119" s="883"/>
      <c r="AN119" s="883"/>
      <c r="AO119" s="884"/>
      <c r="AP119" s="886">
        <v>0.2</v>
      </c>
      <c r="AQ119" s="887"/>
      <c r="AR119" s="887"/>
      <c r="AS119" s="887"/>
      <c r="AT119" s="888"/>
      <c r="AU119" s="893"/>
      <c r="AV119" s="894"/>
      <c r="AW119" s="894"/>
      <c r="AX119" s="894"/>
      <c r="AY119" s="894"/>
      <c r="AZ119" s="237" t="s">
        <v>185</v>
      </c>
      <c r="BA119" s="237"/>
      <c r="BB119" s="237"/>
      <c r="BC119" s="237"/>
      <c r="BD119" s="237"/>
      <c r="BE119" s="237"/>
      <c r="BF119" s="237"/>
      <c r="BG119" s="237"/>
      <c r="BH119" s="237"/>
      <c r="BI119" s="237"/>
      <c r="BJ119" s="237"/>
      <c r="BK119" s="237"/>
      <c r="BL119" s="237"/>
      <c r="BM119" s="237"/>
      <c r="BN119" s="237"/>
      <c r="BO119" s="960" t="s">
        <v>466</v>
      </c>
      <c r="BP119" s="988"/>
      <c r="BQ119" s="982">
        <v>61648644</v>
      </c>
      <c r="BR119" s="983"/>
      <c r="BS119" s="983"/>
      <c r="BT119" s="983"/>
      <c r="BU119" s="983"/>
      <c r="BV119" s="983">
        <v>61018270</v>
      </c>
      <c r="BW119" s="983"/>
      <c r="BX119" s="983"/>
      <c r="BY119" s="983"/>
      <c r="BZ119" s="983"/>
      <c r="CA119" s="983">
        <v>58230650</v>
      </c>
      <c r="CB119" s="983"/>
      <c r="CC119" s="983"/>
      <c r="CD119" s="983"/>
      <c r="CE119" s="983"/>
      <c r="CF119" s="984"/>
      <c r="CG119" s="985"/>
      <c r="CH119" s="985"/>
      <c r="CI119" s="985"/>
      <c r="CJ119" s="986"/>
      <c r="CK119" s="933"/>
      <c r="CL119" s="934"/>
      <c r="CM119" s="956" t="s">
        <v>467</v>
      </c>
      <c r="CN119" s="948"/>
      <c r="CO119" s="948"/>
      <c r="CP119" s="948"/>
      <c r="CQ119" s="948"/>
      <c r="CR119" s="948"/>
      <c r="CS119" s="948"/>
      <c r="CT119" s="948"/>
      <c r="CU119" s="948"/>
      <c r="CV119" s="948"/>
      <c r="CW119" s="948"/>
      <c r="CX119" s="948"/>
      <c r="CY119" s="948"/>
      <c r="CZ119" s="948"/>
      <c r="DA119" s="948"/>
      <c r="DB119" s="948"/>
      <c r="DC119" s="948"/>
      <c r="DD119" s="948"/>
      <c r="DE119" s="948"/>
      <c r="DF119" s="949"/>
      <c r="DG119" s="987" t="s">
        <v>128</v>
      </c>
      <c r="DH119" s="969"/>
      <c r="DI119" s="969"/>
      <c r="DJ119" s="969"/>
      <c r="DK119" s="970"/>
      <c r="DL119" s="968" t="s">
        <v>128</v>
      </c>
      <c r="DM119" s="969"/>
      <c r="DN119" s="969"/>
      <c r="DO119" s="969"/>
      <c r="DP119" s="970"/>
      <c r="DQ119" s="968" t="s">
        <v>462</v>
      </c>
      <c r="DR119" s="969"/>
      <c r="DS119" s="969"/>
      <c r="DT119" s="969"/>
      <c r="DU119" s="970"/>
      <c r="DV119" s="971" t="s">
        <v>462</v>
      </c>
      <c r="DW119" s="972"/>
      <c r="DX119" s="972"/>
      <c r="DY119" s="972"/>
      <c r="DZ119" s="973"/>
    </row>
    <row r="120" spans="1:130" s="216" customFormat="1" ht="26.25" customHeight="1" x14ac:dyDescent="0.2">
      <c r="A120" s="1040"/>
      <c r="B120" s="932"/>
      <c r="C120" s="905" t="s">
        <v>442</v>
      </c>
      <c r="D120" s="906"/>
      <c r="E120" s="906"/>
      <c r="F120" s="906"/>
      <c r="G120" s="906"/>
      <c r="H120" s="906"/>
      <c r="I120" s="906"/>
      <c r="J120" s="906"/>
      <c r="K120" s="906"/>
      <c r="L120" s="906"/>
      <c r="M120" s="906"/>
      <c r="N120" s="906"/>
      <c r="O120" s="906"/>
      <c r="P120" s="906"/>
      <c r="Q120" s="906"/>
      <c r="R120" s="906"/>
      <c r="S120" s="906"/>
      <c r="T120" s="906"/>
      <c r="U120" s="906"/>
      <c r="V120" s="906"/>
      <c r="W120" s="906"/>
      <c r="X120" s="906"/>
      <c r="Y120" s="906"/>
      <c r="Z120" s="907"/>
      <c r="AA120" s="941" t="s">
        <v>128</v>
      </c>
      <c r="AB120" s="942"/>
      <c r="AC120" s="942"/>
      <c r="AD120" s="942"/>
      <c r="AE120" s="943"/>
      <c r="AF120" s="944" t="s">
        <v>462</v>
      </c>
      <c r="AG120" s="942"/>
      <c r="AH120" s="942"/>
      <c r="AI120" s="942"/>
      <c r="AJ120" s="943"/>
      <c r="AK120" s="944" t="s">
        <v>462</v>
      </c>
      <c r="AL120" s="942"/>
      <c r="AM120" s="942"/>
      <c r="AN120" s="942"/>
      <c r="AO120" s="943"/>
      <c r="AP120" s="945" t="s">
        <v>128</v>
      </c>
      <c r="AQ120" s="946"/>
      <c r="AR120" s="946"/>
      <c r="AS120" s="946"/>
      <c r="AT120" s="947"/>
      <c r="AU120" s="974" t="s">
        <v>468</v>
      </c>
      <c r="AV120" s="975"/>
      <c r="AW120" s="975"/>
      <c r="AX120" s="975"/>
      <c r="AY120" s="976"/>
      <c r="AZ120" s="912" t="s">
        <v>469</v>
      </c>
      <c r="BA120" s="880"/>
      <c r="BB120" s="880"/>
      <c r="BC120" s="880"/>
      <c r="BD120" s="880"/>
      <c r="BE120" s="880"/>
      <c r="BF120" s="880"/>
      <c r="BG120" s="880"/>
      <c r="BH120" s="880"/>
      <c r="BI120" s="880"/>
      <c r="BJ120" s="880"/>
      <c r="BK120" s="880"/>
      <c r="BL120" s="880"/>
      <c r="BM120" s="880"/>
      <c r="BN120" s="880"/>
      <c r="BO120" s="880"/>
      <c r="BP120" s="881"/>
      <c r="BQ120" s="913">
        <v>8998514</v>
      </c>
      <c r="BR120" s="914"/>
      <c r="BS120" s="914"/>
      <c r="BT120" s="914"/>
      <c r="BU120" s="914"/>
      <c r="BV120" s="914">
        <v>9122372</v>
      </c>
      <c r="BW120" s="914"/>
      <c r="BX120" s="914"/>
      <c r="BY120" s="914"/>
      <c r="BZ120" s="914"/>
      <c r="CA120" s="914">
        <v>10574211</v>
      </c>
      <c r="CB120" s="914"/>
      <c r="CC120" s="914"/>
      <c r="CD120" s="914"/>
      <c r="CE120" s="914"/>
      <c r="CF120" s="927">
        <v>41.8</v>
      </c>
      <c r="CG120" s="928"/>
      <c r="CH120" s="928"/>
      <c r="CI120" s="928"/>
      <c r="CJ120" s="928"/>
      <c r="CK120" s="989" t="s">
        <v>470</v>
      </c>
      <c r="CL120" s="990"/>
      <c r="CM120" s="990"/>
      <c r="CN120" s="990"/>
      <c r="CO120" s="991"/>
      <c r="CP120" s="997" t="s">
        <v>471</v>
      </c>
      <c r="CQ120" s="998"/>
      <c r="CR120" s="998"/>
      <c r="CS120" s="998"/>
      <c r="CT120" s="998"/>
      <c r="CU120" s="998"/>
      <c r="CV120" s="998"/>
      <c r="CW120" s="998"/>
      <c r="CX120" s="998"/>
      <c r="CY120" s="998"/>
      <c r="CZ120" s="998"/>
      <c r="DA120" s="998"/>
      <c r="DB120" s="998"/>
      <c r="DC120" s="998"/>
      <c r="DD120" s="998"/>
      <c r="DE120" s="998"/>
      <c r="DF120" s="999"/>
      <c r="DG120" s="913">
        <v>12240992</v>
      </c>
      <c r="DH120" s="914"/>
      <c r="DI120" s="914"/>
      <c r="DJ120" s="914"/>
      <c r="DK120" s="914"/>
      <c r="DL120" s="914">
        <v>13264746</v>
      </c>
      <c r="DM120" s="914"/>
      <c r="DN120" s="914"/>
      <c r="DO120" s="914"/>
      <c r="DP120" s="914"/>
      <c r="DQ120" s="914">
        <v>12274647</v>
      </c>
      <c r="DR120" s="914"/>
      <c r="DS120" s="914"/>
      <c r="DT120" s="914"/>
      <c r="DU120" s="914"/>
      <c r="DV120" s="915">
        <v>48.6</v>
      </c>
      <c r="DW120" s="915"/>
      <c r="DX120" s="915"/>
      <c r="DY120" s="915"/>
      <c r="DZ120" s="916"/>
    </row>
    <row r="121" spans="1:130" s="216" customFormat="1" ht="26.25" customHeight="1" x14ac:dyDescent="0.2">
      <c r="A121" s="1040"/>
      <c r="B121" s="932"/>
      <c r="C121" s="957" t="s">
        <v>472</v>
      </c>
      <c r="D121" s="958"/>
      <c r="E121" s="958"/>
      <c r="F121" s="958"/>
      <c r="G121" s="958"/>
      <c r="H121" s="958"/>
      <c r="I121" s="958"/>
      <c r="J121" s="958"/>
      <c r="K121" s="958"/>
      <c r="L121" s="958"/>
      <c r="M121" s="958"/>
      <c r="N121" s="958"/>
      <c r="O121" s="958"/>
      <c r="P121" s="958"/>
      <c r="Q121" s="958"/>
      <c r="R121" s="958"/>
      <c r="S121" s="958"/>
      <c r="T121" s="958"/>
      <c r="U121" s="958"/>
      <c r="V121" s="958"/>
      <c r="W121" s="958"/>
      <c r="X121" s="958"/>
      <c r="Y121" s="958"/>
      <c r="Z121" s="959"/>
      <c r="AA121" s="941" t="s">
        <v>462</v>
      </c>
      <c r="AB121" s="942"/>
      <c r="AC121" s="942"/>
      <c r="AD121" s="942"/>
      <c r="AE121" s="943"/>
      <c r="AF121" s="944" t="s">
        <v>462</v>
      </c>
      <c r="AG121" s="942"/>
      <c r="AH121" s="942"/>
      <c r="AI121" s="942"/>
      <c r="AJ121" s="943"/>
      <c r="AK121" s="944" t="s">
        <v>462</v>
      </c>
      <c r="AL121" s="942"/>
      <c r="AM121" s="942"/>
      <c r="AN121" s="942"/>
      <c r="AO121" s="943"/>
      <c r="AP121" s="945" t="s">
        <v>462</v>
      </c>
      <c r="AQ121" s="946"/>
      <c r="AR121" s="946"/>
      <c r="AS121" s="946"/>
      <c r="AT121" s="947"/>
      <c r="AU121" s="977"/>
      <c r="AV121" s="978"/>
      <c r="AW121" s="978"/>
      <c r="AX121" s="978"/>
      <c r="AY121" s="979"/>
      <c r="AZ121" s="905" t="s">
        <v>473</v>
      </c>
      <c r="BA121" s="906"/>
      <c r="BB121" s="906"/>
      <c r="BC121" s="906"/>
      <c r="BD121" s="906"/>
      <c r="BE121" s="906"/>
      <c r="BF121" s="906"/>
      <c r="BG121" s="906"/>
      <c r="BH121" s="906"/>
      <c r="BI121" s="906"/>
      <c r="BJ121" s="906"/>
      <c r="BK121" s="906"/>
      <c r="BL121" s="906"/>
      <c r="BM121" s="906"/>
      <c r="BN121" s="906"/>
      <c r="BO121" s="906"/>
      <c r="BP121" s="907"/>
      <c r="BQ121" s="908">
        <v>12016052</v>
      </c>
      <c r="BR121" s="909"/>
      <c r="BS121" s="909"/>
      <c r="BT121" s="909"/>
      <c r="BU121" s="909"/>
      <c r="BV121" s="909">
        <v>11406365</v>
      </c>
      <c r="BW121" s="909"/>
      <c r="BX121" s="909"/>
      <c r="BY121" s="909"/>
      <c r="BZ121" s="909"/>
      <c r="CA121" s="909">
        <v>10518481</v>
      </c>
      <c r="CB121" s="909"/>
      <c r="CC121" s="909"/>
      <c r="CD121" s="909"/>
      <c r="CE121" s="909"/>
      <c r="CF121" s="903">
        <v>41.6</v>
      </c>
      <c r="CG121" s="904"/>
      <c r="CH121" s="904"/>
      <c r="CI121" s="904"/>
      <c r="CJ121" s="904"/>
      <c r="CK121" s="992"/>
      <c r="CL121" s="993"/>
      <c r="CM121" s="993"/>
      <c r="CN121" s="993"/>
      <c r="CO121" s="994"/>
      <c r="CP121" s="1002" t="s">
        <v>474</v>
      </c>
      <c r="CQ121" s="1003"/>
      <c r="CR121" s="1003"/>
      <c r="CS121" s="1003"/>
      <c r="CT121" s="1003"/>
      <c r="CU121" s="1003"/>
      <c r="CV121" s="1003"/>
      <c r="CW121" s="1003"/>
      <c r="CX121" s="1003"/>
      <c r="CY121" s="1003"/>
      <c r="CZ121" s="1003"/>
      <c r="DA121" s="1003"/>
      <c r="DB121" s="1003"/>
      <c r="DC121" s="1003"/>
      <c r="DD121" s="1003"/>
      <c r="DE121" s="1003"/>
      <c r="DF121" s="1004"/>
      <c r="DG121" s="908" t="s">
        <v>462</v>
      </c>
      <c r="DH121" s="909"/>
      <c r="DI121" s="909"/>
      <c r="DJ121" s="909"/>
      <c r="DK121" s="909"/>
      <c r="DL121" s="909" t="s">
        <v>128</v>
      </c>
      <c r="DM121" s="909"/>
      <c r="DN121" s="909"/>
      <c r="DO121" s="909"/>
      <c r="DP121" s="909"/>
      <c r="DQ121" s="909" t="s">
        <v>462</v>
      </c>
      <c r="DR121" s="909"/>
      <c r="DS121" s="909"/>
      <c r="DT121" s="909"/>
      <c r="DU121" s="909"/>
      <c r="DV121" s="910" t="s">
        <v>462</v>
      </c>
      <c r="DW121" s="910"/>
      <c r="DX121" s="910"/>
      <c r="DY121" s="910"/>
      <c r="DZ121" s="911"/>
    </row>
    <row r="122" spans="1:130" s="216" customFormat="1" ht="26.25" customHeight="1" x14ac:dyDescent="0.2">
      <c r="A122" s="1040"/>
      <c r="B122" s="932"/>
      <c r="C122" s="905" t="s">
        <v>452</v>
      </c>
      <c r="D122" s="906"/>
      <c r="E122" s="906"/>
      <c r="F122" s="906"/>
      <c r="G122" s="906"/>
      <c r="H122" s="906"/>
      <c r="I122" s="906"/>
      <c r="J122" s="906"/>
      <c r="K122" s="906"/>
      <c r="L122" s="906"/>
      <c r="M122" s="906"/>
      <c r="N122" s="906"/>
      <c r="O122" s="906"/>
      <c r="P122" s="906"/>
      <c r="Q122" s="906"/>
      <c r="R122" s="906"/>
      <c r="S122" s="906"/>
      <c r="T122" s="906"/>
      <c r="U122" s="906"/>
      <c r="V122" s="906"/>
      <c r="W122" s="906"/>
      <c r="X122" s="906"/>
      <c r="Y122" s="906"/>
      <c r="Z122" s="907"/>
      <c r="AA122" s="941" t="s">
        <v>128</v>
      </c>
      <c r="AB122" s="942"/>
      <c r="AC122" s="942"/>
      <c r="AD122" s="942"/>
      <c r="AE122" s="943"/>
      <c r="AF122" s="944" t="s">
        <v>128</v>
      </c>
      <c r="AG122" s="942"/>
      <c r="AH122" s="942"/>
      <c r="AI122" s="942"/>
      <c r="AJ122" s="943"/>
      <c r="AK122" s="944" t="s">
        <v>128</v>
      </c>
      <c r="AL122" s="942"/>
      <c r="AM122" s="942"/>
      <c r="AN122" s="942"/>
      <c r="AO122" s="943"/>
      <c r="AP122" s="945" t="s">
        <v>462</v>
      </c>
      <c r="AQ122" s="946"/>
      <c r="AR122" s="946"/>
      <c r="AS122" s="946"/>
      <c r="AT122" s="947"/>
      <c r="AU122" s="977"/>
      <c r="AV122" s="978"/>
      <c r="AW122" s="978"/>
      <c r="AX122" s="978"/>
      <c r="AY122" s="979"/>
      <c r="AZ122" s="956" t="s">
        <v>475</v>
      </c>
      <c r="BA122" s="948"/>
      <c r="BB122" s="948"/>
      <c r="BC122" s="948"/>
      <c r="BD122" s="948"/>
      <c r="BE122" s="948"/>
      <c r="BF122" s="948"/>
      <c r="BG122" s="948"/>
      <c r="BH122" s="948"/>
      <c r="BI122" s="948"/>
      <c r="BJ122" s="948"/>
      <c r="BK122" s="948"/>
      <c r="BL122" s="948"/>
      <c r="BM122" s="948"/>
      <c r="BN122" s="948"/>
      <c r="BO122" s="948"/>
      <c r="BP122" s="949"/>
      <c r="BQ122" s="982">
        <v>38137404</v>
      </c>
      <c r="BR122" s="983"/>
      <c r="BS122" s="983"/>
      <c r="BT122" s="983"/>
      <c r="BU122" s="983"/>
      <c r="BV122" s="983">
        <v>37770355</v>
      </c>
      <c r="BW122" s="983"/>
      <c r="BX122" s="983"/>
      <c r="BY122" s="983"/>
      <c r="BZ122" s="983"/>
      <c r="CA122" s="983">
        <v>37053616</v>
      </c>
      <c r="CB122" s="983"/>
      <c r="CC122" s="983"/>
      <c r="CD122" s="983"/>
      <c r="CE122" s="983"/>
      <c r="CF122" s="1000">
        <v>146.6</v>
      </c>
      <c r="CG122" s="1001"/>
      <c r="CH122" s="1001"/>
      <c r="CI122" s="1001"/>
      <c r="CJ122" s="1001"/>
      <c r="CK122" s="992"/>
      <c r="CL122" s="993"/>
      <c r="CM122" s="993"/>
      <c r="CN122" s="993"/>
      <c r="CO122" s="994"/>
      <c r="CP122" s="1002"/>
      <c r="CQ122" s="1003"/>
      <c r="CR122" s="1003"/>
      <c r="CS122" s="1003"/>
      <c r="CT122" s="1003"/>
      <c r="CU122" s="1003"/>
      <c r="CV122" s="1003"/>
      <c r="CW122" s="1003"/>
      <c r="CX122" s="1003"/>
      <c r="CY122" s="1003"/>
      <c r="CZ122" s="1003"/>
      <c r="DA122" s="1003"/>
      <c r="DB122" s="1003"/>
      <c r="DC122" s="1003"/>
      <c r="DD122" s="1003"/>
      <c r="DE122" s="1003"/>
      <c r="DF122" s="1004"/>
      <c r="DG122" s="908"/>
      <c r="DH122" s="909"/>
      <c r="DI122" s="909"/>
      <c r="DJ122" s="909"/>
      <c r="DK122" s="909"/>
      <c r="DL122" s="909"/>
      <c r="DM122" s="909"/>
      <c r="DN122" s="909"/>
      <c r="DO122" s="909"/>
      <c r="DP122" s="909"/>
      <c r="DQ122" s="909"/>
      <c r="DR122" s="909"/>
      <c r="DS122" s="909"/>
      <c r="DT122" s="909"/>
      <c r="DU122" s="909"/>
      <c r="DV122" s="910"/>
      <c r="DW122" s="910"/>
      <c r="DX122" s="910"/>
      <c r="DY122" s="910"/>
      <c r="DZ122" s="911"/>
    </row>
    <row r="123" spans="1:130" s="216" customFormat="1" ht="26.25" customHeight="1" x14ac:dyDescent="0.2">
      <c r="A123" s="1040"/>
      <c r="B123" s="932"/>
      <c r="C123" s="905" t="s">
        <v>458</v>
      </c>
      <c r="D123" s="906"/>
      <c r="E123" s="906"/>
      <c r="F123" s="906"/>
      <c r="G123" s="906"/>
      <c r="H123" s="906"/>
      <c r="I123" s="906"/>
      <c r="J123" s="906"/>
      <c r="K123" s="906"/>
      <c r="L123" s="906"/>
      <c r="M123" s="906"/>
      <c r="N123" s="906"/>
      <c r="O123" s="906"/>
      <c r="P123" s="906"/>
      <c r="Q123" s="906"/>
      <c r="R123" s="906"/>
      <c r="S123" s="906"/>
      <c r="T123" s="906"/>
      <c r="U123" s="906"/>
      <c r="V123" s="906"/>
      <c r="W123" s="906"/>
      <c r="X123" s="906"/>
      <c r="Y123" s="906"/>
      <c r="Z123" s="907"/>
      <c r="AA123" s="941" t="s">
        <v>128</v>
      </c>
      <c r="AB123" s="942"/>
      <c r="AC123" s="942"/>
      <c r="AD123" s="942"/>
      <c r="AE123" s="943"/>
      <c r="AF123" s="944" t="s">
        <v>462</v>
      </c>
      <c r="AG123" s="942"/>
      <c r="AH123" s="942"/>
      <c r="AI123" s="942"/>
      <c r="AJ123" s="943"/>
      <c r="AK123" s="944" t="s">
        <v>128</v>
      </c>
      <c r="AL123" s="942"/>
      <c r="AM123" s="942"/>
      <c r="AN123" s="942"/>
      <c r="AO123" s="943"/>
      <c r="AP123" s="945" t="s">
        <v>128</v>
      </c>
      <c r="AQ123" s="946"/>
      <c r="AR123" s="946"/>
      <c r="AS123" s="946"/>
      <c r="AT123" s="947"/>
      <c r="AU123" s="980"/>
      <c r="AV123" s="981"/>
      <c r="AW123" s="981"/>
      <c r="AX123" s="981"/>
      <c r="AY123" s="981"/>
      <c r="AZ123" s="237" t="s">
        <v>185</v>
      </c>
      <c r="BA123" s="237"/>
      <c r="BB123" s="237"/>
      <c r="BC123" s="237"/>
      <c r="BD123" s="237"/>
      <c r="BE123" s="237"/>
      <c r="BF123" s="237"/>
      <c r="BG123" s="237"/>
      <c r="BH123" s="237"/>
      <c r="BI123" s="237"/>
      <c r="BJ123" s="237"/>
      <c r="BK123" s="237"/>
      <c r="BL123" s="237"/>
      <c r="BM123" s="237"/>
      <c r="BN123" s="237"/>
      <c r="BO123" s="960" t="s">
        <v>476</v>
      </c>
      <c r="BP123" s="988"/>
      <c r="BQ123" s="1046">
        <v>59151970</v>
      </c>
      <c r="BR123" s="1047"/>
      <c r="BS123" s="1047"/>
      <c r="BT123" s="1047"/>
      <c r="BU123" s="1047"/>
      <c r="BV123" s="1047">
        <v>58299092</v>
      </c>
      <c r="BW123" s="1047"/>
      <c r="BX123" s="1047"/>
      <c r="BY123" s="1047"/>
      <c r="BZ123" s="1047"/>
      <c r="CA123" s="1047">
        <v>58146308</v>
      </c>
      <c r="CB123" s="1047"/>
      <c r="CC123" s="1047"/>
      <c r="CD123" s="1047"/>
      <c r="CE123" s="1047"/>
      <c r="CF123" s="984"/>
      <c r="CG123" s="985"/>
      <c r="CH123" s="985"/>
      <c r="CI123" s="985"/>
      <c r="CJ123" s="986"/>
      <c r="CK123" s="992"/>
      <c r="CL123" s="993"/>
      <c r="CM123" s="993"/>
      <c r="CN123" s="993"/>
      <c r="CO123" s="994"/>
      <c r="CP123" s="1002"/>
      <c r="CQ123" s="1003"/>
      <c r="CR123" s="1003"/>
      <c r="CS123" s="1003"/>
      <c r="CT123" s="1003"/>
      <c r="CU123" s="1003"/>
      <c r="CV123" s="1003"/>
      <c r="CW123" s="1003"/>
      <c r="CX123" s="1003"/>
      <c r="CY123" s="1003"/>
      <c r="CZ123" s="1003"/>
      <c r="DA123" s="1003"/>
      <c r="DB123" s="1003"/>
      <c r="DC123" s="1003"/>
      <c r="DD123" s="1003"/>
      <c r="DE123" s="1003"/>
      <c r="DF123" s="1004"/>
      <c r="DG123" s="941"/>
      <c r="DH123" s="942"/>
      <c r="DI123" s="942"/>
      <c r="DJ123" s="942"/>
      <c r="DK123" s="943"/>
      <c r="DL123" s="944"/>
      <c r="DM123" s="942"/>
      <c r="DN123" s="942"/>
      <c r="DO123" s="942"/>
      <c r="DP123" s="943"/>
      <c r="DQ123" s="944"/>
      <c r="DR123" s="942"/>
      <c r="DS123" s="942"/>
      <c r="DT123" s="942"/>
      <c r="DU123" s="943"/>
      <c r="DV123" s="945"/>
      <c r="DW123" s="946"/>
      <c r="DX123" s="946"/>
      <c r="DY123" s="946"/>
      <c r="DZ123" s="947"/>
    </row>
    <row r="124" spans="1:130" s="216" customFormat="1" ht="26.25" customHeight="1" thickBot="1" x14ac:dyDescent="0.25">
      <c r="A124" s="1040"/>
      <c r="B124" s="932"/>
      <c r="C124" s="905" t="s">
        <v>461</v>
      </c>
      <c r="D124" s="906"/>
      <c r="E124" s="906"/>
      <c r="F124" s="906"/>
      <c r="G124" s="906"/>
      <c r="H124" s="906"/>
      <c r="I124" s="906"/>
      <c r="J124" s="906"/>
      <c r="K124" s="906"/>
      <c r="L124" s="906"/>
      <c r="M124" s="906"/>
      <c r="N124" s="906"/>
      <c r="O124" s="906"/>
      <c r="P124" s="906"/>
      <c r="Q124" s="906"/>
      <c r="R124" s="906"/>
      <c r="S124" s="906"/>
      <c r="T124" s="906"/>
      <c r="U124" s="906"/>
      <c r="V124" s="906"/>
      <c r="W124" s="906"/>
      <c r="X124" s="906"/>
      <c r="Y124" s="906"/>
      <c r="Z124" s="907"/>
      <c r="AA124" s="941" t="s">
        <v>464</v>
      </c>
      <c r="AB124" s="942"/>
      <c r="AC124" s="942"/>
      <c r="AD124" s="942"/>
      <c r="AE124" s="943"/>
      <c r="AF124" s="944" t="s">
        <v>462</v>
      </c>
      <c r="AG124" s="942"/>
      <c r="AH124" s="942"/>
      <c r="AI124" s="942"/>
      <c r="AJ124" s="943"/>
      <c r="AK124" s="944" t="s">
        <v>462</v>
      </c>
      <c r="AL124" s="942"/>
      <c r="AM124" s="942"/>
      <c r="AN124" s="942"/>
      <c r="AO124" s="943"/>
      <c r="AP124" s="945" t="s">
        <v>462</v>
      </c>
      <c r="AQ124" s="946"/>
      <c r="AR124" s="946"/>
      <c r="AS124" s="946"/>
      <c r="AT124" s="947"/>
      <c r="AU124" s="1042" t="s">
        <v>477</v>
      </c>
      <c r="AV124" s="1043"/>
      <c r="AW124" s="1043"/>
      <c r="AX124" s="1043"/>
      <c r="AY124" s="1043"/>
      <c r="AZ124" s="1043"/>
      <c r="BA124" s="1043"/>
      <c r="BB124" s="1043"/>
      <c r="BC124" s="1043"/>
      <c r="BD124" s="1043"/>
      <c r="BE124" s="1043"/>
      <c r="BF124" s="1043"/>
      <c r="BG124" s="1043"/>
      <c r="BH124" s="1043"/>
      <c r="BI124" s="1043"/>
      <c r="BJ124" s="1043"/>
      <c r="BK124" s="1043"/>
      <c r="BL124" s="1043"/>
      <c r="BM124" s="1043"/>
      <c r="BN124" s="1043"/>
      <c r="BO124" s="1043"/>
      <c r="BP124" s="1044"/>
      <c r="BQ124" s="1045">
        <v>10.8</v>
      </c>
      <c r="BR124" s="1010"/>
      <c r="BS124" s="1010"/>
      <c r="BT124" s="1010"/>
      <c r="BU124" s="1010"/>
      <c r="BV124" s="1010">
        <v>11.5</v>
      </c>
      <c r="BW124" s="1010"/>
      <c r="BX124" s="1010"/>
      <c r="BY124" s="1010"/>
      <c r="BZ124" s="1010"/>
      <c r="CA124" s="1010">
        <v>0.3</v>
      </c>
      <c r="CB124" s="1010"/>
      <c r="CC124" s="1010"/>
      <c r="CD124" s="1010"/>
      <c r="CE124" s="1010"/>
      <c r="CF124" s="1011"/>
      <c r="CG124" s="1012"/>
      <c r="CH124" s="1012"/>
      <c r="CI124" s="1012"/>
      <c r="CJ124" s="1013"/>
      <c r="CK124" s="995"/>
      <c r="CL124" s="995"/>
      <c r="CM124" s="995"/>
      <c r="CN124" s="995"/>
      <c r="CO124" s="996"/>
      <c r="CP124" s="1002" t="s">
        <v>478</v>
      </c>
      <c r="CQ124" s="1003"/>
      <c r="CR124" s="1003"/>
      <c r="CS124" s="1003"/>
      <c r="CT124" s="1003"/>
      <c r="CU124" s="1003"/>
      <c r="CV124" s="1003"/>
      <c r="CW124" s="1003"/>
      <c r="CX124" s="1003"/>
      <c r="CY124" s="1003"/>
      <c r="CZ124" s="1003"/>
      <c r="DA124" s="1003"/>
      <c r="DB124" s="1003"/>
      <c r="DC124" s="1003"/>
      <c r="DD124" s="1003"/>
      <c r="DE124" s="1003"/>
      <c r="DF124" s="1004"/>
      <c r="DG124" s="987" t="s">
        <v>462</v>
      </c>
      <c r="DH124" s="969"/>
      <c r="DI124" s="969"/>
      <c r="DJ124" s="969"/>
      <c r="DK124" s="970"/>
      <c r="DL124" s="968" t="s">
        <v>128</v>
      </c>
      <c r="DM124" s="969"/>
      <c r="DN124" s="969"/>
      <c r="DO124" s="969"/>
      <c r="DP124" s="970"/>
      <c r="DQ124" s="968" t="s">
        <v>462</v>
      </c>
      <c r="DR124" s="969"/>
      <c r="DS124" s="969"/>
      <c r="DT124" s="969"/>
      <c r="DU124" s="970"/>
      <c r="DV124" s="971" t="s">
        <v>128</v>
      </c>
      <c r="DW124" s="972"/>
      <c r="DX124" s="972"/>
      <c r="DY124" s="972"/>
      <c r="DZ124" s="973"/>
    </row>
    <row r="125" spans="1:130" s="216" customFormat="1" ht="26.25" customHeight="1" x14ac:dyDescent="0.2">
      <c r="A125" s="1040"/>
      <c r="B125" s="932"/>
      <c r="C125" s="905" t="s">
        <v>465</v>
      </c>
      <c r="D125" s="906"/>
      <c r="E125" s="906"/>
      <c r="F125" s="906"/>
      <c r="G125" s="906"/>
      <c r="H125" s="906"/>
      <c r="I125" s="906"/>
      <c r="J125" s="906"/>
      <c r="K125" s="906"/>
      <c r="L125" s="906"/>
      <c r="M125" s="906"/>
      <c r="N125" s="906"/>
      <c r="O125" s="906"/>
      <c r="P125" s="906"/>
      <c r="Q125" s="906"/>
      <c r="R125" s="906"/>
      <c r="S125" s="906"/>
      <c r="T125" s="906"/>
      <c r="U125" s="906"/>
      <c r="V125" s="906"/>
      <c r="W125" s="906"/>
      <c r="X125" s="906"/>
      <c r="Y125" s="906"/>
      <c r="Z125" s="907"/>
      <c r="AA125" s="941" t="s">
        <v>128</v>
      </c>
      <c r="AB125" s="942"/>
      <c r="AC125" s="942"/>
      <c r="AD125" s="942"/>
      <c r="AE125" s="943"/>
      <c r="AF125" s="944" t="s">
        <v>128</v>
      </c>
      <c r="AG125" s="942"/>
      <c r="AH125" s="942"/>
      <c r="AI125" s="942"/>
      <c r="AJ125" s="943"/>
      <c r="AK125" s="944" t="s">
        <v>462</v>
      </c>
      <c r="AL125" s="942"/>
      <c r="AM125" s="942"/>
      <c r="AN125" s="942"/>
      <c r="AO125" s="943"/>
      <c r="AP125" s="945" t="s">
        <v>128</v>
      </c>
      <c r="AQ125" s="946"/>
      <c r="AR125" s="946"/>
      <c r="AS125" s="946"/>
      <c r="AT125" s="947"/>
      <c r="AU125" s="238"/>
      <c r="AV125" s="239"/>
      <c r="AW125" s="239"/>
      <c r="AX125" s="239"/>
      <c r="AY125" s="239"/>
      <c r="AZ125" s="239"/>
      <c r="BA125" s="239"/>
      <c r="BB125" s="239"/>
      <c r="BC125" s="239"/>
      <c r="BD125" s="239"/>
      <c r="BE125" s="239"/>
      <c r="BF125" s="239"/>
      <c r="BG125" s="239"/>
      <c r="BH125" s="239"/>
      <c r="BI125" s="239"/>
      <c r="BJ125" s="239"/>
      <c r="BK125" s="239"/>
      <c r="BL125" s="239"/>
      <c r="BM125" s="239"/>
      <c r="BN125" s="239"/>
      <c r="BO125" s="239"/>
      <c r="BP125" s="239"/>
      <c r="BQ125" s="218"/>
      <c r="BR125" s="218"/>
      <c r="BS125" s="218"/>
      <c r="BT125" s="218"/>
      <c r="BU125" s="218"/>
      <c r="BV125" s="218"/>
      <c r="BW125" s="218"/>
      <c r="BX125" s="218"/>
      <c r="BY125" s="218"/>
      <c r="BZ125" s="218"/>
      <c r="CA125" s="218"/>
      <c r="CB125" s="218"/>
      <c r="CC125" s="218"/>
      <c r="CD125" s="218"/>
      <c r="CE125" s="218"/>
      <c r="CF125" s="218"/>
      <c r="CG125" s="218"/>
      <c r="CH125" s="218"/>
      <c r="CI125" s="218"/>
      <c r="CJ125" s="240"/>
      <c r="CK125" s="1005" t="s">
        <v>479</v>
      </c>
      <c r="CL125" s="990"/>
      <c r="CM125" s="990"/>
      <c r="CN125" s="990"/>
      <c r="CO125" s="991"/>
      <c r="CP125" s="912" t="s">
        <v>480</v>
      </c>
      <c r="CQ125" s="880"/>
      <c r="CR125" s="880"/>
      <c r="CS125" s="880"/>
      <c r="CT125" s="880"/>
      <c r="CU125" s="880"/>
      <c r="CV125" s="880"/>
      <c r="CW125" s="880"/>
      <c r="CX125" s="880"/>
      <c r="CY125" s="880"/>
      <c r="CZ125" s="880"/>
      <c r="DA125" s="880"/>
      <c r="DB125" s="880"/>
      <c r="DC125" s="880"/>
      <c r="DD125" s="880"/>
      <c r="DE125" s="880"/>
      <c r="DF125" s="881"/>
      <c r="DG125" s="913" t="s">
        <v>128</v>
      </c>
      <c r="DH125" s="914"/>
      <c r="DI125" s="914"/>
      <c r="DJ125" s="914"/>
      <c r="DK125" s="914"/>
      <c r="DL125" s="914" t="s">
        <v>128</v>
      </c>
      <c r="DM125" s="914"/>
      <c r="DN125" s="914"/>
      <c r="DO125" s="914"/>
      <c r="DP125" s="914"/>
      <c r="DQ125" s="914" t="s">
        <v>464</v>
      </c>
      <c r="DR125" s="914"/>
      <c r="DS125" s="914"/>
      <c r="DT125" s="914"/>
      <c r="DU125" s="914"/>
      <c r="DV125" s="915" t="s">
        <v>462</v>
      </c>
      <c r="DW125" s="915"/>
      <c r="DX125" s="915"/>
      <c r="DY125" s="915"/>
      <c r="DZ125" s="916"/>
    </row>
    <row r="126" spans="1:130" s="216" customFormat="1" ht="26.25" customHeight="1" thickBot="1" x14ac:dyDescent="0.25">
      <c r="A126" s="1040"/>
      <c r="B126" s="932"/>
      <c r="C126" s="905" t="s">
        <v>467</v>
      </c>
      <c r="D126" s="906"/>
      <c r="E126" s="906"/>
      <c r="F126" s="906"/>
      <c r="G126" s="906"/>
      <c r="H126" s="906"/>
      <c r="I126" s="906"/>
      <c r="J126" s="906"/>
      <c r="K126" s="906"/>
      <c r="L126" s="906"/>
      <c r="M126" s="906"/>
      <c r="N126" s="906"/>
      <c r="O126" s="906"/>
      <c r="P126" s="906"/>
      <c r="Q126" s="906"/>
      <c r="R126" s="906"/>
      <c r="S126" s="906"/>
      <c r="T126" s="906"/>
      <c r="U126" s="906"/>
      <c r="V126" s="906"/>
      <c r="W126" s="906"/>
      <c r="X126" s="906"/>
      <c r="Y126" s="906"/>
      <c r="Z126" s="907"/>
      <c r="AA126" s="941">
        <v>186273</v>
      </c>
      <c r="AB126" s="942"/>
      <c r="AC126" s="942"/>
      <c r="AD126" s="942"/>
      <c r="AE126" s="943"/>
      <c r="AF126" s="944">
        <v>213727</v>
      </c>
      <c r="AG126" s="942"/>
      <c r="AH126" s="942"/>
      <c r="AI126" s="942"/>
      <c r="AJ126" s="943"/>
      <c r="AK126" s="944">
        <v>199998</v>
      </c>
      <c r="AL126" s="942"/>
      <c r="AM126" s="942"/>
      <c r="AN126" s="942"/>
      <c r="AO126" s="943"/>
      <c r="AP126" s="945">
        <v>0.8</v>
      </c>
      <c r="AQ126" s="946"/>
      <c r="AR126" s="946"/>
      <c r="AS126" s="946"/>
      <c r="AT126" s="947"/>
      <c r="AU126" s="218"/>
      <c r="AV126" s="218"/>
      <c r="AW126" s="218"/>
      <c r="AX126" s="218"/>
      <c r="AY126" s="218"/>
      <c r="AZ126" s="218"/>
      <c r="BA126" s="218"/>
      <c r="BB126" s="218"/>
      <c r="BC126" s="218"/>
      <c r="BD126" s="218"/>
      <c r="BE126" s="218"/>
      <c r="BF126" s="218"/>
      <c r="BG126" s="218"/>
      <c r="BH126" s="218"/>
      <c r="BI126" s="218"/>
      <c r="BJ126" s="218"/>
      <c r="BK126" s="218"/>
      <c r="BL126" s="218"/>
      <c r="BM126" s="218"/>
      <c r="BN126" s="218"/>
      <c r="BO126" s="218"/>
      <c r="BP126" s="218"/>
      <c r="BQ126" s="218"/>
      <c r="BR126" s="218"/>
      <c r="BS126" s="218"/>
      <c r="BT126" s="218"/>
      <c r="BU126" s="218"/>
      <c r="BV126" s="218"/>
      <c r="BW126" s="218"/>
      <c r="BX126" s="218"/>
      <c r="BY126" s="218"/>
      <c r="BZ126" s="218"/>
      <c r="CA126" s="218"/>
      <c r="CB126" s="218"/>
      <c r="CC126" s="218"/>
      <c r="CD126" s="241"/>
      <c r="CE126" s="241"/>
      <c r="CF126" s="241"/>
      <c r="CG126" s="218"/>
      <c r="CH126" s="218"/>
      <c r="CI126" s="218"/>
      <c r="CJ126" s="240"/>
      <c r="CK126" s="1006"/>
      <c r="CL126" s="993"/>
      <c r="CM126" s="993"/>
      <c r="CN126" s="993"/>
      <c r="CO126" s="994"/>
      <c r="CP126" s="905" t="s">
        <v>481</v>
      </c>
      <c r="CQ126" s="906"/>
      <c r="CR126" s="906"/>
      <c r="CS126" s="906"/>
      <c r="CT126" s="906"/>
      <c r="CU126" s="906"/>
      <c r="CV126" s="906"/>
      <c r="CW126" s="906"/>
      <c r="CX126" s="906"/>
      <c r="CY126" s="906"/>
      <c r="CZ126" s="906"/>
      <c r="DA126" s="906"/>
      <c r="DB126" s="906"/>
      <c r="DC126" s="906"/>
      <c r="DD126" s="906"/>
      <c r="DE126" s="906"/>
      <c r="DF126" s="907"/>
      <c r="DG126" s="908" t="s">
        <v>462</v>
      </c>
      <c r="DH126" s="909"/>
      <c r="DI126" s="909"/>
      <c r="DJ126" s="909"/>
      <c r="DK126" s="909"/>
      <c r="DL126" s="909" t="s">
        <v>462</v>
      </c>
      <c r="DM126" s="909"/>
      <c r="DN126" s="909"/>
      <c r="DO126" s="909"/>
      <c r="DP126" s="909"/>
      <c r="DQ126" s="909" t="s">
        <v>128</v>
      </c>
      <c r="DR126" s="909"/>
      <c r="DS126" s="909"/>
      <c r="DT126" s="909"/>
      <c r="DU126" s="909"/>
      <c r="DV126" s="910" t="s">
        <v>462</v>
      </c>
      <c r="DW126" s="910"/>
      <c r="DX126" s="910"/>
      <c r="DY126" s="910"/>
      <c r="DZ126" s="911"/>
    </row>
    <row r="127" spans="1:130" s="216" customFormat="1" ht="26.25" customHeight="1" x14ac:dyDescent="0.2">
      <c r="A127" s="1041"/>
      <c r="B127" s="934"/>
      <c r="C127" s="956" t="s">
        <v>482</v>
      </c>
      <c r="D127" s="948"/>
      <c r="E127" s="948"/>
      <c r="F127" s="948"/>
      <c r="G127" s="948"/>
      <c r="H127" s="948"/>
      <c r="I127" s="948"/>
      <c r="J127" s="948"/>
      <c r="K127" s="948"/>
      <c r="L127" s="948"/>
      <c r="M127" s="948"/>
      <c r="N127" s="948"/>
      <c r="O127" s="948"/>
      <c r="P127" s="948"/>
      <c r="Q127" s="948"/>
      <c r="R127" s="948"/>
      <c r="S127" s="948"/>
      <c r="T127" s="948"/>
      <c r="U127" s="948"/>
      <c r="V127" s="948"/>
      <c r="W127" s="948"/>
      <c r="X127" s="948"/>
      <c r="Y127" s="948"/>
      <c r="Z127" s="949"/>
      <c r="AA127" s="941">
        <v>40575</v>
      </c>
      <c r="AB127" s="942"/>
      <c r="AC127" s="942"/>
      <c r="AD127" s="942"/>
      <c r="AE127" s="943"/>
      <c r="AF127" s="944">
        <v>40815</v>
      </c>
      <c r="AG127" s="942"/>
      <c r="AH127" s="942"/>
      <c r="AI127" s="942"/>
      <c r="AJ127" s="943"/>
      <c r="AK127" s="944">
        <v>40012</v>
      </c>
      <c r="AL127" s="942"/>
      <c r="AM127" s="942"/>
      <c r="AN127" s="942"/>
      <c r="AO127" s="943"/>
      <c r="AP127" s="945">
        <v>0.2</v>
      </c>
      <c r="AQ127" s="946"/>
      <c r="AR127" s="946"/>
      <c r="AS127" s="946"/>
      <c r="AT127" s="947"/>
      <c r="AU127" s="218"/>
      <c r="AV127" s="218"/>
      <c r="AW127" s="218"/>
      <c r="AX127" s="1014" t="s">
        <v>483</v>
      </c>
      <c r="AY127" s="1015"/>
      <c r="AZ127" s="1015"/>
      <c r="BA127" s="1015"/>
      <c r="BB127" s="1015"/>
      <c r="BC127" s="1015"/>
      <c r="BD127" s="1015"/>
      <c r="BE127" s="1016"/>
      <c r="BF127" s="1017" t="s">
        <v>484</v>
      </c>
      <c r="BG127" s="1015"/>
      <c r="BH127" s="1015"/>
      <c r="BI127" s="1015"/>
      <c r="BJ127" s="1015"/>
      <c r="BK127" s="1015"/>
      <c r="BL127" s="1016"/>
      <c r="BM127" s="1017" t="s">
        <v>485</v>
      </c>
      <c r="BN127" s="1015"/>
      <c r="BO127" s="1015"/>
      <c r="BP127" s="1015"/>
      <c r="BQ127" s="1015"/>
      <c r="BR127" s="1015"/>
      <c r="BS127" s="1016"/>
      <c r="BT127" s="1017" t="s">
        <v>486</v>
      </c>
      <c r="BU127" s="1015"/>
      <c r="BV127" s="1015"/>
      <c r="BW127" s="1015"/>
      <c r="BX127" s="1015"/>
      <c r="BY127" s="1015"/>
      <c r="BZ127" s="1038"/>
      <c r="CA127" s="218"/>
      <c r="CB127" s="218"/>
      <c r="CC127" s="218"/>
      <c r="CD127" s="241"/>
      <c r="CE127" s="241"/>
      <c r="CF127" s="241"/>
      <c r="CG127" s="218"/>
      <c r="CH127" s="218"/>
      <c r="CI127" s="218"/>
      <c r="CJ127" s="240"/>
      <c r="CK127" s="1006"/>
      <c r="CL127" s="993"/>
      <c r="CM127" s="993"/>
      <c r="CN127" s="993"/>
      <c r="CO127" s="994"/>
      <c r="CP127" s="905" t="s">
        <v>487</v>
      </c>
      <c r="CQ127" s="906"/>
      <c r="CR127" s="906"/>
      <c r="CS127" s="906"/>
      <c r="CT127" s="906"/>
      <c r="CU127" s="906"/>
      <c r="CV127" s="906"/>
      <c r="CW127" s="906"/>
      <c r="CX127" s="906"/>
      <c r="CY127" s="906"/>
      <c r="CZ127" s="906"/>
      <c r="DA127" s="906"/>
      <c r="DB127" s="906"/>
      <c r="DC127" s="906"/>
      <c r="DD127" s="906"/>
      <c r="DE127" s="906"/>
      <c r="DF127" s="907"/>
      <c r="DG127" s="908" t="s">
        <v>462</v>
      </c>
      <c r="DH127" s="909"/>
      <c r="DI127" s="909"/>
      <c r="DJ127" s="909"/>
      <c r="DK127" s="909"/>
      <c r="DL127" s="909" t="s">
        <v>462</v>
      </c>
      <c r="DM127" s="909"/>
      <c r="DN127" s="909"/>
      <c r="DO127" s="909"/>
      <c r="DP127" s="909"/>
      <c r="DQ127" s="909" t="s">
        <v>462</v>
      </c>
      <c r="DR127" s="909"/>
      <c r="DS127" s="909"/>
      <c r="DT127" s="909"/>
      <c r="DU127" s="909"/>
      <c r="DV127" s="910" t="s">
        <v>462</v>
      </c>
      <c r="DW127" s="910"/>
      <c r="DX127" s="910"/>
      <c r="DY127" s="910"/>
      <c r="DZ127" s="911"/>
    </row>
    <row r="128" spans="1:130" s="216" customFormat="1" ht="26.25" customHeight="1" thickBot="1" x14ac:dyDescent="0.25">
      <c r="A128" s="1024" t="s">
        <v>488</v>
      </c>
      <c r="B128" s="1025"/>
      <c r="C128" s="1025"/>
      <c r="D128" s="1025"/>
      <c r="E128" s="1025"/>
      <c r="F128" s="1025"/>
      <c r="G128" s="1025"/>
      <c r="H128" s="1025"/>
      <c r="I128" s="1025"/>
      <c r="J128" s="1025"/>
      <c r="K128" s="1025"/>
      <c r="L128" s="1025"/>
      <c r="M128" s="1025"/>
      <c r="N128" s="1025"/>
      <c r="O128" s="1025"/>
      <c r="P128" s="1025"/>
      <c r="Q128" s="1025"/>
      <c r="R128" s="1025"/>
      <c r="S128" s="1025"/>
      <c r="T128" s="1025"/>
      <c r="U128" s="1025"/>
      <c r="V128" s="1025"/>
      <c r="W128" s="1026" t="s">
        <v>489</v>
      </c>
      <c r="X128" s="1026"/>
      <c r="Y128" s="1026"/>
      <c r="Z128" s="1027"/>
      <c r="AA128" s="1028">
        <v>1038776</v>
      </c>
      <c r="AB128" s="1029"/>
      <c r="AC128" s="1029"/>
      <c r="AD128" s="1029"/>
      <c r="AE128" s="1030"/>
      <c r="AF128" s="1031">
        <v>926954</v>
      </c>
      <c r="AG128" s="1029"/>
      <c r="AH128" s="1029"/>
      <c r="AI128" s="1029"/>
      <c r="AJ128" s="1030"/>
      <c r="AK128" s="1031">
        <v>924356</v>
      </c>
      <c r="AL128" s="1029"/>
      <c r="AM128" s="1029"/>
      <c r="AN128" s="1029"/>
      <c r="AO128" s="1030"/>
      <c r="AP128" s="1032"/>
      <c r="AQ128" s="1033"/>
      <c r="AR128" s="1033"/>
      <c r="AS128" s="1033"/>
      <c r="AT128" s="1034"/>
      <c r="AU128" s="218"/>
      <c r="AV128" s="218"/>
      <c r="AW128" s="218"/>
      <c r="AX128" s="879" t="s">
        <v>490</v>
      </c>
      <c r="AY128" s="880"/>
      <c r="AZ128" s="880"/>
      <c r="BA128" s="880"/>
      <c r="BB128" s="880"/>
      <c r="BC128" s="880"/>
      <c r="BD128" s="880"/>
      <c r="BE128" s="881"/>
      <c r="BF128" s="1035" t="s">
        <v>128</v>
      </c>
      <c r="BG128" s="1036"/>
      <c r="BH128" s="1036"/>
      <c r="BI128" s="1036"/>
      <c r="BJ128" s="1036"/>
      <c r="BK128" s="1036"/>
      <c r="BL128" s="1037"/>
      <c r="BM128" s="1035">
        <v>11.88</v>
      </c>
      <c r="BN128" s="1036"/>
      <c r="BO128" s="1036"/>
      <c r="BP128" s="1036"/>
      <c r="BQ128" s="1036"/>
      <c r="BR128" s="1036"/>
      <c r="BS128" s="1037"/>
      <c r="BT128" s="1035">
        <v>20</v>
      </c>
      <c r="BU128" s="1036"/>
      <c r="BV128" s="1036"/>
      <c r="BW128" s="1036"/>
      <c r="BX128" s="1036"/>
      <c r="BY128" s="1036"/>
      <c r="BZ128" s="1059"/>
      <c r="CA128" s="241"/>
      <c r="CB128" s="241"/>
      <c r="CC128" s="241"/>
      <c r="CD128" s="241"/>
      <c r="CE128" s="241"/>
      <c r="CF128" s="241"/>
      <c r="CG128" s="218"/>
      <c r="CH128" s="218"/>
      <c r="CI128" s="218"/>
      <c r="CJ128" s="240"/>
      <c r="CK128" s="1007"/>
      <c r="CL128" s="1008"/>
      <c r="CM128" s="1008"/>
      <c r="CN128" s="1008"/>
      <c r="CO128" s="1009"/>
      <c r="CP128" s="1018" t="s">
        <v>491</v>
      </c>
      <c r="CQ128" s="709"/>
      <c r="CR128" s="709"/>
      <c r="CS128" s="709"/>
      <c r="CT128" s="709"/>
      <c r="CU128" s="709"/>
      <c r="CV128" s="709"/>
      <c r="CW128" s="709"/>
      <c r="CX128" s="709"/>
      <c r="CY128" s="709"/>
      <c r="CZ128" s="709"/>
      <c r="DA128" s="709"/>
      <c r="DB128" s="709"/>
      <c r="DC128" s="709"/>
      <c r="DD128" s="709"/>
      <c r="DE128" s="709"/>
      <c r="DF128" s="1019"/>
      <c r="DG128" s="1020">
        <v>9391</v>
      </c>
      <c r="DH128" s="1021"/>
      <c r="DI128" s="1021"/>
      <c r="DJ128" s="1021"/>
      <c r="DK128" s="1021"/>
      <c r="DL128" s="1021" t="s">
        <v>462</v>
      </c>
      <c r="DM128" s="1021"/>
      <c r="DN128" s="1021"/>
      <c r="DO128" s="1021"/>
      <c r="DP128" s="1021"/>
      <c r="DQ128" s="1021">
        <v>10352</v>
      </c>
      <c r="DR128" s="1021"/>
      <c r="DS128" s="1021"/>
      <c r="DT128" s="1021"/>
      <c r="DU128" s="1021"/>
      <c r="DV128" s="1022">
        <v>0</v>
      </c>
      <c r="DW128" s="1022"/>
      <c r="DX128" s="1022"/>
      <c r="DY128" s="1022"/>
      <c r="DZ128" s="1023"/>
    </row>
    <row r="129" spans="1:131" s="216" customFormat="1" ht="26.25" customHeight="1" x14ac:dyDescent="0.2">
      <c r="A129" s="917" t="s">
        <v>107</v>
      </c>
      <c r="B129" s="918"/>
      <c r="C129" s="918"/>
      <c r="D129" s="918"/>
      <c r="E129" s="918"/>
      <c r="F129" s="918"/>
      <c r="G129" s="918"/>
      <c r="H129" s="918"/>
      <c r="I129" s="918"/>
      <c r="J129" s="918"/>
      <c r="K129" s="918"/>
      <c r="L129" s="918"/>
      <c r="M129" s="918"/>
      <c r="N129" s="918"/>
      <c r="O129" s="918"/>
      <c r="P129" s="918"/>
      <c r="Q129" s="918"/>
      <c r="R129" s="918"/>
      <c r="S129" s="918"/>
      <c r="T129" s="918"/>
      <c r="U129" s="918"/>
      <c r="V129" s="918"/>
      <c r="W129" s="1053" t="s">
        <v>492</v>
      </c>
      <c r="X129" s="1054"/>
      <c r="Y129" s="1054"/>
      <c r="Z129" s="1055"/>
      <c r="AA129" s="941">
        <v>26038818</v>
      </c>
      <c r="AB129" s="942"/>
      <c r="AC129" s="942"/>
      <c r="AD129" s="942"/>
      <c r="AE129" s="943"/>
      <c r="AF129" s="944">
        <v>26723918</v>
      </c>
      <c r="AG129" s="942"/>
      <c r="AH129" s="942"/>
      <c r="AI129" s="942"/>
      <c r="AJ129" s="943"/>
      <c r="AK129" s="944">
        <v>28419702</v>
      </c>
      <c r="AL129" s="942"/>
      <c r="AM129" s="942"/>
      <c r="AN129" s="942"/>
      <c r="AO129" s="943"/>
      <c r="AP129" s="1056"/>
      <c r="AQ129" s="1057"/>
      <c r="AR129" s="1057"/>
      <c r="AS129" s="1057"/>
      <c r="AT129" s="1058"/>
      <c r="AU129" s="219"/>
      <c r="AV129" s="219"/>
      <c r="AW129" s="219"/>
      <c r="AX129" s="1048" t="s">
        <v>493</v>
      </c>
      <c r="AY129" s="906"/>
      <c r="AZ129" s="906"/>
      <c r="BA129" s="906"/>
      <c r="BB129" s="906"/>
      <c r="BC129" s="906"/>
      <c r="BD129" s="906"/>
      <c r="BE129" s="907"/>
      <c r="BF129" s="1049" t="s">
        <v>128</v>
      </c>
      <c r="BG129" s="1050"/>
      <c r="BH129" s="1050"/>
      <c r="BI129" s="1050"/>
      <c r="BJ129" s="1050"/>
      <c r="BK129" s="1050"/>
      <c r="BL129" s="1051"/>
      <c r="BM129" s="1049">
        <v>16.88</v>
      </c>
      <c r="BN129" s="1050"/>
      <c r="BO129" s="1050"/>
      <c r="BP129" s="1050"/>
      <c r="BQ129" s="1050"/>
      <c r="BR129" s="1050"/>
      <c r="BS129" s="1051"/>
      <c r="BT129" s="1049">
        <v>30</v>
      </c>
      <c r="BU129" s="1050"/>
      <c r="BV129" s="1050"/>
      <c r="BW129" s="1050"/>
      <c r="BX129" s="1050"/>
      <c r="BY129" s="1050"/>
      <c r="BZ129" s="1052"/>
      <c r="CA129" s="242"/>
      <c r="CB129" s="242"/>
      <c r="CC129" s="242"/>
      <c r="CD129" s="242"/>
      <c r="CE129" s="242"/>
      <c r="CF129" s="242"/>
      <c r="CG129" s="242"/>
      <c r="CH129" s="242"/>
      <c r="CI129" s="242"/>
      <c r="CJ129" s="242"/>
      <c r="CK129" s="242"/>
      <c r="CL129" s="242"/>
      <c r="CM129" s="242"/>
      <c r="CN129" s="242"/>
      <c r="CO129" s="242"/>
      <c r="CP129" s="242"/>
      <c r="CQ129" s="242"/>
      <c r="CR129" s="242"/>
      <c r="CS129" s="242"/>
      <c r="CT129" s="242"/>
      <c r="CU129" s="242"/>
      <c r="CV129" s="242"/>
      <c r="CW129" s="242"/>
      <c r="CX129" s="242"/>
      <c r="CY129" s="242"/>
      <c r="CZ129" s="242"/>
      <c r="DA129" s="242"/>
      <c r="DB129" s="242"/>
      <c r="DC129" s="242"/>
      <c r="DD129" s="242"/>
      <c r="DE129" s="242"/>
      <c r="DF129" s="242"/>
      <c r="DG129" s="242"/>
      <c r="DH129" s="242"/>
      <c r="DI129" s="242"/>
      <c r="DJ129" s="242"/>
      <c r="DK129" s="242"/>
      <c r="DL129" s="242"/>
      <c r="DM129" s="242"/>
      <c r="DN129" s="242"/>
      <c r="DO129" s="242"/>
      <c r="DP129" s="219"/>
      <c r="DQ129" s="219"/>
      <c r="DR129" s="219"/>
      <c r="DS129" s="219"/>
      <c r="DT129" s="219"/>
      <c r="DU129" s="219"/>
      <c r="DV129" s="219"/>
      <c r="DW129" s="219"/>
      <c r="DX129" s="219"/>
      <c r="DY129" s="219"/>
      <c r="DZ129" s="219"/>
    </row>
    <row r="130" spans="1:131" s="216" customFormat="1" ht="26.25" customHeight="1" x14ac:dyDescent="0.2">
      <c r="A130" s="917" t="s">
        <v>494</v>
      </c>
      <c r="B130" s="918"/>
      <c r="C130" s="918"/>
      <c r="D130" s="918"/>
      <c r="E130" s="918"/>
      <c r="F130" s="918"/>
      <c r="G130" s="918"/>
      <c r="H130" s="918"/>
      <c r="I130" s="918"/>
      <c r="J130" s="918"/>
      <c r="K130" s="918"/>
      <c r="L130" s="918"/>
      <c r="M130" s="918"/>
      <c r="N130" s="918"/>
      <c r="O130" s="918"/>
      <c r="P130" s="918"/>
      <c r="Q130" s="918"/>
      <c r="R130" s="918"/>
      <c r="S130" s="918"/>
      <c r="T130" s="918"/>
      <c r="U130" s="918"/>
      <c r="V130" s="918"/>
      <c r="W130" s="1053" t="s">
        <v>495</v>
      </c>
      <c r="X130" s="1054"/>
      <c r="Y130" s="1054"/>
      <c r="Z130" s="1055"/>
      <c r="AA130" s="941">
        <v>3070681</v>
      </c>
      <c r="AB130" s="942"/>
      <c r="AC130" s="942"/>
      <c r="AD130" s="942"/>
      <c r="AE130" s="943"/>
      <c r="AF130" s="944">
        <v>3103531</v>
      </c>
      <c r="AG130" s="942"/>
      <c r="AH130" s="942"/>
      <c r="AI130" s="942"/>
      <c r="AJ130" s="943"/>
      <c r="AK130" s="944">
        <v>3151350</v>
      </c>
      <c r="AL130" s="942"/>
      <c r="AM130" s="942"/>
      <c r="AN130" s="942"/>
      <c r="AO130" s="943"/>
      <c r="AP130" s="1056"/>
      <c r="AQ130" s="1057"/>
      <c r="AR130" s="1057"/>
      <c r="AS130" s="1057"/>
      <c r="AT130" s="1058"/>
      <c r="AU130" s="219"/>
      <c r="AV130" s="219"/>
      <c r="AW130" s="219"/>
      <c r="AX130" s="1048" t="s">
        <v>496</v>
      </c>
      <c r="AY130" s="906"/>
      <c r="AZ130" s="906"/>
      <c r="BA130" s="906"/>
      <c r="BB130" s="906"/>
      <c r="BC130" s="906"/>
      <c r="BD130" s="906"/>
      <c r="BE130" s="907"/>
      <c r="BF130" s="1084">
        <v>3.8</v>
      </c>
      <c r="BG130" s="1085"/>
      <c r="BH130" s="1085"/>
      <c r="BI130" s="1085"/>
      <c r="BJ130" s="1085"/>
      <c r="BK130" s="1085"/>
      <c r="BL130" s="1086"/>
      <c r="BM130" s="1084">
        <v>25</v>
      </c>
      <c r="BN130" s="1085"/>
      <c r="BO130" s="1085"/>
      <c r="BP130" s="1085"/>
      <c r="BQ130" s="1085"/>
      <c r="BR130" s="1085"/>
      <c r="BS130" s="1086"/>
      <c r="BT130" s="1084">
        <v>35</v>
      </c>
      <c r="BU130" s="1085"/>
      <c r="BV130" s="1085"/>
      <c r="BW130" s="1085"/>
      <c r="BX130" s="1085"/>
      <c r="BY130" s="1085"/>
      <c r="BZ130" s="1087"/>
      <c r="CA130" s="242"/>
      <c r="CB130" s="242"/>
      <c r="CC130" s="242"/>
      <c r="CD130" s="242"/>
      <c r="CE130" s="242"/>
      <c r="CF130" s="242"/>
      <c r="CG130" s="242"/>
      <c r="CH130" s="242"/>
      <c r="CI130" s="242"/>
      <c r="CJ130" s="242"/>
      <c r="CK130" s="242"/>
      <c r="CL130" s="242"/>
      <c r="CM130" s="242"/>
      <c r="CN130" s="242"/>
      <c r="CO130" s="242"/>
      <c r="CP130" s="242"/>
      <c r="CQ130" s="242"/>
      <c r="CR130" s="242"/>
      <c r="CS130" s="242"/>
      <c r="CT130" s="242"/>
      <c r="CU130" s="242"/>
      <c r="CV130" s="242"/>
      <c r="CW130" s="242"/>
      <c r="CX130" s="242"/>
      <c r="CY130" s="242"/>
      <c r="CZ130" s="242"/>
      <c r="DA130" s="242"/>
      <c r="DB130" s="242"/>
      <c r="DC130" s="242"/>
      <c r="DD130" s="242"/>
      <c r="DE130" s="242"/>
      <c r="DF130" s="242"/>
      <c r="DG130" s="242"/>
      <c r="DH130" s="242"/>
      <c r="DI130" s="242"/>
      <c r="DJ130" s="242"/>
      <c r="DK130" s="242"/>
      <c r="DL130" s="242"/>
      <c r="DM130" s="242"/>
      <c r="DN130" s="242"/>
      <c r="DO130" s="242"/>
      <c r="DP130" s="219"/>
      <c r="DQ130" s="219"/>
      <c r="DR130" s="219"/>
      <c r="DS130" s="219"/>
      <c r="DT130" s="219"/>
      <c r="DU130" s="219"/>
      <c r="DV130" s="219"/>
      <c r="DW130" s="219"/>
      <c r="DX130" s="219"/>
      <c r="DY130" s="219"/>
      <c r="DZ130" s="219"/>
    </row>
    <row r="131" spans="1:131" s="216" customFormat="1" ht="26.25" customHeight="1" thickBot="1" x14ac:dyDescent="0.25">
      <c r="A131" s="1088"/>
      <c r="B131" s="1089"/>
      <c r="C131" s="1089"/>
      <c r="D131" s="1089"/>
      <c r="E131" s="1089"/>
      <c r="F131" s="1089"/>
      <c r="G131" s="1089"/>
      <c r="H131" s="1089"/>
      <c r="I131" s="1089"/>
      <c r="J131" s="1089"/>
      <c r="K131" s="1089"/>
      <c r="L131" s="1089"/>
      <c r="M131" s="1089"/>
      <c r="N131" s="1089"/>
      <c r="O131" s="1089"/>
      <c r="P131" s="1089"/>
      <c r="Q131" s="1089"/>
      <c r="R131" s="1089"/>
      <c r="S131" s="1089"/>
      <c r="T131" s="1089"/>
      <c r="U131" s="1089"/>
      <c r="V131" s="1089"/>
      <c r="W131" s="1090" t="s">
        <v>497</v>
      </c>
      <c r="X131" s="1091"/>
      <c r="Y131" s="1091"/>
      <c r="Z131" s="1092"/>
      <c r="AA131" s="987">
        <v>22968137</v>
      </c>
      <c r="AB131" s="969"/>
      <c r="AC131" s="969"/>
      <c r="AD131" s="969"/>
      <c r="AE131" s="970"/>
      <c r="AF131" s="968">
        <v>23620387</v>
      </c>
      <c r="AG131" s="969"/>
      <c r="AH131" s="969"/>
      <c r="AI131" s="969"/>
      <c r="AJ131" s="970"/>
      <c r="AK131" s="968">
        <v>25268352</v>
      </c>
      <c r="AL131" s="969"/>
      <c r="AM131" s="969"/>
      <c r="AN131" s="969"/>
      <c r="AO131" s="970"/>
      <c r="AP131" s="1093"/>
      <c r="AQ131" s="1094"/>
      <c r="AR131" s="1094"/>
      <c r="AS131" s="1094"/>
      <c r="AT131" s="1095"/>
      <c r="AU131" s="219"/>
      <c r="AV131" s="219"/>
      <c r="AW131" s="219"/>
      <c r="AX131" s="1066" t="s">
        <v>498</v>
      </c>
      <c r="AY131" s="709"/>
      <c r="AZ131" s="709"/>
      <c r="BA131" s="709"/>
      <c r="BB131" s="709"/>
      <c r="BC131" s="709"/>
      <c r="BD131" s="709"/>
      <c r="BE131" s="1019"/>
      <c r="BF131" s="1067">
        <v>0.3</v>
      </c>
      <c r="BG131" s="1068"/>
      <c r="BH131" s="1068"/>
      <c r="BI131" s="1068"/>
      <c r="BJ131" s="1068"/>
      <c r="BK131" s="1068"/>
      <c r="BL131" s="1069"/>
      <c r="BM131" s="1067">
        <v>350</v>
      </c>
      <c r="BN131" s="1068"/>
      <c r="BO131" s="1068"/>
      <c r="BP131" s="1068"/>
      <c r="BQ131" s="1068"/>
      <c r="BR131" s="1068"/>
      <c r="BS131" s="1069"/>
      <c r="BT131" s="1070"/>
      <c r="BU131" s="1071"/>
      <c r="BV131" s="1071"/>
      <c r="BW131" s="1071"/>
      <c r="BX131" s="1071"/>
      <c r="BY131" s="1071"/>
      <c r="BZ131" s="1072"/>
      <c r="CA131" s="242"/>
      <c r="CB131" s="242"/>
      <c r="CC131" s="242"/>
      <c r="CD131" s="242"/>
      <c r="CE131" s="242"/>
      <c r="CF131" s="242"/>
      <c r="CG131" s="242"/>
      <c r="CH131" s="242"/>
      <c r="CI131" s="242"/>
      <c r="CJ131" s="242"/>
      <c r="CK131" s="242"/>
      <c r="CL131" s="242"/>
      <c r="CM131" s="242"/>
      <c r="CN131" s="242"/>
      <c r="CO131" s="242"/>
      <c r="CP131" s="242"/>
      <c r="CQ131" s="242"/>
      <c r="CR131" s="242"/>
      <c r="CS131" s="242"/>
      <c r="CT131" s="242"/>
      <c r="CU131" s="242"/>
      <c r="CV131" s="242"/>
      <c r="CW131" s="242"/>
      <c r="CX131" s="242"/>
      <c r="CY131" s="242"/>
      <c r="CZ131" s="242"/>
      <c r="DA131" s="242"/>
      <c r="DB131" s="242"/>
      <c r="DC131" s="242"/>
      <c r="DD131" s="242"/>
      <c r="DE131" s="242"/>
      <c r="DF131" s="242"/>
      <c r="DG131" s="242"/>
      <c r="DH131" s="242"/>
      <c r="DI131" s="242"/>
      <c r="DJ131" s="242"/>
      <c r="DK131" s="242"/>
      <c r="DL131" s="242"/>
      <c r="DM131" s="242"/>
      <c r="DN131" s="242"/>
      <c r="DO131" s="242"/>
      <c r="DP131" s="219"/>
      <c r="DQ131" s="219"/>
      <c r="DR131" s="219"/>
      <c r="DS131" s="219"/>
      <c r="DT131" s="219"/>
      <c r="DU131" s="219"/>
      <c r="DV131" s="219"/>
      <c r="DW131" s="219"/>
      <c r="DX131" s="219"/>
      <c r="DY131" s="219"/>
      <c r="DZ131" s="219"/>
    </row>
    <row r="132" spans="1:131" s="216" customFormat="1" ht="26.25" customHeight="1" x14ac:dyDescent="0.2">
      <c r="A132" s="1073" t="s">
        <v>499</v>
      </c>
      <c r="B132" s="1074"/>
      <c r="C132" s="1074"/>
      <c r="D132" s="1074"/>
      <c r="E132" s="1074"/>
      <c r="F132" s="1074"/>
      <c r="G132" s="1074"/>
      <c r="H132" s="1074"/>
      <c r="I132" s="1074"/>
      <c r="J132" s="1074"/>
      <c r="K132" s="1074"/>
      <c r="L132" s="1074"/>
      <c r="M132" s="1074"/>
      <c r="N132" s="1074"/>
      <c r="O132" s="1074"/>
      <c r="P132" s="1074"/>
      <c r="Q132" s="1074"/>
      <c r="R132" s="1074"/>
      <c r="S132" s="1074"/>
      <c r="T132" s="1074"/>
      <c r="U132" s="1074"/>
      <c r="V132" s="1077" t="s">
        <v>500</v>
      </c>
      <c r="W132" s="1077"/>
      <c r="X132" s="1077"/>
      <c r="Y132" s="1077"/>
      <c r="Z132" s="1078"/>
      <c r="AA132" s="1079">
        <v>3.3336008050000001</v>
      </c>
      <c r="AB132" s="1080"/>
      <c r="AC132" s="1080"/>
      <c r="AD132" s="1080"/>
      <c r="AE132" s="1081"/>
      <c r="AF132" s="1082">
        <v>4.3210553660000004</v>
      </c>
      <c r="AG132" s="1080"/>
      <c r="AH132" s="1080"/>
      <c r="AI132" s="1080"/>
      <c r="AJ132" s="1081"/>
      <c r="AK132" s="1082">
        <v>4.0012225570000002</v>
      </c>
      <c r="AL132" s="1080"/>
      <c r="AM132" s="1080"/>
      <c r="AN132" s="1080"/>
      <c r="AO132" s="1081"/>
      <c r="AP132" s="984"/>
      <c r="AQ132" s="985"/>
      <c r="AR132" s="985"/>
      <c r="AS132" s="985"/>
      <c r="AT132" s="1083"/>
      <c r="AU132" s="243"/>
      <c r="AV132" s="219"/>
      <c r="AW132" s="219"/>
      <c r="AX132" s="219"/>
      <c r="AY132" s="219"/>
      <c r="AZ132" s="219"/>
      <c r="BA132" s="219"/>
      <c r="BB132" s="219"/>
      <c r="BC132" s="219"/>
      <c r="BD132" s="219"/>
      <c r="BE132" s="219"/>
      <c r="BF132" s="219"/>
      <c r="BG132" s="219"/>
      <c r="BH132" s="219"/>
      <c r="BI132" s="219"/>
      <c r="BJ132" s="219"/>
      <c r="BK132" s="219"/>
      <c r="BL132" s="219"/>
      <c r="BM132" s="219"/>
      <c r="BN132" s="219"/>
      <c r="BO132" s="219"/>
      <c r="BP132" s="219"/>
      <c r="BQ132" s="219"/>
      <c r="BR132" s="219"/>
      <c r="BS132" s="220"/>
      <c r="BT132" s="219"/>
      <c r="BU132" s="219"/>
      <c r="BV132" s="219"/>
      <c r="BW132" s="219"/>
      <c r="BX132" s="219"/>
      <c r="BY132" s="219"/>
      <c r="BZ132" s="219"/>
      <c r="CA132" s="242"/>
      <c r="CB132" s="242"/>
      <c r="CC132" s="242"/>
      <c r="CD132" s="242"/>
      <c r="CE132" s="242"/>
      <c r="CF132" s="242"/>
      <c r="CG132" s="242"/>
      <c r="CH132" s="242"/>
      <c r="CI132" s="242"/>
      <c r="CJ132" s="242"/>
      <c r="CK132" s="242"/>
      <c r="CL132" s="242"/>
      <c r="CM132" s="242"/>
      <c r="CN132" s="242"/>
      <c r="CO132" s="242"/>
      <c r="CP132" s="242"/>
      <c r="CQ132" s="242"/>
      <c r="CR132" s="242"/>
      <c r="CS132" s="242"/>
      <c r="CT132" s="242"/>
      <c r="CU132" s="242"/>
      <c r="CV132" s="242"/>
      <c r="CW132" s="242"/>
      <c r="CX132" s="242"/>
      <c r="CY132" s="242"/>
      <c r="CZ132" s="242"/>
      <c r="DA132" s="242"/>
      <c r="DB132" s="242"/>
      <c r="DC132" s="242"/>
      <c r="DD132" s="242"/>
      <c r="DE132" s="242"/>
      <c r="DF132" s="242"/>
      <c r="DG132" s="242"/>
      <c r="DH132" s="242"/>
      <c r="DI132" s="242"/>
      <c r="DJ132" s="242"/>
      <c r="DK132" s="242"/>
      <c r="DL132" s="242"/>
      <c r="DM132" s="242"/>
      <c r="DN132" s="242"/>
      <c r="DO132" s="242"/>
      <c r="DP132" s="219"/>
      <c r="DQ132" s="219"/>
      <c r="DR132" s="219"/>
      <c r="DS132" s="219"/>
      <c r="DT132" s="219"/>
      <c r="DU132" s="219"/>
      <c r="DV132" s="219"/>
      <c r="DW132" s="219"/>
      <c r="DX132" s="219"/>
      <c r="DY132" s="219"/>
      <c r="DZ132" s="219"/>
    </row>
    <row r="133" spans="1:131" s="216" customFormat="1" ht="26.25" customHeight="1" thickBot="1" x14ac:dyDescent="0.25">
      <c r="A133" s="1075"/>
      <c r="B133" s="1076"/>
      <c r="C133" s="1076"/>
      <c r="D133" s="1076"/>
      <c r="E133" s="1076"/>
      <c r="F133" s="1076"/>
      <c r="G133" s="1076"/>
      <c r="H133" s="1076"/>
      <c r="I133" s="1076"/>
      <c r="J133" s="1076"/>
      <c r="K133" s="1076"/>
      <c r="L133" s="1076"/>
      <c r="M133" s="1076"/>
      <c r="N133" s="1076"/>
      <c r="O133" s="1076"/>
      <c r="P133" s="1076"/>
      <c r="Q133" s="1076"/>
      <c r="R133" s="1076"/>
      <c r="S133" s="1076"/>
      <c r="T133" s="1076"/>
      <c r="U133" s="1076"/>
      <c r="V133" s="1060" t="s">
        <v>501</v>
      </c>
      <c r="W133" s="1060"/>
      <c r="X133" s="1060"/>
      <c r="Y133" s="1060"/>
      <c r="Z133" s="1061"/>
      <c r="AA133" s="1062">
        <v>3.5</v>
      </c>
      <c r="AB133" s="1063"/>
      <c r="AC133" s="1063"/>
      <c r="AD133" s="1063"/>
      <c r="AE133" s="1064"/>
      <c r="AF133" s="1062">
        <v>3.5</v>
      </c>
      <c r="AG133" s="1063"/>
      <c r="AH133" s="1063"/>
      <c r="AI133" s="1063"/>
      <c r="AJ133" s="1064"/>
      <c r="AK133" s="1062">
        <v>3.8</v>
      </c>
      <c r="AL133" s="1063"/>
      <c r="AM133" s="1063"/>
      <c r="AN133" s="1063"/>
      <c r="AO133" s="1064"/>
      <c r="AP133" s="1011"/>
      <c r="AQ133" s="1012"/>
      <c r="AR133" s="1012"/>
      <c r="AS133" s="1012"/>
      <c r="AT133" s="1065"/>
      <c r="AU133" s="219"/>
      <c r="AV133" s="219"/>
      <c r="AW133" s="219"/>
      <c r="AX133" s="219"/>
      <c r="AY133" s="219"/>
      <c r="AZ133" s="219"/>
      <c r="BA133" s="219"/>
      <c r="BB133" s="219"/>
      <c r="BC133" s="219"/>
      <c r="BD133" s="219"/>
      <c r="BE133" s="219"/>
      <c r="BF133" s="219"/>
      <c r="BG133" s="219"/>
      <c r="BH133" s="219"/>
      <c r="BI133" s="219"/>
      <c r="BJ133" s="219"/>
      <c r="BK133" s="219"/>
      <c r="BL133" s="219"/>
      <c r="BM133" s="219"/>
      <c r="BN133" s="242"/>
      <c r="BO133" s="242"/>
      <c r="BP133" s="242"/>
      <c r="BQ133" s="242"/>
      <c r="BR133" s="242"/>
      <c r="BS133" s="242"/>
      <c r="BT133" s="242"/>
      <c r="BU133" s="242"/>
      <c r="BV133" s="242"/>
      <c r="BW133" s="242"/>
      <c r="BX133" s="242"/>
      <c r="BY133" s="242"/>
      <c r="BZ133" s="242"/>
      <c r="CA133" s="242"/>
      <c r="CB133" s="242"/>
      <c r="CC133" s="242"/>
      <c r="CD133" s="242"/>
      <c r="CE133" s="242"/>
      <c r="CF133" s="242"/>
      <c r="CG133" s="242"/>
      <c r="CH133" s="242"/>
      <c r="CI133" s="242"/>
      <c r="CJ133" s="242"/>
      <c r="CK133" s="242"/>
      <c r="CL133" s="242"/>
      <c r="CM133" s="242"/>
      <c r="CN133" s="242"/>
      <c r="CO133" s="242"/>
      <c r="CP133" s="242"/>
      <c r="CQ133" s="242"/>
      <c r="CR133" s="242"/>
      <c r="CS133" s="242"/>
      <c r="CT133" s="242"/>
      <c r="CU133" s="242"/>
      <c r="CV133" s="242"/>
      <c r="CW133" s="242"/>
      <c r="CX133" s="242"/>
      <c r="CY133" s="242"/>
      <c r="CZ133" s="242"/>
      <c r="DA133" s="242"/>
      <c r="DB133" s="242"/>
      <c r="DC133" s="242"/>
      <c r="DD133" s="242"/>
      <c r="DE133" s="242"/>
      <c r="DF133" s="242"/>
      <c r="DG133" s="242"/>
      <c r="DH133" s="242"/>
      <c r="DI133" s="242"/>
      <c r="DJ133" s="242"/>
      <c r="DK133" s="242"/>
      <c r="DL133" s="242"/>
      <c r="DM133" s="242"/>
      <c r="DN133" s="242"/>
      <c r="DO133" s="242"/>
      <c r="DP133" s="219"/>
      <c r="DQ133" s="219"/>
      <c r="DR133" s="219"/>
      <c r="DS133" s="219"/>
      <c r="DT133" s="219"/>
      <c r="DU133" s="219"/>
      <c r="DV133" s="219"/>
      <c r="DW133" s="219"/>
      <c r="DX133" s="219"/>
      <c r="DY133" s="219"/>
      <c r="DZ133" s="219"/>
    </row>
    <row r="134" spans="1:131" ht="11.25" customHeight="1" x14ac:dyDescent="0.2">
      <c r="A134" s="244"/>
      <c r="B134" s="244"/>
      <c r="C134" s="244"/>
      <c r="D134" s="244"/>
      <c r="E134" s="244"/>
      <c r="F134" s="244"/>
      <c r="G134" s="244"/>
      <c r="H134" s="244"/>
      <c r="I134" s="244"/>
      <c r="J134" s="244"/>
      <c r="K134" s="244"/>
      <c r="L134" s="244"/>
      <c r="M134" s="244"/>
      <c r="N134" s="244"/>
      <c r="O134" s="244"/>
      <c r="P134" s="244"/>
      <c r="Q134" s="244"/>
      <c r="R134" s="244"/>
      <c r="S134" s="244"/>
      <c r="T134" s="244"/>
      <c r="U134" s="244"/>
      <c r="V134" s="244"/>
      <c r="W134" s="244"/>
      <c r="X134" s="244"/>
      <c r="Y134" s="244"/>
      <c r="Z134" s="244"/>
      <c r="AA134" s="244"/>
      <c r="AB134" s="244"/>
      <c r="AC134" s="244"/>
      <c r="AD134" s="244"/>
      <c r="AE134" s="244"/>
      <c r="AF134" s="244"/>
      <c r="AG134" s="244"/>
      <c r="AH134" s="244"/>
      <c r="AI134" s="244"/>
      <c r="AJ134" s="244"/>
      <c r="AK134" s="244"/>
      <c r="AL134" s="244"/>
      <c r="AM134" s="244"/>
      <c r="AN134" s="244"/>
      <c r="AO134" s="244"/>
      <c r="AP134" s="244"/>
      <c r="AQ134" s="244"/>
      <c r="AR134" s="244"/>
      <c r="AS134" s="244"/>
      <c r="AT134" s="244"/>
      <c r="AU134" s="219"/>
      <c r="AV134" s="219"/>
      <c r="AW134" s="219"/>
      <c r="AX134" s="219"/>
      <c r="AY134" s="219"/>
      <c r="AZ134" s="219"/>
      <c r="BA134" s="219"/>
      <c r="BB134" s="219"/>
      <c r="BC134" s="219"/>
      <c r="BD134" s="219"/>
      <c r="BE134" s="219"/>
      <c r="BF134" s="219"/>
      <c r="BG134" s="219"/>
      <c r="BH134" s="219"/>
      <c r="BI134" s="219"/>
      <c r="BJ134" s="219"/>
      <c r="BK134" s="219"/>
      <c r="BL134" s="219"/>
      <c r="BM134" s="219"/>
      <c r="BN134" s="242"/>
      <c r="BO134" s="242"/>
      <c r="BP134" s="242"/>
      <c r="BQ134" s="242"/>
      <c r="BR134" s="242"/>
      <c r="BS134" s="242"/>
      <c r="BT134" s="242"/>
      <c r="BU134" s="242"/>
      <c r="BV134" s="242"/>
      <c r="BW134" s="242"/>
      <c r="BX134" s="242"/>
      <c r="BY134" s="242"/>
      <c r="BZ134" s="242"/>
      <c r="CA134" s="242"/>
      <c r="CB134" s="242"/>
      <c r="CC134" s="242"/>
      <c r="CD134" s="242"/>
      <c r="CE134" s="242"/>
      <c r="CF134" s="242"/>
      <c r="CG134" s="242"/>
      <c r="CH134" s="242"/>
      <c r="CI134" s="242"/>
      <c r="CJ134" s="242"/>
      <c r="CK134" s="242"/>
      <c r="CL134" s="242"/>
      <c r="CM134" s="242"/>
      <c r="CN134" s="242"/>
      <c r="CO134" s="242"/>
      <c r="CP134" s="242"/>
      <c r="CQ134" s="242"/>
      <c r="CR134" s="242"/>
      <c r="CS134" s="242"/>
      <c r="CT134" s="242"/>
      <c r="CU134" s="242"/>
      <c r="CV134" s="242"/>
      <c r="CW134" s="242"/>
      <c r="CX134" s="242"/>
      <c r="CY134" s="242"/>
      <c r="CZ134" s="242"/>
      <c r="DA134" s="242"/>
      <c r="DB134" s="242"/>
      <c r="DC134" s="242"/>
      <c r="DD134" s="242"/>
      <c r="DE134" s="242"/>
      <c r="DF134" s="242"/>
      <c r="DG134" s="242"/>
      <c r="DH134" s="242"/>
      <c r="DI134" s="242"/>
      <c r="DJ134" s="242"/>
      <c r="DK134" s="242"/>
      <c r="DL134" s="242"/>
      <c r="DM134" s="242"/>
      <c r="DN134" s="242"/>
      <c r="DO134" s="242"/>
      <c r="DP134" s="219"/>
      <c r="DQ134" s="219"/>
      <c r="DR134" s="219"/>
      <c r="DS134" s="219"/>
      <c r="DT134" s="219"/>
      <c r="DU134" s="219"/>
      <c r="DV134" s="219"/>
      <c r="DW134" s="219"/>
      <c r="DX134" s="219"/>
      <c r="DY134" s="219"/>
      <c r="DZ134" s="219"/>
      <c r="EA134" s="216"/>
    </row>
    <row r="135" spans="1:131" ht="14.4" hidden="1" x14ac:dyDescent="0.2">
      <c r="AU135" s="244"/>
      <c r="AV135" s="244"/>
      <c r="AW135" s="244"/>
      <c r="AX135" s="244"/>
      <c r="AY135" s="244"/>
      <c r="AZ135" s="244"/>
      <c r="BA135" s="244"/>
      <c r="BB135" s="244"/>
      <c r="BC135" s="244"/>
      <c r="BD135" s="244"/>
      <c r="BE135" s="244"/>
      <c r="BF135" s="244"/>
      <c r="BG135" s="244"/>
      <c r="BH135" s="244"/>
      <c r="BI135" s="244"/>
      <c r="BJ135" s="244"/>
      <c r="BK135" s="244"/>
      <c r="BL135" s="244"/>
      <c r="BM135" s="244"/>
      <c r="BN135" s="244"/>
      <c r="BO135" s="244"/>
      <c r="BP135" s="244"/>
      <c r="BQ135" s="244"/>
      <c r="BR135" s="244"/>
      <c r="BS135" s="244"/>
      <c r="BT135" s="244"/>
      <c r="BU135" s="244"/>
      <c r="BV135" s="244"/>
      <c r="BW135" s="244"/>
      <c r="BX135" s="244"/>
      <c r="BY135" s="244"/>
      <c r="BZ135" s="244"/>
      <c r="CA135" s="244"/>
      <c r="CB135" s="244"/>
      <c r="CC135" s="244"/>
      <c r="CD135" s="244"/>
      <c r="CE135" s="244"/>
      <c r="CF135" s="244"/>
      <c r="CG135" s="244"/>
      <c r="CH135" s="244"/>
      <c r="CI135" s="244"/>
      <c r="CJ135" s="244"/>
      <c r="CK135" s="244"/>
      <c r="CL135" s="244"/>
      <c r="CM135" s="244"/>
      <c r="CN135" s="244"/>
      <c r="CO135" s="244"/>
      <c r="CP135" s="244"/>
      <c r="CQ135" s="244"/>
      <c r="CR135" s="244"/>
      <c r="CS135" s="244"/>
      <c r="CT135" s="244"/>
      <c r="CU135" s="244"/>
      <c r="CV135" s="244"/>
      <c r="CW135" s="244"/>
      <c r="CX135" s="244"/>
      <c r="CY135" s="244"/>
      <c r="CZ135" s="244"/>
      <c r="DA135" s="244"/>
      <c r="DB135" s="244"/>
      <c r="DC135" s="244"/>
      <c r="DD135" s="244"/>
      <c r="DE135" s="244"/>
      <c r="DF135" s="244"/>
      <c r="DG135" s="244"/>
      <c r="DH135" s="244"/>
      <c r="DI135" s="244"/>
      <c r="DJ135" s="244"/>
      <c r="DK135" s="244"/>
      <c r="DL135" s="244"/>
      <c r="DM135" s="244"/>
      <c r="DN135" s="244"/>
      <c r="DO135" s="244"/>
      <c r="DP135" s="244"/>
      <c r="DQ135" s="244"/>
      <c r="DR135" s="244"/>
      <c r="DS135" s="244"/>
      <c r="DT135" s="244"/>
      <c r="DU135" s="244"/>
      <c r="DV135" s="244"/>
      <c r="DW135" s="244"/>
      <c r="DX135" s="244"/>
      <c r="DY135" s="244"/>
      <c r="DZ135" s="244"/>
    </row>
  </sheetData>
  <sheetProtection algorithmName="SHA-512" hashValue="eLocY+MuPCgNxTqCgHrWEFKzzRF6RE8bQgE4nl5f9S/HeOy8KMOE2m93lFPiFlHmOphwWNSsdsWbiKn5naGaZg==" saltValue="6RgRSd4MHRfnC9iG8OYF1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46" customWidth="1"/>
    <col min="121" max="121" width="0" style="245" hidden="1" customWidth="1"/>
    <col min="122" max="16384" width="9" style="245" hidden="1"/>
  </cols>
  <sheetData>
    <row r="1" spans="1:120" ht="13.2" x14ac:dyDescent="0.2">
      <c r="A1" s="245"/>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5"/>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45"/>
    </row>
    <row r="17" spans="119:120" ht="13.2" x14ac:dyDescent="0.2">
      <c r="DP17" s="245"/>
    </row>
    <row r="18" spans="119:120" ht="13.2" x14ac:dyDescent="0.2"/>
    <row r="19" spans="119:120" ht="13.2" x14ac:dyDescent="0.2"/>
    <row r="20" spans="119:120" ht="13.2" x14ac:dyDescent="0.2">
      <c r="DO20" s="245"/>
      <c r="DP20" s="245"/>
    </row>
    <row r="21" spans="119:120" ht="13.2" x14ac:dyDescent="0.2">
      <c r="DP21" s="245"/>
    </row>
    <row r="22" spans="119:120" ht="13.2" x14ac:dyDescent="0.2"/>
    <row r="23" spans="119:120" ht="13.2" x14ac:dyDescent="0.2">
      <c r="DO23" s="245"/>
      <c r="DP23" s="245"/>
    </row>
    <row r="24" spans="119:120" ht="13.2" x14ac:dyDescent="0.2">
      <c r="DP24" s="245"/>
    </row>
    <row r="25" spans="119:120" ht="13.2" x14ac:dyDescent="0.2">
      <c r="DP25" s="245"/>
    </row>
    <row r="26" spans="119:120" ht="13.2" x14ac:dyDescent="0.2">
      <c r="DO26" s="245"/>
      <c r="DP26" s="245"/>
    </row>
    <row r="27" spans="119:120" ht="13.2" x14ac:dyDescent="0.2"/>
    <row r="28" spans="119:120" ht="13.2" x14ac:dyDescent="0.2">
      <c r="DO28" s="245"/>
      <c r="DP28" s="245"/>
    </row>
    <row r="29" spans="119:120" ht="13.2" x14ac:dyDescent="0.2">
      <c r="DP29" s="245"/>
    </row>
    <row r="30" spans="119:120" ht="13.2" x14ac:dyDescent="0.2"/>
    <row r="31" spans="119:120" ht="13.2" x14ac:dyDescent="0.2">
      <c r="DO31" s="245"/>
      <c r="DP31" s="245"/>
    </row>
    <row r="32" spans="119:120" ht="13.2" x14ac:dyDescent="0.2"/>
    <row r="33" spans="98:120" ht="13.2" x14ac:dyDescent="0.2">
      <c r="DO33" s="245"/>
      <c r="DP33" s="245"/>
    </row>
    <row r="34" spans="98:120" ht="13.2" x14ac:dyDescent="0.2">
      <c r="DM34" s="245"/>
    </row>
    <row r="35" spans="98:120" ht="13.2" x14ac:dyDescent="0.2">
      <c r="CT35" s="245"/>
      <c r="CU35" s="245"/>
      <c r="CV35" s="245"/>
      <c r="CY35" s="245"/>
      <c r="CZ35" s="245"/>
      <c r="DA35" s="245"/>
      <c r="DD35" s="245"/>
      <c r="DE35" s="245"/>
      <c r="DF35" s="245"/>
      <c r="DI35" s="245"/>
      <c r="DJ35" s="245"/>
      <c r="DK35" s="245"/>
      <c r="DM35" s="245"/>
      <c r="DN35" s="245"/>
      <c r="DO35" s="245"/>
      <c r="DP35" s="245"/>
    </row>
    <row r="36" spans="98:120" ht="13.2" x14ac:dyDescent="0.2"/>
    <row r="37" spans="98:120" ht="13.2" x14ac:dyDescent="0.2">
      <c r="CW37" s="245"/>
      <c r="DB37" s="245"/>
      <c r="DG37" s="245"/>
      <c r="DL37" s="245"/>
      <c r="DP37" s="245"/>
    </row>
    <row r="38" spans="98:120" ht="13.2" x14ac:dyDescent="0.2">
      <c r="CT38" s="245"/>
      <c r="CU38" s="245"/>
      <c r="CV38" s="245"/>
      <c r="CW38" s="245"/>
      <c r="CY38" s="245"/>
      <c r="CZ38" s="245"/>
      <c r="DA38" s="245"/>
      <c r="DB38" s="245"/>
      <c r="DD38" s="245"/>
      <c r="DE38" s="245"/>
      <c r="DF38" s="245"/>
      <c r="DG38" s="245"/>
      <c r="DI38" s="245"/>
      <c r="DJ38" s="245"/>
      <c r="DK38" s="245"/>
      <c r="DL38" s="245"/>
      <c r="DN38" s="245"/>
      <c r="DO38" s="245"/>
      <c r="DP38" s="245"/>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45"/>
      <c r="DO49" s="245"/>
      <c r="DP49" s="245"/>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45"/>
      <c r="CS63" s="245"/>
      <c r="CX63" s="245"/>
      <c r="DC63" s="245"/>
      <c r="DH63" s="245"/>
    </row>
    <row r="64" spans="22:120" ht="13.2" x14ac:dyDescent="0.2">
      <c r="V64" s="245"/>
    </row>
    <row r="65" spans="15:120" ht="13.2" x14ac:dyDescent="0.2">
      <c r="X65" s="245"/>
      <c r="Z65" s="245"/>
      <c r="AA65" s="245"/>
      <c r="AB65" s="245"/>
      <c r="AC65" s="245"/>
      <c r="AD65" s="245"/>
      <c r="AE65" s="245"/>
      <c r="AF65" s="245"/>
      <c r="AG65" s="245"/>
      <c r="AH65" s="245"/>
      <c r="AI65" s="245"/>
      <c r="AJ65" s="245"/>
      <c r="AK65" s="245"/>
      <c r="AL65" s="245"/>
      <c r="AM65" s="245"/>
      <c r="AN65" s="245"/>
      <c r="AO65" s="245"/>
      <c r="AP65" s="245"/>
      <c r="AQ65" s="245"/>
      <c r="AR65" s="245"/>
      <c r="AS65" s="245"/>
      <c r="AT65" s="245"/>
      <c r="AU65" s="245"/>
      <c r="AV65" s="245"/>
      <c r="AW65" s="245"/>
      <c r="AX65" s="245"/>
      <c r="AY65" s="245"/>
      <c r="AZ65" s="245"/>
      <c r="BA65" s="245"/>
      <c r="BB65" s="245"/>
      <c r="BC65" s="245"/>
      <c r="BD65" s="245"/>
      <c r="BE65" s="245"/>
      <c r="BF65" s="245"/>
      <c r="BG65" s="245"/>
      <c r="BH65" s="245"/>
      <c r="BI65" s="245"/>
      <c r="BJ65" s="245"/>
      <c r="BK65" s="245"/>
      <c r="BL65" s="245"/>
      <c r="BM65" s="245"/>
      <c r="BN65" s="245"/>
      <c r="BO65" s="245"/>
      <c r="BP65" s="245"/>
      <c r="BQ65" s="245"/>
      <c r="BR65" s="245"/>
      <c r="BS65" s="245"/>
      <c r="BT65" s="245"/>
      <c r="BU65" s="245"/>
      <c r="BV65" s="245"/>
      <c r="BW65" s="245"/>
      <c r="BX65" s="245"/>
      <c r="BY65" s="245"/>
      <c r="BZ65" s="245"/>
      <c r="CA65" s="245"/>
      <c r="CB65" s="245"/>
      <c r="CC65" s="245"/>
      <c r="CD65" s="245"/>
      <c r="CE65" s="245"/>
      <c r="CF65" s="245"/>
      <c r="CG65" s="245"/>
      <c r="CH65" s="245"/>
      <c r="CI65" s="245"/>
      <c r="CJ65" s="245"/>
      <c r="CK65" s="245"/>
      <c r="CL65" s="245"/>
      <c r="CM65" s="245"/>
      <c r="CN65" s="245"/>
      <c r="CO65" s="245"/>
      <c r="CP65" s="245"/>
      <c r="CQ65" s="245"/>
      <c r="CR65" s="245"/>
      <c r="CU65" s="245"/>
      <c r="CZ65" s="245"/>
      <c r="DE65" s="245"/>
      <c r="DJ65" s="245"/>
    </row>
    <row r="66" spans="15:120" ht="13.2" x14ac:dyDescent="0.2">
      <c r="Q66" s="245"/>
      <c r="S66" s="245"/>
      <c r="U66" s="245"/>
      <c r="DM66" s="245"/>
    </row>
    <row r="67" spans="15:120" ht="13.2" x14ac:dyDescent="0.2">
      <c r="O67" s="245"/>
      <c r="P67" s="245"/>
      <c r="R67" s="245"/>
      <c r="T67" s="245"/>
      <c r="Y67" s="245"/>
      <c r="CT67" s="245"/>
      <c r="CV67" s="245"/>
      <c r="CW67" s="245"/>
      <c r="CY67" s="245"/>
      <c r="DA67" s="245"/>
      <c r="DB67" s="245"/>
      <c r="DD67" s="245"/>
      <c r="DF67" s="245"/>
      <c r="DG67" s="245"/>
      <c r="DI67" s="245"/>
      <c r="DK67" s="245"/>
      <c r="DL67" s="245"/>
      <c r="DN67" s="245"/>
      <c r="DO67" s="245"/>
      <c r="DP67" s="245"/>
    </row>
    <row r="68" spans="15:120" ht="13.2" x14ac:dyDescent="0.2"/>
    <row r="69" spans="15:120" ht="13.2" x14ac:dyDescent="0.2"/>
    <row r="70" spans="15:120" ht="13.2" x14ac:dyDescent="0.2"/>
    <row r="71" spans="15:120" ht="13.2" x14ac:dyDescent="0.2"/>
    <row r="72" spans="15:120" ht="13.2" x14ac:dyDescent="0.2">
      <c r="DP72" s="245"/>
    </row>
    <row r="73" spans="15:120" ht="13.2" x14ac:dyDescent="0.2">
      <c r="DP73" s="245"/>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45"/>
      <c r="CX96" s="245"/>
      <c r="DC96" s="245"/>
      <c r="DH96" s="245"/>
    </row>
    <row r="97" spans="24:120" ht="13.2" x14ac:dyDescent="0.2">
      <c r="CS97" s="245"/>
      <c r="CX97" s="245"/>
      <c r="DC97" s="245"/>
      <c r="DH97" s="245"/>
      <c r="DP97" s="246" t="s">
        <v>502</v>
      </c>
    </row>
    <row r="98" spans="24:120" ht="13.2" hidden="1" x14ac:dyDescent="0.2">
      <c r="CS98" s="245"/>
      <c r="CX98" s="245"/>
      <c r="DC98" s="245"/>
      <c r="DH98" s="245"/>
    </row>
    <row r="99" spans="24:120" ht="13.2" hidden="1" x14ac:dyDescent="0.2">
      <c r="CS99" s="245"/>
      <c r="CX99" s="245"/>
      <c r="DC99" s="245"/>
      <c r="DH99" s="245"/>
    </row>
    <row r="101" spans="24:120" ht="12" hidden="1" customHeight="1" x14ac:dyDescent="0.2">
      <c r="X101" s="245"/>
      <c r="Y101" s="245"/>
      <c r="Z101" s="245"/>
      <c r="AA101" s="245"/>
      <c r="AB101" s="245"/>
      <c r="AC101" s="245"/>
      <c r="AD101" s="245"/>
      <c r="AE101" s="245"/>
      <c r="AF101" s="245"/>
      <c r="AG101" s="245"/>
      <c r="AH101" s="245"/>
      <c r="AI101" s="245"/>
      <c r="AJ101" s="245"/>
      <c r="AK101" s="245"/>
      <c r="AL101" s="245"/>
      <c r="AM101" s="245"/>
      <c r="AN101" s="245"/>
      <c r="AO101" s="245"/>
      <c r="AP101" s="245"/>
      <c r="AQ101" s="245"/>
      <c r="AR101" s="245"/>
      <c r="AS101" s="245"/>
      <c r="AT101" s="245"/>
      <c r="AU101" s="245"/>
      <c r="AV101" s="245"/>
      <c r="AW101" s="245"/>
      <c r="AX101" s="245"/>
      <c r="AY101" s="245"/>
      <c r="AZ101" s="245"/>
      <c r="BA101" s="245"/>
      <c r="BB101" s="245"/>
      <c r="BC101" s="245"/>
      <c r="BD101" s="245"/>
      <c r="BE101" s="245"/>
      <c r="BF101" s="245"/>
      <c r="BG101" s="245"/>
      <c r="BH101" s="245"/>
      <c r="BI101" s="245"/>
      <c r="BJ101" s="245"/>
      <c r="BK101" s="245"/>
      <c r="BL101" s="245"/>
      <c r="BM101" s="245"/>
      <c r="BN101" s="245"/>
      <c r="BO101" s="245"/>
      <c r="BP101" s="245"/>
      <c r="BQ101" s="245"/>
      <c r="BR101" s="245"/>
      <c r="BS101" s="245"/>
      <c r="BT101" s="245"/>
      <c r="BU101" s="245"/>
      <c r="BV101" s="245"/>
      <c r="BW101" s="245"/>
      <c r="BX101" s="245"/>
      <c r="BY101" s="245"/>
      <c r="BZ101" s="245"/>
      <c r="CA101" s="245"/>
      <c r="CB101" s="245"/>
      <c r="CC101" s="245"/>
      <c r="CD101" s="245"/>
      <c r="CE101" s="245"/>
      <c r="CF101" s="245"/>
      <c r="CG101" s="245"/>
      <c r="CH101" s="245"/>
      <c r="CI101" s="245"/>
      <c r="CJ101" s="245"/>
      <c r="CK101" s="245"/>
      <c r="CL101" s="245"/>
      <c r="CM101" s="245"/>
      <c r="CN101" s="245"/>
      <c r="CO101" s="245"/>
      <c r="CP101" s="245"/>
      <c r="CQ101" s="245"/>
      <c r="CR101" s="245"/>
      <c r="CU101" s="245"/>
      <c r="CZ101" s="245"/>
      <c r="DE101" s="245"/>
      <c r="DJ101" s="245"/>
    </row>
    <row r="102" spans="24:120" ht="1.5" hidden="1" customHeight="1" x14ac:dyDescent="0.2">
      <c r="CU102" s="245"/>
      <c r="CZ102" s="245"/>
      <c r="DE102" s="245"/>
      <c r="DJ102" s="245"/>
      <c r="DM102" s="245"/>
    </row>
    <row r="103" spans="24:120" ht="13.2" hidden="1" x14ac:dyDescent="0.2">
      <c r="CT103" s="245"/>
      <c r="CV103" s="245"/>
      <c r="CW103" s="245"/>
      <c r="CY103" s="245"/>
      <c r="DA103" s="245"/>
      <c r="DB103" s="245"/>
      <c r="DD103" s="245"/>
      <c r="DF103" s="245"/>
      <c r="DG103" s="245"/>
      <c r="DI103" s="245"/>
      <c r="DK103" s="245"/>
      <c r="DL103" s="245"/>
      <c r="DM103" s="245"/>
      <c r="DN103" s="245"/>
      <c r="DO103" s="245"/>
      <c r="DP103" s="245"/>
    </row>
    <row r="104" spans="24:120" ht="13.2" hidden="1" x14ac:dyDescent="0.2">
      <c r="CV104" s="245"/>
      <c r="CW104" s="245"/>
      <c r="DA104" s="245"/>
      <c r="DB104" s="245"/>
      <c r="DF104" s="245"/>
      <c r="DG104" s="245"/>
      <c r="DK104" s="245"/>
      <c r="DL104" s="245"/>
      <c r="DN104" s="245"/>
      <c r="DO104" s="245"/>
      <c r="DP104" s="245"/>
    </row>
    <row r="105" spans="24:120" ht="12.75" hidden="1" customHeight="1" x14ac:dyDescent="0.2"/>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46" customWidth="1"/>
    <col min="117" max="16384" width="9" style="245" hidden="1"/>
  </cols>
  <sheetData>
    <row r="1" spans="2:116" ht="13.2" x14ac:dyDescent="0.2">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row>
    <row r="2" spans="2:116" ht="13.2" x14ac:dyDescent="0.2"/>
    <row r="3" spans="2:116" ht="13.2" x14ac:dyDescent="0.2"/>
    <row r="4" spans="2:116" ht="13.2" x14ac:dyDescent="0.2">
      <c r="R4" s="245"/>
      <c r="S4" s="245"/>
      <c r="T4" s="245"/>
      <c r="U4" s="245"/>
      <c r="V4" s="245"/>
      <c r="W4" s="245"/>
      <c r="X4" s="245"/>
      <c r="Y4" s="245"/>
      <c r="Z4" s="245"/>
      <c r="AA4" s="245"/>
      <c r="AB4" s="245"/>
      <c r="AC4" s="245"/>
      <c r="AD4" s="245"/>
      <c r="AE4" s="245"/>
      <c r="AF4" s="245"/>
      <c r="AG4" s="245"/>
      <c r="AH4" s="245"/>
      <c r="AI4" s="245"/>
      <c r="AJ4" s="245"/>
      <c r="AK4" s="245"/>
      <c r="AL4" s="245"/>
      <c r="AM4" s="245"/>
      <c r="AN4" s="245"/>
      <c r="AO4" s="245"/>
      <c r="AP4" s="245"/>
      <c r="AQ4" s="245"/>
      <c r="AR4" s="245"/>
      <c r="AS4" s="245"/>
      <c r="AT4" s="245"/>
      <c r="AU4" s="245"/>
      <c r="AV4" s="245"/>
      <c r="AW4" s="245"/>
      <c r="AX4" s="245"/>
      <c r="AY4" s="245"/>
      <c r="AZ4" s="245"/>
      <c r="BA4" s="245"/>
      <c r="BB4" s="245"/>
      <c r="BC4" s="245"/>
      <c r="BD4" s="245"/>
      <c r="BE4" s="245"/>
      <c r="BF4" s="245"/>
      <c r="BG4" s="245"/>
      <c r="BH4" s="245"/>
      <c r="BI4" s="245"/>
      <c r="BJ4" s="245"/>
      <c r="BK4" s="245"/>
      <c r="BL4" s="245"/>
      <c r="BM4" s="245"/>
      <c r="BN4" s="245"/>
      <c r="BO4" s="245"/>
      <c r="BP4" s="245"/>
      <c r="BQ4" s="245"/>
      <c r="BR4" s="245"/>
      <c r="BS4" s="245"/>
      <c r="BT4" s="245"/>
      <c r="BU4" s="245"/>
      <c r="BV4" s="245"/>
      <c r="BW4" s="245"/>
      <c r="BX4" s="245"/>
      <c r="BY4" s="245"/>
      <c r="BZ4" s="245"/>
      <c r="CA4" s="245"/>
      <c r="CB4" s="245"/>
      <c r="CC4" s="245"/>
      <c r="CD4" s="245"/>
      <c r="CE4" s="245"/>
      <c r="CF4" s="245"/>
      <c r="CG4" s="245"/>
      <c r="CH4" s="245"/>
      <c r="CI4" s="245"/>
      <c r="CJ4" s="245"/>
      <c r="CK4" s="245"/>
      <c r="CL4" s="245"/>
      <c r="CM4" s="245"/>
      <c r="CN4" s="245"/>
      <c r="CO4" s="245"/>
      <c r="CP4" s="245"/>
      <c r="CQ4" s="245"/>
      <c r="CR4" s="245"/>
      <c r="CS4" s="245"/>
      <c r="CT4" s="245"/>
      <c r="CU4" s="245"/>
      <c r="CV4" s="245"/>
      <c r="CW4" s="245"/>
      <c r="CX4" s="245"/>
      <c r="CY4" s="245"/>
      <c r="CZ4" s="245"/>
      <c r="DA4" s="245"/>
      <c r="DB4" s="245"/>
      <c r="DC4" s="245"/>
      <c r="DD4" s="245"/>
      <c r="DE4" s="245"/>
      <c r="DF4" s="245"/>
      <c r="DG4" s="245"/>
      <c r="DH4" s="245"/>
      <c r="DI4" s="245"/>
      <c r="DJ4" s="245"/>
      <c r="DK4" s="245"/>
      <c r="DL4" s="245"/>
    </row>
    <row r="5" spans="2:116" ht="13.2" x14ac:dyDescent="0.2">
      <c r="R5" s="245"/>
      <c r="S5" s="245"/>
      <c r="T5" s="245"/>
      <c r="U5" s="245"/>
      <c r="V5" s="245"/>
      <c r="W5" s="245"/>
      <c r="X5" s="245"/>
      <c r="Y5" s="245"/>
      <c r="Z5" s="245"/>
      <c r="AA5" s="245"/>
      <c r="AB5" s="245"/>
      <c r="AC5" s="245"/>
      <c r="AD5" s="245"/>
      <c r="AE5" s="245"/>
      <c r="AF5" s="245"/>
      <c r="AG5" s="245"/>
      <c r="AH5" s="245"/>
      <c r="AI5" s="245"/>
      <c r="AJ5" s="245"/>
      <c r="AK5" s="245"/>
      <c r="AL5" s="245"/>
      <c r="AM5" s="245"/>
      <c r="AN5" s="245"/>
      <c r="AO5" s="245"/>
      <c r="AP5" s="245"/>
      <c r="AQ5" s="245"/>
      <c r="AR5" s="245"/>
      <c r="AS5" s="245"/>
      <c r="AT5" s="245"/>
      <c r="AU5" s="245"/>
      <c r="AV5" s="245"/>
      <c r="AW5" s="245"/>
      <c r="AX5" s="245"/>
      <c r="AY5" s="245"/>
      <c r="AZ5" s="245"/>
      <c r="BA5" s="245"/>
      <c r="BB5" s="245"/>
      <c r="BC5" s="245"/>
      <c r="BD5" s="245"/>
      <c r="BE5" s="245"/>
      <c r="BF5" s="245"/>
      <c r="BG5" s="245"/>
      <c r="BH5" s="245"/>
      <c r="BI5" s="245"/>
      <c r="BJ5" s="245"/>
      <c r="BK5" s="245"/>
      <c r="BL5" s="245"/>
      <c r="BM5" s="245"/>
      <c r="BN5" s="245"/>
      <c r="BO5" s="245"/>
      <c r="BP5" s="245"/>
      <c r="BQ5" s="245"/>
      <c r="BR5" s="245"/>
      <c r="BS5" s="245"/>
      <c r="BT5" s="245"/>
      <c r="BU5" s="245"/>
      <c r="BV5" s="245"/>
      <c r="BW5" s="245"/>
      <c r="BX5" s="245"/>
      <c r="BY5" s="245"/>
      <c r="BZ5" s="245"/>
      <c r="CA5" s="245"/>
      <c r="CB5" s="245"/>
      <c r="CC5" s="245"/>
      <c r="CD5" s="245"/>
      <c r="CE5" s="245"/>
      <c r="CF5" s="245"/>
      <c r="CG5" s="245"/>
      <c r="CH5" s="245"/>
      <c r="CI5" s="245"/>
      <c r="CJ5" s="245"/>
      <c r="CK5" s="245"/>
      <c r="CL5" s="245"/>
      <c r="CM5" s="245"/>
      <c r="CN5" s="245"/>
      <c r="CO5" s="245"/>
      <c r="CP5" s="245"/>
      <c r="CQ5" s="245"/>
      <c r="CR5" s="245"/>
      <c r="CS5" s="245"/>
      <c r="CT5" s="245"/>
      <c r="CU5" s="245"/>
      <c r="CV5" s="245"/>
      <c r="CW5" s="245"/>
      <c r="CX5" s="245"/>
      <c r="CY5" s="245"/>
      <c r="CZ5" s="245"/>
      <c r="DA5" s="245"/>
      <c r="DB5" s="245"/>
      <c r="DC5" s="245"/>
      <c r="DD5" s="245"/>
      <c r="DE5" s="245"/>
      <c r="DF5" s="245"/>
      <c r="DG5" s="245"/>
      <c r="DH5" s="245"/>
      <c r="DI5" s="245"/>
      <c r="DJ5" s="245"/>
      <c r="DK5" s="245"/>
      <c r="DL5" s="245"/>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45"/>
      <c r="J18" s="245"/>
      <c r="K18" s="245"/>
      <c r="L18" s="245"/>
      <c r="M18" s="245"/>
      <c r="N18" s="245"/>
      <c r="O18" s="245"/>
      <c r="P18" s="245"/>
      <c r="Q18" s="245"/>
      <c r="R18" s="245"/>
      <c r="S18" s="245"/>
      <c r="T18" s="245"/>
      <c r="U18" s="245"/>
      <c r="V18" s="245"/>
      <c r="W18" s="245"/>
      <c r="X18" s="245"/>
      <c r="Y18" s="245"/>
      <c r="Z18" s="245"/>
      <c r="AA18" s="245"/>
      <c r="AB18" s="245"/>
      <c r="AC18" s="245"/>
      <c r="AD18" s="245"/>
      <c r="AE18" s="245"/>
      <c r="AF18" s="245"/>
      <c r="AG18" s="245"/>
      <c r="AH18" s="245"/>
      <c r="AI18" s="245"/>
      <c r="AJ18" s="245"/>
      <c r="AK18" s="245"/>
      <c r="AL18" s="245"/>
      <c r="AM18" s="245"/>
      <c r="AN18" s="245"/>
      <c r="AO18" s="245"/>
      <c r="AP18" s="245"/>
      <c r="AQ18" s="245"/>
      <c r="AR18" s="245"/>
      <c r="AS18" s="245"/>
      <c r="AT18" s="245"/>
      <c r="AU18" s="245"/>
      <c r="AV18" s="245"/>
      <c r="AW18" s="245"/>
      <c r="AX18" s="245"/>
      <c r="AY18" s="245"/>
      <c r="AZ18" s="245"/>
      <c r="BA18" s="245"/>
      <c r="BB18" s="245"/>
      <c r="BC18" s="245"/>
      <c r="BD18" s="245"/>
      <c r="BE18" s="245"/>
      <c r="BF18" s="245"/>
      <c r="BG18" s="245"/>
      <c r="BH18" s="245"/>
      <c r="BI18" s="245"/>
      <c r="BJ18" s="245"/>
      <c r="BK18" s="245"/>
      <c r="BL18" s="245"/>
      <c r="BM18" s="245"/>
      <c r="BN18" s="245"/>
      <c r="BO18" s="245"/>
      <c r="BP18" s="245"/>
      <c r="BQ18" s="245"/>
      <c r="BR18" s="245"/>
      <c r="BS18" s="245"/>
      <c r="BT18" s="245"/>
      <c r="BU18" s="245"/>
      <c r="BV18" s="245"/>
      <c r="BW18" s="245"/>
      <c r="BX18" s="245"/>
      <c r="BY18" s="245"/>
      <c r="BZ18" s="245"/>
      <c r="CA18" s="245"/>
      <c r="CB18" s="245"/>
      <c r="CC18" s="245"/>
      <c r="CD18" s="245"/>
      <c r="CE18" s="245"/>
      <c r="CF18" s="245"/>
      <c r="CG18" s="245"/>
      <c r="CH18" s="245"/>
      <c r="CI18" s="245"/>
      <c r="CJ18" s="245"/>
      <c r="CK18" s="245"/>
      <c r="CL18" s="245"/>
      <c r="CM18" s="245"/>
      <c r="CN18" s="245"/>
      <c r="CO18" s="245"/>
      <c r="CP18" s="245"/>
      <c r="CQ18" s="245"/>
      <c r="CR18" s="245"/>
      <c r="CS18" s="245"/>
      <c r="CT18" s="245"/>
      <c r="CU18" s="245"/>
      <c r="CV18" s="245"/>
      <c r="CW18" s="245"/>
      <c r="CX18" s="245"/>
      <c r="CY18" s="245"/>
      <c r="CZ18" s="245"/>
      <c r="DA18" s="245"/>
      <c r="DB18" s="245"/>
      <c r="DC18" s="245"/>
      <c r="DD18" s="245"/>
      <c r="DE18" s="245"/>
      <c r="DF18" s="245"/>
      <c r="DG18" s="245"/>
      <c r="DH18" s="245"/>
      <c r="DI18" s="245"/>
      <c r="DJ18" s="245"/>
      <c r="DK18" s="245"/>
      <c r="DL18" s="245"/>
    </row>
    <row r="19" spans="9:116" ht="13.2" x14ac:dyDescent="0.2"/>
    <row r="20" spans="9:116" ht="13.2" x14ac:dyDescent="0.2"/>
    <row r="21" spans="9:116" ht="13.2" x14ac:dyDescent="0.2">
      <c r="DL21" s="245"/>
    </row>
    <row r="22" spans="9:116" ht="13.2" x14ac:dyDescent="0.2">
      <c r="DI22" s="245"/>
      <c r="DJ22" s="245"/>
      <c r="DK22" s="245"/>
      <c r="DL22" s="245"/>
    </row>
    <row r="23" spans="9:116" ht="13.2" x14ac:dyDescent="0.2">
      <c r="CY23" s="245"/>
      <c r="CZ23" s="245"/>
      <c r="DA23" s="245"/>
      <c r="DB23" s="245"/>
      <c r="DC23" s="245"/>
      <c r="DD23" s="245"/>
      <c r="DE23" s="245"/>
      <c r="DF23" s="245"/>
      <c r="DG23" s="245"/>
      <c r="DH23" s="245"/>
      <c r="DI23" s="245"/>
      <c r="DJ23" s="245"/>
      <c r="DK23" s="245"/>
      <c r="DL23" s="245"/>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45"/>
      <c r="DA35" s="245"/>
      <c r="DB35" s="245"/>
      <c r="DC35" s="245"/>
      <c r="DD35" s="245"/>
      <c r="DE35" s="245"/>
      <c r="DF35" s="245"/>
      <c r="DG35" s="245"/>
      <c r="DH35" s="245"/>
      <c r="DI35" s="245"/>
      <c r="DJ35" s="245"/>
      <c r="DK35" s="245"/>
      <c r="DL35" s="245"/>
    </row>
    <row r="36" spans="15:116" ht="13.2" x14ac:dyDescent="0.2"/>
    <row r="37" spans="15:116" ht="13.2" x14ac:dyDescent="0.2">
      <c r="DL37" s="245"/>
    </row>
    <row r="38" spans="15:116" ht="13.2" x14ac:dyDescent="0.2">
      <c r="DI38" s="245"/>
      <c r="DJ38" s="245"/>
      <c r="DK38" s="245"/>
      <c r="DL38" s="245"/>
    </row>
    <row r="39" spans="15:116" ht="13.2" x14ac:dyDescent="0.2"/>
    <row r="40" spans="15:116" ht="13.2" x14ac:dyDescent="0.2"/>
    <row r="41" spans="15:116" ht="13.2" x14ac:dyDescent="0.2"/>
    <row r="42" spans="15:116" ht="13.2" x14ac:dyDescent="0.2"/>
    <row r="43" spans="15:116" ht="13.2" x14ac:dyDescent="0.2">
      <c r="O43" s="245"/>
      <c r="P43" s="245"/>
      <c r="Q43" s="245"/>
      <c r="R43" s="245"/>
      <c r="S43" s="245"/>
      <c r="T43" s="245"/>
      <c r="U43" s="245"/>
      <c r="V43" s="245"/>
      <c r="W43" s="245"/>
      <c r="X43" s="245"/>
      <c r="Y43" s="245"/>
      <c r="Z43" s="245"/>
      <c r="AA43" s="245"/>
      <c r="AB43" s="245"/>
      <c r="AC43" s="245"/>
      <c r="AD43" s="245"/>
      <c r="AE43" s="245"/>
      <c r="AF43" s="245"/>
      <c r="AG43" s="245"/>
      <c r="AH43" s="245"/>
      <c r="AI43" s="245"/>
      <c r="AJ43" s="245"/>
      <c r="AK43" s="245"/>
      <c r="AL43" s="245"/>
      <c r="AM43" s="245"/>
      <c r="AN43" s="245"/>
      <c r="AO43" s="245"/>
      <c r="AP43" s="245"/>
      <c r="AQ43" s="245"/>
      <c r="AR43" s="245"/>
      <c r="AS43" s="245"/>
      <c r="AT43" s="245"/>
      <c r="AU43" s="245"/>
      <c r="AV43" s="245"/>
      <c r="AW43" s="245"/>
      <c r="AX43" s="245"/>
      <c r="AY43" s="245"/>
      <c r="AZ43" s="245"/>
      <c r="BA43" s="245"/>
      <c r="BB43" s="245"/>
      <c r="BC43" s="245"/>
      <c r="BD43" s="245"/>
      <c r="BE43" s="245"/>
      <c r="BF43" s="245"/>
      <c r="BG43" s="245"/>
      <c r="BH43" s="245"/>
      <c r="BI43" s="245"/>
      <c r="BJ43" s="245"/>
      <c r="BK43" s="245"/>
      <c r="BL43" s="245"/>
      <c r="BM43" s="245"/>
      <c r="BN43" s="245"/>
      <c r="BO43" s="245"/>
      <c r="BP43" s="245"/>
      <c r="BQ43" s="245"/>
      <c r="BR43" s="245"/>
      <c r="BS43" s="245"/>
      <c r="BT43" s="245"/>
      <c r="BU43" s="245"/>
      <c r="BV43" s="245"/>
      <c r="BW43" s="245"/>
      <c r="BX43" s="245"/>
      <c r="BY43" s="245"/>
      <c r="BZ43" s="245"/>
      <c r="CA43" s="245"/>
      <c r="CB43" s="245"/>
      <c r="CC43" s="245"/>
      <c r="CD43" s="245"/>
      <c r="CE43" s="245"/>
      <c r="CF43" s="245"/>
      <c r="CG43" s="245"/>
      <c r="CH43" s="245"/>
      <c r="CI43" s="245"/>
      <c r="CJ43" s="245"/>
      <c r="CK43" s="245"/>
      <c r="CL43" s="245"/>
      <c r="CM43" s="245"/>
      <c r="CN43" s="245"/>
      <c r="CO43" s="245"/>
      <c r="CP43" s="245"/>
      <c r="CQ43" s="245"/>
      <c r="CR43" s="245"/>
      <c r="CS43" s="245"/>
      <c r="CT43" s="245"/>
      <c r="CU43" s="245"/>
      <c r="CV43" s="245"/>
      <c r="CW43" s="245"/>
      <c r="CX43" s="245"/>
      <c r="CY43" s="245"/>
      <c r="CZ43" s="245"/>
      <c r="DA43" s="245"/>
      <c r="DB43" s="245"/>
      <c r="DC43" s="245"/>
      <c r="DD43" s="245"/>
      <c r="DE43" s="245"/>
      <c r="DF43" s="245"/>
      <c r="DG43" s="245"/>
      <c r="DH43" s="245"/>
      <c r="DI43" s="245"/>
      <c r="DJ43" s="245"/>
      <c r="DK43" s="245"/>
      <c r="DL43" s="245"/>
    </row>
    <row r="44" spans="15:116" ht="13.2" x14ac:dyDescent="0.2">
      <c r="DL44" s="245"/>
    </row>
    <row r="45" spans="15:116" ht="13.2" x14ac:dyDescent="0.2"/>
    <row r="46" spans="15:116" ht="13.2" x14ac:dyDescent="0.2">
      <c r="DA46" s="245"/>
      <c r="DB46" s="245"/>
      <c r="DC46" s="245"/>
      <c r="DD46" s="245"/>
      <c r="DE46" s="245"/>
      <c r="DF46" s="245"/>
      <c r="DG46" s="245"/>
      <c r="DH46" s="245"/>
      <c r="DI46" s="245"/>
      <c r="DJ46" s="245"/>
      <c r="DK46" s="245"/>
      <c r="DL46" s="245"/>
    </row>
    <row r="47" spans="15:116" ht="13.2" x14ac:dyDescent="0.2"/>
    <row r="48" spans="15:116" ht="13.2" x14ac:dyDescent="0.2"/>
    <row r="49" spans="104:116" ht="13.2" x14ac:dyDescent="0.2"/>
    <row r="50" spans="104:116" ht="13.2" x14ac:dyDescent="0.2">
      <c r="CZ50" s="245"/>
      <c r="DA50" s="245"/>
      <c r="DB50" s="245"/>
      <c r="DC50" s="245"/>
      <c r="DD50" s="245"/>
      <c r="DE50" s="245"/>
      <c r="DF50" s="245"/>
      <c r="DG50" s="245"/>
      <c r="DH50" s="245"/>
      <c r="DI50" s="245"/>
      <c r="DJ50" s="245"/>
      <c r="DK50" s="245"/>
      <c r="DL50" s="245"/>
    </row>
    <row r="51" spans="104:116" ht="13.2" x14ac:dyDescent="0.2"/>
    <row r="52" spans="104:116" ht="13.2" x14ac:dyDescent="0.2"/>
    <row r="53" spans="104:116" ht="13.2" x14ac:dyDescent="0.2">
      <c r="DL53" s="245"/>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45"/>
      <c r="DD67" s="245"/>
      <c r="DE67" s="245"/>
      <c r="DF67" s="245"/>
      <c r="DG67" s="245"/>
      <c r="DH67" s="245"/>
      <c r="DI67" s="245"/>
      <c r="DJ67" s="245"/>
      <c r="DK67" s="245"/>
      <c r="DL67" s="245"/>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XNzp74AD65f41i2ZAwgwruL7l1HFPpYC4obxVmBcp0cKYyxHtjyFVCsm8fEKQ0VOszE1GzT0yCZH4v+sjnO+jg==" saltValue="E8ZgIL1TmLhQSoI5LI+cAQ==" spinCount="100000" sheet="1" objects="1" scenarios="1"/>
  <dataConsolidate/>
  <phoneticPr fontId="2"/>
  <printOptions horizontalCentered="1" verticalCentered="1"/>
  <pageMargins left="0" right="0" top="0" bottom="0" header="0" footer="0"/>
  <pageSetup paperSize="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44140625" style="247" customWidth="1"/>
    <col min="37" max="44" width="17" style="247" customWidth="1"/>
    <col min="45" max="45" width="6.109375" style="253" customWidth="1"/>
    <col min="46" max="46" width="3" style="251" customWidth="1"/>
    <col min="47" max="47" width="19.109375" style="247" hidden="1" customWidth="1"/>
    <col min="48" max="52" width="12.6640625" style="247" hidden="1" customWidth="1"/>
    <col min="53" max="16384" width="8.6640625" style="247" hidden="1"/>
  </cols>
  <sheetData>
    <row r="1" spans="1:46" ht="13.2" x14ac:dyDescent="0.2">
      <c r="AS1" s="247"/>
      <c r="AT1" s="247"/>
    </row>
    <row r="2" spans="1:46" ht="13.2" x14ac:dyDescent="0.2">
      <c r="AS2" s="247"/>
      <c r="AT2" s="247"/>
    </row>
    <row r="3" spans="1:46" ht="13.2" x14ac:dyDescent="0.2">
      <c r="AS3" s="247"/>
      <c r="AT3" s="247"/>
    </row>
    <row r="4" spans="1:46" ht="13.2" x14ac:dyDescent="0.2">
      <c r="AS4" s="247"/>
      <c r="AT4" s="247"/>
    </row>
    <row r="5" spans="1:46" ht="16.2" x14ac:dyDescent="0.2">
      <c r="A5" s="248" t="s">
        <v>503</v>
      </c>
      <c r="B5" s="249"/>
      <c r="C5" s="249"/>
      <c r="D5" s="249"/>
      <c r="E5" s="249"/>
      <c r="F5" s="249"/>
      <c r="G5" s="249"/>
      <c r="H5" s="249"/>
      <c r="I5" s="249"/>
      <c r="J5" s="249"/>
      <c r="K5" s="249"/>
      <c r="L5" s="249"/>
      <c r="M5" s="249"/>
      <c r="N5" s="249"/>
      <c r="O5" s="249"/>
      <c r="P5" s="249"/>
      <c r="Q5" s="249"/>
      <c r="R5" s="249"/>
      <c r="S5" s="249"/>
      <c r="T5" s="249"/>
      <c r="U5" s="249"/>
      <c r="V5" s="249"/>
      <c r="W5" s="249"/>
      <c r="X5" s="249"/>
      <c r="Y5" s="249"/>
      <c r="Z5" s="249"/>
      <c r="AA5" s="249"/>
      <c r="AB5" s="249"/>
      <c r="AC5" s="249"/>
      <c r="AD5" s="249"/>
      <c r="AE5" s="249"/>
      <c r="AF5" s="249"/>
      <c r="AG5" s="249"/>
      <c r="AH5" s="249"/>
      <c r="AI5" s="249"/>
      <c r="AJ5" s="249"/>
      <c r="AK5" s="249"/>
      <c r="AL5" s="249"/>
      <c r="AM5" s="249"/>
      <c r="AN5" s="249"/>
      <c r="AO5" s="249"/>
      <c r="AP5" s="249"/>
      <c r="AQ5" s="249"/>
      <c r="AR5" s="249"/>
      <c r="AS5" s="250"/>
    </row>
    <row r="6" spans="1:46" ht="13.2" x14ac:dyDescent="0.2">
      <c r="A6" s="251"/>
      <c r="AK6" s="252" t="s">
        <v>504</v>
      </c>
      <c r="AL6" s="252"/>
      <c r="AM6" s="252"/>
      <c r="AN6" s="252"/>
    </row>
    <row r="7" spans="1:46" ht="13.5" customHeight="1" x14ac:dyDescent="0.2">
      <c r="A7" s="251"/>
      <c r="AK7" s="254"/>
      <c r="AL7" s="255"/>
      <c r="AM7" s="255"/>
      <c r="AN7" s="256"/>
      <c r="AO7" s="1097" t="s">
        <v>505</v>
      </c>
      <c r="AP7" s="257"/>
      <c r="AQ7" s="258" t="s">
        <v>506</v>
      </c>
      <c r="AR7" s="259"/>
    </row>
    <row r="8" spans="1:46" ht="13.2" x14ac:dyDescent="0.2">
      <c r="A8" s="251"/>
      <c r="AK8" s="260"/>
      <c r="AL8" s="261"/>
      <c r="AM8" s="261"/>
      <c r="AN8" s="262"/>
      <c r="AO8" s="1098"/>
      <c r="AP8" s="263" t="s">
        <v>507</v>
      </c>
      <c r="AQ8" s="264" t="s">
        <v>508</v>
      </c>
      <c r="AR8" s="265" t="s">
        <v>509</v>
      </c>
    </row>
    <row r="9" spans="1:46" ht="13.2" x14ac:dyDescent="0.2">
      <c r="A9" s="251"/>
      <c r="AK9" s="1099" t="s">
        <v>510</v>
      </c>
      <c r="AL9" s="1100"/>
      <c r="AM9" s="1100"/>
      <c r="AN9" s="1101"/>
      <c r="AO9" s="266">
        <v>8327841</v>
      </c>
      <c r="AP9" s="266">
        <v>61213</v>
      </c>
      <c r="AQ9" s="267">
        <v>62021</v>
      </c>
      <c r="AR9" s="268">
        <v>-1.3</v>
      </c>
    </row>
    <row r="10" spans="1:46" ht="13.5" customHeight="1" x14ac:dyDescent="0.2">
      <c r="A10" s="251"/>
      <c r="AK10" s="1099" t="s">
        <v>511</v>
      </c>
      <c r="AL10" s="1100"/>
      <c r="AM10" s="1100"/>
      <c r="AN10" s="1101"/>
      <c r="AO10" s="269">
        <v>88737</v>
      </c>
      <c r="AP10" s="269">
        <v>652</v>
      </c>
      <c r="AQ10" s="270">
        <v>4339</v>
      </c>
      <c r="AR10" s="271">
        <v>-85</v>
      </c>
    </row>
    <row r="11" spans="1:46" ht="13.5" customHeight="1" x14ac:dyDescent="0.2">
      <c r="A11" s="251"/>
      <c r="AK11" s="1099" t="s">
        <v>512</v>
      </c>
      <c r="AL11" s="1100"/>
      <c r="AM11" s="1100"/>
      <c r="AN11" s="1101"/>
      <c r="AO11" s="269">
        <v>371352</v>
      </c>
      <c r="AP11" s="269">
        <v>2730</v>
      </c>
      <c r="AQ11" s="270">
        <v>554</v>
      </c>
      <c r="AR11" s="271">
        <v>392.8</v>
      </c>
    </row>
    <row r="12" spans="1:46" ht="13.5" customHeight="1" x14ac:dyDescent="0.2">
      <c r="A12" s="251"/>
      <c r="AK12" s="1099" t="s">
        <v>513</v>
      </c>
      <c r="AL12" s="1100"/>
      <c r="AM12" s="1100"/>
      <c r="AN12" s="1101"/>
      <c r="AO12" s="269" t="s">
        <v>514</v>
      </c>
      <c r="AP12" s="269" t="s">
        <v>514</v>
      </c>
      <c r="AQ12" s="270">
        <v>17</v>
      </c>
      <c r="AR12" s="271" t="s">
        <v>514</v>
      </c>
    </row>
    <row r="13" spans="1:46" ht="13.5" customHeight="1" x14ac:dyDescent="0.2">
      <c r="A13" s="251"/>
      <c r="AK13" s="1099" t="s">
        <v>515</v>
      </c>
      <c r="AL13" s="1100"/>
      <c r="AM13" s="1100"/>
      <c r="AN13" s="1101"/>
      <c r="AO13" s="269">
        <v>389407</v>
      </c>
      <c r="AP13" s="269">
        <v>2862</v>
      </c>
      <c r="AQ13" s="270">
        <v>2525</v>
      </c>
      <c r="AR13" s="271">
        <v>13.3</v>
      </c>
    </row>
    <row r="14" spans="1:46" ht="13.5" customHeight="1" x14ac:dyDescent="0.2">
      <c r="A14" s="251"/>
      <c r="AK14" s="1099" t="s">
        <v>516</v>
      </c>
      <c r="AL14" s="1100"/>
      <c r="AM14" s="1100"/>
      <c r="AN14" s="1101"/>
      <c r="AO14" s="269">
        <v>208537</v>
      </c>
      <c r="AP14" s="269">
        <v>1533</v>
      </c>
      <c r="AQ14" s="270">
        <v>1158</v>
      </c>
      <c r="AR14" s="271">
        <v>32.4</v>
      </c>
    </row>
    <row r="15" spans="1:46" ht="13.5" customHeight="1" x14ac:dyDescent="0.2">
      <c r="A15" s="251"/>
      <c r="AK15" s="1102" t="s">
        <v>517</v>
      </c>
      <c r="AL15" s="1103"/>
      <c r="AM15" s="1103"/>
      <c r="AN15" s="1104"/>
      <c r="AO15" s="269">
        <v>-952649</v>
      </c>
      <c r="AP15" s="269">
        <v>-7002</v>
      </c>
      <c r="AQ15" s="270">
        <v>-4174</v>
      </c>
      <c r="AR15" s="271">
        <v>67.8</v>
      </c>
    </row>
    <row r="16" spans="1:46" ht="13.2" x14ac:dyDescent="0.2">
      <c r="A16" s="251"/>
      <c r="AK16" s="1102" t="s">
        <v>185</v>
      </c>
      <c r="AL16" s="1103"/>
      <c r="AM16" s="1103"/>
      <c r="AN16" s="1104"/>
      <c r="AO16" s="269">
        <v>8433225</v>
      </c>
      <c r="AP16" s="269">
        <v>61988</v>
      </c>
      <c r="AQ16" s="270">
        <v>66439</v>
      </c>
      <c r="AR16" s="271">
        <v>-6.7</v>
      </c>
    </row>
    <row r="17" spans="1:46" ht="13.2" x14ac:dyDescent="0.2">
      <c r="A17" s="251"/>
    </row>
    <row r="18" spans="1:46" ht="13.2" x14ac:dyDescent="0.2">
      <c r="A18" s="251"/>
      <c r="AQ18" s="272"/>
      <c r="AR18" s="272"/>
    </row>
    <row r="19" spans="1:46" ht="13.2" x14ac:dyDescent="0.2">
      <c r="A19" s="251"/>
      <c r="AK19" s="247" t="s">
        <v>518</v>
      </c>
    </row>
    <row r="20" spans="1:46" ht="13.2" x14ac:dyDescent="0.2">
      <c r="A20" s="251"/>
      <c r="AK20" s="273"/>
      <c r="AL20" s="274"/>
      <c r="AM20" s="274"/>
      <c r="AN20" s="275"/>
      <c r="AO20" s="276" t="s">
        <v>519</v>
      </c>
      <c r="AP20" s="277" t="s">
        <v>520</v>
      </c>
      <c r="AQ20" s="278" t="s">
        <v>521</v>
      </c>
      <c r="AR20" s="279"/>
    </row>
    <row r="21" spans="1:46" s="252" customFormat="1" ht="13.2" x14ac:dyDescent="0.2">
      <c r="A21" s="280"/>
      <c r="AK21" s="1105" t="s">
        <v>522</v>
      </c>
      <c r="AL21" s="1106"/>
      <c r="AM21" s="1106"/>
      <c r="AN21" s="1107"/>
      <c r="AO21" s="281">
        <v>6.95</v>
      </c>
      <c r="AP21" s="282">
        <v>6.1</v>
      </c>
      <c r="AQ21" s="283">
        <v>0.85</v>
      </c>
      <c r="AS21" s="284"/>
      <c r="AT21" s="280"/>
    </row>
    <row r="22" spans="1:46" s="252" customFormat="1" ht="13.2" x14ac:dyDescent="0.2">
      <c r="A22" s="280"/>
      <c r="AK22" s="1105" t="s">
        <v>523</v>
      </c>
      <c r="AL22" s="1106"/>
      <c r="AM22" s="1106"/>
      <c r="AN22" s="1107"/>
      <c r="AO22" s="285">
        <v>101.7</v>
      </c>
      <c r="AP22" s="286">
        <v>99</v>
      </c>
      <c r="AQ22" s="287">
        <v>2.7</v>
      </c>
      <c r="AR22" s="272"/>
      <c r="AS22" s="284"/>
      <c r="AT22" s="280"/>
    </row>
    <row r="23" spans="1:46" s="252" customFormat="1" ht="13.2" x14ac:dyDescent="0.2">
      <c r="A23" s="280"/>
      <c r="AP23" s="272"/>
      <c r="AQ23" s="272"/>
      <c r="AR23" s="272"/>
      <c r="AS23" s="284"/>
      <c r="AT23" s="280"/>
    </row>
    <row r="24" spans="1:46" s="252" customFormat="1" ht="13.2" x14ac:dyDescent="0.2">
      <c r="A24" s="280"/>
      <c r="AP24" s="272"/>
      <c r="AQ24" s="272"/>
      <c r="AR24" s="272"/>
      <c r="AS24" s="284"/>
      <c r="AT24" s="280"/>
    </row>
    <row r="25" spans="1:46" s="252" customFormat="1" ht="13.2" x14ac:dyDescent="0.2">
      <c r="A25" s="288"/>
      <c r="B25" s="289"/>
      <c r="C25" s="289"/>
      <c r="D25" s="289"/>
      <c r="E25" s="289"/>
      <c r="F25" s="289"/>
      <c r="G25" s="289"/>
      <c r="H25" s="289"/>
      <c r="I25" s="289"/>
      <c r="J25" s="289"/>
      <c r="K25" s="289"/>
      <c r="L25" s="289"/>
      <c r="M25" s="289"/>
      <c r="N25" s="289"/>
      <c r="O25" s="289"/>
      <c r="P25" s="289"/>
      <c r="Q25" s="289"/>
      <c r="R25" s="289"/>
      <c r="S25" s="289"/>
      <c r="T25" s="289"/>
      <c r="U25" s="289"/>
      <c r="V25" s="289"/>
      <c r="W25" s="289"/>
      <c r="X25" s="289"/>
      <c r="Y25" s="289"/>
      <c r="Z25" s="289"/>
      <c r="AA25" s="289"/>
      <c r="AB25" s="289"/>
      <c r="AC25" s="289"/>
      <c r="AD25" s="289"/>
      <c r="AE25" s="289"/>
      <c r="AF25" s="289"/>
      <c r="AG25" s="289"/>
      <c r="AH25" s="289"/>
      <c r="AI25" s="289"/>
      <c r="AJ25" s="289"/>
      <c r="AK25" s="289"/>
      <c r="AL25" s="289"/>
      <c r="AM25" s="289"/>
      <c r="AN25" s="289"/>
      <c r="AO25" s="289"/>
      <c r="AP25" s="290"/>
      <c r="AQ25" s="290"/>
      <c r="AR25" s="290"/>
      <c r="AS25" s="291"/>
      <c r="AT25" s="280"/>
    </row>
    <row r="26" spans="1:46" s="252" customFormat="1" ht="13.2" x14ac:dyDescent="0.2">
      <c r="A26" s="1096" t="s">
        <v>524</v>
      </c>
      <c r="B26" s="1096"/>
      <c r="C26" s="1096"/>
      <c r="D26" s="1096"/>
      <c r="E26" s="1096"/>
      <c r="F26" s="1096"/>
      <c r="G26" s="1096"/>
      <c r="H26" s="1096"/>
      <c r="I26" s="1096"/>
      <c r="J26" s="1096"/>
      <c r="K26" s="1096"/>
      <c r="L26" s="1096"/>
      <c r="M26" s="1096"/>
      <c r="N26" s="1096"/>
      <c r="O26" s="1096"/>
      <c r="P26" s="1096"/>
      <c r="Q26" s="1096"/>
      <c r="R26" s="1096"/>
      <c r="S26" s="1096"/>
      <c r="T26" s="1096"/>
      <c r="U26" s="1096"/>
      <c r="V26" s="1096"/>
      <c r="W26" s="1096"/>
      <c r="X26" s="1096"/>
      <c r="Y26" s="1096"/>
      <c r="Z26" s="1096"/>
      <c r="AA26" s="1096"/>
      <c r="AB26" s="1096"/>
      <c r="AC26" s="1096"/>
      <c r="AD26" s="1096"/>
      <c r="AE26" s="1096"/>
      <c r="AF26" s="1096"/>
      <c r="AG26" s="1096"/>
      <c r="AH26" s="1096"/>
      <c r="AI26" s="1096"/>
      <c r="AJ26" s="1096"/>
      <c r="AK26" s="1096"/>
      <c r="AL26" s="1096"/>
      <c r="AM26" s="1096"/>
      <c r="AN26" s="1096"/>
      <c r="AO26" s="1096"/>
      <c r="AP26" s="1096"/>
      <c r="AQ26" s="1096"/>
      <c r="AR26" s="1096"/>
      <c r="AS26" s="1096"/>
    </row>
    <row r="27" spans="1:46" ht="13.2" x14ac:dyDescent="0.2">
      <c r="A27" s="292"/>
      <c r="AS27" s="247"/>
      <c r="AT27" s="247"/>
    </row>
    <row r="28" spans="1:46" ht="16.2" x14ac:dyDescent="0.2">
      <c r="A28" s="248" t="s">
        <v>525</v>
      </c>
      <c r="B28" s="249"/>
      <c r="C28" s="249"/>
      <c r="D28" s="249"/>
      <c r="E28" s="249"/>
      <c r="F28" s="249"/>
      <c r="G28" s="249"/>
      <c r="H28" s="249"/>
      <c r="I28" s="249"/>
      <c r="J28" s="249"/>
      <c r="K28" s="249"/>
      <c r="L28" s="249"/>
      <c r="M28" s="249"/>
      <c r="N28" s="249"/>
      <c r="O28" s="249"/>
      <c r="P28" s="249"/>
      <c r="Q28" s="249"/>
      <c r="R28" s="249"/>
      <c r="S28" s="249"/>
      <c r="T28" s="249"/>
      <c r="U28" s="249"/>
      <c r="V28" s="249"/>
      <c r="W28" s="249"/>
      <c r="X28" s="249"/>
      <c r="Y28" s="249"/>
      <c r="Z28" s="249"/>
      <c r="AA28" s="249"/>
      <c r="AB28" s="249"/>
      <c r="AC28" s="249"/>
      <c r="AD28" s="249"/>
      <c r="AE28" s="249"/>
      <c r="AF28" s="249"/>
      <c r="AG28" s="249"/>
      <c r="AH28" s="249"/>
      <c r="AI28" s="249"/>
      <c r="AJ28" s="249"/>
      <c r="AK28" s="249"/>
      <c r="AL28" s="249"/>
      <c r="AM28" s="249"/>
      <c r="AN28" s="249"/>
      <c r="AO28" s="249"/>
      <c r="AP28" s="249"/>
      <c r="AQ28" s="249"/>
      <c r="AR28" s="249"/>
      <c r="AS28" s="293"/>
    </row>
    <row r="29" spans="1:46" ht="13.2" x14ac:dyDescent="0.2">
      <c r="A29" s="251"/>
      <c r="AK29" s="252" t="s">
        <v>526</v>
      </c>
      <c r="AL29" s="252"/>
      <c r="AM29" s="252"/>
      <c r="AN29" s="252"/>
      <c r="AS29" s="294"/>
    </row>
    <row r="30" spans="1:46" ht="13.5" customHeight="1" x14ac:dyDescent="0.2">
      <c r="A30" s="251"/>
      <c r="AK30" s="254"/>
      <c r="AL30" s="255"/>
      <c r="AM30" s="255"/>
      <c r="AN30" s="256"/>
      <c r="AO30" s="1097" t="s">
        <v>505</v>
      </c>
      <c r="AP30" s="257"/>
      <c r="AQ30" s="258" t="s">
        <v>506</v>
      </c>
      <c r="AR30" s="259"/>
    </row>
    <row r="31" spans="1:46" ht="13.2" x14ac:dyDescent="0.2">
      <c r="A31" s="251"/>
      <c r="AK31" s="260"/>
      <c r="AL31" s="261"/>
      <c r="AM31" s="261"/>
      <c r="AN31" s="262"/>
      <c r="AO31" s="1098"/>
      <c r="AP31" s="263" t="s">
        <v>507</v>
      </c>
      <c r="AQ31" s="264" t="s">
        <v>508</v>
      </c>
      <c r="AR31" s="265" t="s">
        <v>509</v>
      </c>
    </row>
    <row r="32" spans="1:46" ht="27" customHeight="1" x14ac:dyDescent="0.2">
      <c r="A32" s="251"/>
      <c r="AK32" s="1113" t="s">
        <v>527</v>
      </c>
      <c r="AL32" s="1114"/>
      <c r="AM32" s="1114"/>
      <c r="AN32" s="1115"/>
      <c r="AO32" s="295">
        <v>3458766</v>
      </c>
      <c r="AP32" s="295">
        <v>25423</v>
      </c>
      <c r="AQ32" s="296">
        <v>33147</v>
      </c>
      <c r="AR32" s="297">
        <v>-23.3</v>
      </c>
    </row>
    <row r="33" spans="1:46" ht="13.5" customHeight="1" x14ac:dyDescent="0.2">
      <c r="A33" s="251"/>
      <c r="AK33" s="1113" t="s">
        <v>528</v>
      </c>
      <c r="AL33" s="1114"/>
      <c r="AM33" s="1114"/>
      <c r="AN33" s="1115"/>
      <c r="AO33" s="295" t="s">
        <v>514</v>
      </c>
      <c r="AP33" s="295" t="s">
        <v>514</v>
      </c>
      <c r="AQ33" s="296">
        <v>7</v>
      </c>
      <c r="AR33" s="297" t="s">
        <v>514</v>
      </c>
    </row>
    <row r="34" spans="1:46" ht="27" customHeight="1" x14ac:dyDescent="0.2">
      <c r="A34" s="251"/>
      <c r="AK34" s="1113" t="s">
        <v>529</v>
      </c>
      <c r="AL34" s="1114"/>
      <c r="AM34" s="1114"/>
      <c r="AN34" s="1115"/>
      <c r="AO34" s="295" t="s">
        <v>514</v>
      </c>
      <c r="AP34" s="295" t="s">
        <v>514</v>
      </c>
      <c r="AQ34" s="296">
        <v>24</v>
      </c>
      <c r="AR34" s="297" t="s">
        <v>514</v>
      </c>
    </row>
    <row r="35" spans="1:46" ht="27" customHeight="1" x14ac:dyDescent="0.2">
      <c r="A35" s="251"/>
      <c r="AK35" s="1113" t="s">
        <v>530</v>
      </c>
      <c r="AL35" s="1114"/>
      <c r="AM35" s="1114"/>
      <c r="AN35" s="1115"/>
      <c r="AO35" s="295">
        <v>893957</v>
      </c>
      <c r="AP35" s="295">
        <v>6571</v>
      </c>
      <c r="AQ35" s="296">
        <v>5872</v>
      </c>
      <c r="AR35" s="297">
        <v>11.9</v>
      </c>
    </row>
    <row r="36" spans="1:46" ht="27" customHeight="1" x14ac:dyDescent="0.2">
      <c r="A36" s="251"/>
      <c r="AK36" s="1113" t="s">
        <v>531</v>
      </c>
      <c r="AL36" s="1114"/>
      <c r="AM36" s="1114"/>
      <c r="AN36" s="1115"/>
      <c r="AO36" s="295">
        <v>446287</v>
      </c>
      <c r="AP36" s="295">
        <v>3280</v>
      </c>
      <c r="AQ36" s="296">
        <v>1168</v>
      </c>
      <c r="AR36" s="297">
        <v>180.8</v>
      </c>
    </row>
    <row r="37" spans="1:46" ht="13.5" customHeight="1" x14ac:dyDescent="0.2">
      <c r="A37" s="251"/>
      <c r="AK37" s="1113" t="s">
        <v>532</v>
      </c>
      <c r="AL37" s="1114"/>
      <c r="AM37" s="1114"/>
      <c r="AN37" s="1115"/>
      <c r="AO37" s="295">
        <v>287739</v>
      </c>
      <c r="AP37" s="295">
        <v>2115</v>
      </c>
      <c r="AQ37" s="296">
        <v>720</v>
      </c>
      <c r="AR37" s="297">
        <v>193.8</v>
      </c>
    </row>
    <row r="38" spans="1:46" ht="27" customHeight="1" x14ac:dyDescent="0.2">
      <c r="A38" s="251"/>
      <c r="AK38" s="1116" t="s">
        <v>533</v>
      </c>
      <c r="AL38" s="1117"/>
      <c r="AM38" s="1117"/>
      <c r="AN38" s="1118"/>
      <c r="AO38" s="298" t="s">
        <v>514</v>
      </c>
      <c r="AP38" s="298" t="s">
        <v>514</v>
      </c>
      <c r="AQ38" s="299">
        <v>1</v>
      </c>
      <c r="AR38" s="287" t="s">
        <v>514</v>
      </c>
      <c r="AS38" s="294"/>
    </row>
    <row r="39" spans="1:46" ht="13.2" x14ac:dyDescent="0.2">
      <c r="A39" s="251"/>
      <c r="AK39" s="1116" t="s">
        <v>534</v>
      </c>
      <c r="AL39" s="1117"/>
      <c r="AM39" s="1117"/>
      <c r="AN39" s="1118"/>
      <c r="AO39" s="295">
        <v>-924356</v>
      </c>
      <c r="AP39" s="295">
        <v>-6794</v>
      </c>
      <c r="AQ39" s="296">
        <v>-6245</v>
      </c>
      <c r="AR39" s="297">
        <v>8.8000000000000007</v>
      </c>
      <c r="AS39" s="294"/>
    </row>
    <row r="40" spans="1:46" ht="27" customHeight="1" x14ac:dyDescent="0.2">
      <c r="A40" s="251"/>
      <c r="AK40" s="1113" t="s">
        <v>535</v>
      </c>
      <c r="AL40" s="1114"/>
      <c r="AM40" s="1114"/>
      <c r="AN40" s="1115"/>
      <c r="AO40" s="295">
        <v>-3151350</v>
      </c>
      <c r="AP40" s="295">
        <v>-23164</v>
      </c>
      <c r="AQ40" s="296">
        <v>-25563</v>
      </c>
      <c r="AR40" s="297">
        <v>-9.4</v>
      </c>
      <c r="AS40" s="294"/>
    </row>
    <row r="41" spans="1:46" ht="13.2" x14ac:dyDescent="0.2">
      <c r="A41" s="251"/>
      <c r="AK41" s="1119" t="s">
        <v>298</v>
      </c>
      <c r="AL41" s="1120"/>
      <c r="AM41" s="1120"/>
      <c r="AN41" s="1121"/>
      <c r="AO41" s="295">
        <v>1011043</v>
      </c>
      <c r="AP41" s="295">
        <v>7432</v>
      </c>
      <c r="AQ41" s="296">
        <v>9130</v>
      </c>
      <c r="AR41" s="297">
        <v>-18.600000000000001</v>
      </c>
      <c r="AS41" s="294"/>
    </row>
    <row r="42" spans="1:46" ht="13.2" x14ac:dyDescent="0.2">
      <c r="A42" s="251"/>
      <c r="AK42" s="300" t="s">
        <v>536</v>
      </c>
      <c r="AQ42" s="272"/>
      <c r="AR42" s="272"/>
      <c r="AS42" s="294"/>
    </row>
    <row r="43" spans="1:46" ht="13.2" x14ac:dyDescent="0.2">
      <c r="A43" s="251"/>
      <c r="AP43" s="301"/>
      <c r="AQ43" s="272"/>
      <c r="AS43" s="294"/>
    </row>
    <row r="44" spans="1:46" ht="13.2" x14ac:dyDescent="0.2">
      <c r="A44" s="251"/>
      <c r="AQ44" s="272"/>
    </row>
    <row r="45" spans="1:46" ht="13.2" x14ac:dyDescent="0.2">
      <c r="A45" s="249"/>
      <c r="B45" s="249"/>
      <c r="C45" s="249"/>
      <c r="D45" s="249"/>
      <c r="E45" s="249"/>
      <c r="F45" s="249"/>
      <c r="G45" s="249"/>
      <c r="H45" s="249"/>
      <c r="I45" s="249"/>
      <c r="J45" s="249"/>
      <c r="K45" s="249"/>
      <c r="L45" s="249"/>
      <c r="M45" s="249"/>
      <c r="N45" s="249"/>
      <c r="O45" s="249"/>
      <c r="P45" s="249"/>
      <c r="Q45" s="249"/>
      <c r="R45" s="249"/>
      <c r="S45" s="249"/>
      <c r="T45" s="249"/>
      <c r="U45" s="249"/>
      <c r="V45" s="249"/>
      <c r="W45" s="249"/>
      <c r="X45" s="249"/>
      <c r="Y45" s="249"/>
      <c r="Z45" s="249"/>
      <c r="AA45" s="249"/>
      <c r="AB45" s="249"/>
      <c r="AC45" s="249"/>
      <c r="AD45" s="249"/>
      <c r="AE45" s="249"/>
      <c r="AF45" s="249"/>
      <c r="AG45" s="249"/>
      <c r="AH45" s="249"/>
      <c r="AI45" s="249"/>
      <c r="AJ45" s="249"/>
      <c r="AK45" s="249"/>
      <c r="AL45" s="249"/>
      <c r="AM45" s="249"/>
      <c r="AN45" s="249"/>
      <c r="AO45" s="249"/>
      <c r="AP45" s="249"/>
      <c r="AQ45" s="302"/>
      <c r="AR45" s="249"/>
      <c r="AS45" s="249"/>
      <c r="AT45" s="247"/>
    </row>
    <row r="46" spans="1:46" ht="13.2" x14ac:dyDescent="0.2">
      <c r="A46" s="303"/>
      <c r="B46" s="303"/>
      <c r="C46" s="303"/>
      <c r="D46" s="303"/>
      <c r="E46" s="303"/>
      <c r="F46" s="303"/>
      <c r="G46" s="303"/>
      <c r="H46" s="303"/>
      <c r="I46" s="303"/>
      <c r="J46" s="303"/>
      <c r="K46" s="303"/>
      <c r="L46" s="303"/>
      <c r="M46" s="303"/>
      <c r="N46" s="303"/>
      <c r="O46" s="303"/>
      <c r="P46" s="303"/>
      <c r="Q46" s="303"/>
      <c r="R46" s="303"/>
      <c r="S46" s="303"/>
      <c r="T46" s="303"/>
      <c r="U46" s="303"/>
      <c r="V46" s="303"/>
      <c r="W46" s="303"/>
      <c r="X46" s="303"/>
      <c r="Y46" s="303"/>
      <c r="Z46" s="303"/>
      <c r="AA46" s="303"/>
      <c r="AB46" s="303"/>
      <c r="AC46" s="303"/>
      <c r="AD46" s="303"/>
      <c r="AE46" s="303"/>
      <c r="AF46" s="303"/>
      <c r="AG46" s="303"/>
      <c r="AH46" s="303"/>
      <c r="AI46" s="303"/>
      <c r="AJ46" s="303"/>
      <c r="AK46" s="303"/>
      <c r="AL46" s="303"/>
      <c r="AM46" s="303"/>
      <c r="AN46" s="303"/>
      <c r="AO46" s="303"/>
      <c r="AP46" s="303"/>
      <c r="AQ46" s="303"/>
      <c r="AR46" s="303"/>
      <c r="AS46" s="303"/>
      <c r="AT46" s="247"/>
    </row>
    <row r="47" spans="1:46" ht="17.25" customHeight="1" x14ac:dyDescent="0.2">
      <c r="A47" s="304" t="s">
        <v>537</v>
      </c>
    </row>
    <row r="48" spans="1:46" ht="13.2" x14ac:dyDescent="0.2">
      <c r="A48" s="251"/>
      <c r="AK48" s="305" t="s">
        <v>538</v>
      </c>
      <c r="AL48" s="305"/>
      <c r="AM48" s="305"/>
      <c r="AN48" s="305"/>
      <c r="AO48" s="305"/>
      <c r="AP48" s="305"/>
      <c r="AQ48" s="306"/>
      <c r="AR48" s="305"/>
    </row>
    <row r="49" spans="1:44" ht="13.5" customHeight="1" x14ac:dyDescent="0.2">
      <c r="A49" s="251"/>
      <c r="AK49" s="307"/>
      <c r="AL49" s="308"/>
      <c r="AM49" s="1108" t="s">
        <v>505</v>
      </c>
      <c r="AN49" s="1110" t="s">
        <v>539</v>
      </c>
      <c r="AO49" s="1111"/>
      <c r="AP49" s="1111"/>
      <c r="AQ49" s="1111"/>
      <c r="AR49" s="1112"/>
    </row>
    <row r="50" spans="1:44" ht="13.2" x14ac:dyDescent="0.2">
      <c r="A50" s="251"/>
      <c r="AK50" s="309"/>
      <c r="AL50" s="310"/>
      <c r="AM50" s="1109"/>
      <c r="AN50" s="311" t="s">
        <v>540</v>
      </c>
      <c r="AO50" s="312" t="s">
        <v>541</v>
      </c>
      <c r="AP50" s="313" t="s">
        <v>542</v>
      </c>
      <c r="AQ50" s="314" t="s">
        <v>543</v>
      </c>
      <c r="AR50" s="315" t="s">
        <v>544</v>
      </c>
    </row>
    <row r="51" spans="1:44" ht="13.2" x14ac:dyDescent="0.2">
      <c r="A51" s="251"/>
      <c r="AK51" s="307" t="s">
        <v>545</v>
      </c>
      <c r="AL51" s="308"/>
      <c r="AM51" s="316">
        <v>4204314</v>
      </c>
      <c r="AN51" s="317">
        <v>31103</v>
      </c>
      <c r="AO51" s="318">
        <v>79.099999999999994</v>
      </c>
      <c r="AP51" s="319">
        <v>42651</v>
      </c>
      <c r="AQ51" s="320">
        <v>4.3</v>
      </c>
      <c r="AR51" s="321">
        <v>74.8</v>
      </c>
    </row>
    <row r="52" spans="1:44" ht="13.2" x14ac:dyDescent="0.2">
      <c r="A52" s="251"/>
      <c r="AK52" s="322"/>
      <c r="AL52" s="323" t="s">
        <v>546</v>
      </c>
      <c r="AM52" s="324">
        <v>1986714</v>
      </c>
      <c r="AN52" s="325">
        <v>14697</v>
      </c>
      <c r="AO52" s="326">
        <v>56.7</v>
      </c>
      <c r="AP52" s="327">
        <v>22675</v>
      </c>
      <c r="AQ52" s="328">
        <v>-5.9</v>
      </c>
      <c r="AR52" s="329">
        <v>62.6</v>
      </c>
    </row>
    <row r="53" spans="1:44" ht="13.2" x14ac:dyDescent="0.2">
      <c r="A53" s="251"/>
      <c r="AK53" s="307" t="s">
        <v>547</v>
      </c>
      <c r="AL53" s="308"/>
      <c r="AM53" s="316">
        <v>5178766</v>
      </c>
      <c r="AN53" s="317">
        <v>38271</v>
      </c>
      <c r="AO53" s="318">
        <v>23</v>
      </c>
      <c r="AP53" s="319">
        <v>43226</v>
      </c>
      <c r="AQ53" s="320">
        <v>1.3</v>
      </c>
      <c r="AR53" s="321">
        <v>21.7</v>
      </c>
    </row>
    <row r="54" spans="1:44" ht="13.2" x14ac:dyDescent="0.2">
      <c r="A54" s="251"/>
      <c r="AK54" s="322"/>
      <c r="AL54" s="323" t="s">
        <v>546</v>
      </c>
      <c r="AM54" s="324">
        <v>2219803</v>
      </c>
      <c r="AN54" s="325">
        <v>16404</v>
      </c>
      <c r="AO54" s="326">
        <v>11.6</v>
      </c>
      <c r="AP54" s="327">
        <v>22622</v>
      </c>
      <c r="AQ54" s="328">
        <v>-0.2</v>
      </c>
      <c r="AR54" s="329">
        <v>11.8</v>
      </c>
    </row>
    <row r="55" spans="1:44" ht="13.2" x14ac:dyDescent="0.2">
      <c r="A55" s="251"/>
      <c r="AK55" s="307" t="s">
        <v>548</v>
      </c>
      <c r="AL55" s="308"/>
      <c r="AM55" s="316">
        <v>6141298</v>
      </c>
      <c r="AN55" s="317">
        <v>45284</v>
      </c>
      <c r="AO55" s="318">
        <v>18.3</v>
      </c>
      <c r="AP55" s="319">
        <v>42836</v>
      </c>
      <c r="AQ55" s="320">
        <v>-0.9</v>
      </c>
      <c r="AR55" s="321">
        <v>19.2</v>
      </c>
    </row>
    <row r="56" spans="1:44" ht="13.2" x14ac:dyDescent="0.2">
      <c r="A56" s="251"/>
      <c r="AK56" s="322"/>
      <c r="AL56" s="323" t="s">
        <v>546</v>
      </c>
      <c r="AM56" s="324">
        <v>2138235</v>
      </c>
      <c r="AN56" s="325">
        <v>15767</v>
      </c>
      <c r="AO56" s="326">
        <v>-3.9</v>
      </c>
      <c r="AP56" s="327">
        <v>22936</v>
      </c>
      <c r="AQ56" s="328">
        <v>1.4</v>
      </c>
      <c r="AR56" s="329">
        <v>-5.3</v>
      </c>
    </row>
    <row r="57" spans="1:44" ht="13.2" x14ac:dyDescent="0.2">
      <c r="A57" s="251"/>
      <c r="AK57" s="307" t="s">
        <v>549</v>
      </c>
      <c r="AL57" s="308"/>
      <c r="AM57" s="316">
        <v>4868691</v>
      </c>
      <c r="AN57" s="317">
        <v>35790</v>
      </c>
      <c r="AO57" s="318">
        <v>-21</v>
      </c>
      <c r="AP57" s="319">
        <v>44161</v>
      </c>
      <c r="AQ57" s="320">
        <v>3.1</v>
      </c>
      <c r="AR57" s="321">
        <v>-24.1</v>
      </c>
    </row>
    <row r="58" spans="1:44" ht="13.2" x14ac:dyDescent="0.2">
      <c r="A58" s="251"/>
      <c r="AK58" s="322"/>
      <c r="AL58" s="323" t="s">
        <v>546</v>
      </c>
      <c r="AM58" s="324">
        <v>2059280</v>
      </c>
      <c r="AN58" s="325">
        <v>15138</v>
      </c>
      <c r="AO58" s="326">
        <v>-4</v>
      </c>
      <c r="AP58" s="327">
        <v>23644</v>
      </c>
      <c r="AQ58" s="328">
        <v>3.1</v>
      </c>
      <c r="AR58" s="329">
        <v>-7.1</v>
      </c>
    </row>
    <row r="59" spans="1:44" ht="13.2" x14ac:dyDescent="0.2">
      <c r="A59" s="251"/>
      <c r="AK59" s="307" t="s">
        <v>550</v>
      </c>
      <c r="AL59" s="308"/>
      <c r="AM59" s="316">
        <v>3886112</v>
      </c>
      <c r="AN59" s="317">
        <v>28564</v>
      </c>
      <c r="AO59" s="318">
        <v>-20.2</v>
      </c>
      <c r="AP59" s="319">
        <v>43955</v>
      </c>
      <c r="AQ59" s="320">
        <v>-0.5</v>
      </c>
      <c r="AR59" s="321">
        <v>-19.7</v>
      </c>
    </row>
    <row r="60" spans="1:44" ht="13.2" x14ac:dyDescent="0.2">
      <c r="A60" s="251"/>
      <c r="AK60" s="322"/>
      <c r="AL60" s="323" t="s">
        <v>546</v>
      </c>
      <c r="AM60" s="324">
        <v>1393776</v>
      </c>
      <c r="AN60" s="325">
        <v>10245</v>
      </c>
      <c r="AO60" s="326">
        <v>-32.299999999999997</v>
      </c>
      <c r="AP60" s="327">
        <v>21318</v>
      </c>
      <c r="AQ60" s="328">
        <v>-9.8000000000000007</v>
      </c>
      <c r="AR60" s="329">
        <v>-22.5</v>
      </c>
    </row>
    <row r="61" spans="1:44" ht="13.2" x14ac:dyDescent="0.2">
      <c r="A61" s="251"/>
      <c r="AK61" s="307" t="s">
        <v>551</v>
      </c>
      <c r="AL61" s="330"/>
      <c r="AM61" s="316">
        <v>4855836</v>
      </c>
      <c r="AN61" s="317">
        <v>35802</v>
      </c>
      <c r="AO61" s="318">
        <v>15.8</v>
      </c>
      <c r="AP61" s="319">
        <v>43366</v>
      </c>
      <c r="AQ61" s="331">
        <v>1.5</v>
      </c>
      <c r="AR61" s="321">
        <v>14.3</v>
      </c>
    </row>
    <row r="62" spans="1:44" ht="13.2" x14ac:dyDescent="0.2">
      <c r="A62" s="251"/>
      <c r="AK62" s="322"/>
      <c r="AL62" s="323" t="s">
        <v>546</v>
      </c>
      <c r="AM62" s="324">
        <v>1959562</v>
      </c>
      <c r="AN62" s="325">
        <v>14450</v>
      </c>
      <c r="AO62" s="326">
        <v>5.6</v>
      </c>
      <c r="AP62" s="327">
        <v>22639</v>
      </c>
      <c r="AQ62" s="328">
        <v>-2.2999999999999998</v>
      </c>
      <c r="AR62" s="329">
        <v>7.9</v>
      </c>
    </row>
    <row r="63" spans="1:44" ht="13.2" x14ac:dyDescent="0.2">
      <c r="A63" s="251"/>
    </row>
    <row r="64" spans="1:44" ht="13.2" x14ac:dyDescent="0.2">
      <c r="A64" s="251"/>
    </row>
    <row r="65" spans="1:46" ht="13.2" x14ac:dyDescent="0.2">
      <c r="A65" s="251"/>
    </row>
    <row r="66" spans="1:46" ht="13.2" x14ac:dyDescent="0.2">
      <c r="A66" s="332"/>
      <c r="B66" s="303"/>
      <c r="C66" s="303"/>
      <c r="D66" s="303"/>
      <c r="E66" s="303"/>
      <c r="F66" s="303"/>
      <c r="G66" s="303"/>
      <c r="H66" s="303"/>
      <c r="I66" s="303"/>
      <c r="J66" s="303"/>
      <c r="K66" s="303"/>
      <c r="L66" s="303"/>
      <c r="M66" s="303"/>
      <c r="N66" s="303"/>
      <c r="O66" s="303"/>
      <c r="P66" s="303"/>
      <c r="Q66" s="303"/>
      <c r="R66" s="303"/>
      <c r="S66" s="303"/>
      <c r="T66" s="303"/>
      <c r="U66" s="303"/>
      <c r="V66" s="303"/>
      <c r="W66" s="303"/>
      <c r="X66" s="303"/>
      <c r="Y66" s="303"/>
      <c r="Z66" s="303"/>
      <c r="AA66" s="303"/>
      <c r="AB66" s="303"/>
      <c r="AC66" s="303"/>
      <c r="AD66" s="303"/>
      <c r="AE66" s="303"/>
      <c r="AF66" s="303"/>
      <c r="AG66" s="303"/>
      <c r="AH66" s="303"/>
      <c r="AI66" s="303"/>
      <c r="AJ66" s="303"/>
      <c r="AK66" s="303"/>
      <c r="AL66" s="303"/>
      <c r="AM66" s="303"/>
      <c r="AN66" s="303"/>
      <c r="AO66" s="303"/>
      <c r="AP66" s="303"/>
      <c r="AQ66" s="303"/>
      <c r="AR66" s="303"/>
      <c r="AS66" s="333"/>
    </row>
    <row r="67" spans="1:46" ht="13.5" hidden="1" customHeight="1" x14ac:dyDescent="0.2">
      <c r="AS67" s="247"/>
      <c r="AT67" s="247"/>
    </row>
    <row r="70" spans="1:46" ht="13.2" hidden="1" x14ac:dyDescent="0.2"/>
    <row r="71" spans="1:46" ht="13.2" hidden="1" x14ac:dyDescent="0.2"/>
    <row r="72" spans="1:46" ht="13.2" hidden="1" x14ac:dyDescent="0.2"/>
    <row r="73" spans="1:46" ht="13.2" hidden="1" x14ac:dyDescent="0.2"/>
  </sheetData>
  <sheetProtection algorithmName="SHA-512" hashValue="S/bU+/WJCvDVt8UjjtXHZva5Mjghg37nn74kJyhoYq1zXLQkHVaFT7QMiXAOuxuFFdwekSPhkmQ4OZkxjZ9WQQ==" saltValue="7BRbdzvvl1Z4tGfsUdAPd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46" customWidth="1"/>
    <col min="126" max="16384" width="9" style="245" hidden="1"/>
  </cols>
  <sheetData>
    <row r="1" spans="2:125" ht="13.5" customHeight="1" x14ac:dyDescent="0.2">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5"/>
      <c r="DQ1" s="245"/>
      <c r="DR1" s="245"/>
      <c r="DS1" s="245"/>
      <c r="DT1" s="245"/>
      <c r="DU1" s="245"/>
    </row>
    <row r="2" spans="2:125" ht="13.2" x14ac:dyDescent="0.2">
      <c r="B2" s="245"/>
      <c r="DG2" s="245"/>
    </row>
    <row r="3" spans="2:125" ht="13.2" x14ac:dyDescent="0.2">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H3" s="245"/>
      <c r="DI3" s="245"/>
      <c r="DJ3" s="245"/>
      <c r="DK3" s="245"/>
      <c r="DL3" s="245"/>
      <c r="DM3" s="245"/>
      <c r="DN3" s="245"/>
      <c r="DO3" s="245"/>
      <c r="DP3" s="245"/>
      <c r="DQ3" s="245"/>
      <c r="DR3" s="245"/>
      <c r="DS3" s="245"/>
      <c r="DT3" s="245"/>
      <c r="DU3" s="245"/>
    </row>
    <row r="4" spans="2:125" ht="13.2" x14ac:dyDescent="0.2"/>
    <row r="5" spans="2:125" ht="13.2" x14ac:dyDescent="0.2"/>
    <row r="6" spans="2:125" ht="13.2" x14ac:dyDescent="0.2"/>
    <row r="7" spans="2:125" ht="13.2" x14ac:dyDescent="0.2"/>
    <row r="8" spans="2:125" ht="13.2" x14ac:dyDescent="0.2"/>
    <row r="9" spans="2:125" ht="13.2" x14ac:dyDescent="0.2">
      <c r="DU9" s="245"/>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45"/>
    </row>
    <row r="18" spans="125:125" ht="13.2" x14ac:dyDescent="0.2"/>
    <row r="19" spans="125:125" ht="13.2" x14ac:dyDescent="0.2"/>
    <row r="20" spans="125:125" ht="13.2" x14ac:dyDescent="0.2">
      <c r="DU20" s="245"/>
    </row>
    <row r="21" spans="125:125" ht="13.2" x14ac:dyDescent="0.2">
      <c r="DU21" s="245"/>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45"/>
    </row>
    <row r="29" spans="125:125" ht="13.2" x14ac:dyDescent="0.2"/>
    <row r="30" spans="125:125" ht="13.2" x14ac:dyDescent="0.2"/>
    <row r="31" spans="125:125" ht="13.2" x14ac:dyDescent="0.2"/>
    <row r="32" spans="125:125" ht="13.2" x14ac:dyDescent="0.2"/>
    <row r="33" spans="2:125" ht="13.2" x14ac:dyDescent="0.2">
      <c r="B33" s="245"/>
      <c r="G33" s="245"/>
      <c r="I33" s="245"/>
    </row>
    <row r="34" spans="2:125" ht="13.2" x14ac:dyDescent="0.2">
      <c r="C34" s="245"/>
      <c r="P34" s="245"/>
      <c r="DE34" s="245"/>
      <c r="DH34" s="245"/>
    </row>
    <row r="35" spans="2:125" ht="13.2" x14ac:dyDescent="0.2">
      <c r="D35" s="245"/>
      <c r="E35" s="245"/>
      <c r="DG35" s="245"/>
      <c r="DJ35" s="245"/>
      <c r="DP35" s="245"/>
      <c r="DQ35" s="245"/>
      <c r="DR35" s="245"/>
      <c r="DS35" s="245"/>
      <c r="DT35" s="245"/>
      <c r="DU35" s="245"/>
    </row>
    <row r="36" spans="2:125" ht="13.2" x14ac:dyDescent="0.2">
      <c r="F36" s="245"/>
      <c r="H36" s="245"/>
      <c r="J36" s="245"/>
      <c r="K36" s="245"/>
      <c r="L36" s="245"/>
      <c r="M36" s="245"/>
      <c r="N36" s="245"/>
      <c r="O36" s="245"/>
      <c r="Q36" s="245"/>
      <c r="R36" s="245"/>
      <c r="S36" s="245"/>
      <c r="T36" s="245"/>
      <c r="U36" s="245"/>
      <c r="V36" s="245"/>
      <c r="W36" s="245"/>
      <c r="X36" s="245"/>
      <c r="Y36" s="245"/>
      <c r="Z36" s="245"/>
      <c r="AA36" s="245"/>
      <c r="AB36" s="245"/>
      <c r="AC36" s="245"/>
      <c r="AD36" s="245"/>
      <c r="AE36" s="245"/>
      <c r="AF36" s="245"/>
      <c r="AG36" s="245"/>
      <c r="AH36" s="245"/>
      <c r="AI36" s="245"/>
      <c r="AJ36" s="245"/>
      <c r="AK36" s="245"/>
      <c r="AL36" s="245"/>
      <c r="AM36" s="245"/>
      <c r="AN36" s="245"/>
      <c r="AO36" s="245"/>
      <c r="AP36" s="245"/>
      <c r="AQ36" s="245"/>
      <c r="AR36" s="245"/>
      <c r="AS36" s="245"/>
      <c r="AT36" s="245"/>
      <c r="AU36" s="245"/>
      <c r="AV36" s="245"/>
      <c r="AW36" s="245"/>
      <c r="AX36" s="245"/>
      <c r="AY36" s="245"/>
      <c r="AZ36" s="245"/>
      <c r="BA36" s="245"/>
      <c r="BB36" s="245"/>
      <c r="BC36" s="245"/>
      <c r="BD36" s="245"/>
      <c r="BE36" s="245"/>
      <c r="BF36" s="245"/>
      <c r="BG36" s="245"/>
      <c r="BH36" s="245"/>
      <c r="BI36" s="245"/>
      <c r="BJ36" s="245"/>
      <c r="BK36" s="245"/>
      <c r="BL36" s="245"/>
      <c r="BM36" s="245"/>
      <c r="BN36" s="245"/>
      <c r="BO36" s="245"/>
      <c r="BP36" s="245"/>
      <c r="BQ36" s="245"/>
      <c r="BR36" s="245"/>
      <c r="BS36" s="245"/>
      <c r="BT36" s="245"/>
      <c r="BU36" s="245"/>
      <c r="BV36" s="245"/>
      <c r="BW36" s="245"/>
      <c r="BX36" s="245"/>
      <c r="BY36" s="245"/>
      <c r="BZ36" s="245"/>
      <c r="CA36" s="245"/>
      <c r="CB36" s="245"/>
      <c r="CC36" s="245"/>
      <c r="CD36" s="245"/>
      <c r="CE36" s="245"/>
      <c r="CF36" s="245"/>
      <c r="CG36" s="245"/>
      <c r="CH36" s="245"/>
      <c r="CI36" s="245"/>
      <c r="CJ36" s="245"/>
      <c r="CK36" s="245"/>
      <c r="CL36" s="245"/>
      <c r="CM36" s="245"/>
      <c r="CN36" s="245"/>
      <c r="CO36" s="245"/>
      <c r="CP36" s="245"/>
      <c r="CQ36" s="245"/>
      <c r="CR36" s="245"/>
      <c r="CS36" s="245"/>
      <c r="CT36" s="245"/>
      <c r="CU36" s="245"/>
      <c r="CV36" s="245"/>
      <c r="CW36" s="245"/>
      <c r="CX36" s="245"/>
      <c r="CY36" s="245"/>
      <c r="CZ36" s="245"/>
      <c r="DA36" s="245"/>
      <c r="DB36" s="245"/>
      <c r="DC36" s="245"/>
      <c r="DD36" s="245"/>
      <c r="DF36" s="245"/>
      <c r="DI36" s="245"/>
      <c r="DK36" s="245"/>
      <c r="DL36" s="245"/>
      <c r="DM36" s="245"/>
      <c r="DN36" s="245"/>
      <c r="DO36" s="245"/>
      <c r="DP36" s="245"/>
      <c r="DQ36" s="245"/>
      <c r="DR36" s="245"/>
      <c r="DS36" s="245"/>
      <c r="DT36" s="245"/>
      <c r="DU36" s="245"/>
    </row>
    <row r="37" spans="2:125" ht="13.2" x14ac:dyDescent="0.2">
      <c r="DU37" s="245"/>
    </row>
    <row r="38" spans="2:125" ht="13.2" x14ac:dyDescent="0.2">
      <c r="DT38" s="245"/>
      <c r="DU38" s="245"/>
    </row>
    <row r="39" spans="2:125" ht="13.2" x14ac:dyDescent="0.2"/>
    <row r="40" spans="2:125" ht="13.2" x14ac:dyDescent="0.2">
      <c r="DH40" s="245"/>
    </row>
    <row r="41" spans="2:125" ht="13.2" x14ac:dyDescent="0.2">
      <c r="DE41" s="245"/>
    </row>
    <row r="42" spans="2:125" ht="13.2" x14ac:dyDescent="0.2">
      <c r="DG42" s="245"/>
      <c r="DJ42" s="245"/>
    </row>
    <row r="43" spans="2:125" ht="13.2" x14ac:dyDescent="0.2">
      <c r="Q43" s="245"/>
      <c r="R43" s="245"/>
      <c r="S43" s="245"/>
      <c r="T43" s="245"/>
      <c r="U43" s="245"/>
      <c r="V43" s="245"/>
      <c r="W43" s="245"/>
      <c r="X43" s="245"/>
      <c r="Y43" s="245"/>
      <c r="Z43" s="245"/>
      <c r="AA43" s="245"/>
      <c r="AB43" s="245"/>
      <c r="AC43" s="245"/>
      <c r="AD43" s="245"/>
      <c r="AE43" s="245"/>
      <c r="AF43" s="245"/>
      <c r="AG43" s="245"/>
      <c r="AH43" s="245"/>
      <c r="AI43" s="245"/>
      <c r="AJ43" s="245"/>
      <c r="AK43" s="245"/>
      <c r="AL43" s="245"/>
      <c r="AM43" s="245"/>
      <c r="AN43" s="245"/>
      <c r="AO43" s="245"/>
      <c r="AP43" s="245"/>
      <c r="AQ43" s="245"/>
      <c r="AR43" s="245"/>
      <c r="AS43" s="245"/>
      <c r="AT43" s="245"/>
      <c r="AU43" s="245"/>
      <c r="AV43" s="245"/>
      <c r="AW43" s="245"/>
      <c r="AX43" s="245"/>
      <c r="AY43" s="245"/>
      <c r="AZ43" s="245"/>
      <c r="BA43" s="245"/>
      <c r="BB43" s="245"/>
      <c r="BC43" s="245"/>
      <c r="BD43" s="245"/>
      <c r="BE43" s="245"/>
      <c r="BF43" s="245"/>
      <c r="BG43" s="245"/>
      <c r="BH43" s="245"/>
      <c r="BI43" s="245"/>
      <c r="BJ43" s="245"/>
      <c r="BK43" s="245"/>
      <c r="BL43" s="245"/>
      <c r="BM43" s="245"/>
      <c r="BN43" s="245"/>
      <c r="BO43" s="245"/>
      <c r="BP43" s="245"/>
      <c r="BQ43" s="245"/>
      <c r="BR43" s="245"/>
      <c r="BS43" s="245"/>
      <c r="BT43" s="245"/>
      <c r="BU43" s="245"/>
      <c r="BV43" s="245"/>
      <c r="BW43" s="245"/>
      <c r="BX43" s="245"/>
      <c r="BY43" s="245"/>
      <c r="BZ43" s="245"/>
      <c r="CA43" s="245"/>
      <c r="CB43" s="245"/>
      <c r="CC43" s="245"/>
      <c r="CD43" s="245"/>
      <c r="CE43" s="245"/>
      <c r="CF43" s="245"/>
      <c r="CG43" s="245"/>
      <c r="CH43" s="245"/>
      <c r="CI43" s="245"/>
      <c r="CJ43" s="245"/>
      <c r="CK43" s="245"/>
      <c r="CL43" s="245"/>
      <c r="CM43" s="245"/>
      <c r="CN43" s="245"/>
      <c r="CO43" s="245"/>
      <c r="CP43" s="245"/>
      <c r="CQ43" s="245"/>
      <c r="CR43" s="245"/>
      <c r="CS43" s="245"/>
      <c r="CT43" s="245"/>
      <c r="CU43" s="245"/>
      <c r="CV43" s="245"/>
      <c r="CW43" s="245"/>
      <c r="CX43" s="245"/>
      <c r="CY43" s="245"/>
      <c r="CZ43" s="245"/>
      <c r="DA43" s="245"/>
      <c r="DB43" s="245"/>
      <c r="DC43" s="245"/>
      <c r="DD43" s="245"/>
      <c r="DF43" s="245"/>
      <c r="DI43" s="245"/>
      <c r="DK43" s="245"/>
      <c r="DL43" s="245"/>
      <c r="DM43" s="245"/>
      <c r="DN43" s="245"/>
      <c r="DO43" s="245"/>
      <c r="DP43" s="245"/>
      <c r="DQ43" s="245"/>
      <c r="DR43" s="245"/>
      <c r="DS43" s="245"/>
      <c r="DT43" s="245"/>
      <c r="DU43" s="245"/>
    </row>
    <row r="44" spans="2:125" ht="13.2" x14ac:dyDescent="0.2">
      <c r="DU44" s="245"/>
    </row>
    <row r="45" spans="2:125" ht="13.2" x14ac:dyDescent="0.2"/>
    <row r="46" spans="2:125" ht="13.2" x14ac:dyDescent="0.2"/>
    <row r="47" spans="2:125" ht="13.2" x14ac:dyDescent="0.2"/>
    <row r="48" spans="2:125" ht="13.2" x14ac:dyDescent="0.2">
      <c r="DT48" s="245"/>
      <c r="DU48" s="245"/>
    </row>
    <row r="49" spans="120:125" ht="13.2" x14ac:dyDescent="0.2">
      <c r="DU49" s="245"/>
    </row>
    <row r="50" spans="120:125" ht="13.2" x14ac:dyDescent="0.2">
      <c r="DU50" s="245"/>
    </row>
    <row r="51" spans="120:125" ht="13.2" x14ac:dyDescent="0.2">
      <c r="DP51" s="245"/>
      <c r="DQ51" s="245"/>
      <c r="DR51" s="245"/>
      <c r="DS51" s="245"/>
      <c r="DT51" s="245"/>
      <c r="DU51" s="245"/>
    </row>
    <row r="52" spans="120:125" ht="13.2" x14ac:dyDescent="0.2"/>
    <row r="53" spans="120:125" ht="13.2" x14ac:dyDescent="0.2"/>
    <row r="54" spans="120:125" ht="13.2" x14ac:dyDescent="0.2">
      <c r="DU54" s="245"/>
    </row>
    <row r="55" spans="120:125" ht="13.2" x14ac:dyDescent="0.2"/>
    <row r="56" spans="120:125" ht="13.2" x14ac:dyDescent="0.2"/>
    <row r="57" spans="120:125" ht="13.2" x14ac:dyDescent="0.2"/>
    <row r="58" spans="120:125" ht="13.2" x14ac:dyDescent="0.2">
      <c r="DU58" s="245"/>
    </row>
    <row r="59" spans="120:125" ht="13.2" x14ac:dyDescent="0.2"/>
    <row r="60" spans="120:125" ht="13.2" x14ac:dyDescent="0.2"/>
    <row r="61" spans="120:125" ht="13.2" x14ac:dyDescent="0.2"/>
    <row r="62" spans="120:125" ht="13.2" x14ac:dyDescent="0.2"/>
    <row r="63" spans="120:125" ht="13.2" x14ac:dyDescent="0.2">
      <c r="DU63" s="245"/>
    </row>
    <row r="64" spans="120:125" ht="13.2" x14ac:dyDescent="0.2">
      <c r="DT64" s="245"/>
      <c r="DU64" s="245"/>
    </row>
    <row r="65" spans="123:125" ht="13.2" x14ac:dyDescent="0.2"/>
    <row r="66" spans="123:125" ht="13.2" x14ac:dyDescent="0.2"/>
    <row r="67" spans="123:125" ht="13.2" x14ac:dyDescent="0.2"/>
    <row r="68" spans="123:125" ht="13.2" x14ac:dyDescent="0.2"/>
    <row r="69" spans="123:125" ht="13.2" x14ac:dyDescent="0.2">
      <c r="DS69" s="245"/>
      <c r="DT69" s="245"/>
      <c r="DU69" s="245"/>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45"/>
    </row>
    <row r="83" spans="116:125" ht="13.2" x14ac:dyDescent="0.2">
      <c r="DM83" s="245"/>
      <c r="DN83" s="245"/>
      <c r="DO83" s="245"/>
      <c r="DP83" s="245"/>
      <c r="DQ83" s="245"/>
      <c r="DR83" s="245"/>
      <c r="DS83" s="245"/>
      <c r="DT83" s="245"/>
      <c r="DU83" s="245"/>
    </row>
    <row r="84" spans="116:125" ht="13.2" x14ac:dyDescent="0.2"/>
    <row r="85" spans="116:125" ht="13.2" x14ac:dyDescent="0.2"/>
    <row r="86" spans="116:125" ht="13.2" x14ac:dyDescent="0.2"/>
    <row r="87" spans="116:125" ht="13.2" x14ac:dyDescent="0.2"/>
    <row r="88" spans="116:125" ht="13.2" x14ac:dyDescent="0.2">
      <c r="DU88" s="245"/>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45"/>
      <c r="DT94" s="245"/>
      <c r="DU94" s="245"/>
    </row>
    <row r="95" spans="116:125" ht="13.5" customHeight="1" x14ac:dyDescent="0.2">
      <c r="DU95" s="245"/>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45"/>
    </row>
    <row r="102" spans="124:125" ht="13.5" customHeight="1" x14ac:dyDescent="0.2"/>
    <row r="103" spans="124:125" ht="13.5" customHeight="1" x14ac:dyDescent="0.2"/>
    <row r="104" spans="124:125" ht="13.5" customHeight="1" x14ac:dyDescent="0.2">
      <c r="DT104" s="245"/>
      <c r="DU104" s="245"/>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45" t="s">
        <v>553</v>
      </c>
    </row>
    <row r="121" spans="125:125" ht="13.5" hidden="1" customHeight="1" x14ac:dyDescent="0.2">
      <c r="DU121" s="245"/>
    </row>
  </sheetData>
  <sheetProtection algorithmName="SHA-512" hashValue="srmqkTptdId8I/lJJrkelQwipJSPez0sX72VMjes3oJx6zoDpEWa9P2+OwfAnm9JyIB+pdvRae2dtekgjw0vhQ==" saltValue="ntinSgAUcK1QQj2qzi0e+g==" spinCount="100000" sheet="1" objects="1" scenarios="1"/>
  <dataConsolidate/>
  <phoneticPr fontId="2"/>
  <printOptions horizontalCentered="1" verticalCentered="1"/>
  <pageMargins left="0" right="0" top="0.19685039370078741" bottom="0" header="0.39370078740157483" footer="0"/>
  <pageSetup paperSize="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46" customWidth="1"/>
    <col min="126" max="142" width="0" style="245" hidden="1" customWidth="1"/>
    <col min="143" max="16384" width="9" style="245" hidden="1"/>
  </cols>
  <sheetData>
    <row r="1" spans="1:125" ht="13.5" customHeight="1" x14ac:dyDescent="0.2">
      <c r="A1" s="245"/>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5"/>
      <c r="DQ1" s="245"/>
      <c r="DR1" s="245"/>
      <c r="DS1" s="245"/>
      <c r="DT1" s="245"/>
      <c r="DU1" s="245"/>
    </row>
    <row r="2" spans="1:125" ht="13.2" x14ac:dyDescent="0.2">
      <c r="B2" s="245"/>
      <c r="T2" s="245"/>
    </row>
    <row r="3" spans="1:125" ht="13.2" x14ac:dyDescent="0.2">
      <c r="C3" s="245"/>
      <c r="D3" s="245"/>
      <c r="E3" s="245"/>
      <c r="F3" s="245"/>
      <c r="G3" s="245"/>
      <c r="H3" s="245"/>
      <c r="I3" s="245"/>
      <c r="J3" s="245"/>
      <c r="K3" s="245"/>
      <c r="L3" s="245"/>
      <c r="M3" s="245"/>
      <c r="N3" s="245"/>
      <c r="O3" s="245"/>
      <c r="P3" s="245"/>
      <c r="Q3" s="245"/>
      <c r="R3" s="245"/>
      <c r="S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45"/>
      <c r="G33" s="245"/>
      <c r="I33" s="245"/>
    </row>
    <row r="34" spans="2:125" ht="13.2" x14ac:dyDescent="0.2">
      <c r="C34" s="245"/>
      <c r="P34" s="245"/>
      <c r="R34" s="245"/>
      <c r="U34" s="245"/>
    </row>
    <row r="35" spans="2:125" ht="13.2" x14ac:dyDescent="0.2">
      <c r="D35" s="245"/>
      <c r="E35" s="245"/>
      <c r="T35" s="245"/>
      <c r="W35" s="245"/>
      <c r="X35" s="245"/>
      <c r="Y35" s="245"/>
      <c r="Z35" s="245"/>
      <c r="AA35" s="245"/>
      <c r="AB35" s="245"/>
      <c r="AC35" s="245"/>
      <c r="AD35" s="245"/>
      <c r="AE35" s="245"/>
      <c r="AF35" s="245"/>
      <c r="AG35" s="245"/>
      <c r="AH35" s="245"/>
      <c r="AI35" s="245"/>
      <c r="AJ35" s="245"/>
      <c r="AK35" s="245"/>
      <c r="AL35" s="245"/>
      <c r="AM35" s="245"/>
      <c r="AN35" s="245"/>
      <c r="AO35" s="245"/>
      <c r="AP35" s="245"/>
      <c r="AQ35" s="245"/>
      <c r="AR35" s="245"/>
      <c r="AS35" s="245"/>
      <c r="AT35" s="245"/>
      <c r="AU35" s="245"/>
      <c r="AV35" s="245"/>
      <c r="AW35" s="245"/>
      <c r="AX35" s="245"/>
      <c r="AY35" s="245"/>
      <c r="AZ35" s="245"/>
      <c r="BA35" s="245"/>
      <c r="BB35" s="245"/>
      <c r="BC35" s="245"/>
      <c r="BD35" s="245"/>
      <c r="BE35" s="245"/>
      <c r="BF35" s="245"/>
      <c r="BG35" s="245"/>
      <c r="BH35" s="245"/>
      <c r="BI35" s="245"/>
      <c r="BJ35" s="245"/>
      <c r="BK35" s="245"/>
      <c r="BL35" s="245"/>
      <c r="BM35" s="245"/>
      <c r="BN35" s="245"/>
      <c r="BO35" s="245"/>
      <c r="BP35" s="245"/>
      <c r="BQ35" s="245"/>
      <c r="BR35" s="245"/>
      <c r="BS35" s="245"/>
      <c r="BT35" s="245"/>
      <c r="BU35" s="245"/>
      <c r="BV35" s="245"/>
      <c r="BW35" s="245"/>
      <c r="BX35" s="245"/>
      <c r="BY35" s="245"/>
      <c r="BZ35" s="245"/>
      <c r="CA35" s="245"/>
      <c r="CB35" s="245"/>
      <c r="CC35" s="245"/>
      <c r="CD35" s="245"/>
      <c r="CE35" s="245"/>
      <c r="CF35" s="245"/>
      <c r="CG35" s="245"/>
      <c r="CH35" s="245"/>
      <c r="CI35" s="245"/>
      <c r="CJ35" s="245"/>
      <c r="CK35" s="245"/>
      <c r="CL35" s="245"/>
      <c r="CM35" s="245"/>
      <c r="CN35" s="245"/>
      <c r="CO35" s="245"/>
      <c r="CP35" s="245"/>
      <c r="CQ35" s="245"/>
      <c r="CR35" s="245"/>
      <c r="CS35" s="245"/>
      <c r="CT35" s="245"/>
      <c r="CU35" s="245"/>
      <c r="CV35" s="245"/>
      <c r="CW35" s="245"/>
      <c r="CX35" s="245"/>
      <c r="CY35" s="245"/>
      <c r="CZ35" s="245"/>
      <c r="DA35" s="245"/>
      <c r="DB35" s="245"/>
      <c r="DC35" s="245"/>
      <c r="DD35" s="245"/>
      <c r="DE35" s="245"/>
      <c r="DF35" s="245"/>
      <c r="DG35" s="245"/>
      <c r="DH35" s="245"/>
      <c r="DI35" s="245"/>
      <c r="DJ35" s="245"/>
      <c r="DK35" s="245"/>
      <c r="DL35" s="245"/>
      <c r="DM35" s="245"/>
      <c r="DN35" s="245"/>
      <c r="DO35" s="245"/>
      <c r="DP35" s="245"/>
      <c r="DQ35" s="245"/>
      <c r="DR35" s="245"/>
      <c r="DS35" s="245"/>
      <c r="DT35" s="245"/>
      <c r="DU35" s="245"/>
    </row>
    <row r="36" spans="2:125" ht="13.2" x14ac:dyDescent="0.2">
      <c r="F36" s="245"/>
      <c r="H36" s="245"/>
      <c r="J36" s="245"/>
      <c r="K36" s="245"/>
      <c r="L36" s="245"/>
      <c r="M36" s="245"/>
      <c r="N36" s="245"/>
      <c r="O36" s="245"/>
      <c r="Q36" s="245"/>
      <c r="S36" s="245"/>
      <c r="V36" s="245"/>
    </row>
    <row r="37" spans="2:125" ht="13.2" x14ac:dyDescent="0.2"/>
    <row r="38" spans="2:125" ht="13.2" x14ac:dyDescent="0.2"/>
    <row r="39" spans="2:125" ht="13.2" x14ac:dyDescent="0.2"/>
    <row r="40" spans="2:125" ht="13.2" x14ac:dyDescent="0.2">
      <c r="U40" s="245"/>
    </row>
    <row r="41" spans="2:125" ht="13.2" x14ac:dyDescent="0.2">
      <c r="R41" s="245"/>
    </row>
    <row r="42" spans="2:125" ht="13.2" x14ac:dyDescent="0.2">
      <c r="T42" s="245"/>
      <c r="W42" s="245"/>
      <c r="X42" s="245"/>
      <c r="Y42" s="245"/>
      <c r="Z42" s="245"/>
      <c r="AA42" s="245"/>
      <c r="AB42" s="245"/>
      <c r="AC42" s="245"/>
      <c r="AD42" s="245"/>
      <c r="AE42" s="245"/>
      <c r="AF42" s="245"/>
      <c r="AG42" s="245"/>
      <c r="AH42" s="245"/>
      <c r="AI42" s="245"/>
      <c r="AJ42" s="245"/>
      <c r="AK42" s="245"/>
      <c r="AL42" s="245"/>
      <c r="AM42" s="245"/>
      <c r="AN42" s="245"/>
      <c r="AO42" s="245"/>
      <c r="AP42" s="245"/>
      <c r="AQ42" s="245"/>
      <c r="AR42" s="245"/>
      <c r="AS42" s="245"/>
      <c r="AT42" s="245"/>
      <c r="AU42" s="245"/>
      <c r="AV42" s="245"/>
      <c r="AW42" s="245"/>
      <c r="AX42" s="245"/>
      <c r="AY42" s="245"/>
      <c r="AZ42" s="245"/>
      <c r="BA42" s="245"/>
      <c r="BB42" s="245"/>
      <c r="BC42" s="245"/>
      <c r="BD42" s="245"/>
      <c r="BE42" s="245"/>
      <c r="BF42" s="245"/>
      <c r="BG42" s="245"/>
      <c r="BH42" s="245"/>
      <c r="BI42" s="245"/>
      <c r="BJ42" s="245"/>
      <c r="BK42" s="245"/>
      <c r="BL42" s="245"/>
      <c r="BM42" s="245"/>
      <c r="BN42" s="245"/>
      <c r="BO42" s="245"/>
      <c r="BP42" s="245"/>
      <c r="BQ42" s="245"/>
      <c r="BR42" s="245"/>
      <c r="BS42" s="245"/>
      <c r="BT42" s="245"/>
      <c r="BU42" s="245"/>
      <c r="BV42" s="245"/>
      <c r="BW42" s="245"/>
      <c r="BX42" s="245"/>
      <c r="BY42" s="245"/>
      <c r="BZ42" s="245"/>
      <c r="CA42" s="245"/>
      <c r="CB42" s="245"/>
      <c r="CC42" s="245"/>
      <c r="CD42" s="245"/>
      <c r="CE42" s="245"/>
      <c r="CF42" s="245"/>
      <c r="CG42" s="245"/>
      <c r="CH42" s="245"/>
      <c r="CI42" s="245"/>
      <c r="CJ42" s="245"/>
      <c r="CK42" s="245"/>
      <c r="CL42" s="245"/>
      <c r="CM42" s="245"/>
      <c r="CN42" s="245"/>
      <c r="CO42" s="245"/>
      <c r="CP42" s="245"/>
      <c r="CQ42" s="245"/>
      <c r="CR42" s="245"/>
      <c r="CS42" s="245"/>
      <c r="CT42" s="245"/>
      <c r="CU42" s="245"/>
      <c r="CV42" s="245"/>
      <c r="CW42" s="245"/>
      <c r="CX42" s="245"/>
      <c r="CY42" s="245"/>
      <c r="CZ42" s="245"/>
      <c r="DA42" s="245"/>
      <c r="DB42" s="245"/>
      <c r="DC42" s="245"/>
      <c r="DD42" s="245"/>
      <c r="DE42" s="245"/>
      <c r="DF42" s="245"/>
      <c r="DG42" s="245"/>
      <c r="DH42" s="245"/>
      <c r="DI42" s="245"/>
      <c r="DJ42" s="245"/>
      <c r="DK42" s="245"/>
      <c r="DL42" s="245"/>
      <c r="DM42" s="245"/>
      <c r="DN42" s="245"/>
      <c r="DO42" s="245"/>
      <c r="DP42" s="245"/>
      <c r="DQ42" s="245"/>
      <c r="DR42" s="245"/>
      <c r="DS42" s="245"/>
      <c r="DT42" s="245"/>
      <c r="DU42" s="245"/>
    </row>
    <row r="43" spans="2:125" ht="13.2" x14ac:dyDescent="0.2">
      <c r="Q43" s="245"/>
      <c r="S43" s="245"/>
      <c r="V43" s="245"/>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46" t="s">
        <v>554</v>
      </c>
    </row>
  </sheetData>
  <sheetProtection algorithmName="SHA-512" hashValue="V/zXRQL7O5rwbf2TXfGbSV2gjQDQF2ddy0g55HsXs0NjZ/ybi6WoJD3W1snq4mm0bWA/LpEekStHefKf3w84tA==" saltValue="witxo9JHVOFvtMzWrSMPrg==" spinCount="100000" sheet="1" objects="1" scenarios="1"/>
  <dataConsolidate/>
  <phoneticPr fontId="2"/>
  <printOptions horizontalCentered="1" verticalCentered="1"/>
  <pageMargins left="0" right="0" top="0.19685039370078741" bottom="0" header="0.39370078740157483" footer="0"/>
  <pageSetup paperSize="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555</v>
      </c>
      <c r="G46" s="8" t="s">
        <v>556</v>
      </c>
      <c r="H46" s="8" t="s">
        <v>557</v>
      </c>
      <c r="I46" s="8" t="s">
        <v>558</v>
      </c>
      <c r="J46" s="9" t="s">
        <v>559</v>
      </c>
    </row>
    <row r="47" spans="2:10" ht="57.75" customHeight="1" x14ac:dyDescent="0.2">
      <c r="B47" s="10"/>
      <c r="C47" s="1122" t="s">
        <v>3</v>
      </c>
      <c r="D47" s="1122"/>
      <c r="E47" s="1123"/>
      <c r="F47" s="11">
        <v>15.79</v>
      </c>
      <c r="G47" s="12">
        <v>17.18</v>
      </c>
      <c r="H47" s="12">
        <v>13.79</v>
      </c>
      <c r="I47" s="12">
        <v>12.3</v>
      </c>
      <c r="J47" s="13">
        <v>15.27</v>
      </c>
    </row>
    <row r="48" spans="2:10" ht="57.75" customHeight="1" x14ac:dyDescent="0.2">
      <c r="B48" s="14"/>
      <c r="C48" s="1124" t="s">
        <v>4</v>
      </c>
      <c r="D48" s="1124"/>
      <c r="E48" s="1125"/>
      <c r="F48" s="15">
        <v>7.17</v>
      </c>
      <c r="G48" s="16">
        <v>3.09</v>
      </c>
      <c r="H48" s="16">
        <v>5.87</v>
      </c>
      <c r="I48" s="16">
        <v>5.05</v>
      </c>
      <c r="J48" s="17">
        <v>5.75</v>
      </c>
    </row>
    <row r="49" spans="2:10" ht="57.75" customHeight="1" thickBot="1" x14ac:dyDescent="0.25">
      <c r="B49" s="18"/>
      <c r="C49" s="1126" t="s">
        <v>5</v>
      </c>
      <c r="D49" s="1126"/>
      <c r="E49" s="1127"/>
      <c r="F49" s="19" t="s">
        <v>560</v>
      </c>
      <c r="G49" s="20" t="s">
        <v>561</v>
      </c>
      <c r="H49" s="20" t="s">
        <v>562</v>
      </c>
      <c r="I49" s="20" t="s">
        <v>563</v>
      </c>
      <c r="J49" s="21">
        <v>1.01</v>
      </c>
    </row>
    <row r="50" spans="2:10" ht="13.2" x14ac:dyDescent="0.2"/>
  </sheetData>
  <sheetProtection algorithmName="SHA-512" hashValue="hZ6RMDIDxcXLblgfdMcfU39JsTHtqTqvQZOyt/QS8DyPRWXxJpcurjwA9JmPBshzCoLnRjqPof6vDldtmuN0WQ==" saltValue="h/ZP4D0Dwt+XMkYZveH5kw==" spinCount="100000" sheet="1" objects="1" scenarios="1"/>
  <mergeCells count="3">
    <mergeCell ref="C47:E47"/>
    <mergeCell ref="C48:E48"/>
    <mergeCell ref="C49:E49"/>
  </mergeCells>
  <phoneticPr fontId="2"/>
  <printOptions horizontalCentered="1"/>
  <pageMargins left="0" right="0" top="0.19685039370078741" bottom="0" header="0" footer="0"/>
  <pageSetup paperSize="9"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2023-03-15T02:57:50Z</cp:lastPrinted>
  <dcterms:created xsi:type="dcterms:W3CDTF">2023-02-20T04:35:11Z</dcterms:created>
  <dcterms:modified xsi:type="dcterms:W3CDTF">2023-10-11T23:46:30Z</dcterms:modified>
  <cp:category/>
</cp:coreProperties>
</file>