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班\財政状況資料集（レーダーチャート）\H30決算\01 県からの通知\02.08.19 平成30年度財政状況資料集における財務書類に関する調査（分析欄等）について（照会）\【財政分析資料集】②-7_１回目データ\"/>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<sst xmlns="http://schemas.openxmlformats.org/spreadsheetml/2006/main" count="1089" uniqueCount="626">
  <si>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</si>
  <si>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</si>
  <si>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</si>
  <si>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</si>
  <si>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</si>
  <si>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</si>
  <si>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</si>
  <si>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</si>
  <si>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</si>
  <si>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</si>
  <si>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</si>
  <si>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</si>
  <si>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</si>
  <si>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</si>
  <si>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</si>
  <si>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</si>
  <si>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</si>
  <si>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</si>
  <si>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</si>
  <si>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</si>
  <si>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</si>
  <si>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</si>
  <si>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</si>
  <si>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</si>
  <si>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</si>
  <si>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</si>
  <si>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</si>
  <si>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</si>
  <si>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</si>
  <si>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</si>
  <si>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</si>
  <si>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</si>
  <si>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</si>
  <si>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</si>
  <si>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</si>
  <si>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</si>
  <si>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</si>
  <si>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</si>
  <si>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</si>
  <si>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</si>
  <si>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</si>
  <si>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</si>
  <si>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</si>
  <si>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</si>
  <si>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</si>
  <si>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</si>
  <si>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</si>
  <si>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</si>
  <si>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</si>
  <si>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</si>
  <si>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</si>
  <si>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</si>
  <si>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</si>
  <si>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</si>
  <si>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</si>
  <si>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</si>
  <si>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</si>
  <si>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</si>
  <si>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</si>
  <si>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</si>
  <si>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</si>
  <si>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</si>
  <si>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</si>
  <si>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</si>
  <si>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</si>
  <si>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</si>
  <si>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</si>
  <si>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</si>
  <si>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</si>
  <si>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</si>
  <si>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</si>
  <si>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</si>
  <si>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</si>
  <si>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</si>
  <si>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</si>
  <si>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</si>
  <si>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</si>
  <si>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</si>
  <si>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</si>
  <si>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</si>
  <si>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</si>
  <si>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</si>
  <si>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</si>
  <si>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</si>
  <si>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</si>
  <si>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</si>
  <si>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</si>
  <si>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</si>
  <si>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</si>
  <si>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</si>
  <si>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</si>
  <si>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</si>
  <si>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</si>
  <si>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</si>
  <si>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</si>
  <si>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</si>
  <si>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</si>
  <si>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</si>
  <si>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</si>
  <si>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</si>
  <si>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</si>
  <si>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</si>
  <si>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</si>
  <si>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</si>
  <si>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</si>
  <si>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</si>
  <si>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</si>
  <si>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</si>
  <si>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</si>
  <si>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</si>
  <si>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</si>
  <si>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</si>
  <si>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</si>
  <si>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</si>
  <si>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</si>
  <si>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</si>
  <si>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</si>
  <si>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</si>
  <si>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</si>
  <si>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</si>
  <si>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</si>
  <si>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</si>
  <si>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</si>
  <si>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</si>
  <si>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</si>
  <si>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</si>
  <si>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</si>
  <si>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</si>
  <si>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</si>
  <si>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</si>
  <si>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</si>
  <si>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</si>
  <si>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</si>
  <si>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</si>
  <si>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</si>
  <si>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</si>
  <si>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</si>
  <si>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</si>
  <si>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</si>
  <si>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</si>
  <si>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</si>
  <si>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</si>
  <si>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</si>
  <si>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</si>
  <si>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</si>
  <si>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</si>
  <si>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</si>
  <si>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</si>
  <si>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</si>
  <si>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</si>
  <si>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</si>
  <si>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</si>
  <si>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</si>
  <si>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</si>
  <si>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</si>
  <si>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</si>
  <si>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</si>
  <si>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</si>
  <si>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</si>
  <si>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</si>
  <si>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</si>
  <si>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</si>
  <si>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</si>
  <si>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</si>
  <si>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</si>
  <si>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</si>
  <si>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</si>
  <si>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</si>
  <si>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</si>
  <si>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</si>
  <si>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</si>
  <si>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</si>
  <si>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</si>
  <si>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</si>
  <si>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</si>
  <si>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</si>
  <si>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</si>
  <si>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</si>
  <si>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</si>
  <si>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</si>
  <si>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</si>
  <si>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</si>
  <si>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</si>
  <si>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</si>
  <si>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</si>
  <si>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</si>
  <si>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</si>
  <si>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</si>
  <si>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</si>
  <si>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</si>
  <si>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</si>
  <si>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</si>
  <si>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</si>
  <si>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</si>
  <si>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</si>
  <si>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</si>
  <si>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</si>
  <si>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</si>
  <si>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</si>
  <si>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</si>
  <si>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</si>
  <si>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</si>
  <si>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</si>
  <si>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</si>
  <si>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</si>
  <si>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</si>
  <si>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</si>
  <si>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</si>
  <si>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</si>
  <si>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</si>
  <si>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</si>
  <si>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</si>
  <si>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</si>
  <si>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</si>
  <si>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</si>
  <si>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千葉県船橋市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</si>
  <si>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</si>
  <si>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</si>
  <si>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</si>
  <si>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</si>
  <si>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</si>
  <si>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</si>
  <si>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</si>
  <si>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</si>
  <si>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</si>
  <si>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</si>
  <si>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</si>
  <si>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</si>
  <si>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</si>
  <si>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</si>
  <si>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</si>
  <si>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</si>
  <si>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</si>
  <si>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</si>
  <si>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</si>
  <si>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</si>
  <si>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</si>
  <si>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</si>
  <si>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</si>
  <si>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</si>
  <si>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</si>
  <si>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</si>
  <si>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</si>
  <si>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</si>
  <si>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</si>
  <si>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</si>
  <si>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</si>
  <si>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</si>
  <si>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</si>
  <si>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</si>
  <si>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</si>
  <si>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</si>
  <si>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</si>
  <si>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</si>
  <si>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</si>
  <si>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</si>
  <si>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</si>
  <si>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</si>
  <si>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</si>
  <si>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</si>
  <si>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</si>
  <si>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</si>
  <si>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</si>
  <si>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</si>
  <si>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</si>
  <si>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</si>
  <si>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</si>
  <si>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</si>
  <si>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</si>
  <si>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</si>
  <si>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</si>
  <si>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</si>
  <si>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</si>
  <si>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</si>
  <si>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</si>
  <si>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</si>
  <si>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</si>
  <si>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</si>
  <si>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</si>
  <si>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</si>
  <si>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</si>
  <si>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</si>
  <si>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</si>
  <si>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</si>
  <si>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</si>
  <si>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</si>
  <si>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</si>
  <si>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</si>
  <si>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</si>
  <si>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</si>
  <si>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</si>
  <si>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</si>
  <si>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</si>
  <si>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</si>
  <si>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</si>
  <si>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</si>
  <si>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</si>
  <si>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</si>
  <si>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</si>
  <si>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</si>
  <si>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</si>
  <si>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</si>
  <si>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</si>
  <si>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</si>
  <si>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</si>
  <si>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</si>
  <si>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</si>
  <si>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</si>
  <si>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</si>
  <si>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</si>
  <si>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</si>
  <si>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</si>
  <si>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</si>
  <si>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</si>
  <si>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</si>
  <si>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</si>
  <si>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</si>
  <si>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</si>
  <si>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</si>
  <si>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</si>
  <si>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</si>
  <si>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</si>
  <si>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</si>
  <si>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</si>
  <si>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</si>
  <si>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</si>
  <si>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</si>
  <si>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</si>
  <si>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</si>
  <si>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</si>
  <si>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</si>
  <si>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</si>
  <si>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</si>
  <si>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</si>
  <si>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</si>
  <si>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</si>
  <si>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</si>
  <si>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</si>
  <si>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</si>
  <si>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</si>
  <si>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</si>
  <si>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</si>
  <si>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</si>
  <si>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</si>
  <si>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</si>
  <si>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</si>
  <si>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</si>
  <si>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</si>
  <si>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</si>
  <si>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</si>
  <si>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</si>
  <si>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</si>
  <si>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</si>
  <si>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</si>
  <si>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</si>
  <si>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</si>
  <si>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</si>
  <si>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</si>
  <si>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</si>
  <si>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</si>
  <si>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</si>
  <si>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</si>
  <si>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</si>
  <si>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</si>
  <si>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千葉県船橋市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</si>
  <si>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</si>
  <si>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</si>
  <si>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</si>
  <si>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</si>
  <si>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</si>
  <si>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</si>
  <si>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</si>
  <si>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</si>
  <si>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</si>
  <si>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</si>
  <si>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</si>
  <si>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</si>
  <si>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</si>
  <si>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</si>
  <si>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</si>
  <si>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</si>
  <si>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</si>
  <si>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</si>
  <si>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</si>
  <si>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</si>
  <si>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</si>
  <si>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</si>
  <si>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</si>
  <si>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</si>
  <si>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</si>
  <si>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</si>
  <si>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</si>
  <si>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</si>
  <si>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</si>
  <si>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</si>
  <si>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</si>
  <si>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</si>
  <si>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</si>
  <si>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</si>
  <si>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</si>
  <si>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</si>
  <si>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</si>
  <si>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</si>
  <si>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</si>
  <si>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</si>
  <si>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</si>
  <si>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</si>
  <si>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法適用企業</t>
    <phoneticPr fontId="5"/>
  </si>
  <si>
    <t>下水道事業会計</t>
    <phoneticPr fontId="5"/>
  </si>
  <si>
    <t>船橋駅南口市街地再開発事業特別会計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</si>
  <si>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</si>
  <si>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</si>
  <si>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</si>
  <si>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</si>
  <si>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</si>
  <si>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</si>
  <si>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</si>
  <si>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</si>
  <si>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</si>
  <si>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</si>
  <si>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</si>
  <si>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</si>
  <si>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</si>
  <si>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</si>
  <si>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</si>
  <si>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</si>
  <si>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</si>
  <si>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</si>
  <si>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</si>
  <si>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</si>
  <si>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</si>
  <si>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</si>
  <si>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</si>
  <si>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</si>
  <si>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</si>
  <si>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</si>
  <si>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</si>
  <si>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</si>
  <si>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</si>
  <si>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</si>
  <si>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</si>
  <si>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</si>
  <si>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</si>
  <si>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</si>
  <si>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</si>
  <si>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</si>
  <si>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</si>
  <si>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</si>
  <si>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</si>
  <si>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</si>
  <si>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</si>
  <si>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</si>
  <si>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</si>
  <si>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</si>
  <si>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</si>
  <si>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</si>
  <si>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</si>
  <si>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</si>
  <si>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</si>
  <si>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</si>
  <si>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</si>
  <si>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</si>
  <si>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</si>
  <si>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</si>
  <si>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</si>
  <si>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</si>
  <si>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</si>
  <si>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</si>
  <si>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</si>
  <si>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</si>
  <si>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</si>
  <si>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</si>
  <si>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</si>
  <si>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</si>
  <si>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</si>
  <si>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</si>
  <si>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</si>
  <si>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</si>
  <si>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</si>
  <si>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地方卸売市場事業会計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</si>
  <si>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</si>
  <si>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</si>
  <si>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</si>
  <si>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</si>
  <si>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</si>
  <si>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</si>
  <si>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</si>
  <si>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</si>
  <si>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</si>
  <si>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</si>
  <si>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</si>
  <si>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</si>
  <si>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</si>
  <si>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</si>
  <si>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</si>
  <si>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</si>
  <si>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</si>
  <si>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</si>
  <si>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</si>
  <si>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</si>
  <si>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</si>
  <si>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</si>
  <si>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</si>
  <si>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</si>
  <si>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</si>
  <si>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</si>
  <si>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</si>
  <si>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</si>
  <si>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</si>
  <si>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</si>
  <si>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</si>
  <si>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</si>
  <si>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</si>
  <si>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</si>
  <si>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</si>
  <si>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</si>
  <si>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</si>
  <si>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</si>
  <si>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</si>
  <si>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</si>
  <si>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</si>
  <si>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</si>
  <si>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</si>
  <si>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</si>
  <si>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</si>
  <si>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</si>
  <si>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</si>
  <si>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</si>
  <si>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</si>
  <si>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</si>
  <si>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</si>
  <si>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</si>
  <si>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</si>
  <si>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</si>
  <si>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</si>
  <si>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</si>
  <si>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</si>
  <si>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</si>
  <si>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</si>
  <si>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</si>
  <si>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</si>
  <si>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</si>
  <si>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</si>
  <si>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</si>
  <si>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</si>
  <si>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</si>
  <si>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</si>
  <si>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</si>
  <si>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</si>
  <si>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</si>
  <si>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</si>
  <si>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</si>
  <si>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</si>
  <si>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</si>
  <si>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</si>
  <si>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</si>
  <si>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</si>
  <si>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</si>
  <si>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</si>
  <si>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</si>
  <si>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</si>
  <si>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</si>
  <si>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</si>
  <si>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</si>
  <si>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</si>
  <si>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</si>
  <si>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4.15</t>
  </si>
  <si>
    <t>▲ 3.65</t>
  </si>
  <si>
    <t>▲ 7.01</t>
  </si>
  <si>
    <t>▲ 5.61</t>
  </si>
  <si>
    <t>▲ 4.27</t>
  </si>
  <si>
    <t>病院事業会計</t>
  </si>
  <si>
    <t>一般会計</t>
  </si>
  <si>
    <t>地方卸売市場事業会計</t>
  </si>
  <si>
    <t>下水道事業会計</t>
  </si>
  <si>
    <t>介護保険事業特別会計</t>
  </si>
  <si>
    <t>国民健康保険事業特別会計</t>
  </si>
  <si>
    <t>後期高齢者医療事業特別会計</t>
  </si>
  <si>
    <t>母子父子寡婦福祉資金貸付事業特別会計</t>
  </si>
  <si>
    <t>その他会計（赤字）</t>
  </si>
  <si>
    <t>▲ 0.11</t>
  </si>
  <si>
    <t>その他会計（黒字）</t>
  </si>
  <si>
    <t>H25末</t>
    <phoneticPr fontId="5"/>
  </si>
  <si>
    <t>H26末</t>
    <phoneticPr fontId="5"/>
  </si>
  <si>
    <t>H27末</t>
    <phoneticPr fontId="5"/>
  </si>
  <si>
    <t>H28末</t>
    <phoneticPr fontId="5"/>
  </si>
  <si>
    <t>H29末</t>
    <phoneticPr fontId="5"/>
  </si>
  <si>
    <t>-</t>
    <phoneticPr fontId="2"/>
  </si>
  <si>
    <t>四市複合事務組合</t>
    <rPh sb="0" eb="2">
      <t>ヨンシ</t>
    </rPh>
    <rPh sb="2" eb="4">
      <t>フクゴウ</t>
    </rPh>
    <rPh sb="4" eb="6">
      <t>ジム</t>
    </rPh>
    <rPh sb="6" eb="8">
      <t>クミアイ</t>
    </rPh>
    <phoneticPr fontId="2"/>
  </si>
  <si>
    <t>千葉県競馬組合</t>
    <rPh sb="0" eb="3">
      <t>チバケン</t>
    </rPh>
    <rPh sb="3" eb="5">
      <t>ケイバ</t>
    </rPh>
    <rPh sb="5" eb="7">
      <t>クミアイ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</si>
  <si>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</si>
  <si>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</si>
  <si>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</si>
  <si>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</si>
  <si>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</si>
  <si>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</si>
  <si>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船橋市清美公社</t>
    <rPh sb="0" eb="3">
      <t>フナバシシ</t>
    </rPh>
    <rPh sb="3" eb="5">
      <t>セイビ</t>
    </rPh>
    <rPh sb="5" eb="7">
      <t>コウシャ</t>
    </rPh>
    <phoneticPr fontId="2"/>
  </si>
  <si>
    <t>-</t>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</si>
  <si>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</si>
  <si>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</si>
  <si>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</si>
  <si>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</si>
  <si>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t>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</si>
  <si>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</si>
  <si>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</si>
  <si>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</si>
  <si>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</si>
  <si>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</si>
  <si>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一般廃棄物処理施設等整備基金</t>
    <rPh sb="0" eb="2">
      <t>イッパン</t>
    </rPh>
    <rPh sb="2" eb="5">
      <t>ハイキブツ</t>
    </rPh>
    <rPh sb="5" eb="7">
      <t>ショリ</t>
    </rPh>
    <rPh sb="7" eb="9">
      <t>シセツ</t>
    </rPh>
    <rPh sb="9" eb="10">
      <t>トウ</t>
    </rPh>
    <rPh sb="10" eb="12">
      <t>セイビ</t>
    </rPh>
    <rPh sb="12" eb="14">
      <t>キキン</t>
    </rPh>
    <phoneticPr fontId="11"/>
  </si>
  <si>
    <t>福祉基金</t>
    <rPh sb="0" eb="2">
      <t>フクシ</t>
    </rPh>
    <rPh sb="2" eb="4">
      <t>キキン</t>
    </rPh>
    <phoneticPr fontId="11"/>
  </si>
  <si>
    <t>文化振興基金</t>
    <rPh sb="0" eb="2">
      <t>ブンカ</t>
    </rPh>
    <rPh sb="2" eb="4">
      <t>シンコウ</t>
    </rPh>
    <rPh sb="4" eb="6">
      <t>キキン</t>
    </rPh>
    <phoneticPr fontId="11"/>
  </si>
  <si>
    <t>東葉高速鉄道株式会社</t>
    <rPh sb="0" eb="2">
      <t>トウヨウ</t>
    </rPh>
    <rPh sb="2" eb="4">
      <t>コウソク</t>
    </rPh>
    <rPh sb="4" eb="6">
      <t>テツドウ</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</si>
  <si>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</si>
  <si>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</si>
  <si>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</si>
  <si>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将来負担比率は将来負担額が増加しているが、類似団体と比較して低い水準にある。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</si>
  <si>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</si>
  <si>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</si>
  <si>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</si>
  <si>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</si>
  <si>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</si>
  <si>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</si>
  <si>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将来負担比率が増加傾向にあるものの、実質公債費比率とともに、類似団体と比較して低い水準にある。
今後もこの状態を維持するよう努めていく。</t>
    <rPh sb="0" eb="2">
      <t>ショウライ</t>
    </rPh>
    <rPh sb="2" eb="4">
      <t>フタン</t>
    </rPh>
    <rPh sb="4" eb="6">
      <t>ヒリツ</t>
    </rPh>
    <rPh sb="7" eb="9">
      <t>ゾウカ</t>
    </rPh>
    <rPh sb="9" eb="11">
      <t>ケイコウ</t>
    </rPh>
    <rPh sb="18" eb="20">
      <t>ジッシツ</t>
    </rPh>
    <rPh sb="20" eb="23">
      <t>コウサイヒ</t>
    </rPh>
    <rPh sb="23" eb="25">
      <t>ヒリツ</t>
    </rPh>
    <rPh sb="30" eb="32">
      <t>ルイジ</t>
    </rPh>
    <rPh sb="32" eb="34">
      <t>ダンタイ</t>
    </rPh>
    <rPh sb="35" eb="37">
      <t>ヒカク</t>
    </rPh>
    <rPh sb="39" eb="40">
      <t>ヒク</t>
    </rPh>
    <rPh sb="41" eb="43">
      <t>スイジュン</t>
    </rPh>
    <rPh sb="48" eb="50">
      <t>コンゴ</t>
    </rPh>
    <rPh sb="53" eb="55">
      <t>ジョウタイ</t>
    </rPh>
    <rPh sb="56" eb="58">
      <t>イジ</t>
    </rPh>
    <rPh sb="62" eb="63">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</si>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</sst>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8" xfId="16" applyFont="1" applyBorder="1" applyAlignment="1" applyProtection="1">
      <alignment horizontal="left" vertical="top" wrapText="1"/>
      <protection locked="0"/>
    </xf>
    <xf numFmtId="0" fontId="33" fillId="0" borderId="64"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4"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5C76-4057-BCCD-F4FD7FB331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48714</c:v>
                </c:pt>
                <c:pt idx="1">
                  <c:v>52379</c:v>
                </c:pt>
                <c:pt idx="2">
                  <c:v>48293</c:v>
                </c:pt>
                <c:pt idx="3">
                  <c:v>50006</c:v>
                </c:pt>
                <c:pt idx="4">
                  <c:v>42931</c:v>
                </c:pt>
              </c:numCache>
            </c:numRef>
          </c:val>
          <c:smooth val="0"/>
          <c:extLst>
            <c:ext xmlns:c16="http://schemas.microsoft.com/office/drawing/2014/chart" uri="{C3380CC4-5D6E-409C-BE32-E72D297353CC}">
              <c16:uniqueId val="{00000001-5C76-4057-BCCD-F4FD7FB331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3.14</c:v>
                </c:pt>
                <c:pt idx="1">
                  <c:v>3.17</c:v>
                </c:pt>
                <c:pt idx="2">
                  <c:v>2.44</c:v>
                </c:pt>
                <c:pt idx="3">
                  <c:v>3.46</c:v>
                </c:pt>
                <c:pt idx="4">
                  <c:v>2.63</c:v>
                </c:pt>
              </c:numCache>
            </c:numRef>
          </c:val>
          <c:extLst>
            <c:ext xmlns:c16="http://schemas.microsoft.com/office/drawing/2014/chart" uri="{C3380CC4-5D6E-409C-BE32-E72D297353CC}">
              <c16:uniqueId val="{00000000-EA21-4723-A35F-BD86EB0FD6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20.45</c:v>
                </c:pt>
                <c:pt idx="1">
                  <c:v>19.510000000000002</c:v>
                </c:pt>
                <c:pt idx="2">
                  <c:v>15.56</c:v>
                </c:pt>
                <c:pt idx="3">
                  <c:v>10.65</c:v>
                </c:pt>
                <c:pt idx="4">
                  <c:v>10.039999999999999</c:v>
                </c:pt>
              </c:numCache>
            </c:numRef>
          </c:val>
          <c:extLst>
            <c:ext xmlns:c16="http://schemas.microsoft.com/office/drawing/2014/chart" uri="{C3380CC4-5D6E-409C-BE32-E72D297353CC}">
              <c16:uniqueId val="{00000001-EA21-4723-A35F-BD86EB0FD6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-4.1500000000000004</c:v>
                </c:pt>
                <c:pt idx="1">
                  <c:v>-3.65</c:v>
                </c:pt>
                <c:pt idx="2">
                  <c:v>-7.01</c:v>
                </c:pt>
                <c:pt idx="3">
                  <c:v>-5.61</c:v>
                </c:pt>
                <c:pt idx="4">
                  <c:v>-4.2699999999999996</c:v>
                </c:pt>
              </c:numCache>
            </c:numRef>
          </c:val>
          <c:smooth val="0"/>
          <c:extLst>
            <c:ext xmlns:c16="http://schemas.microsoft.com/office/drawing/2014/chart" uri="{C3380CC4-5D6E-409C-BE32-E72D297353CC}">
              <c16:uniqueId val="{00000002-EA21-4723-A35F-BD86EB0FD6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1.26</c:v>
                </c:pt>
                <c:pt idx="8">
                  <c:v>#N/A</c:v>
                </c:pt>
                <c:pt idx="9">
                  <c:v>0</c:v>
                </c:pt>
              </c:numCache>
            </c:numRef>
          </c:val>
          <c:extLst>
            <c:ext xmlns:c16="http://schemas.microsoft.com/office/drawing/2014/chart" uri="{C3380CC4-5D6E-409C-BE32-E72D297353CC}">
              <c16:uniqueId val="{00000000-348C-4FE2-93A2-EB5365C81C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8C-4FE2-93A2-EB5365C81CCA}"/>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0.05</c:v>
                </c:pt>
                <c:pt idx="4">
                  <c:v>#N/A</c:v>
                </c:pt>
                <c:pt idx="5">
                  <c:v>0.06</c:v>
                </c:pt>
                <c:pt idx="6">
                  <c:v>#N/A</c:v>
                </c:pt>
                <c:pt idx="7">
                  <c:v>0.05</c:v>
                </c:pt>
                <c:pt idx="8">
                  <c:v>#N/A</c:v>
                </c:pt>
                <c:pt idx="9">
                  <c:v>0.02</c:v>
                </c:pt>
              </c:numCache>
            </c:numRef>
          </c:val>
          <c:extLst>
            <c:ext xmlns:c16="http://schemas.microsoft.com/office/drawing/2014/chart" uri="{C3380CC4-5D6E-409C-BE32-E72D297353CC}">
              <c16:uniqueId val="{00000002-348C-4FE2-93A2-EB5365C81CC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3-348C-4FE2-93A2-EB5365C81CC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0.28000000000000003</c:v>
                </c:pt>
                <c:pt idx="4">
                  <c:v>#N/A</c:v>
                </c:pt>
                <c:pt idx="5">
                  <c:v>0.48</c:v>
                </c:pt>
                <c:pt idx="6">
                  <c:v>#N/A</c:v>
                </c:pt>
                <c:pt idx="7">
                  <c:v>0.73</c:v>
                </c:pt>
                <c:pt idx="8">
                  <c:v>#N/A</c:v>
                </c:pt>
                <c:pt idx="9">
                  <c:v>0.11</c:v>
                </c:pt>
              </c:numCache>
            </c:numRef>
          </c:val>
          <c:extLst>
            <c:ext xmlns:c16="http://schemas.microsoft.com/office/drawing/2014/chart" uri="{C3380CC4-5D6E-409C-BE32-E72D297353CC}">
              <c16:uniqueId val="{00000004-348C-4FE2-93A2-EB5365C81CC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0.42</c:v>
                </c:pt>
                <c:pt idx="4">
                  <c:v>#N/A</c:v>
                </c:pt>
                <c:pt idx="5">
                  <c:v>1.03</c:v>
                </c:pt>
                <c:pt idx="6">
                  <c:v>#N/A</c:v>
                </c:pt>
                <c:pt idx="7">
                  <c:v>0.28000000000000003</c:v>
                </c:pt>
                <c:pt idx="8">
                  <c:v>#N/A</c:v>
                </c:pt>
                <c:pt idx="9">
                  <c:v>0.12</c:v>
                </c:pt>
              </c:numCache>
            </c:numRef>
          </c:val>
          <c:extLst>
            <c:ext xmlns:c16="http://schemas.microsoft.com/office/drawing/2014/chart" uri="{C3380CC4-5D6E-409C-BE32-E72D297353CC}">
              <c16:uniqueId val="{00000005-348C-4FE2-93A2-EB5365C81CC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6-348C-4FE2-93A2-EB5365C81CCA}"/>
            </c:ext>
          </c:extLst>
        </c:ser>
        <c:ser>
          <c:idx val="7"/>
          <c:order val="7"/>
          <c:tx>
            <c:strRef>
              <c:f>データシート!$A$34</c:f>
              <c:strCache>
                <c:ptCount val="1"/>
                <c:pt idx="0">
                  <c:v>地方卸売市場事業会計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0.87</c:v>
                </c:pt>
                <c:pt idx="4">
                  <c:v>#N/A</c:v>
                </c:pt>
                <c:pt idx="5">
                  <c:v>0.93</c:v>
                </c:pt>
                <c:pt idx="6">
                  <c:v>#N/A</c:v>
                </c:pt>
                <c:pt idx="7">
                  <c:v>0.88</c:v>
                </c:pt>
                <c:pt idx="8">
                  <c:v>#N/A</c:v>
                </c:pt>
                <c:pt idx="9">
                  <c:v>0.84</c:v>
                </c:pt>
              </c:numCache>
            </c:numRef>
          </c:val>
          <c:extLst>
            <c:ext xmlns:c16="http://schemas.microsoft.com/office/drawing/2014/chart" uri="{C3380CC4-5D6E-409C-BE32-E72D297353CC}">
              <c16:uniqueId val="{00000007-348C-4FE2-93A2-EB5365C81C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3.04</c:v>
                </c:pt>
                <c:pt idx="2">
                  <c:v>#N/A</c:v>
                </c:pt>
                <c:pt idx="3">
                  <c:v>3.06</c:v>
                </c:pt>
                <c:pt idx="4">
                  <c:v>#N/A</c:v>
                </c:pt>
                <c:pt idx="5">
                  <c:v>2.34</c:v>
                </c:pt>
                <c:pt idx="6">
                  <c:v>#N/A</c:v>
                </c:pt>
                <c:pt idx="7">
                  <c:v>3.38</c:v>
                </c:pt>
                <c:pt idx="8">
                  <c:v>#N/A</c:v>
                </c:pt>
                <c:pt idx="9">
                  <c:v>2.58</c:v>
                </c:pt>
              </c:numCache>
            </c:numRef>
          </c:val>
          <c:extLst>
            <c:ext xmlns:c16="http://schemas.microsoft.com/office/drawing/2014/chart" uri="{C3380CC4-5D6E-409C-BE32-E72D297353CC}">
              <c16:uniqueId val="{00000008-348C-4FE2-93A2-EB5365C81CC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6.42</c:v>
                </c:pt>
                <c:pt idx="2">
                  <c:v>#N/A</c:v>
                </c:pt>
                <c:pt idx="3">
                  <c:v>7.13</c:v>
                </c:pt>
                <c:pt idx="4">
                  <c:v>#N/A</c:v>
                </c:pt>
                <c:pt idx="5">
                  <c:v>7.69</c:v>
                </c:pt>
                <c:pt idx="6">
                  <c:v>#N/A</c:v>
                </c:pt>
                <c:pt idx="7">
                  <c:v>7.27</c:v>
                </c:pt>
                <c:pt idx="8">
                  <c:v>#N/A</c:v>
                </c:pt>
                <c:pt idx="9">
                  <c:v>7.77</c:v>
                </c:pt>
              </c:numCache>
            </c:numRef>
          </c:val>
          <c:extLst>
            <c:ext xmlns:c16="http://schemas.microsoft.com/office/drawing/2014/chart" uri="{C3380CC4-5D6E-409C-BE32-E72D297353CC}">
              <c16:uniqueId val="{00000009-348C-4FE2-93A2-EB5365C81C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17762</c:v>
                </c:pt>
                <c:pt idx="5">
                  <c:v>17946</c:v>
                </c:pt>
                <c:pt idx="8">
                  <c:v>18426</c:v>
                </c:pt>
                <c:pt idx="11">
                  <c:v>18877</c:v>
                </c:pt>
                <c:pt idx="14">
                  <c:v>19274</c:v>
                </c:pt>
              </c:numCache>
            </c:numRef>
          </c:val>
          <c:extLst>
            <c:ext xmlns:c16="http://schemas.microsoft.com/office/drawing/2014/chart" uri="{C3380CC4-5D6E-409C-BE32-E72D297353CC}">
              <c16:uniqueId val="{00000000-57DE-4178-B9EB-A771718EEC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DE-4178-B9EB-A771718EEC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54</c:v>
                </c:pt>
                <c:pt idx="3">
                  <c:v>54</c:v>
                </c:pt>
                <c:pt idx="6">
                  <c:v>125</c:v>
                </c:pt>
                <c:pt idx="9">
                  <c:v>128</c:v>
                </c:pt>
                <c:pt idx="12">
                  <c:v>199</c:v>
                </c:pt>
              </c:numCache>
            </c:numRef>
          </c:val>
          <c:extLst>
            <c:ext xmlns:c16="http://schemas.microsoft.com/office/drawing/2014/chart" uri="{C3380CC4-5D6E-409C-BE32-E72D297353CC}">
              <c16:uniqueId val="{00000002-57DE-4178-B9EB-A771718EEC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49</c:v>
                </c:pt>
                <c:pt idx="6">
                  <c:v>49</c:v>
                </c:pt>
                <c:pt idx="9">
                  <c:v>56</c:v>
                </c:pt>
                <c:pt idx="12">
                  <c:v>49</c:v>
                </c:pt>
              </c:numCache>
            </c:numRef>
          </c:val>
          <c:extLst>
            <c:ext xmlns:c16="http://schemas.microsoft.com/office/drawing/2014/chart" uri="{C3380CC4-5D6E-409C-BE32-E72D297353CC}">
              <c16:uniqueId val="{00000003-57DE-4178-B9EB-A771718EEC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5095</c:v>
                </c:pt>
                <c:pt idx="3">
                  <c:v>6451</c:v>
                </c:pt>
                <c:pt idx="6">
                  <c:v>6288</c:v>
                </c:pt>
                <c:pt idx="9">
                  <c:v>6275</c:v>
                </c:pt>
                <c:pt idx="12">
                  <c:v>6519</c:v>
                </c:pt>
              </c:numCache>
            </c:numRef>
          </c:val>
          <c:extLst>
            <c:ext xmlns:c16="http://schemas.microsoft.com/office/drawing/2014/chart" uri="{C3380CC4-5D6E-409C-BE32-E72D297353CC}">
              <c16:uniqueId val="{00000004-57DE-4178-B9EB-A771718EEC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83</c:v>
                </c:pt>
                <c:pt idx="3">
                  <c:v>83</c:v>
                </c:pt>
                <c:pt idx="6">
                  <c:v>83</c:v>
                </c:pt>
                <c:pt idx="9">
                  <c:v>83</c:v>
                </c:pt>
                <c:pt idx="12">
                  <c:v>67</c:v>
                </c:pt>
              </c:numCache>
            </c:numRef>
          </c:val>
          <c:extLst>
            <c:ext xmlns:c16="http://schemas.microsoft.com/office/drawing/2014/chart" uri="{C3380CC4-5D6E-409C-BE32-E72D297353CC}">
              <c16:uniqueId val="{00000005-57DE-4178-B9EB-A771718EEC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29</c:v>
                </c:pt>
                <c:pt idx="3">
                  <c:v>47</c:v>
                </c:pt>
                <c:pt idx="6">
                  <c:v>0</c:v>
                </c:pt>
                <c:pt idx="9">
                  <c:v>50</c:v>
                </c:pt>
                <c:pt idx="12">
                  <c:v>56</c:v>
                </c:pt>
              </c:numCache>
            </c:numRef>
          </c:val>
          <c:extLst>
            <c:ext xmlns:c16="http://schemas.microsoft.com/office/drawing/2014/chart" uri="{C3380CC4-5D6E-409C-BE32-E72D297353CC}">
              <c16:uniqueId val="{00000006-57DE-4178-B9EB-A771718EEC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11921</c:v>
                </c:pt>
                <c:pt idx="3">
                  <c:v>11327</c:v>
                </c:pt>
                <c:pt idx="6">
                  <c:v>12062</c:v>
                </c:pt>
                <c:pt idx="9">
                  <c:v>11890</c:v>
                </c:pt>
                <c:pt idx="12">
                  <c:v>12833</c:v>
                </c:pt>
              </c:numCache>
            </c:numRef>
          </c:val>
          <c:extLst>
            <c:ext xmlns:c16="http://schemas.microsoft.com/office/drawing/2014/chart" uri="{C3380CC4-5D6E-409C-BE32-E72D297353CC}">
              <c16:uniqueId val="{00000007-57DE-4178-B9EB-A771718EEC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-531</c:v>
                </c:pt>
                <c:pt idx="2">
                  <c:v>#N/A</c:v>
                </c:pt>
                <c:pt idx="3">
                  <c:v>#N/A</c:v>
                </c:pt>
                <c:pt idx="4">
                  <c:v>65</c:v>
                </c:pt>
                <c:pt idx="5">
                  <c:v>#N/A</c:v>
                </c:pt>
                <c:pt idx="6">
                  <c:v>#N/A</c:v>
                </c:pt>
                <c:pt idx="7">
                  <c:v>181</c:v>
                </c:pt>
                <c:pt idx="8">
                  <c:v>#N/A</c:v>
                </c:pt>
                <c:pt idx="9">
                  <c:v>#N/A</c:v>
                </c:pt>
                <c:pt idx="10">
                  <c:v>-395</c:v>
                </c:pt>
                <c:pt idx="11">
                  <c:v>#N/A</c:v>
                </c:pt>
                <c:pt idx="12">
                  <c:v>#N/A</c:v>
                </c:pt>
                <c:pt idx="13">
                  <c:v>449</c:v>
                </c:pt>
                <c:pt idx="14">
                  <c:v>#N/A</c:v>
                </c:pt>
              </c:numCache>
            </c:numRef>
          </c:val>
          <c:smooth val="0"/>
          <c:extLst>
            <c:ext xmlns:c16="http://schemas.microsoft.com/office/drawing/2014/chart" uri="{C3380CC4-5D6E-409C-BE32-E72D297353CC}">
              <c16:uniqueId val="{00000008-57DE-4178-B9EB-A771718EEC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166529</c:v>
                </c:pt>
                <c:pt idx="5">
                  <c:v>163108</c:v>
                </c:pt>
                <c:pt idx="8">
                  <c:v>169997</c:v>
                </c:pt>
                <c:pt idx="11">
                  <c:v>170029</c:v>
                </c:pt>
                <c:pt idx="14">
                  <c:v>171208</c:v>
                </c:pt>
              </c:numCache>
            </c:numRef>
          </c:val>
          <c:extLst>
            <c:ext xmlns:c16="http://schemas.microsoft.com/office/drawing/2014/chart" uri="{C3380CC4-5D6E-409C-BE32-E72D297353CC}">
              <c16:uniqueId val="{00000000-C190-4AA4-9631-4A2D4CF20F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82374</c:v>
                </c:pt>
                <c:pt idx="5">
                  <c:v>88166</c:v>
                </c:pt>
                <c:pt idx="8">
                  <c:v>91762</c:v>
                </c:pt>
                <c:pt idx="11">
                  <c:v>94689</c:v>
                </c:pt>
                <c:pt idx="14">
                  <c:v>85776</c:v>
                </c:pt>
              </c:numCache>
            </c:numRef>
          </c:val>
          <c:extLst>
            <c:ext xmlns:c16="http://schemas.microsoft.com/office/drawing/2014/chart" uri="{C3380CC4-5D6E-409C-BE32-E72D297353CC}">
              <c16:uniqueId val="{00000001-C190-4AA4-9631-4A2D4CF20F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30100</c:v>
                </c:pt>
                <c:pt idx="5">
                  <c:v>29010</c:v>
                </c:pt>
                <c:pt idx="8">
                  <c:v>24358</c:v>
                </c:pt>
                <c:pt idx="11">
                  <c:v>22697</c:v>
                </c:pt>
                <c:pt idx="14">
                  <c:v>22869</c:v>
                </c:pt>
              </c:numCache>
            </c:numRef>
          </c:val>
          <c:extLst>
            <c:ext xmlns:c16="http://schemas.microsoft.com/office/drawing/2014/chart" uri="{C3380CC4-5D6E-409C-BE32-E72D297353CC}">
              <c16:uniqueId val="{00000002-C190-4AA4-9631-4A2D4CF20F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260</c:v>
                </c:pt>
                <c:pt idx="3">
                  <c:v>0</c:v>
                </c:pt>
                <c:pt idx="6">
                  <c:v>0</c:v>
                </c:pt>
                <c:pt idx="9">
                  <c:v>0</c:v>
                </c:pt>
                <c:pt idx="12">
                  <c:v>0</c:v>
                </c:pt>
              </c:numCache>
            </c:numRef>
          </c:val>
          <c:extLst>
            <c:ext xmlns:c16="http://schemas.microsoft.com/office/drawing/2014/chart" uri="{C3380CC4-5D6E-409C-BE32-E72D297353CC}">
              <c16:uniqueId val="{00000003-C190-4AA4-9631-4A2D4CF20F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90-4AA4-9631-4A2D4CF20F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56</c:v>
                </c:pt>
                <c:pt idx="6">
                  <c:v>51</c:v>
                </c:pt>
                <c:pt idx="9">
                  <c:v>0</c:v>
                </c:pt>
                <c:pt idx="12">
                  <c:v>81</c:v>
                </c:pt>
              </c:numCache>
            </c:numRef>
          </c:val>
          <c:extLst>
            <c:ext xmlns:c16="http://schemas.microsoft.com/office/drawing/2014/chart" uri="{C3380CC4-5D6E-409C-BE32-E72D297353CC}">
              <c16:uniqueId val="{00000005-C190-4AA4-9631-4A2D4CF20F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29208</c:v>
                </c:pt>
                <c:pt idx="3">
                  <c:v>26926</c:v>
                </c:pt>
                <c:pt idx="6">
                  <c:v>25977</c:v>
                </c:pt>
                <c:pt idx="9">
                  <c:v>25426</c:v>
                </c:pt>
                <c:pt idx="12">
                  <c:v>24086</c:v>
                </c:pt>
              </c:numCache>
            </c:numRef>
          </c:val>
          <c:extLst>
            <c:ext xmlns:c16="http://schemas.microsoft.com/office/drawing/2014/chart" uri="{C3380CC4-5D6E-409C-BE32-E72D297353CC}">
              <c16:uniqueId val="{00000006-C190-4AA4-9631-4A2D4CF20F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311</c:v>
                </c:pt>
                <c:pt idx="3">
                  <c:v>268</c:v>
                </c:pt>
                <c:pt idx="6">
                  <c:v>1298</c:v>
                </c:pt>
                <c:pt idx="9">
                  <c:v>1252</c:v>
                </c:pt>
                <c:pt idx="12">
                  <c:v>2953</c:v>
                </c:pt>
              </c:numCache>
            </c:numRef>
          </c:val>
          <c:extLst>
            <c:ext xmlns:c16="http://schemas.microsoft.com/office/drawing/2014/chart" uri="{C3380CC4-5D6E-409C-BE32-E72D297353CC}">
              <c16:uniqueId val="{00000007-C190-4AA4-9631-4A2D4CF20F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79132</c:v>
                </c:pt>
                <c:pt idx="3">
                  <c:v>83615</c:v>
                </c:pt>
                <c:pt idx="6">
                  <c:v>88920</c:v>
                </c:pt>
                <c:pt idx="9">
                  <c:v>92110</c:v>
                </c:pt>
                <c:pt idx="12">
                  <c:v>85160</c:v>
                </c:pt>
              </c:numCache>
            </c:numRef>
          </c:val>
          <c:extLst>
            <c:ext xmlns:c16="http://schemas.microsoft.com/office/drawing/2014/chart" uri="{C3380CC4-5D6E-409C-BE32-E72D297353CC}">
              <c16:uniqueId val="{00000008-C190-4AA4-9631-4A2D4CF20F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971</c:v>
                </c:pt>
                <c:pt idx="3">
                  <c:v>1892</c:v>
                </c:pt>
                <c:pt idx="6">
                  <c:v>2051</c:v>
                </c:pt>
                <c:pt idx="9">
                  <c:v>1848</c:v>
                </c:pt>
                <c:pt idx="12">
                  <c:v>1455</c:v>
                </c:pt>
              </c:numCache>
            </c:numRef>
          </c:val>
          <c:extLst>
            <c:ext xmlns:c16="http://schemas.microsoft.com/office/drawing/2014/chart" uri="{C3380CC4-5D6E-409C-BE32-E72D297353CC}">
              <c16:uniqueId val="{00000009-C190-4AA4-9631-4A2D4CF20F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138323</c:v>
                </c:pt>
                <c:pt idx="3">
                  <c:v>149422</c:v>
                </c:pt>
                <c:pt idx="6">
                  <c:v>160144</c:v>
                </c:pt>
                <c:pt idx="9">
                  <c:v>174364</c:v>
                </c:pt>
                <c:pt idx="12">
                  <c:v>182091</c:v>
                </c:pt>
              </c:numCache>
            </c:numRef>
          </c:val>
          <c:extLst>
            <c:ext xmlns:c16="http://schemas.microsoft.com/office/drawing/2014/chart" uri="{C3380CC4-5D6E-409C-BE32-E72D297353CC}">
              <c16:uniqueId val="{0000000A-C190-4AA4-9631-4A2D4CF20F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7585</c:v>
                </c:pt>
                <c:pt idx="11">
                  <c:v>#N/A</c:v>
                </c:pt>
                <c:pt idx="12">
                  <c:v>#N/A</c:v>
                </c:pt>
                <c:pt idx="13">
                  <c:v>15972</c:v>
                </c:pt>
                <c:pt idx="14">
                  <c:v>#N/A</c:v>
                </c:pt>
              </c:numCache>
            </c:numRef>
          </c:val>
          <c:smooth val="0"/>
          <c:extLst>
            <c:ext xmlns:c16="http://schemas.microsoft.com/office/drawing/2014/chart" uri="{C3380CC4-5D6E-409C-BE32-E72D297353CC}">
              <c16:uniqueId val="{0000000B-C190-4AA4-9631-4A2D4CF20F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17175</c:v>
                </c:pt>
                <c:pt idx="1">
                  <c:v>11960</c:v>
                </c:pt>
                <c:pt idx="2">
                  <c:v>11469</c:v>
                </c:pt>
              </c:numCache>
            </c:numRef>
          </c:val>
          <c:extLst>
            <c:ext xmlns:c16="http://schemas.microsoft.com/office/drawing/2014/chart" uri="{C3380CC4-5D6E-409C-BE32-E72D297353CC}">
              <c16:uniqueId val="{00000000-0946-45F3-B50F-C0574871B5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1002</c:v>
                </c:pt>
                <c:pt idx="1">
                  <c:v>4502</c:v>
                </c:pt>
                <c:pt idx="2">
                  <c:v>4817</c:v>
                </c:pt>
              </c:numCache>
            </c:numRef>
          </c:val>
          <c:extLst>
            <c:ext xmlns:c16="http://schemas.microsoft.com/office/drawing/2014/chart" uri="{C3380CC4-5D6E-409C-BE32-E72D297353CC}">
              <c16:uniqueId val="{00000001-0946-45F3-B50F-C0574871B5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3488</c:v>
                </c:pt>
                <c:pt idx="1">
                  <c:v>3268</c:v>
                </c:pt>
                <c:pt idx="2">
                  <c:v>3359</c:v>
                </c:pt>
              </c:numCache>
            </c:numRef>
          </c:val>
          <c:extLst>
            <c:ext xmlns:c16="http://schemas.microsoft.com/office/drawing/2014/chart" uri="{C3380CC4-5D6E-409C-BE32-E72D297353CC}">
              <c16:uniqueId val="{00000002-0946-45F3-B50F-C0574871B5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{E5AE0230-1DC6-4CC0-86A5-14E3E991A7FA}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6A-41B5-A1C6-B66187F663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{2DF59C88-94B4-458B-ADB3-99C16C04FC7F}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6A-41B5-A1C6-B66187F663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{3C37474F-23A8-4B25-BDB5-7ACF0D80D9B7}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6A-41B5-A1C6-B66187F663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{47EEF822-94D2-4E86-AF5C-104D66D4B7D0}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6A-41B5-A1C6-B66187F663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{E562D33D-0D61-4607-818F-3D57B6E8BAC5}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6A-41B5-A1C6-B66187F6638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{EF06A645-B3EF-4569-BE97-FF6445A5A45A}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6A-41B5-A1C6-B66187F6638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{6C400616-D871-4172-BCE0-699BFD2C2EF6}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6A-41B5-A1C6-B66187F6638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{603D92E6-DF87-44C0-AC67-B10B18769D18}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6A-41B5-A1C6-B66187F6638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{0BA9F511-65BF-4564-B668-E9BE4347721A}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6A-41B5-A1C6-B66187F663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52.4</c:v>
                </c:pt>
                <c:pt idx="24">
                  <c:v>52.4</c:v>
                </c:pt>
                <c:pt idx="32">
                  <c:v>53.9</c:v>
                </c:pt>
              </c:numCache>
            </c:numRef>
          </c:xVal>
          <c:yVal>
            <c:numRef>
              <c:f>公会計指標分析・財政指標組合せ分析表!$BP$51:$DC$51</c:f>
              <c:numCache>
                <c:formatCode>#,##0.0;"▲ "#,##0.0</c:formatCode>
                <c:ptCount val="40"/>
                <c:pt idx="24">
                  <c:v>7.5</c:v>
                </c:pt>
                <c:pt idx="32">
                  <c:v>15.7</c:v>
                </c:pt>
              </c:numCache>
            </c:numRef>
          </c:yVal>
          <c:smooth val="0"/>
          <c:extLst>
            <c:ext xmlns:c16="http://schemas.microsoft.com/office/drawing/2014/chart" uri="{C3380CC4-5D6E-409C-BE32-E72D297353CC}">
              <c16:uniqueId val="{00000009-586A-41B5-A1C6-B66187F663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{8FE433C5-7CD8-4551-98A7-4C8A4918027B}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6A-41B5-A1C6-B66187F663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{F68AC1C6-6566-469A-B130-C941AFE3FB2D}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6A-41B5-A1C6-B66187F663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{F13FAFC4-66F3-449C-8262-772B5B0526DF}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6A-41B5-A1C6-B66187F663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{AADE5CA7-C520-40F3-8FB0-71CF42E45BE7}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6A-41B5-A1C6-B66187F663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{7AC8CBDF-06C6-46CE-8F10-29F2B74E5881}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6A-41B5-A1C6-B66187F6638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{949EEA75-2FA8-4D4B-8420-17AF938ECD08}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6A-41B5-A1C6-B66187F6638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{481B6357-1B8A-4D91-B234-DBFF226AE420}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6A-41B5-A1C6-B66187F6638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{8C008ED7-C2D8-4273-BD66-87F99054E5FB}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6A-41B5-A1C6-B66187F6638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{765AAFF9-8662-4125-AEE0-405DDC50DD76}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6A-41B5-A1C6-B66187F663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586A-41B5-A1C6-B66187F6638D}"/>
            </c:ext>
          </c:extLst>
        </c:ser>
        <c:dLbls>
          <c:showLegendKey val="0"/>
          <c:showVal val="1"/>
          <c:showCatName val="0"/>
          <c:showSerName val="0"/>
          <c:showPercent val="0"/>
          <c:showBubbleSize val="0"/>
        </c:dLbls>
        <c:axId val="46179840"/>
        <c:axId val="46181760"/>
      </c:scatterChart>
      <c:valAx>
        <c:axId val="46179840"/>
        <c:scaling>
          <c:orientation val="minMax"/>
          <c:max val="61.5"/>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{C0D9F461-F3CD-45E5-AEFC-F251C78F524C}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4D-4544-8058-58CDFC7783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{782D1BC4-9C3F-49B3-A02D-F739FC831ACC}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D-4544-8058-58CDFC7783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{A6D13B87-1123-4385-BCD9-BA9C43B00BBA}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D-4544-8058-58CDFC7783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{E5613CDF-D56C-4B8B-A358-AEC6A24AC525}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D-4544-8058-58CDFC7783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{13F63203-6AA1-4DD2-B04E-4EC7279FBA66}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D-4544-8058-58CDFC77830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{B27FA54A-6B9C-43AB-AD05-4AE432A65973}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4D-4544-8058-58CDFC77830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{8F12A3C6-6877-4ADF-8E99-1916438D5836}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4D-4544-8058-58CDFC77830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{B0390187-07B0-4542-B921-79FAE98A8156}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4D-4544-8058-58CDFC77830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{FBFC50C9-EF88-4CC4-85F6-B6E500A52668}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4D-4544-8058-58CDFC7783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-0.2</c:v>
                </c:pt>
                <c:pt idx="16">
                  <c:v>-0.1</c:v>
                </c:pt>
                <c:pt idx="24">
                  <c:v>0</c:v>
                </c:pt>
                <c:pt idx="32">
                  <c:v>0</c:v>
                </c:pt>
              </c:numCache>
            </c:numRef>
          </c:xVal>
          <c:yVal>
            <c:numRef>
              <c:f>公会計指標分析・財政指標組合せ分析表!$BP$73:$DC$73</c:f>
              <c:numCache>
                <c:formatCode>#,##0.0;"▲ "#,##0.0</c:formatCode>
                <c:ptCount val="40"/>
                <c:pt idx="24">
                  <c:v>7.5</c:v>
                </c:pt>
                <c:pt idx="32">
                  <c:v>15.7</c:v>
                </c:pt>
              </c:numCache>
            </c:numRef>
          </c:yVal>
          <c:smooth val="0"/>
          <c:extLst>
            <c:ext xmlns:c16="http://schemas.microsoft.com/office/drawing/2014/chart" uri="{C3380CC4-5D6E-409C-BE32-E72D297353CC}">
              <c16:uniqueId val="{00000009-1C4D-4544-8058-58CDFC7783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{B2996D64-AC0D-449F-B2CC-7589144A13B2}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4D-4544-8058-58CDFC7783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{752E43EA-D321-44A4-BE14-E2E6BCDF9F7C}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D-4544-8058-58CDFC7783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{7D4DFF81-7B20-4403-97E5-06BDDCB4ECF4}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D-4544-8058-58CDFC7783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{3CCD0A50-7F18-43D8-BFE9-2039E8C3B2D7}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D-4544-8058-58CDFC7783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{ACE7086B-2A6D-40E0-A61D-D0E5EC274063}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D-4544-8058-58CDFC77830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{E6A03FFE-60C3-44B4-856B-2D069E93BB59}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4D-4544-8058-58CDFC77830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{53388C5A-C880-4A2B-8CC9-E4C118D65B29}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4D-4544-8058-58CDFC77830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{5A3291D8-FEE4-43E2-BE5B-5CE4C2A3D4A5}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4D-4544-8058-58CDFC77830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{11A93FAE-841B-4C1E-9DF2-7C312D1D1D51}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4D-4544-8058-58CDFC7783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1C4D-4544-8058-58CDFC778301}"/>
            </c:ext>
          </c:extLst>
        </c:ser>
        <c:dLbls>
          <c:showLegendKey val="0"/>
          <c:showVal val="1"/>
          <c:showCatName val="0"/>
          <c:showSerName val="0"/>
          <c:showPercent val="0"/>
          <c:showBubbleSize val="0"/>
        </c:dLbls>
        <c:axId val="84219776"/>
        <c:axId val="84234240"/>
      </c:scatterChart>
      <c:valAx>
        <c:axId val="84219776"/>
        <c:scaling>
          <c:orientation val="minMax"/>
          <c:max val="8"/>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元利償還金が前年度より９４３（百万円）増加したことが主な原因となり、実質公債費比率の分子も増加した。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実質公債費比率は０．０％であり、類似団体の平均５．９％を上回っているものの、今後も分子の増加が予測されている。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このような中、現在行財政改革に取り組んでおり、普通建設事業の精査・見直しを行うとともに市債発行の抑制に努めている。今後も適切な地方債管理を行っていく。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満期一償還括地方債の発行は平成２８年度を最後に行っておらず、減債基金残高についても今後は減少傾向に向かう。</a:t>
          </a:r>
          <a:endParaRPr lang="ja-JP" altLang="ja-JP" sz="700">
            <a:effectLst/>
            <a:latin typeface="ＭＳ ゴシック" panose="020B0609070205080204" pitchFamily="49" charset="-128"/>
            <a:ea typeface="ＭＳ ゴシック" panose="020B0609070205080204" pitchFamily="49" charset="-128"/>
          </a:endParaRPr>
        </a:p>
        <a:p>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　減債基金積立相当額については、理論償還額相当分を積み立てている。</a:t>
          </a:r>
          <a:endParaRPr lang="ja-JP" altLang="ja-JP" sz="7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平成２６年度から平成２８年度までは、充当可能財源が将来負担額を上回っていたため、数値としてはマイナスとなっていた。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しかし、平成２９年度からは一般会計に係る地方債の現在高が大きく増加し、基準財政需要額参入見込額があまり増加しなかったため、将来負担比率の分子がプラスになった。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今後についても、一般会計等に係る地方債の現在高が増加する見込みであるため、行財政改革等により財政の健全化に努める。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将来の公債費の増崇に対応するため約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億円積み立てた一方、財源調整基金を取り崩したこと等により、基金全体としては約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今後も必要に応じて積み立てや取り崩しを行っていく予定であるが、基金全体としては減少傾向にある。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公園の整備、緑の保全、緑化の推進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る子供たちに音楽や演劇等の鑑賞・体験機会を提供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運用収入による微増。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今後の積立は行わず、年度の退職手当額が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億円を超えた額を取り崩す。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年度から令和元年度に南部清掃工場の建替えが行われており、令和元年度の南部清掃工場の建設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積立取崩しの予定はなく、今後も運用収入を用いて地域福祉の増進を目的とした活動を行う。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億円積み立てたが、社会保障経費等の増加に伴い、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か年を行財政改革集中取組期間とし、市単独事業の見直しや業務改善による事務執行の効率化等により歳出を抑制するとともに、使用料等の見直しにより歳入の確保に取り組み、基金取り崩しを抑制する。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将来予測される公債費の増に備えた積み立てを行ったため、約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令和元年度以降も、必要に応じて減債基金の積み立てを行うとともに、新規起債の抑制などにより、将来の公債費増に備える。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7" name="直線コネクタ 66"/>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8"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9" name="直線コネクタ 68"/>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0"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1" name="直線コネクタ 70"/>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2"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3" name="フローチャート: 判断 72"/>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5" name="フローチャート: 判断 74"/>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6" name="フローチャート: 判断 75"/>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31623</xdr:rowOff>
    </xdr:from>
    <xdr:to>
      <xdr:col>23</xdr:col>
      <xdr:colOff>136525</xdr:colOff>
      <xdr:row>33</xdr:row>
      <xdr:rowOff>133223</xdr:rowOff>
    </xdr:to>
    <xdr:sp macro="" textlink="">
      <xdr:nvSpPr>
        <xdr:cNvPr id="82" name="楕円 81"/>
        <xdr:cNvSpPr/>
      </xdr:nvSpPr>
      <xdr:spPr>
        <a:xfrm>
          <a:off x="47117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10050</xdr:rowOff>
    </xdr:from>
    <xdr:ext cx="405111" cy="259045"/>
    <xdr:sp macro="" textlink="">
      <xdr:nvSpPr>
        <xdr:cNvPr id="83" name="有形固定資産減価償却率該当値テキスト"/>
        <xdr:cNvSpPr txBox="1"/>
      </xdr:nvSpPr>
      <xdr:spPr>
        <a:xfrm>
          <a:off x="4813300" y="643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96393</xdr:rowOff>
    </xdr:from>
    <xdr:to>
      <xdr:col>19</xdr:col>
      <xdr:colOff>187325</xdr:colOff>
      <xdr:row>34</xdr:row>
      <xdr:rowOff>26543</xdr:rowOff>
    </xdr:to>
    <xdr:sp macro="" textlink="">
      <xdr:nvSpPr>
        <xdr:cNvPr id="84" name="楕円 83"/>
        <xdr:cNvSpPr/>
      </xdr:nvSpPr>
      <xdr:spPr>
        <a:xfrm>
          <a:off x="4000500" y="65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82423</xdr:rowOff>
    </xdr:from>
    <xdr:to>
      <xdr:col>23</xdr:col>
      <xdr:colOff>85725</xdr:colOff>
      <xdr:row>33</xdr:row>
      <xdr:rowOff>147193</xdr:rowOff>
    </xdr:to>
    <xdr:cxnSp macro="">
      <xdr:nvCxnSpPr>
        <xdr:cNvPr id="85" name="直線コネクタ 84"/>
        <xdr:cNvCxnSpPr/>
      </xdr:nvCxnSpPr>
      <xdr:spPr>
        <a:xfrm flipV="1">
          <a:off x="4051300" y="651179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96393</xdr:rowOff>
    </xdr:from>
    <xdr:to>
      <xdr:col>15</xdr:col>
      <xdr:colOff>187325</xdr:colOff>
      <xdr:row>34</xdr:row>
      <xdr:rowOff>26543</xdr:rowOff>
    </xdr:to>
    <xdr:sp macro="" textlink="">
      <xdr:nvSpPr>
        <xdr:cNvPr id="86" name="楕円 85"/>
        <xdr:cNvSpPr/>
      </xdr:nvSpPr>
      <xdr:spPr>
        <a:xfrm>
          <a:off x="3238500" y="65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147193</xdr:rowOff>
    </xdr:from>
    <xdr:to>
      <xdr:col>19</xdr:col>
      <xdr:colOff>136525</xdr:colOff>
      <xdr:row>33</xdr:row>
      <xdr:rowOff>147193</xdr:rowOff>
    </xdr:to>
    <xdr:cxnSp macro="">
      <xdr:nvCxnSpPr>
        <xdr:cNvPr id="87" name="直線コネクタ 86"/>
        <xdr:cNvCxnSpPr/>
      </xdr:nvCxnSpPr>
      <xdr:spPr>
        <a:xfrm>
          <a:off x="3289300" y="657656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88" name="楕円 87"/>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147193</xdr:rowOff>
    </xdr:to>
    <xdr:cxnSp macro="">
      <xdr:nvCxnSpPr>
        <xdr:cNvPr id="89" name="直線コネクタ 88"/>
        <xdr:cNvCxnSpPr/>
      </xdr:nvCxnSpPr>
      <xdr:spPr>
        <a:xfrm>
          <a:off x="2527300" y="652907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0"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1"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2"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17670</xdr:rowOff>
    </xdr:from>
    <xdr:ext cx="405111" cy="259045"/>
    <xdr:sp macro="" textlink="">
      <xdr:nvSpPr>
        <xdr:cNvPr id="93" name="n_1mainValue有形固定資産減価償却率"/>
        <xdr:cNvSpPr txBox="1"/>
      </xdr:nvSpPr>
      <xdr:spPr>
        <a:xfrm>
          <a:off x="3836044" y="661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17670</xdr:rowOff>
    </xdr:from>
    <xdr:ext cx="405111" cy="259045"/>
    <xdr:sp macro="" textlink="">
      <xdr:nvSpPr>
        <xdr:cNvPr id="94" name="n_2mainValue有形固定資産減価償却率"/>
        <xdr:cNvSpPr txBox="1"/>
      </xdr:nvSpPr>
      <xdr:spPr>
        <a:xfrm>
          <a:off x="3086744" y="661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95"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高い水準にあり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ポイント増加した。要因としては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充当可能特定歳入</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の大幅な減（約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が増加したことと、経常経費充当一般財源が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の額が減額したためである。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4" name="直線コネクタ 123"/>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7"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8" name="直線コネクタ 127"/>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9"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0" name="フローチャート: 判断 129"/>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1" name="フローチャート: 判断 130"/>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9271</xdr:rowOff>
    </xdr:from>
    <xdr:to>
      <xdr:col>76</xdr:col>
      <xdr:colOff>73025</xdr:colOff>
      <xdr:row>29</xdr:row>
      <xdr:rowOff>110871</xdr:rowOff>
    </xdr:to>
    <xdr:sp macro="" textlink="">
      <xdr:nvSpPr>
        <xdr:cNvPr id="137" name="楕円 136"/>
        <xdr:cNvSpPr/>
      </xdr:nvSpPr>
      <xdr:spPr>
        <a:xfrm>
          <a:off x="14744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32148</xdr:rowOff>
    </xdr:from>
    <xdr:ext cx="469744" cy="259045"/>
    <xdr:sp macro="" textlink="">
      <xdr:nvSpPr>
        <xdr:cNvPr id="138" name="債務償還比率該当値テキスト"/>
        <xdr:cNvSpPr txBox="1"/>
      </xdr:nvSpPr>
      <xdr:spPr>
        <a:xfrm>
          <a:off x="14846300"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74281</xdr:rowOff>
    </xdr:from>
    <xdr:to>
      <xdr:col>72</xdr:col>
      <xdr:colOff>123825</xdr:colOff>
      <xdr:row>30</xdr:row>
      <xdr:rowOff>4431</xdr:rowOff>
    </xdr:to>
    <xdr:sp macro="" textlink="">
      <xdr:nvSpPr>
        <xdr:cNvPr id="139" name="楕円 138"/>
        <xdr:cNvSpPr/>
      </xdr:nvSpPr>
      <xdr:spPr>
        <a:xfrm>
          <a:off x="14033500" y="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60071</xdr:rowOff>
    </xdr:from>
    <xdr:to>
      <xdr:col>76</xdr:col>
      <xdr:colOff>22225</xdr:colOff>
      <xdr:row>29</xdr:row>
      <xdr:rowOff>125081</xdr:rowOff>
    </xdr:to>
    <xdr:cxnSp macro="">
      <xdr:nvCxnSpPr>
        <xdr:cNvPr id="140" name="直線コネクタ 139"/>
        <xdr:cNvCxnSpPr/>
      </xdr:nvCxnSpPr>
      <xdr:spPr>
        <a:xfrm flipV="1">
          <a:off x="14084300" y="5803646"/>
          <a:ext cx="7112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41"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20958</xdr:rowOff>
    </xdr:from>
    <xdr:ext cx="469744" cy="259045"/>
    <xdr:sp macro="" textlink="">
      <xdr:nvSpPr>
        <xdr:cNvPr id="142" name="n_1mainValue債務償還比率"/>
        <xdr:cNvSpPr txBox="1"/>
      </xdr:nvSpPr>
      <xdr:spPr>
        <a:xfrm>
          <a:off x="13836727" y="55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15875</xdr:rowOff>
    </xdr:from>
    <xdr:to>
      <xdr:col>24</xdr:col>
      <xdr:colOff>114300</xdr:colOff>
      <xdr:row>39</xdr:row>
      <xdr:rowOff>117475</xdr:rowOff>
    </xdr:to>
    <xdr:sp macro="" textlink="">
      <xdr:nvSpPr>
        <xdr:cNvPr id="71" name="楕円 70"/>
        <xdr:cNvSpPr/>
      </xdr:nvSpPr>
      <xdr:spPr>
        <a:xfrm>
          <a:off x="4584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165752</xdr:rowOff>
    </xdr:from>
    <xdr:ext cx="405111" cy="259045"/>
    <xdr:sp macro="" textlink="">
      <xdr:nvSpPr>
        <xdr:cNvPr id="72" name="【道路】&#10;有形固定資産減価償却率該当値テキスト"/>
        <xdr:cNvSpPr txBox="1"/>
      </xdr:nvSpPr>
      <xdr:spPr>
        <a:xfrm>
          <a:off x="4673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66675</xdr:rowOff>
    </xdr:to>
    <xdr:cxnSp macro="">
      <xdr:nvCxnSpPr>
        <xdr:cNvPr id="74" name="直線コネクタ 73"/>
        <xdr:cNvCxnSpPr/>
      </xdr:nvCxnSpPr>
      <xdr:spPr>
        <a:xfrm>
          <a:off x="3797300" y="6751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5" name="楕円 74"/>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76200</xdr:rowOff>
    </xdr:to>
    <xdr:cxnSp macro="">
      <xdr:nvCxnSpPr>
        <xdr:cNvPr id="76" name="直線コネクタ 75"/>
        <xdr:cNvCxnSpPr/>
      </xdr:nvCxnSpPr>
      <xdr:spPr>
        <a:xfrm flipV="1">
          <a:off x="2908300" y="675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34925</xdr:rowOff>
    </xdr:from>
    <xdr:to>
      <xdr:col>10</xdr:col>
      <xdr:colOff>165100</xdr:colOff>
      <xdr:row>39</xdr:row>
      <xdr:rowOff>136525</xdr:rowOff>
    </xdr:to>
    <xdr:sp macro="" textlink="">
      <xdr:nvSpPr>
        <xdr:cNvPr id="77" name="楕円 76"/>
        <xdr:cNvSpPr/>
      </xdr:nvSpPr>
      <xdr:spPr>
        <a:xfrm>
          <a:off x="1968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85725</xdr:rowOff>
    </xdr:to>
    <xdr:cxnSp macro="">
      <xdr:nvCxnSpPr>
        <xdr:cNvPr id="78" name="直線コネクタ 77"/>
        <xdr:cNvCxnSpPr/>
      </xdr:nvCxnSpPr>
      <xdr:spPr>
        <a:xfrm flipV="1">
          <a:off x="2019300" y="6762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2"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3" name="n_2mainValue【道路】&#10;有形固定資産減価償却率"/>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127652</xdr:rowOff>
    </xdr:from>
    <xdr:ext cx="405111" cy="259045"/>
    <xdr:sp macro="" textlink="">
      <xdr:nvSpPr>
        <xdr:cNvPr id="84" name="n_3mainValue【道路】&#10;有形固定資産減価償却率"/>
        <xdr:cNvSpPr txBox="1"/>
      </xdr:nvSpPr>
      <xdr:spPr>
        <a:xfrm>
          <a:off x="1816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40877</xdr:rowOff>
    </xdr:from>
    <xdr:to>
      <xdr:col>55</xdr:col>
      <xdr:colOff>50800</xdr:colOff>
      <xdr:row>41</xdr:row>
      <xdr:rowOff>142477</xdr:rowOff>
    </xdr:to>
    <xdr:sp macro="" textlink="">
      <xdr:nvSpPr>
        <xdr:cNvPr id="121" name="楕円 120"/>
        <xdr:cNvSpPr/>
      </xdr:nvSpPr>
      <xdr:spPr>
        <a:xfrm>
          <a:off x="10426700" y="70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127254</xdr:rowOff>
    </xdr:from>
    <xdr:ext cx="469744" cy="259045"/>
    <xdr:sp macro="" textlink="">
      <xdr:nvSpPr>
        <xdr:cNvPr id="122" name="【道路】&#10;一人当たり延長該当値テキスト"/>
        <xdr:cNvSpPr txBox="1"/>
      </xdr:nvSpPr>
      <xdr:spPr>
        <a:xfrm>
          <a:off x="10515600" y="698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40694</xdr:rowOff>
    </xdr:from>
    <xdr:to>
      <xdr:col>50</xdr:col>
      <xdr:colOff>165100</xdr:colOff>
      <xdr:row>41</xdr:row>
      <xdr:rowOff>142294</xdr:rowOff>
    </xdr:to>
    <xdr:sp macro="" textlink="">
      <xdr:nvSpPr>
        <xdr:cNvPr id="123" name="楕円 122"/>
        <xdr:cNvSpPr/>
      </xdr:nvSpPr>
      <xdr:spPr>
        <a:xfrm>
          <a:off x="9588500" y="70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91494</xdr:rowOff>
    </xdr:from>
    <xdr:to>
      <xdr:col>55</xdr:col>
      <xdr:colOff>0</xdr:colOff>
      <xdr:row>41</xdr:row>
      <xdr:rowOff>91677</xdr:rowOff>
    </xdr:to>
    <xdr:cxnSp macro="">
      <xdr:nvCxnSpPr>
        <xdr:cNvPr id="124" name="直線コネクタ 123"/>
        <xdr:cNvCxnSpPr/>
      </xdr:nvCxnSpPr>
      <xdr:spPr>
        <a:xfrm>
          <a:off x="9639300" y="712094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41356</xdr:rowOff>
    </xdr:from>
    <xdr:to>
      <xdr:col>46</xdr:col>
      <xdr:colOff>38100</xdr:colOff>
      <xdr:row>41</xdr:row>
      <xdr:rowOff>142956</xdr:rowOff>
    </xdr:to>
    <xdr:sp macro="" textlink="">
      <xdr:nvSpPr>
        <xdr:cNvPr id="125" name="楕円 124"/>
        <xdr:cNvSpPr/>
      </xdr:nvSpPr>
      <xdr:spPr>
        <a:xfrm>
          <a:off x="8699500" y="70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91494</xdr:rowOff>
    </xdr:from>
    <xdr:to>
      <xdr:col>50</xdr:col>
      <xdr:colOff>114300</xdr:colOff>
      <xdr:row>41</xdr:row>
      <xdr:rowOff>92156</xdr:rowOff>
    </xdr:to>
    <xdr:cxnSp macro="">
      <xdr:nvCxnSpPr>
        <xdr:cNvPr id="126" name="直線コネクタ 125"/>
        <xdr:cNvCxnSpPr/>
      </xdr:nvCxnSpPr>
      <xdr:spPr>
        <a:xfrm flipV="1">
          <a:off x="8750300" y="712094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41173</xdr:rowOff>
    </xdr:from>
    <xdr:to>
      <xdr:col>41</xdr:col>
      <xdr:colOff>101600</xdr:colOff>
      <xdr:row>41</xdr:row>
      <xdr:rowOff>142773</xdr:rowOff>
    </xdr:to>
    <xdr:sp macro="" textlink="">
      <xdr:nvSpPr>
        <xdr:cNvPr id="127" name="楕円 126"/>
        <xdr:cNvSpPr/>
      </xdr:nvSpPr>
      <xdr:spPr>
        <a:xfrm>
          <a:off x="7810500" y="70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91973</xdr:rowOff>
    </xdr:from>
    <xdr:to>
      <xdr:col>45</xdr:col>
      <xdr:colOff>177800</xdr:colOff>
      <xdr:row>41</xdr:row>
      <xdr:rowOff>92156</xdr:rowOff>
    </xdr:to>
    <xdr:cxnSp macro="">
      <xdr:nvCxnSpPr>
        <xdr:cNvPr id="128" name="直線コネクタ 127"/>
        <xdr:cNvCxnSpPr/>
      </xdr:nvCxnSpPr>
      <xdr:spPr>
        <a:xfrm>
          <a:off x="7861300" y="712142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133421</xdr:rowOff>
    </xdr:from>
    <xdr:ext cx="469744" cy="259045"/>
    <xdr:sp macro="" textlink="">
      <xdr:nvSpPr>
        <xdr:cNvPr id="132" name="n_1mainValue【道路】&#10;一人当たり延長"/>
        <xdr:cNvSpPr txBox="1"/>
      </xdr:nvSpPr>
      <xdr:spPr>
        <a:xfrm>
          <a:off x="9391727" y="71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134083</xdr:rowOff>
    </xdr:from>
    <xdr:ext cx="469744" cy="259045"/>
    <xdr:sp macro="" textlink="">
      <xdr:nvSpPr>
        <xdr:cNvPr id="133" name="n_2mainValue【道路】&#10;一人当たり延長"/>
        <xdr:cNvSpPr txBox="1"/>
      </xdr:nvSpPr>
      <xdr:spPr>
        <a:xfrm>
          <a:off x="8515427" y="71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133900</xdr:rowOff>
    </xdr:from>
    <xdr:ext cx="469744" cy="259045"/>
    <xdr:sp macro="" textlink="">
      <xdr:nvSpPr>
        <xdr:cNvPr id="134" name="n_3mainValue【道路】&#10;一人当たり延長"/>
        <xdr:cNvSpPr txBox="1"/>
      </xdr:nvSpPr>
      <xdr:spPr>
        <a:xfrm>
          <a:off x="7626427" y="716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173" name="楕円 172"/>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17162</xdr:rowOff>
    </xdr:from>
    <xdr:ext cx="405111" cy="259045"/>
    <xdr:sp macro="" textlink="">
      <xdr:nvSpPr>
        <xdr:cNvPr id="174" name="【橋りょう・トンネル】&#10;有形固定資産減価償却率該当値テキスト"/>
        <xdr:cNvSpPr txBox="1"/>
      </xdr:nvSpPr>
      <xdr:spPr>
        <a:xfrm>
          <a:off x="4673600" y="996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75" name="楕円 174"/>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121920</xdr:rowOff>
    </xdr:to>
    <xdr:cxnSp macro="">
      <xdr:nvCxnSpPr>
        <xdr:cNvPr id="176" name="直線コネクタ 175"/>
        <xdr:cNvCxnSpPr/>
      </xdr:nvCxnSpPr>
      <xdr:spPr>
        <a:xfrm flipV="1">
          <a:off x="3797300" y="100336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57785</xdr:rowOff>
    </xdr:from>
    <xdr:to>
      <xdr:col>15</xdr:col>
      <xdr:colOff>101600</xdr:colOff>
      <xdr:row>58</xdr:row>
      <xdr:rowOff>159385</xdr:rowOff>
    </xdr:to>
    <xdr:sp macro="" textlink="">
      <xdr:nvSpPr>
        <xdr:cNvPr id="177" name="楕円 176"/>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58</xdr:row>
      <xdr:rowOff>121920</xdr:rowOff>
    </xdr:to>
    <xdr:cxnSp macro="">
      <xdr:nvCxnSpPr>
        <xdr:cNvPr id="178" name="直線コネクタ 177"/>
        <xdr:cNvCxnSpPr/>
      </xdr:nvCxnSpPr>
      <xdr:spPr>
        <a:xfrm>
          <a:off x="2908300" y="100526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9" name="楕円 178"/>
        <xdr:cNvSpPr/>
      </xdr:nvSpPr>
      <xdr:spPr>
        <a:xfrm>
          <a:off x="1968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158115</xdr:rowOff>
    </xdr:from>
    <xdr:to>
      <xdr:col>15</xdr:col>
      <xdr:colOff>50800</xdr:colOff>
      <xdr:row>58</xdr:row>
      <xdr:rowOff>108585</xdr:rowOff>
    </xdr:to>
    <xdr:cxnSp macro="">
      <xdr:nvCxnSpPr>
        <xdr:cNvPr id="180" name="直線コネクタ 179"/>
        <xdr:cNvCxnSpPr/>
      </xdr:nvCxnSpPr>
      <xdr:spPr>
        <a:xfrm>
          <a:off x="2019300" y="993076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163847</xdr:rowOff>
    </xdr:from>
    <xdr:ext cx="405111" cy="259045"/>
    <xdr:sp macro="" textlink="">
      <xdr:nvSpPr>
        <xdr:cNvPr id="184" name="n_1mainValue【橋りょう・トンネル】&#10;有形固定資産減価償却率"/>
        <xdr:cNvSpPr txBox="1"/>
      </xdr:nvSpPr>
      <xdr:spPr>
        <a:xfrm>
          <a:off x="35820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150512</xdr:rowOff>
    </xdr:from>
    <xdr:ext cx="405111" cy="259045"/>
    <xdr:sp macro="" textlink="">
      <xdr:nvSpPr>
        <xdr:cNvPr id="185" name="n_2mainValue【橋りょう・トンネル】&#10;有形固定資産減価償却率"/>
        <xdr:cNvSpPr txBox="1"/>
      </xdr:nvSpPr>
      <xdr:spPr>
        <a:xfrm>
          <a:off x="2705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6" name="n_3mainValue【橋りょう・トンネ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102897</xdr:rowOff>
    </xdr:from>
    <xdr:to>
      <xdr:col>55</xdr:col>
      <xdr:colOff>50800</xdr:colOff>
      <xdr:row>64</xdr:row>
      <xdr:rowOff>33047</xdr:rowOff>
    </xdr:to>
    <xdr:sp macro="" textlink="">
      <xdr:nvSpPr>
        <xdr:cNvPr id="223" name="楕円 222"/>
        <xdr:cNvSpPr/>
      </xdr:nvSpPr>
      <xdr:spPr>
        <a:xfrm>
          <a:off x="10426700" y="109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17824</xdr:rowOff>
    </xdr:from>
    <xdr:ext cx="469744" cy="259045"/>
    <xdr:sp macro="" textlink="">
      <xdr:nvSpPr>
        <xdr:cNvPr id="224" name="【橋りょう・トンネル】&#10;一人当たり有形固定資産（償却資産）額該当値テキスト"/>
        <xdr:cNvSpPr txBox="1"/>
      </xdr:nvSpPr>
      <xdr:spPr>
        <a:xfrm>
          <a:off x="10515600" y="1081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102783</xdr:rowOff>
    </xdr:from>
    <xdr:to>
      <xdr:col>50</xdr:col>
      <xdr:colOff>165100</xdr:colOff>
      <xdr:row>64</xdr:row>
      <xdr:rowOff>32933</xdr:rowOff>
    </xdr:to>
    <xdr:sp macro="" textlink="">
      <xdr:nvSpPr>
        <xdr:cNvPr id="225" name="楕円 224"/>
        <xdr:cNvSpPr/>
      </xdr:nvSpPr>
      <xdr:spPr>
        <a:xfrm>
          <a:off x="9588500" y="10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153583</xdr:rowOff>
    </xdr:from>
    <xdr:to>
      <xdr:col>55</xdr:col>
      <xdr:colOff>0</xdr:colOff>
      <xdr:row>63</xdr:row>
      <xdr:rowOff>153697</xdr:rowOff>
    </xdr:to>
    <xdr:cxnSp macro="">
      <xdr:nvCxnSpPr>
        <xdr:cNvPr id="226" name="直線コネクタ 225"/>
        <xdr:cNvCxnSpPr/>
      </xdr:nvCxnSpPr>
      <xdr:spPr>
        <a:xfrm>
          <a:off x="9639300" y="1095493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103432</xdr:rowOff>
    </xdr:from>
    <xdr:to>
      <xdr:col>46</xdr:col>
      <xdr:colOff>38100</xdr:colOff>
      <xdr:row>64</xdr:row>
      <xdr:rowOff>33582</xdr:rowOff>
    </xdr:to>
    <xdr:sp macro="" textlink="">
      <xdr:nvSpPr>
        <xdr:cNvPr id="227" name="楕円 226"/>
        <xdr:cNvSpPr/>
      </xdr:nvSpPr>
      <xdr:spPr>
        <a:xfrm>
          <a:off x="8699500" y="109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153583</xdr:rowOff>
    </xdr:from>
    <xdr:to>
      <xdr:col>50</xdr:col>
      <xdr:colOff>114300</xdr:colOff>
      <xdr:row>63</xdr:row>
      <xdr:rowOff>154232</xdr:rowOff>
    </xdr:to>
    <xdr:cxnSp macro="">
      <xdr:nvCxnSpPr>
        <xdr:cNvPr id="228" name="直線コネクタ 227"/>
        <xdr:cNvCxnSpPr/>
      </xdr:nvCxnSpPr>
      <xdr:spPr>
        <a:xfrm flipV="1">
          <a:off x="8750300" y="10954933"/>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105659</xdr:rowOff>
    </xdr:from>
    <xdr:to>
      <xdr:col>41</xdr:col>
      <xdr:colOff>101600</xdr:colOff>
      <xdr:row>64</xdr:row>
      <xdr:rowOff>35809</xdr:rowOff>
    </xdr:to>
    <xdr:sp macro="" textlink="">
      <xdr:nvSpPr>
        <xdr:cNvPr id="229" name="楕円 228"/>
        <xdr:cNvSpPr/>
      </xdr:nvSpPr>
      <xdr:spPr>
        <a:xfrm>
          <a:off x="7810500" y="10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154232</xdr:rowOff>
    </xdr:from>
    <xdr:to>
      <xdr:col>45</xdr:col>
      <xdr:colOff>177800</xdr:colOff>
      <xdr:row>63</xdr:row>
      <xdr:rowOff>156459</xdr:rowOff>
    </xdr:to>
    <xdr:cxnSp macro="">
      <xdr:nvCxnSpPr>
        <xdr:cNvPr id="230" name="直線コネクタ 229"/>
        <xdr:cNvCxnSpPr/>
      </xdr:nvCxnSpPr>
      <xdr:spPr>
        <a:xfrm flipV="1">
          <a:off x="7861300" y="1095558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24060</xdr:rowOff>
    </xdr:from>
    <xdr:ext cx="469744" cy="259045"/>
    <xdr:sp macro="" textlink="">
      <xdr:nvSpPr>
        <xdr:cNvPr id="234" name="n_1mainValue【橋りょう・トンネル】&#10;一人当たり有形固定資産（償却資産）額"/>
        <xdr:cNvSpPr txBox="1"/>
      </xdr:nvSpPr>
      <xdr:spPr>
        <a:xfrm>
          <a:off x="9391728" y="1099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24709</xdr:rowOff>
    </xdr:from>
    <xdr:ext cx="469744" cy="259045"/>
    <xdr:sp macro="" textlink="">
      <xdr:nvSpPr>
        <xdr:cNvPr id="235" name="n_2mainValue【橋りょう・トンネル】&#10;一人当たり有形固定資産（償却資産）額"/>
        <xdr:cNvSpPr txBox="1"/>
      </xdr:nvSpPr>
      <xdr:spPr>
        <a:xfrm>
          <a:off x="8515428" y="1099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26936</xdr:rowOff>
    </xdr:from>
    <xdr:ext cx="469744" cy="259045"/>
    <xdr:sp macro="" textlink="">
      <xdr:nvSpPr>
        <xdr:cNvPr id="236" name="n_3mainValue【橋りょう・トンネル】&#10;一人当たり有形固定資産（償却資産）額"/>
        <xdr:cNvSpPr txBox="1"/>
      </xdr:nvSpPr>
      <xdr:spPr>
        <a:xfrm>
          <a:off x="7626428" y="109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76" name="楕円 275"/>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77"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78" name="楕円 277"/>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72389</xdr:rowOff>
    </xdr:to>
    <xdr:cxnSp macro="">
      <xdr:nvCxnSpPr>
        <xdr:cNvPr id="279" name="直線コネクタ 278"/>
        <xdr:cNvCxnSpPr/>
      </xdr:nvCxnSpPr>
      <xdr:spPr>
        <a:xfrm flipV="1">
          <a:off x="3797300" y="142189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280" name="楕円 279"/>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152400</xdr:rowOff>
    </xdr:to>
    <xdr:cxnSp macro="">
      <xdr:nvCxnSpPr>
        <xdr:cNvPr id="281" name="直線コネクタ 280"/>
        <xdr:cNvCxnSpPr/>
      </xdr:nvCxnSpPr>
      <xdr:spPr>
        <a:xfrm flipV="1">
          <a:off x="2908300" y="14302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82" name="楕円 281"/>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152400</xdr:rowOff>
    </xdr:to>
    <xdr:cxnSp macro="">
      <xdr:nvCxnSpPr>
        <xdr:cNvPr id="283" name="直線コネクタ 282"/>
        <xdr:cNvCxnSpPr/>
      </xdr:nvCxnSpPr>
      <xdr:spPr>
        <a:xfrm>
          <a:off x="2019300" y="14329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87" name="n_1main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288"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289" name="n_3mainValue【公営住宅】&#10;有形固定資産減価償却率"/>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28" name="楕円 327"/>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29"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xdr:rowOff>
    </xdr:from>
    <xdr:to>
      <xdr:col>50</xdr:col>
      <xdr:colOff>165100</xdr:colOff>
      <xdr:row>86</xdr:row>
      <xdr:rowOff>104902</xdr:rowOff>
    </xdr:to>
    <xdr:sp macro="" textlink="">
      <xdr:nvSpPr>
        <xdr:cNvPr id="330" name="楕円 329"/>
        <xdr:cNvSpPr/>
      </xdr:nvSpPr>
      <xdr:spPr>
        <a:xfrm>
          <a:off x="9588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54102</xdr:rowOff>
    </xdr:to>
    <xdr:cxnSp macro="">
      <xdr:nvCxnSpPr>
        <xdr:cNvPr id="331" name="直線コネクタ 330"/>
        <xdr:cNvCxnSpPr/>
      </xdr:nvCxnSpPr>
      <xdr:spPr>
        <a:xfrm>
          <a:off x="9639300" y="147988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32" name="楕円 331"/>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54102</xdr:rowOff>
    </xdr:to>
    <xdr:cxnSp macro="">
      <xdr:nvCxnSpPr>
        <xdr:cNvPr id="333" name="直線コネクタ 332"/>
        <xdr:cNvCxnSpPr/>
      </xdr:nvCxnSpPr>
      <xdr:spPr>
        <a:xfrm>
          <a:off x="8750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xdr:rowOff>
    </xdr:from>
    <xdr:to>
      <xdr:col>41</xdr:col>
      <xdr:colOff>101600</xdr:colOff>
      <xdr:row>86</xdr:row>
      <xdr:rowOff>104902</xdr:rowOff>
    </xdr:to>
    <xdr:sp macro="" textlink="">
      <xdr:nvSpPr>
        <xdr:cNvPr id="334" name="楕円 333"/>
        <xdr:cNvSpPr/>
      </xdr:nvSpPr>
      <xdr:spPr>
        <a:xfrm>
          <a:off x="7810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54102</xdr:rowOff>
    </xdr:to>
    <xdr:cxnSp macro="">
      <xdr:nvCxnSpPr>
        <xdr:cNvPr id="335" name="直線コネクタ 334"/>
        <xdr:cNvCxnSpPr/>
      </xdr:nvCxnSpPr>
      <xdr:spPr>
        <a:xfrm flipV="1">
          <a:off x="7861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96029</xdr:rowOff>
    </xdr:from>
    <xdr:ext cx="469744" cy="259045"/>
    <xdr:sp macro="" textlink="">
      <xdr:nvSpPr>
        <xdr:cNvPr id="339" name="n_1mainValue【公営住宅】&#10;一人当たり面積"/>
        <xdr:cNvSpPr txBox="1"/>
      </xdr:nvSpPr>
      <xdr:spPr>
        <a:xfrm>
          <a:off x="9391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40" name="n_2mainValue【公営住宅】&#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96029</xdr:rowOff>
    </xdr:from>
    <xdr:ext cx="469744" cy="259045"/>
    <xdr:sp macro="" textlink="">
      <xdr:nvSpPr>
        <xdr:cNvPr id="341" name="n_3mainValue【公営住宅】&#10;一人当たり面積"/>
        <xdr:cNvSpPr txBox="1"/>
      </xdr:nvSpPr>
      <xdr:spPr>
        <a:xfrm>
          <a:off x="7626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87"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397" name="楕円 396"/>
        <xdr:cNvSpPr/>
      </xdr:nvSpPr>
      <xdr:spPr>
        <a:xfrm>
          <a:off x="16268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115587</xdr:rowOff>
    </xdr:from>
    <xdr:ext cx="405111" cy="259045"/>
    <xdr:sp macro="" textlink="">
      <xdr:nvSpPr>
        <xdr:cNvPr id="398" name="【認定こども園・幼稚園・保育所】&#10;有形固定資産減価償却率該当値テキスト"/>
        <xdr:cNvSpPr txBox="1"/>
      </xdr:nvSpPr>
      <xdr:spPr>
        <a:xfrm>
          <a:off x="163576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399" name="楕円 398"/>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68580</xdr:rowOff>
    </xdr:from>
    <xdr:to>
      <xdr:col>85</xdr:col>
      <xdr:colOff>127000</xdr:colOff>
      <xdr:row>40</xdr:row>
      <xdr:rowOff>80010</xdr:rowOff>
    </xdr:to>
    <xdr:cxnSp macro="">
      <xdr:nvCxnSpPr>
        <xdr:cNvPr id="400" name="直線コネクタ 399"/>
        <xdr:cNvCxnSpPr/>
      </xdr:nvCxnSpPr>
      <xdr:spPr>
        <a:xfrm>
          <a:off x="15481300" y="6926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01" name="楕円 400"/>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68580</xdr:rowOff>
    </xdr:to>
    <xdr:cxnSp macro="">
      <xdr:nvCxnSpPr>
        <xdr:cNvPr id="402" name="直線コネクタ 401"/>
        <xdr:cNvCxnSpPr/>
      </xdr:nvCxnSpPr>
      <xdr:spPr>
        <a:xfrm>
          <a:off x="14592300" y="6850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153035</xdr:rowOff>
    </xdr:from>
    <xdr:to>
      <xdr:col>72</xdr:col>
      <xdr:colOff>38100</xdr:colOff>
      <xdr:row>40</xdr:row>
      <xdr:rowOff>83185</xdr:rowOff>
    </xdr:to>
    <xdr:sp macro="" textlink="">
      <xdr:nvSpPr>
        <xdr:cNvPr id="403" name="楕円 402"/>
        <xdr:cNvSpPr/>
      </xdr:nvSpPr>
      <xdr:spPr>
        <a:xfrm>
          <a:off x="13652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163830</xdr:rowOff>
    </xdr:from>
    <xdr:to>
      <xdr:col>76</xdr:col>
      <xdr:colOff>114300</xdr:colOff>
      <xdr:row>40</xdr:row>
      <xdr:rowOff>32385</xdr:rowOff>
    </xdr:to>
    <xdr:cxnSp macro="">
      <xdr:nvCxnSpPr>
        <xdr:cNvPr id="404" name="直線コネクタ 403"/>
        <xdr:cNvCxnSpPr/>
      </xdr:nvCxnSpPr>
      <xdr:spPr>
        <a:xfrm flipV="1">
          <a:off x="13703300" y="68503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408" name="n_1mainValue【認定こども園・幼稚園・保育所】&#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09" name="n_2mainValue【認定こども園・幼稚園・保育所】&#10;有形固定資産減価償却率"/>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74312</xdr:rowOff>
    </xdr:from>
    <xdr:ext cx="405111" cy="259045"/>
    <xdr:sp macro="" textlink="">
      <xdr:nvSpPr>
        <xdr:cNvPr id="410" name="n_3mainValue【認定こども園・幼稚園・保育所】&#10;有形固定資産減価償却率"/>
        <xdr:cNvSpPr txBox="1"/>
      </xdr:nvSpPr>
      <xdr:spPr>
        <a:xfrm>
          <a:off x="13500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47" name="楕円 446"/>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48"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146558</xdr:rowOff>
    </xdr:from>
    <xdr:to>
      <xdr:col>112</xdr:col>
      <xdr:colOff>38100</xdr:colOff>
      <xdr:row>41</xdr:row>
      <xdr:rowOff>76708</xdr:rowOff>
    </xdr:to>
    <xdr:sp macro="" textlink="">
      <xdr:nvSpPr>
        <xdr:cNvPr id="449" name="楕円 448"/>
        <xdr:cNvSpPr/>
      </xdr:nvSpPr>
      <xdr:spPr>
        <a:xfrm>
          <a:off x="2127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25908</xdr:rowOff>
    </xdr:to>
    <xdr:cxnSp macro="">
      <xdr:nvCxnSpPr>
        <xdr:cNvPr id="450" name="直線コネクタ 449"/>
        <xdr:cNvCxnSpPr/>
      </xdr:nvCxnSpPr>
      <xdr:spPr>
        <a:xfrm flipV="1">
          <a:off x="21323300" y="705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146558</xdr:rowOff>
    </xdr:from>
    <xdr:to>
      <xdr:col>107</xdr:col>
      <xdr:colOff>101600</xdr:colOff>
      <xdr:row>41</xdr:row>
      <xdr:rowOff>76708</xdr:rowOff>
    </xdr:to>
    <xdr:sp macro="" textlink="">
      <xdr:nvSpPr>
        <xdr:cNvPr id="451" name="楕円 450"/>
        <xdr:cNvSpPr/>
      </xdr:nvSpPr>
      <xdr:spPr>
        <a:xfrm>
          <a:off x="2038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25908</xdr:rowOff>
    </xdr:from>
    <xdr:to>
      <xdr:col>111</xdr:col>
      <xdr:colOff>177800</xdr:colOff>
      <xdr:row>41</xdr:row>
      <xdr:rowOff>25908</xdr:rowOff>
    </xdr:to>
    <xdr:cxnSp macro="">
      <xdr:nvCxnSpPr>
        <xdr:cNvPr id="452" name="直線コネクタ 451"/>
        <xdr:cNvCxnSpPr/>
      </xdr:nvCxnSpPr>
      <xdr:spPr>
        <a:xfrm>
          <a:off x="20434300" y="705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453" name="楕円 452"/>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25908</xdr:rowOff>
    </xdr:from>
    <xdr:to>
      <xdr:col>107</xdr:col>
      <xdr:colOff>50800</xdr:colOff>
      <xdr:row>41</xdr:row>
      <xdr:rowOff>28194</xdr:rowOff>
    </xdr:to>
    <xdr:cxnSp macro="">
      <xdr:nvCxnSpPr>
        <xdr:cNvPr id="454" name="直線コネクタ 453"/>
        <xdr:cNvCxnSpPr/>
      </xdr:nvCxnSpPr>
      <xdr:spPr>
        <a:xfrm flipV="1">
          <a:off x="19545300" y="705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56"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67835</xdr:rowOff>
    </xdr:from>
    <xdr:ext cx="469744" cy="259045"/>
    <xdr:sp macro="" textlink="">
      <xdr:nvSpPr>
        <xdr:cNvPr id="458" name="n_1mainValue【認定こども園・幼稚園・保育所】&#10;一人当たり面積"/>
        <xdr:cNvSpPr txBox="1"/>
      </xdr:nvSpPr>
      <xdr:spPr>
        <a:xfrm>
          <a:off x="21075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67835</xdr:rowOff>
    </xdr:from>
    <xdr:ext cx="469744" cy="259045"/>
    <xdr:sp macro="" textlink="">
      <xdr:nvSpPr>
        <xdr:cNvPr id="459" name="n_2mainValue【認定こども園・幼稚園・保育所】&#10;一人当たり面積"/>
        <xdr:cNvSpPr txBox="1"/>
      </xdr:nvSpPr>
      <xdr:spPr>
        <a:xfrm>
          <a:off x="20199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460" name="n_3mainValue【認定こども園・幼稚園・保育所】&#10;一人当たり面積"/>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90"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00" name="楕円 499"/>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501" name="【学校施設】&#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02" name="楕円 501"/>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59</xdr:row>
      <xdr:rowOff>167640</xdr:rowOff>
    </xdr:to>
    <xdr:cxnSp macro="">
      <xdr:nvCxnSpPr>
        <xdr:cNvPr id="503" name="直線コネクタ 502"/>
        <xdr:cNvCxnSpPr/>
      </xdr:nvCxnSpPr>
      <xdr:spPr>
        <a:xfrm flipV="1">
          <a:off x="15481300" y="102641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04" name="楕円 503"/>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59</xdr:row>
      <xdr:rowOff>167640</xdr:rowOff>
    </xdr:to>
    <xdr:cxnSp macro="">
      <xdr:nvCxnSpPr>
        <xdr:cNvPr id="505" name="直線コネクタ 504"/>
        <xdr:cNvCxnSpPr/>
      </xdr:nvCxnSpPr>
      <xdr:spPr>
        <a:xfrm>
          <a:off x="14592300" y="10283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06" name="楕円 505"/>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45720</xdr:rowOff>
    </xdr:to>
    <xdr:cxnSp macro="">
      <xdr:nvCxnSpPr>
        <xdr:cNvPr id="507" name="直線コネクタ 506"/>
        <xdr:cNvCxnSpPr/>
      </xdr:nvCxnSpPr>
      <xdr:spPr>
        <a:xfrm flipV="1">
          <a:off x="13703300" y="102831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511" name="n_1mainValue【学校施設】&#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512" name="n_2mainValue【学校施設】&#10;有形固定資産減価償却率"/>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13" name="n_3mainValue【学校施設】&#10;有形固定資産減価償却率"/>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160655</xdr:rowOff>
    </xdr:from>
    <xdr:to>
      <xdr:col>116</xdr:col>
      <xdr:colOff>114300</xdr:colOff>
      <xdr:row>64</xdr:row>
      <xdr:rowOff>90805</xdr:rowOff>
    </xdr:to>
    <xdr:sp macro="" textlink="">
      <xdr:nvSpPr>
        <xdr:cNvPr id="553" name="楕円 552"/>
        <xdr:cNvSpPr/>
      </xdr:nvSpPr>
      <xdr:spPr>
        <a:xfrm>
          <a:off x="221107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75582</xdr:rowOff>
    </xdr:from>
    <xdr:ext cx="469744" cy="259045"/>
    <xdr:sp macro="" textlink="">
      <xdr:nvSpPr>
        <xdr:cNvPr id="554" name="【学校施設】&#10;一人当たり面積該当値テキスト"/>
        <xdr:cNvSpPr txBox="1"/>
      </xdr:nvSpPr>
      <xdr:spPr>
        <a:xfrm>
          <a:off x="22199600" y="1087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159131</xdr:rowOff>
    </xdr:from>
    <xdr:to>
      <xdr:col>112</xdr:col>
      <xdr:colOff>38100</xdr:colOff>
      <xdr:row>64</xdr:row>
      <xdr:rowOff>89281</xdr:rowOff>
    </xdr:to>
    <xdr:sp macro="" textlink="">
      <xdr:nvSpPr>
        <xdr:cNvPr id="555" name="楕円 554"/>
        <xdr:cNvSpPr/>
      </xdr:nvSpPr>
      <xdr:spPr>
        <a:xfrm>
          <a:off x="21272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38481</xdr:rowOff>
    </xdr:from>
    <xdr:to>
      <xdr:col>116</xdr:col>
      <xdr:colOff>63500</xdr:colOff>
      <xdr:row>64</xdr:row>
      <xdr:rowOff>40005</xdr:rowOff>
    </xdr:to>
    <xdr:cxnSp macro="">
      <xdr:nvCxnSpPr>
        <xdr:cNvPr id="556" name="直線コネクタ 555"/>
        <xdr:cNvCxnSpPr/>
      </xdr:nvCxnSpPr>
      <xdr:spPr>
        <a:xfrm>
          <a:off x="21323300" y="1101128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156083</xdr:rowOff>
    </xdr:from>
    <xdr:to>
      <xdr:col>107</xdr:col>
      <xdr:colOff>101600</xdr:colOff>
      <xdr:row>64</xdr:row>
      <xdr:rowOff>86233</xdr:rowOff>
    </xdr:to>
    <xdr:sp macro="" textlink="">
      <xdr:nvSpPr>
        <xdr:cNvPr id="557" name="楕円 556"/>
        <xdr:cNvSpPr/>
      </xdr:nvSpPr>
      <xdr:spPr>
        <a:xfrm>
          <a:off x="203835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35433</xdr:rowOff>
    </xdr:from>
    <xdr:to>
      <xdr:col>111</xdr:col>
      <xdr:colOff>177800</xdr:colOff>
      <xdr:row>64</xdr:row>
      <xdr:rowOff>38481</xdr:rowOff>
    </xdr:to>
    <xdr:cxnSp macro="">
      <xdr:nvCxnSpPr>
        <xdr:cNvPr id="558" name="直線コネクタ 557"/>
        <xdr:cNvCxnSpPr/>
      </xdr:nvCxnSpPr>
      <xdr:spPr>
        <a:xfrm>
          <a:off x="20434300" y="110082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157988</xdr:rowOff>
    </xdr:from>
    <xdr:to>
      <xdr:col>102</xdr:col>
      <xdr:colOff>165100</xdr:colOff>
      <xdr:row>64</xdr:row>
      <xdr:rowOff>88138</xdr:rowOff>
    </xdr:to>
    <xdr:sp macro="" textlink="">
      <xdr:nvSpPr>
        <xdr:cNvPr id="559" name="楕円 558"/>
        <xdr:cNvSpPr/>
      </xdr:nvSpPr>
      <xdr:spPr>
        <a:xfrm>
          <a:off x="19494500" y="10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35433</xdr:rowOff>
    </xdr:from>
    <xdr:to>
      <xdr:col>107</xdr:col>
      <xdr:colOff>50800</xdr:colOff>
      <xdr:row>64</xdr:row>
      <xdr:rowOff>37338</xdr:rowOff>
    </xdr:to>
    <xdr:cxnSp macro="">
      <xdr:nvCxnSpPr>
        <xdr:cNvPr id="560" name="直線コネクタ 559"/>
        <xdr:cNvCxnSpPr/>
      </xdr:nvCxnSpPr>
      <xdr:spPr>
        <a:xfrm flipV="1">
          <a:off x="19545300" y="1100823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80408</xdr:rowOff>
    </xdr:from>
    <xdr:ext cx="469744" cy="259045"/>
    <xdr:sp macro="" textlink="">
      <xdr:nvSpPr>
        <xdr:cNvPr id="564" name="n_1mainValue【学校施設】&#10;一人当たり面積"/>
        <xdr:cNvSpPr txBox="1"/>
      </xdr:nvSpPr>
      <xdr:spPr>
        <a:xfrm>
          <a:off x="210757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77360</xdr:rowOff>
    </xdr:from>
    <xdr:ext cx="469744" cy="259045"/>
    <xdr:sp macro="" textlink="">
      <xdr:nvSpPr>
        <xdr:cNvPr id="565" name="n_2mainValue【学校施設】&#10;一人当たり面積"/>
        <xdr:cNvSpPr txBox="1"/>
      </xdr:nvSpPr>
      <xdr:spPr>
        <a:xfrm>
          <a:off x="20199427"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79265</xdr:rowOff>
    </xdr:from>
    <xdr:ext cx="469744" cy="259045"/>
    <xdr:sp macro="" textlink="">
      <xdr:nvSpPr>
        <xdr:cNvPr id="566" name="n_3mainValue【学校施設】&#10;一人当たり面積"/>
        <xdr:cNvSpPr txBox="1"/>
      </xdr:nvSpPr>
      <xdr:spPr>
        <a:xfrm>
          <a:off x="19310427" y="110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128270</xdr:rowOff>
    </xdr:from>
    <xdr:to>
      <xdr:col>85</xdr:col>
      <xdr:colOff>177800</xdr:colOff>
      <xdr:row>83</xdr:row>
      <xdr:rowOff>58420</xdr:rowOff>
    </xdr:to>
    <xdr:sp macro="" textlink="">
      <xdr:nvSpPr>
        <xdr:cNvPr id="606" name="楕円 605"/>
        <xdr:cNvSpPr/>
      </xdr:nvSpPr>
      <xdr:spPr>
        <a:xfrm>
          <a:off x="16268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106697</xdr:rowOff>
    </xdr:from>
    <xdr:ext cx="405111" cy="259045"/>
    <xdr:sp macro="" textlink="">
      <xdr:nvSpPr>
        <xdr:cNvPr id="607" name="【児童館】&#10;有形固定資産減価償却率該当値テキスト"/>
        <xdr:cNvSpPr txBox="1"/>
      </xdr:nvSpPr>
      <xdr:spPr>
        <a:xfrm>
          <a:off x="16357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608" name="楕円 607"/>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83</xdr:row>
      <xdr:rowOff>7620</xdr:rowOff>
    </xdr:to>
    <xdr:cxnSp macro="">
      <xdr:nvCxnSpPr>
        <xdr:cNvPr id="609" name="直線コネクタ 608"/>
        <xdr:cNvCxnSpPr/>
      </xdr:nvCxnSpPr>
      <xdr:spPr>
        <a:xfrm>
          <a:off x="15481300" y="141465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10" name="楕円 609"/>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82</xdr:row>
      <xdr:rowOff>118111</xdr:rowOff>
    </xdr:to>
    <xdr:cxnSp macro="">
      <xdr:nvCxnSpPr>
        <xdr:cNvPr id="611" name="直線コネクタ 610"/>
        <xdr:cNvCxnSpPr/>
      </xdr:nvCxnSpPr>
      <xdr:spPr>
        <a:xfrm flipV="1">
          <a:off x="14592300" y="14146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612" name="楕円 611"/>
        <xdr:cNvSpPr/>
      </xdr:nvSpPr>
      <xdr:spPr>
        <a:xfrm>
          <a:off x="13652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131445</xdr:rowOff>
    </xdr:to>
    <xdr:cxnSp macro="">
      <xdr:nvCxnSpPr>
        <xdr:cNvPr id="613" name="直線コネクタ 612"/>
        <xdr:cNvCxnSpPr/>
      </xdr:nvCxnSpPr>
      <xdr:spPr>
        <a:xfrm flipV="1">
          <a:off x="13703300" y="141770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617" name="n_1mainValue【児童館】&#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18" name="n_2main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619" name="n_3mainValue【児童館】&#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58" name="楕円 65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659" name="【児童館】&#10;一人当たり面積該当値テキスト"/>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660" name="楕円 659"/>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69850</xdr:rowOff>
    </xdr:to>
    <xdr:cxnSp macro="">
      <xdr:nvCxnSpPr>
        <xdr:cNvPr id="661" name="直線コネクタ 660"/>
        <xdr:cNvCxnSpPr/>
      </xdr:nvCxnSpPr>
      <xdr:spPr>
        <a:xfrm flipV="1">
          <a:off x="21323300" y="1463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662" name="楕円 661"/>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663" name="直線コネクタ 662"/>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64" name="楕円 663"/>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69850</xdr:rowOff>
    </xdr:to>
    <xdr:cxnSp macro="">
      <xdr:nvCxnSpPr>
        <xdr:cNvPr id="665" name="直線コネクタ 664"/>
        <xdr:cNvCxnSpPr/>
      </xdr:nvCxnSpPr>
      <xdr:spPr>
        <a:xfrm>
          <a:off x="19545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6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0"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71" name="n_3mainValue【児童館】&#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99"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91694</xdr:rowOff>
    </xdr:from>
    <xdr:to>
      <xdr:col>85</xdr:col>
      <xdr:colOff>177800</xdr:colOff>
      <xdr:row>107</xdr:row>
      <xdr:rowOff>21844</xdr:rowOff>
    </xdr:to>
    <xdr:sp macro="" textlink="">
      <xdr:nvSpPr>
        <xdr:cNvPr id="709" name="楕円 708"/>
        <xdr:cNvSpPr/>
      </xdr:nvSpPr>
      <xdr:spPr>
        <a:xfrm>
          <a:off x="162687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70121</xdr:rowOff>
    </xdr:from>
    <xdr:ext cx="405111" cy="259045"/>
    <xdr:sp macro="" textlink="">
      <xdr:nvSpPr>
        <xdr:cNvPr id="710" name="【公民館】&#10;有形固定資産減価償却率該当値テキスト"/>
        <xdr:cNvSpPr txBox="1"/>
      </xdr:nvSpPr>
      <xdr:spPr>
        <a:xfrm>
          <a:off x="16357600"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141987</xdr:rowOff>
    </xdr:from>
    <xdr:to>
      <xdr:col>81</xdr:col>
      <xdr:colOff>101600</xdr:colOff>
      <xdr:row>107</xdr:row>
      <xdr:rowOff>72137</xdr:rowOff>
    </xdr:to>
    <xdr:sp macro="" textlink="">
      <xdr:nvSpPr>
        <xdr:cNvPr id="711" name="楕円 710"/>
        <xdr:cNvSpPr/>
      </xdr:nvSpPr>
      <xdr:spPr>
        <a:xfrm>
          <a:off x="15430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142494</xdr:rowOff>
    </xdr:from>
    <xdr:to>
      <xdr:col>85</xdr:col>
      <xdr:colOff>127000</xdr:colOff>
      <xdr:row>107</xdr:row>
      <xdr:rowOff>21337</xdr:rowOff>
    </xdr:to>
    <xdr:cxnSp macro="">
      <xdr:nvCxnSpPr>
        <xdr:cNvPr id="712" name="直線コネクタ 711"/>
        <xdr:cNvCxnSpPr/>
      </xdr:nvCxnSpPr>
      <xdr:spPr>
        <a:xfrm flipV="1">
          <a:off x="15481300" y="1831619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713" name="楕円 712"/>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21337</xdr:rowOff>
    </xdr:from>
    <xdr:to>
      <xdr:col>81</xdr:col>
      <xdr:colOff>50800</xdr:colOff>
      <xdr:row>107</xdr:row>
      <xdr:rowOff>89915</xdr:rowOff>
    </xdr:to>
    <xdr:cxnSp macro="">
      <xdr:nvCxnSpPr>
        <xdr:cNvPr id="714" name="直線コネクタ 713"/>
        <xdr:cNvCxnSpPr/>
      </xdr:nvCxnSpPr>
      <xdr:spPr>
        <a:xfrm flipV="1">
          <a:off x="14592300" y="1836648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100837</xdr:rowOff>
    </xdr:from>
    <xdr:to>
      <xdr:col>72</xdr:col>
      <xdr:colOff>38100</xdr:colOff>
      <xdr:row>108</xdr:row>
      <xdr:rowOff>30987</xdr:rowOff>
    </xdr:to>
    <xdr:sp macro="" textlink="">
      <xdr:nvSpPr>
        <xdr:cNvPr id="715" name="楕円 714"/>
        <xdr:cNvSpPr/>
      </xdr:nvSpPr>
      <xdr:spPr>
        <a:xfrm>
          <a:off x="13652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89915</xdr:rowOff>
    </xdr:from>
    <xdr:to>
      <xdr:col>76</xdr:col>
      <xdr:colOff>114300</xdr:colOff>
      <xdr:row>107</xdr:row>
      <xdr:rowOff>151637</xdr:rowOff>
    </xdr:to>
    <xdr:cxnSp macro="">
      <xdr:nvCxnSpPr>
        <xdr:cNvPr id="716" name="直線コネクタ 715"/>
        <xdr:cNvCxnSpPr/>
      </xdr:nvCxnSpPr>
      <xdr:spPr>
        <a:xfrm flipV="1">
          <a:off x="13703300" y="1843506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17"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18"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19"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63264</xdr:rowOff>
    </xdr:from>
    <xdr:ext cx="405111" cy="259045"/>
    <xdr:sp macro="" textlink="">
      <xdr:nvSpPr>
        <xdr:cNvPr id="720" name="n_1mainValue【公民館】&#10;有形固定資産減価償却率"/>
        <xdr:cNvSpPr txBox="1"/>
      </xdr:nvSpPr>
      <xdr:spPr>
        <a:xfrm>
          <a:off x="15266044" y="184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721" name="n_2mainValue【公民館】&#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22114</xdr:rowOff>
    </xdr:from>
    <xdr:ext cx="405111" cy="259045"/>
    <xdr:sp macro="" textlink="">
      <xdr:nvSpPr>
        <xdr:cNvPr id="722" name="n_3mainValue【公民館】&#10;有形固定資産減価償却率"/>
        <xdr:cNvSpPr txBox="1"/>
      </xdr:nvSpPr>
      <xdr:spPr>
        <a:xfrm>
          <a:off x="135007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51"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61" name="楕円 760"/>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762" name="【公民館】&#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763" name="楕円 762"/>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7620</xdr:rowOff>
    </xdr:to>
    <xdr:cxnSp macro="">
      <xdr:nvCxnSpPr>
        <xdr:cNvPr id="764" name="直線コネクタ 763"/>
        <xdr:cNvCxnSpPr/>
      </xdr:nvCxnSpPr>
      <xdr:spPr>
        <a:xfrm>
          <a:off x="21323300" y="1817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65" name="楕円 764"/>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0</xdr:rowOff>
    </xdr:to>
    <xdr:cxnSp macro="">
      <xdr:nvCxnSpPr>
        <xdr:cNvPr id="766" name="直線コネクタ 765"/>
        <xdr:cNvCxnSpPr/>
      </xdr:nvCxnSpPr>
      <xdr:spPr>
        <a:xfrm>
          <a:off x="20434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767" name="楕円 766"/>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106</xdr:row>
      <xdr:rowOff>0</xdr:rowOff>
    </xdr:to>
    <xdr:cxnSp macro="">
      <xdr:nvCxnSpPr>
        <xdr:cNvPr id="768" name="直線コネクタ 767"/>
        <xdr:cNvCxnSpPr/>
      </xdr:nvCxnSpPr>
      <xdr:spPr>
        <a:xfrm>
          <a:off x="19545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69"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7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1"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772"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73" name="n_2main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59707</xdr:rowOff>
    </xdr:from>
    <xdr:ext cx="469744" cy="259045"/>
    <xdr:sp macro="" textlink="">
      <xdr:nvSpPr>
        <xdr:cNvPr id="774" name="n_3mainValue【公民館】&#10;一人当たり面積"/>
        <xdr:cNvSpPr txBox="1"/>
      </xdr:nvSpPr>
      <xdr:spPr>
        <a:xfrm>
          <a:off x="19310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類似団体と比較して特に有形固定資産減価償却率が低くなっている施設は、認定こども園・幼稚園・保育所である。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宮本第二保育園の改修等を行った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2" name="楕円 71"/>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3" name="【図書館】&#10;有形固定資産減価償却率該当値テキスト"/>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4" name="楕円 73"/>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71301</xdr:rowOff>
    </xdr:to>
    <xdr:cxnSp macro="">
      <xdr:nvCxnSpPr>
        <xdr:cNvPr id="75" name="直線コネクタ 74"/>
        <xdr:cNvCxnSpPr/>
      </xdr:nvCxnSpPr>
      <xdr:spPr>
        <a:xfrm flipV="1">
          <a:off x="3797300" y="67088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6" name="楕円 75"/>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107224</xdr:rowOff>
    </xdr:to>
    <xdr:cxnSp macro="">
      <xdr:nvCxnSpPr>
        <xdr:cNvPr id="77" name="直線コネクタ 76"/>
        <xdr:cNvCxnSpPr/>
      </xdr:nvCxnSpPr>
      <xdr:spPr>
        <a:xfrm flipV="1">
          <a:off x="2908300" y="67578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xdr:rowOff>
    </xdr:from>
    <xdr:to>
      <xdr:col>10</xdr:col>
      <xdr:colOff>165100</xdr:colOff>
      <xdr:row>38</xdr:row>
      <xdr:rowOff>109038</xdr:rowOff>
    </xdr:to>
    <xdr:sp macro="" textlink="">
      <xdr:nvSpPr>
        <xdr:cNvPr id="78" name="楕円 77"/>
        <xdr:cNvSpPr/>
      </xdr:nvSpPr>
      <xdr:spPr>
        <a:xfrm>
          <a:off x="1968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39</xdr:row>
      <xdr:rowOff>107224</xdr:rowOff>
    </xdr:to>
    <xdr:cxnSp macro="">
      <xdr:nvCxnSpPr>
        <xdr:cNvPr id="79" name="直線コネクタ 78"/>
        <xdr:cNvCxnSpPr/>
      </xdr:nvCxnSpPr>
      <xdr:spPr>
        <a:xfrm>
          <a:off x="2019300" y="6573338"/>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80"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1"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3" name="n_1mainValue【図書館】&#10;有形固定資産減価償却率"/>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4" name="n_2mainValue【図書館】&#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5" name="n_3main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0" name="楕円 129"/>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41</xdr:row>
      <xdr:rowOff>6350</xdr:rowOff>
    </xdr:to>
    <xdr:cxnSp macro="">
      <xdr:nvCxnSpPr>
        <xdr:cNvPr id="131" name="直線コネクタ 130"/>
        <xdr:cNvCxnSpPr/>
      </xdr:nvCxnSpPr>
      <xdr:spPr>
        <a:xfrm flipV="1">
          <a:off x="7861300" y="698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37" name="n_3mainValue【図書館】&#10;一人当たり面積"/>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118364</xdr:rowOff>
    </xdr:from>
    <xdr:to>
      <xdr:col>24</xdr:col>
      <xdr:colOff>114300</xdr:colOff>
      <xdr:row>60</xdr:row>
      <xdr:rowOff>48514</xdr:rowOff>
    </xdr:to>
    <xdr:sp macro="" textlink="">
      <xdr:nvSpPr>
        <xdr:cNvPr id="175" name="楕円 174"/>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96791</xdr:rowOff>
    </xdr:from>
    <xdr:ext cx="405111" cy="259045"/>
    <xdr:sp macro="" textlink="">
      <xdr:nvSpPr>
        <xdr:cNvPr id="176" name="【体育館・プール】&#10;有形固定資産減価償却率該当値テキスト"/>
        <xdr:cNvSpPr txBox="1"/>
      </xdr:nvSpPr>
      <xdr:spPr>
        <a:xfrm>
          <a:off x="4673600"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xdr:rowOff>
    </xdr:from>
    <xdr:to>
      <xdr:col>20</xdr:col>
      <xdr:colOff>38100</xdr:colOff>
      <xdr:row>60</xdr:row>
      <xdr:rowOff>105664</xdr:rowOff>
    </xdr:to>
    <xdr:sp macro="" textlink="">
      <xdr:nvSpPr>
        <xdr:cNvPr id="177" name="楕円 176"/>
        <xdr:cNvSpPr/>
      </xdr:nvSpPr>
      <xdr:spPr>
        <a:xfrm>
          <a:off x="3746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169164</xdr:rowOff>
    </xdr:from>
    <xdr:to>
      <xdr:col>24</xdr:col>
      <xdr:colOff>63500</xdr:colOff>
      <xdr:row>60</xdr:row>
      <xdr:rowOff>54864</xdr:rowOff>
    </xdr:to>
    <xdr:cxnSp macro="">
      <xdr:nvCxnSpPr>
        <xdr:cNvPr id="178" name="直線コネクタ 177"/>
        <xdr:cNvCxnSpPr/>
      </xdr:nvCxnSpPr>
      <xdr:spPr>
        <a:xfrm flipV="1">
          <a:off x="3797300" y="102847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79" name="楕円 178"/>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60</xdr:row>
      <xdr:rowOff>54864</xdr:rowOff>
    </xdr:to>
    <xdr:cxnSp macro="">
      <xdr:nvCxnSpPr>
        <xdr:cNvPr id="180" name="直線コネクタ 179"/>
        <xdr:cNvCxnSpPr/>
      </xdr:nvCxnSpPr>
      <xdr:spPr>
        <a:xfrm>
          <a:off x="2908300" y="1016127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45212</xdr:rowOff>
    </xdr:from>
    <xdr:to>
      <xdr:col>10</xdr:col>
      <xdr:colOff>165100</xdr:colOff>
      <xdr:row>59</xdr:row>
      <xdr:rowOff>146812</xdr:rowOff>
    </xdr:to>
    <xdr:sp macro="" textlink="">
      <xdr:nvSpPr>
        <xdr:cNvPr id="181" name="楕円 180"/>
        <xdr:cNvSpPr/>
      </xdr:nvSpPr>
      <xdr:spPr>
        <a:xfrm>
          <a:off x="1968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96012</xdr:rowOff>
    </xdr:to>
    <xdr:cxnSp macro="">
      <xdr:nvCxnSpPr>
        <xdr:cNvPr id="182" name="直線コネクタ 181"/>
        <xdr:cNvCxnSpPr/>
      </xdr:nvCxnSpPr>
      <xdr:spPr>
        <a:xfrm flipV="1">
          <a:off x="2019300" y="1016127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96791</xdr:rowOff>
    </xdr:from>
    <xdr:ext cx="405111" cy="259045"/>
    <xdr:sp macro="" textlink="">
      <xdr:nvSpPr>
        <xdr:cNvPr id="186" name="n_1mainValue【体育館・プール】&#10;有形固定資産減価償却率"/>
        <xdr:cNvSpPr txBox="1"/>
      </xdr:nvSpPr>
      <xdr:spPr>
        <a:xfrm>
          <a:off x="3582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7" name="n_2mainValue【体育館・プー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163339</xdr:rowOff>
    </xdr:from>
    <xdr:ext cx="405111" cy="259045"/>
    <xdr:sp macro="" textlink="">
      <xdr:nvSpPr>
        <xdr:cNvPr id="188" name="n_3mainValue【体育館・プール】&#10;有形固定資産減価償却率"/>
        <xdr:cNvSpPr txBox="1"/>
      </xdr:nvSpPr>
      <xdr:spPr>
        <a:xfrm>
          <a:off x="1816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27" name="楕円 226"/>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50817</xdr:rowOff>
    </xdr:from>
    <xdr:ext cx="469744" cy="259045"/>
    <xdr:sp macro="" textlink="">
      <xdr:nvSpPr>
        <xdr:cNvPr id="228" name="【体育館・プール】&#10;一人当たり面積該当値テキスト"/>
        <xdr:cNvSpPr txBox="1"/>
      </xdr:nvSpPr>
      <xdr:spPr>
        <a:xfrm>
          <a:off x="10515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29" name="楕円 228"/>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15240</xdr:rowOff>
    </xdr:to>
    <xdr:cxnSp macro="">
      <xdr:nvCxnSpPr>
        <xdr:cNvPr id="230" name="直線コネクタ 229"/>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231" name="楕円 230"/>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22860</xdr:rowOff>
    </xdr:to>
    <xdr:cxnSp macro="">
      <xdr:nvCxnSpPr>
        <xdr:cNvPr id="232" name="直線コネクタ 231"/>
        <xdr:cNvCxnSpPr/>
      </xdr:nvCxnSpPr>
      <xdr:spPr>
        <a:xfrm flipV="1">
          <a:off x="8750300" y="10988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33" name="楕円 232"/>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22860</xdr:rowOff>
    </xdr:to>
    <xdr:cxnSp macro="">
      <xdr:nvCxnSpPr>
        <xdr:cNvPr id="234" name="直線コネクタ 233"/>
        <xdr:cNvCxnSpPr/>
      </xdr:nvCxnSpPr>
      <xdr:spPr>
        <a:xfrm>
          <a:off x="7861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38"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239" name="n_2mainValue【体育館・プール】&#10;一人当たり面積"/>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40"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80" name="楕円 279"/>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81" name="【福祉施設】&#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82" name="楕円 281"/>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60961</xdr:rowOff>
    </xdr:to>
    <xdr:cxnSp macro="">
      <xdr:nvCxnSpPr>
        <xdr:cNvPr id="283" name="直線コネクタ 282"/>
        <xdr:cNvCxnSpPr/>
      </xdr:nvCxnSpPr>
      <xdr:spPr>
        <a:xfrm flipV="1">
          <a:off x="3797300" y="14405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84" name="楕円 283"/>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285" name="直線コネクタ 284"/>
        <xdr:cNvCxnSpPr/>
      </xdr:nvCxnSpPr>
      <xdr:spPr>
        <a:xfrm flipV="1">
          <a:off x="2908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286" name="楕円 285"/>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137161</xdr:rowOff>
    </xdr:to>
    <xdr:cxnSp macro="">
      <xdr:nvCxnSpPr>
        <xdr:cNvPr id="287" name="直線コネクタ 286"/>
        <xdr:cNvCxnSpPr/>
      </xdr:nvCxnSpPr>
      <xdr:spPr>
        <a:xfrm flipV="1">
          <a:off x="2019300" y="1450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91" name="n_1mainValue【福祉施設】&#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92" name="n_2mainValue【福祉施設】&#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293" name="n_3mainValue【福祉施設】&#10;有形固定資産減価償却率"/>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32" name="楕円 331"/>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33"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34" name="楕円 333"/>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114300</xdr:rowOff>
    </xdr:to>
    <xdr:cxnSp macro="">
      <xdr:nvCxnSpPr>
        <xdr:cNvPr id="335" name="直線コネクタ 334"/>
        <xdr:cNvCxnSpPr/>
      </xdr:nvCxnSpPr>
      <xdr:spPr>
        <a:xfrm>
          <a:off x="9639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6" name="楕円 335"/>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37" name="直線コネクタ 336"/>
        <xdr:cNvCxnSpPr/>
      </xdr:nvCxnSpPr>
      <xdr:spPr>
        <a:xfrm>
          <a:off x="8750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38" name="楕円 337"/>
        <xdr:cNvSpPr/>
      </xdr:nvSpPr>
      <xdr:spPr>
        <a:xfrm>
          <a:off x="781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99061</xdr:rowOff>
    </xdr:from>
    <xdr:to>
      <xdr:col>45</xdr:col>
      <xdr:colOff>177800</xdr:colOff>
      <xdr:row>84</xdr:row>
      <xdr:rowOff>114300</xdr:rowOff>
    </xdr:to>
    <xdr:cxnSp macro="">
      <xdr:nvCxnSpPr>
        <xdr:cNvPr id="339" name="直線コネクタ 338"/>
        <xdr:cNvCxnSpPr/>
      </xdr:nvCxnSpPr>
      <xdr:spPr>
        <a:xfrm>
          <a:off x="7861300" y="14500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43" name="n_1mainValue【福祉施設】&#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44" name="n_2mainValue【福祉施設】&#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166388</xdr:rowOff>
    </xdr:from>
    <xdr:ext cx="469744" cy="259045"/>
    <xdr:sp macro="" textlink="">
      <xdr:nvSpPr>
        <xdr:cNvPr id="345" name="n_3mainValue【福祉施設】&#10;一人当たり面積"/>
        <xdr:cNvSpPr txBox="1"/>
      </xdr:nvSpPr>
      <xdr:spPr>
        <a:xfrm>
          <a:off x="7626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86" name="楕円 385"/>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87"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88" name="楕円 387"/>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156211</xdr:rowOff>
    </xdr:to>
    <xdr:cxnSp macro="">
      <xdr:nvCxnSpPr>
        <xdr:cNvPr id="389" name="直線コネクタ 388"/>
        <xdr:cNvCxnSpPr/>
      </xdr:nvCxnSpPr>
      <xdr:spPr>
        <a:xfrm flipV="1">
          <a:off x="3797300" y="176098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138068</xdr:rowOff>
    </xdr:from>
    <xdr:to>
      <xdr:col>15</xdr:col>
      <xdr:colOff>101600</xdr:colOff>
      <xdr:row>103</xdr:row>
      <xdr:rowOff>68218</xdr:rowOff>
    </xdr:to>
    <xdr:sp macro="" textlink="">
      <xdr:nvSpPr>
        <xdr:cNvPr id="390" name="楕円 389"/>
        <xdr:cNvSpPr/>
      </xdr:nvSpPr>
      <xdr:spPr>
        <a:xfrm>
          <a:off x="2857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17418</xdr:rowOff>
    </xdr:to>
    <xdr:cxnSp macro="">
      <xdr:nvCxnSpPr>
        <xdr:cNvPr id="391" name="直線コネクタ 390"/>
        <xdr:cNvCxnSpPr/>
      </xdr:nvCxnSpPr>
      <xdr:spPr>
        <a:xfrm flipV="1">
          <a:off x="2908300" y="176441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392" name="楕円 391"/>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17418</xdr:rowOff>
    </xdr:from>
    <xdr:to>
      <xdr:col>15</xdr:col>
      <xdr:colOff>50800</xdr:colOff>
      <xdr:row>103</xdr:row>
      <xdr:rowOff>170906</xdr:rowOff>
    </xdr:to>
    <xdr:cxnSp macro="">
      <xdr:nvCxnSpPr>
        <xdr:cNvPr id="393" name="直線コネクタ 392"/>
        <xdr:cNvCxnSpPr/>
      </xdr:nvCxnSpPr>
      <xdr:spPr>
        <a:xfrm flipV="1">
          <a:off x="2019300" y="1767676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397"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84745</xdr:rowOff>
    </xdr:from>
    <xdr:ext cx="405111" cy="259045"/>
    <xdr:sp macro="" textlink="">
      <xdr:nvSpPr>
        <xdr:cNvPr id="398" name="n_2mainValue【市民会館】&#10;有形固定資産減価償却率"/>
        <xdr:cNvSpPr txBox="1"/>
      </xdr:nvSpPr>
      <xdr:spPr>
        <a:xfrm>
          <a:off x="2705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399" name="n_3mainValue【市民会館】&#10;有形固定資産減価償却率"/>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34" name="楕円 433"/>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35" name="【市民会館】&#10;一人当たり面積該当値テキスト"/>
        <xdr:cNvSpPr txBox="1"/>
      </xdr:nvSpPr>
      <xdr:spPr>
        <a:xfrm>
          <a:off x="10515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36" name="楕円 435"/>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437" name="直線コネクタ 436"/>
        <xdr:cNvCxnSpPr/>
      </xdr:nvCxnSpPr>
      <xdr:spPr>
        <a:xfrm>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38" name="楕円 437"/>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53339</xdr:rowOff>
    </xdr:to>
    <xdr:cxnSp macro="">
      <xdr:nvCxnSpPr>
        <xdr:cNvPr id="439" name="直線コネクタ 438"/>
        <xdr:cNvCxnSpPr/>
      </xdr:nvCxnSpPr>
      <xdr:spPr>
        <a:xfrm>
          <a:off x="8750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40" name="楕円 439"/>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41" name="直線コネクタ 440"/>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45"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46"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47"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487" name="楕円 486"/>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488" name="【一般廃棄物処理施設】&#10;有形固定資産減価償却率該当値テキスト"/>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65405</xdr:rowOff>
    </xdr:from>
    <xdr:to>
      <xdr:col>81</xdr:col>
      <xdr:colOff>101600</xdr:colOff>
      <xdr:row>40</xdr:row>
      <xdr:rowOff>167005</xdr:rowOff>
    </xdr:to>
    <xdr:sp macro="" textlink="">
      <xdr:nvSpPr>
        <xdr:cNvPr id="489" name="楕円 488"/>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116205</xdr:rowOff>
    </xdr:to>
    <xdr:cxnSp macro="">
      <xdr:nvCxnSpPr>
        <xdr:cNvPr id="490" name="直線コネクタ 489"/>
        <xdr:cNvCxnSpPr/>
      </xdr:nvCxnSpPr>
      <xdr:spPr>
        <a:xfrm flipV="1">
          <a:off x="15481300" y="69246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491" name="楕円 490"/>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116205</xdr:rowOff>
    </xdr:from>
    <xdr:to>
      <xdr:col>81</xdr:col>
      <xdr:colOff>50800</xdr:colOff>
      <xdr:row>42</xdr:row>
      <xdr:rowOff>34290</xdr:rowOff>
    </xdr:to>
    <xdr:cxnSp macro="">
      <xdr:nvCxnSpPr>
        <xdr:cNvPr id="492" name="直線コネクタ 491"/>
        <xdr:cNvCxnSpPr/>
      </xdr:nvCxnSpPr>
      <xdr:spPr>
        <a:xfrm flipV="1">
          <a:off x="14592300" y="697420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93" name="楕円 492"/>
        <xdr:cNvSpPr/>
      </xdr:nvSpPr>
      <xdr:spPr>
        <a:xfrm>
          <a:off x="13652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42</xdr:row>
      <xdr:rowOff>34290</xdr:rowOff>
    </xdr:to>
    <xdr:cxnSp macro="">
      <xdr:nvCxnSpPr>
        <xdr:cNvPr id="494" name="直線コネクタ 493"/>
        <xdr:cNvCxnSpPr/>
      </xdr:nvCxnSpPr>
      <xdr:spPr>
        <a:xfrm>
          <a:off x="13703300" y="6513195"/>
          <a:ext cx="8890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158132</xdr:rowOff>
    </xdr:from>
    <xdr:ext cx="405111" cy="259045"/>
    <xdr:sp macro="" textlink="">
      <xdr:nvSpPr>
        <xdr:cNvPr id="498" name="n_1mainValue【一般廃棄物処理施設】&#10;有形固定資産減価償却率"/>
        <xdr:cNvSpPr txBox="1"/>
      </xdr:nvSpPr>
      <xdr:spPr>
        <a:xfrm>
          <a:off x="15266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499" name="n_2mainValue【一般廃棄物処理施設】&#10;有形固定資産減価償却率"/>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00" name="n_3mainValue【一般廃棄物処理施設】&#10;有形固定資産減価償却率"/>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69106</xdr:rowOff>
    </xdr:from>
    <xdr:to>
      <xdr:col>116</xdr:col>
      <xdr:colOff>114300</xdr:colOff>
      <xdr:row>39</xdr:row>
      <xdr:rowOff>170706</xdr:rowOff>
    </xdr:to>
    <xdr:sp macro="" textlink="">
      <xdr:nvSpPr>
        <xdr:cNvPr id="541" name="楕円 540"/>
        <xdr:cNvSpPr/>
      </xdr:nvSpPr>
      <xdr:spPr>
        <a:xfrm>
          <a:off x="22110700" y="67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47533</xdr:rowOff>
    </xdr:from>
    <xdr:ext cx="534377" cy="259045"/>
    <xdr:sp macro="" textlink="">
      <xdr:nvSpPr>
        <xdr:cNvPr id="542" name="【一般廃棄物処理施設】&#10;一人当たり有形固定資産（償却資産）額該当値テキスト"/>
        <xdr:cNvSpPr txBox="1"/>
      </xdr:nvSpPr>
      <xdr:spPr>
        <a:xfrm>
          <a:off x="22199600" y="67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66407</xdr:rowOff>
    </xdr:from>
    <xdr:to>
      <xdr:col>112</xdr:col>
      <xdr:colOff>38100</xdr:colOff>
      <xdr:row>39</xdr:row>
      <xdr:rowOff>168007</xdr:rowOff>
    </xdr:to>
    <xdr:sp macro="" textlink="">
      <xdr:nvSpPr>
        <xdr:cNvPr id="543" name="楕円 542"/>
        <xdr:cNvSpPr/>
      </xdr:nvSpPr>
      <xdr:spPr>
        <a:xfrm>
          <a:off x="21272500" y="67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117207</xdr:rowOff>
    </xdr:from>
    <xdr:to>
      <xdr:col>116</xdr:col>
      <xdr:colOff>63500</xdr:colOff>
      <xdr:row>39</xdr:row>
      <xdr:rowOff>119906</xdr:rowOff>
    </xdr:to>
    <xdr:cxnSp macro="">
      <xdr:nvCxnSpPr>
        <xdr:cNvPr id="544" name="直線コネクタ 543"/>
        <xdr:cNvCxnSpPr/>
      </xdr:nvCxnSpPr>
      <xdr:spPr>
        <a:xfrm>
          <a:off x="21323300" y="6803757"/>
          <a:ext cx="838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142389</xdr:rowOff>
    </xdr:from>
    <xdr:to>
      <xdr:col>107</xdr:col>
      <xdr:colOff>101600</xdr:colOff>
      <xdr:row>40</xdr:row>
      <xdr:rowOff>72539</xdr:rowOff>
    </xdr:to>
    <xdr:sp macro="" textlink="">
      <xdr:nvSpPr>
        <xdr:cNvPr id="545" name="楕円 544"/>
        <xdr:cNvSpPr/>
      </xdr:nvSpPr>
      <xdr:spPr>
        <a:xfrm>
          <a:off x="20383500" y="68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117207</xdr:rowOff>
    </xdr:from>
    <xdr:to>
      <xdr:col>111</xdr:col>
      <xdr:colOff>177800</xdr:colOff>
      <xdr:row>40</xdr:row>
      <xdr:rowOff>21739</xdr:rowOff>
    </xdr:to>
    <xdr:cxnSp macro="">
      <xdr:nvCxnSpPr>
        <xdr:cNvPr id="546" name="直線コネクタ 545"/>
        <xdr:cNvCxnSpPr/>
      </xdr:nvCxnSpPr>
      <xdr:spPr>
        <a:xfrm flipV="1">
          <a:off x="20434300" y="6803757"/>
          <a:ext cx="8890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98661</xdr:rowOff>
    </xdr:from>
    <xdr:to>
      <xdr:col>102</xdr:col>
      <xdr:colOff>165100</xdr:colOff>
      <xdr:row>41</xdr:row>
      <xdr:rowOff>28811</xdr:rowOff>
    </xdr:to>
    <xdr:sp macro="" textlink="">
      <xdr:nvSpPr>
        <xdr:cNvPr id="547" name="楕円 546"/>
        <xdr:cNvSpPr/>
      </xdr:nvSpPr>
      <xdr:spPr>
        <a:xfrm>
          <a:off x="19494500" y="69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21739</xdr:rowOff>
    </xdr:from>
    <xdr:to>
      <xdr:col>107</xdr:col>
      <xdr:colOff>50800</xdr:colOff>
      <xdr:row>40</xdr:row>
      <xdr:rowOff>149461</xdr:rowOff>
    </xdr:to>
    <xdr:cxnSp macro="">
      <xdr:nvCxnSpPr>
        <xdr:cNvPr id="548" name="直線コネクタ 547"/>
        <xdr:cNvCxnSpPr/>
      </xdr:nvCxnSpPr>
      <xdr:spPr>
        <a:xfrm flipV="1">
          <a:off x="19545300" y="6879739"/>
          <a:ext cx="889000" cy="1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159134</xdr:rowOff>
    </xdr:from>
    <xdr:ext cx="534377" cy="259045"/>
    <xdr:sp macro="" textlink="">
      <xdr:nvSpPr>
        <xdr:cNvPr id="552" name="n_1mainValue【一般廃棄物処理施設】&#10;一人当たり有形固定資産（償却資産）額"/>
        <xdr:cNvSpPr txBox="1"/>
      </xdr:nvSpPr>
      <xdr:spPr>
        <a:xfrm>
          <a:off x="21043411" y="68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63666</xdr:rowOff>
    </xdr:from>
    <xdr:ext cx="534377" cy="259045"/>
    <xdr:sp macro="" textlink="">
      <xdr:nvSpPr>
        <xdr:cNvPr id="553" name="n_2mainValue【一般廃棄物処理施設】&#10;一人当たり有形固定資産（償却資産）額"/>
        <xdr:cNvSpPr txBox="1"/>
      </xdr:nvSpPr>
      <xdr:spPr>
        <a:xfrm>
          <a:off x="20167111" y="692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19938</xdr:rowOff>
    </xdr:from>
    <xdr:ext cx="534377" cy="259045"/>
    <xdr:sp macro="" textlink="">
      <xdr:nvSpPr>
        <xdr:cNvPr id="554" name="n_3mainValue【一般廃棄物処理施設】&#10;一人当たり有形固定資産（償却資産）額"/>
        <xdr:cNvSpPr txBox="1"/>
      </xdr:nvSpPr>
      <xdr:spPr>
        <a:xfrm>
          <a:off x="19278111" y="70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593" name="楕円 592"/>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94" name="【保健センター・保健所】&#10;有形固定資産減価償却率該当値テキスト"/>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168275</xdr:rowOff>
    </xdr:from>
    <xdr:to>
      <xdr:col>81</xdr:col>
      <xdr:colOff>101600</xdr:colOff>
      <xdr:row>62</xdr:row>
      <xdr:rowOff>98425</xdr:rowOff>
    </xdr:to>
    <xdr:sp macro="" textlink="">
      <xdr:nvSpPr>
        <xdr:cNvPr id="595" name="楕円 594"/>
        <xdr:cNvSpPr/>
      </xdr:nvSpPr>
      <xdr:spPr>
        <a:xfrm>
          <a:off x="1543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47625</xdr:rowOff>
    </xdr:from>
    <xdr:to>
      <xdr:col>85</xdr:col>
      <xdr:colOff>127000</xdr:colOff>
      <xdr:row>62</xdr:row>
      <xdr:rowOff>83820</xdr:rowOff>
    </xdr:to>
    <xdr:cxnSp macro="">
      <xdr:nvCxnSpPr>
        <xdr:cNvPr id="596" name="直線コネクタ 595"/>
        <xdr:cNvCxnSpPr/>
      </xdr:nvCxnSpPr>
      <xdr:spPr>
        <a:xfrm>
          <a:off x="15481300" y="10677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xdr:rowOff>
    </xdr:from>
    <xdr:to>
      <xdr:col>76</xdr:col>
      <xdr:colOff>165100</xdr:colOff>
      <xdr:row>62</xdr:row>
      <xdr:rowOff>117475</xdr:rowOff>
    </xdr:to>
    <xdr:sp macro="" textlink="">
      <xdr:nvSpPr>
        <xdr:cNvPr id="597" name="楕円 596"/>
        <xdr:cNvSpPr/>
      </xdr:nvSpPr>
      <xdr:spPr>
        <a:xfrm>
          <a:off x="1454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47625</xdr:rowOff>
    </xdr:from>
    <xdr:to>
      <xdr:col>81</xdr:col>
      <xdr:colOff>50800</xdr:colOff>
      <xdr:row>62</xdr:row>
      <xdr:rowOff>66675</xdr:rowOff>
    </xdr:to>
    <xdr:cxnSp macro="">
      <xdr:nvCxnSpPr>
        <xdr:cNvPr id="598" name="直線コネクタ 597"/>
        <xdr:cNvCxnSpPr/>
      </xdr:nvCxnSpPr>
      <xdr:spPr>
        <a:xfrm flipV="1">
          <a:off x="14592300" y="10677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124460</xdr:rowOff>
    </xdr:from>
    <xdr:to>
      <xdr:col>72</xdr:col>
      <xdr:colOff>38100</xdr:colOff>
      <xdr:row>63</xdr:row>
      <xdr:rowOff>54610</xdr:rowOff>
    </xdr:to>
    <xdr:sp macro="" textlink="">
      <xdr:nvSpPr>
        <xdr:cNvPr id="599" name="楕円 598"/>
        <xdr:cNvSpPr/>
      </xdr:nvSpPr>
      <xdr:spPr>
        <a:xfrm>
          <a:off x="1365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66675</xdr:rowOff>
    </xdr:from>
    <xdr:to>
      <xdr:col>76</xdr:col>
      <xdr:colOff>114300</xdr:colOff>
      <xdr:row>63</xdr:row>
      <xdr:rowOff>3810</xdr:rowOff>
    </xdr:to>
    <xdr:cxnSp macro="">
      <xdr:nvCxnSpPr>
        <xdr:cNvPr id="600" name="直線コネクタ 599"/>
        <xdr:cNvCxnSpPr/>
      </xdr:nvCxnSpPr>
      <xdr:spPr>
        <a:xfrm flipV="1">
          <a:off x="13703300" y="106965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89552</xdr:rowOff>
    </xdr:from>
    <xdr:ext cx="405111" cy="259045"/>
    <xdr:sp macro="" textlink="">
      <xdr:nvSpPr>
        <xdr:cNvPr id="604" name="n_1mainValue【保健センター・保健所】&#10;有形固定資産減価償却率"/>
        <xdr:cNvSpPr txBox="1"/>
      </xdr:nvSpPr>
      <xdr:spPr>
        <a:xfrm>
          <a:off x="15266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108602</xdr:rowOff>
    </xdr:from>
    <xdr:ext cx="405111" cy="259045"/>
    <xdr:sp macro="" textlink="">
      <xdr:nvSpPr>
        <xdr:cNvPr id="605" name="n_2mainValue【保健センター・保健所】&#10;有形固定資産減価償却率"/>
        <xdr:cNvSpPr txBox="1"/>
      </xdr:nvSpPr>
      <xdr:spPr>
        <a:xfrm>
          <a:off x="14389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45737</xdr:rowOff>
    </xdr:from>
    <xdr:ext cx="405111" cy="259045"/>
    <xdr:sp macro="" textlink="">
      <xdr:nvSpPr>
        <xdr:cNvPr id="606" name="n_3mainValue【保健センター・保健所】&#10;有形固定資産減価償却率"/>
        <xdr:cNvSpPr txBox="1"/>
      </xdr:nvSpPr>
      <xdr:spPr>
        <a:xfrm>
          <a:off x="13500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45" name="楕円 644"/>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46"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47" name="楕円 646"/>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114300</xdr:rowOff>
    </xdr:to>
    <xdr:cxnSp macro="">
      <xdr:nvCxnSpPr>
        <xdr:cNvPr id="648" name="直線コネクタ 647"/>
        <xdr:cNvCxnSpPr/>
      </xdr:nvCxnSpPr>
      <xdr:spPr>
        <a:xfrm>
          <a:off x="21323300" y="1055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49" name="楕円 648"/>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50" name="直線コネクタ 649"/>
        <xdr:cNvCxnSpPr/>
      </xdr:nvCxnSpPr>
      <xdr:spPr>
        <a:xfrm>
          <a:off x="20434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51" name="楕円 650"/>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652" name="直線コネクタ 651"/>
        <xdr:cNvCxnSpPr/>
      </xdr:nvCxnSpPr>
      <xdr:spPr>
        <a:xfrm>
          <a:off x="19545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656" name="n_1main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57" name="n_2main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58" name="n_3main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23876</xdr:rowOff>
    </xdr:from>
    <xdr:to>
      <xdr:col>85</xdr:col>
      <xdr:colOff>177800</xdr:colOff>
      <xdr:row>82</xdr:row>
      <xdr:rowOff>125476</xdr:rowOff>
    </xdr:to>
    <xdr:sp macro="" textlink="">
      <xdr:nvSpPr>
        <xdr:cNvPr id="696" name="楕円 695"/>
        <xdr:cNvSpPr/>
      </xdr:nvSpPr>
      <xdr:spPr>
        <a:xfrm>
          <a:off x="16268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2303</xdr:rowOff>
    </xdr:from>
    <xdr:ext cx="405111" cy="259045"/>
    <xdr:sp macro="" textlink="">
      <xdr:nvSpPr>
        <xdr:cNvPr id="697" name="【消防施設】&#10;有形固定資産減価償却率該当値テキスト"/>
        <xdr:cNvSpPr txBox="1"/>
      </xdr:nvSpPr>
      <xdr:spPr>
        <a:xfrm>
          <a:off x="16357600"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51308</xdr:rowOff>
    </xdr:from>
    <xdr:to>
      <xdr:col>81</xdr:col>
      <xdr:colOff>101600</xdr:colOff>
      <xdr:row>81</xdr:row>
      <xdr:rowOff>152908</xdr:rowOff>
    </xdr:to>
    <xdr:sp macro="" textlink="">
      <xdr:nvSpPr>
        <xdr:cNvPr id="698" name="楕円 697"/>
        <xdr:cNvSpPr/>
      </xdr:nvSpPr>
      <xdr:spPr>
        <a:xfrm>
          <a:off x="15430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102108</xdr:rowOff>
    </xdr:from>
    <xdr:to>
      <xdr:col>85</xdr:col>
      <xdr:colOff>127000</xdr:colOff>
      <xdr:row>82</xdr:row>
      <xdr:rowOff>74676</xdr:rowOff>
    </xdr:to>
    <xdr:cxnSp macro="">
      <xdr:nvCxnSpPr>
        <xdr:cNvPr id="699" name="直線コネクタ 698"/>
        <xdr:cNvCxnSpPr/>
      </xdr:nvCxnSpPr>
      <xdr:spPr>
        <a:xfrm>
          <a:off x="15481300" y="13989558"/>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65024</xdr:rowOff>
    </xdr:from>
    <xdr:to>
      <xdr:col>76</xdr:col>
      <xdr:colOff>165100</xdr:colOff>
      <xdr:row>80</xdr:row>
      <xdr:rowOff>166624</xdr:rowOff>
    </xdr:to>
    <xdr:sp macro="" textlink="">
      <xdr:nvSpPr>
        <xdr:cNvPr id="700" name="楕円 699"/>
        <xdr:cNvSpPr/>
      </xdr:nvSpPr>
      <xdr:spPr>
        <a:xfrm>
          <a:off x="14541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115824</xdr:rowOff>
    </xdr:from>
    <xdr:to>
      <xdr:col>81</xdr:col>
      <xdr:colOff>50800</xdr:colOff>
      <xdr:row>81</xdr:row>
      <xdr:rowOff>102108</xdr:rowOff>
    </xdr:to>
    <xdr:cxnSp macro="">
      <xdr:nvCxnSpPr>
        <xdr:cNvPr id="701" name="直線コネクタ 700"/>
        <xdr:cNvCxnSpPr/>
      </xdr:nvCxnSpPr>
      <xdr:spPr>
        <a:xfrm>
          <a:off x="14592300" y="1383182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xdr:rowOff>
    </xdr:from>
    <xdr:to>
      <xdr:col>72</xdr:col>
      <xdr:colOff>38100</xdr:colOff>
      <xdr:row>81</xdr:row>
      <xdr:rowOff>116332</xdr:rowOff>
    </xdr:to>
    <xdr:sp macro="" textlink="">
      <xdr:nvSpPr>
        <xdr:cNvPr id="702" name="楕円 701"/>
        <xdr:cNvSpPr/>
      </xdr:nvSpPr>
      <xdr:spPr>
        <a:xfrm>
          <a:off x="13652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115824</xdr:rowOff>
    </xdr:from>
    <xdr:to>
      <xdr:col>76</xdr:col>
      <xdr:colOff>114300</xdr:colOff>
      <xdr:row>81</xdr:row>
      <xdr:rowOff>65532</xdr:rowOff>
    </xdr:to>
    <xdr:cxnSp macro="">
      <xdr:nvCxnSpPr>
        <xdr:cNvPr id="703" name="直線コネクタ 702"/>
        <xdr:cNvCxnSpPr/>
      </xdr:nvCxnSpPr>
      <xdr:spPr>
        <a:xfrm flipV="1">
          <a:off x="13703300" y="138318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169435</xdr:rowOff>
    </xdr:from>
    <xdr:ext cx="405111" cy="259045"/>
    <xdr:sp macro="" textlink="">
      <xdr:nvSpPr>
        <xdr:cNvPr id="707" name="n_1mainValue【消防施設】&#10;有形固定資産減価償却率"/>
        <xdr:cNvSpPr txBox="1"/>
      </xdr:nvSpPr>
      <xdr:spPr>
        <a:xfrm>
          <a:off x="152660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11701</xdr:rowOff>
    </xdr:from>
    <xdr:ext cx="405111" cy="259045"/>
    <xdr:sp macro="" textlink="">
      <xdr:nvSpPr>
        <xdr:cNvPr id="708" name="n_2mainValue【消防施設】&#10;有形固定資産減価償却率"/>
        <xdr:cNvSpPr txBox="1"/>
      </xdr:nvSpPr>
      <xdr:spPr>
        <a:xfrm>
          <a:off x="14389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107459</xdr:rowOff>
    </xdr:from>
    <xdr:ext cx="405111" cy="259045"/>
    <xdr:sp macro="" textlink="">
      <xdr:nvSpPr>
        <xdr:cNvPr id="709" name="n_3mainValue【消防施設】&#10;有形固定資産減価償却率"/>
        <xdr:cNvSpPr txBox="1"/>
      </xdr:nvSpPr>
      <xdr:spPr>
        <a:xfrm>
          <a:off x="13500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46" name="楕円 745"/>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747"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48" name="楕円 747"/>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143256</xdr:rowOff>
    </xdr:to>
    <xdr:cxnSp macro="">
      <xdr:nvCxnSpPr>
        <xdr:cNvPr id="749" name="直線コネクタ 748"/>
        <xdr:cNvCxnSpPr/>
      </xdr:nvCxnSpPr>
      <xdr:spPr>
        <a:xfrm flipV="1">
          <a:off x="21323300" y="14499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50" name="楕円 749"/>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143256</xdr:rowOff>
    </xdr:to>
    <xdr:cxnSp macro="">
      <xdr:nvCxnSpPr>
        <xdr:cNvPr id="751" name="直線コネクタ 750"/>
        <xdr:cNvCxnSpPr/>
      </xdr:nvCxnSpPr>
      <xdr:spPr>
        <a:xfrm>
          <a:off x="20434300" y="1453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52" name="楕円 751"/>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53" name="直線コネクタ 752"/>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57"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58"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59"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57786</xdr:rowOff>
    </xdr:from>
    <xdr:to>
      <xdr:col>85</xdr:col>
      <xdr:colOff>177800</xdr:colOff>
      <xdr:row>104</xdr:row>
      <xdr:rowOff>159386</xdr:rowOff>
    </xdr:to>
    <xdr:sp macro="" textlink="">
      <xdr:nvSpPr>
        <xdr:cNvPr id="799" name="楕円 798"/>
        <xdr:cNvSpPr/>
      </xdr:nvSpPr>
      <xdr:spPr>
        <a:xfrm>
          <a:off x="16268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80663</xdr:rowOff>
    </xdr:from>
    <xdr:ext cx="405111" cy="259045"/>
    <xdr:sp macro="" textlink="">
      <xdr:nvSpPr>
        <xdr:cNvPr id="800" name="【庁舎】&#10;有形固定資産減価償却率該当値テキスト"/>
        <xdr:cNvSpPr txBox="1"/>
      </xdr:nvSpPr>
      <xdr:spPr>
        <a:xfrm>
          <a:off x="16357600"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801" name="楕円 800"/>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108586</xdr:rowOff>
    </xdr:from>
    <xdr:to>
      <xdr:col>85</xdr:col>
      <xdr:colOff>127000</xdr:colOff>
      <xdr:row>104</xdr:row>
      <xdr:rowOff>161925</xdr:rowOff>
    </xdr:to>
    <xdr:cxnSp macro="">
      <xdr:nvCxnSpPr>
        <xdr:cNvPr id="802" name="直線コネクタ 801"/>
        <xdr:cNvCxnSpPr/>
      </xdr:nvCxnSpPr>
      <xdr:spPr>
        <a:xfrm flipV="1">
          <a:off x="15481300" y="179393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803" name="楕円 802"/>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38100</xdr:rowOff>
    </xdr:to>
    <xdr:cxnSp macro="">
      <xdr:nvCxnSpPr>
        <xdr:cNvPr id="804" name="直線コネクタ 803"/>
        <xdr:cNvCxnSpPr/>
      </xdr:nvCxnSpPr>
      <xdr:spPr>
        <a:xfrm flipV="1">
          <a:off x="14592300" y="1799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05" name="楕円 804"/>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76200</xdr:rowOff>
    </xdr:to>
    <xdr:cxnSp macro="">
      <xdr:nvCxnSpPr>
        <xdr:cNvPr id="806" name="直線コネクタ 805"/>
        <xdr:cNvCxnSpPr/>
      </xdr:nvCxnSpPr>
      <xdr:spPr>
        <a:xfrm flipV="1">
          <a:off x="13703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57802</xdr:rowOff>
    </xdr:from>
    <xdr:ext cx="405111" cy="259045"/>
    <xdr:sp macro="" textlink="">
      <xdr:nvSpPr>
        <xdr:cNvPr id="810" name="n_1mainValue【庁舎】&#10;有形固定資産減価償却率"/>
        <xdr:cNvSpPr txBox="1"/>
      </xdr:nvSpPr>
      <xdr:spPr>
        <a:xfrm>
          <a:off x="15266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11" name="n_2main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12" name="n_3main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51" name="楕円 850"/>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92727</xdr:rowOff>
    </xdr:from>
    <xdr:ext cx="469744" cy="259045"/>
    <xdr:sp macro="" textlink="">
      <xdr:nvSpPr>
        <xdr:cNvPr id="852" name="【庁舎】&#10;一人当たり面積該当値テキスト"/>
        <xdr:cNvSpPr txBox="1"/>
      </xdr:nvSpPr>
      <xdr:spPr>
        <a:xfrm>
          <a:off x="221996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53" name="楕円 852"/>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57150</xdr:rowOff>
    </xdr:to>
    <xdr:cxnSp macro="">
      <xdr:nvCxnSpPr>
        <xdr:cNvPr id="854" name="直線コネクタ 853"/>
        <xdr:cNvCxnSpPr/>
      </xdr:nvCxnSpPr>
      <xdr:spPr>
        <a:xfrm>
          <a:off x="21323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55" name="楕円 854"/>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53339</xdr:rowOff>
    </xdr:to>
    <xdr:cxnSp macro="">
      <xdr:nvCxnSpPr>
        <xdr:cNvPr id="856" name="直線コネクタ 855"/>
        <xdr:cNvCxnSpPr/>
      </xdr:nvCxnSpPr>
      <xdr:spPr>
        <a:xfrm>
          <a:off x="20434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57" name="楕円 856"/>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53339</xdr:rowOff>
    </xdr:to>
    <xdr:cxnSp macro="">
      <xdr:nvCxnSpPr>
        <xdr:cNvPr id="858" name="直線コネクタ 857"/>
        <xdr:cNvCxnSpPr/>
      </xdr:nvCxnSpPr>
      <xdr:spPr>
        <a:xfrm>
          <a:off x="19545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60"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61"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62"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63" name="n_2mainValue【庁舎】&#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64" name="n_3mainValue【庁舎】&#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市民会館であり、多くの施設は低くなっている。特に低くなっている施設は、保健センター・保健所及び一般廃棄物処理施設である。平成２７年度に保健所・中央保健センターの建設、平成２８年度に北部清掃工場の建替えを行ったため、有形固定資産減価償却率が低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については、平成３０年度に保健総合システム機器更新及び増設（リース）を行ったため平成２９年度と比較して有形固定資産減価償却率が下がった。</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類似団体平均より０．１６ポイント上回っている。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３０年度の基準財政収入額は、所得割（＋約７．７億円）や地方消費税交付金（＋約９．６億円）の増により約１５．２億円増加している。一方で、基準財政需要額は社会福祉費（＋約４．９億円）や高齢者福祉費（＋約９．７億円）の増により約１５．１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経年で比較すると財政力指数は僅かに上昇傾向ではあるが、依然として基準財政需要額が基準財政収入額を上回っている。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平成２９年度と比較して１．６ポイント高い９６．０％となっており、類似団体と比較すると平均値を上回る状況が続いている。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下水道事業会計への負担金及び補助金が増加した事により補助費等が、臨時財政対策債等の償還が増加した事により公債費が増加している。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今後、公債費については清掃工場の建替えなど大規模事業の実施に係る公債費の増加が控えているため、行財政改革を推進し、経常的経費の削減に努める。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10160</xdr:rowOff>
    </xdr:to>
    <xdr:cxnSp macro="">
      <xdr:nvCxnSpPr>
        <xdr:cNvPr id="130" name="直線コネクタ 129"/>
        <xdr:cNvCxnSpPr/>
      </xdr:nvCxnSpPr>
      <xdr:spPr>
        <a:xfrm>
          <a:off x="4114800" y="112486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39116</xdr:rowOff>
    </xdr:to>
    <xdr:cxnSp macro="">
      <xdr:nvCxnSpPr>
        <xdr:cNvPr id="133" name="直線コネクタ 132"/>
        <xdr:cNvCxnSpPr/>
      </xdr:nvCxnSpPr>
      <xdr:spPr>
        <a:xfrm flipV="1">
          <a:off x="3225800" y="1124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66</xdr:row>
      <xdr:rowOff>39116</xdr:rowOff>
    </xdr:to>
    <xdr:cxnSp macro="">
      <xdr:nvCxnSpPr>
        <xdr:cNvPr id="136" name="直線コネクタ 135"/>
        <xdr:cNvCxnSpPr/>
      </xdr:nvCxnSpPr>
      <xdr:spPr>
        <a:xfrm>
          <a:off x="2336800" y="111666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70612</xdr:rowOff>
    </xdr:to>
    <xdr:cxnSp macro="">
      <xdr:nvCxnSpPr>
        <xdr:cNvPr id="139" name="直線コネクタ 138"/>
        <xdr:cNvCxnSpPr/>
      </xdr:nvCxnSpPr>
      <xdr:spPr>
        <a:xfrm flipV="1">
          <a:off x="1447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0"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3" name="楕円 152"/>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4" name="テキスト ボックス 153"/>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5" name="楕円 154"/>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6" name="テキスト ボックス 155"/>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２９年度と比較して、人事院勧告による給与改定等により人件費は０．３億円増加しており、物件費についても０．７億円増加しているが、人口１人当たり人件費・物件費等決算額は４４０円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109796</xdr:rowOff>
    </xdr:from>
    <xdr:to>
      <xdr:col>23</xdr:col>
      <xdr:colOff>133350</xdr:colOff>
      <xdr:row>81</xdr:row>
      <xdr:rowOff>115694</xdr:rowOff>
    </xdr:to>
    <xdr:cxnSp macro="">
      <xdr:nvCxnSpPr>
        <xdr:cNvPr id="193" name="直線コネクタ 192"/>
        <xdr:cNvCxnSpPr/>
      </xdr:nvCxnSpPr>
      <xdr:spPr>
        <a:xfrm flipV="1">
          <a:off x="4114800" y="13997246"/>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99983</xdr:rowOff>
    </xdr:from>
    <xdr:to>
      <xdr:col>19</xdr:col>
      <xdr:colOff>133350</xdr:colOff>
      <xdr:row>81</xdr:row>
      <xdr:rowOff>115694</xdr:rowOff>
    </xdr:to>
    <xdr:cxnSp macro="">
      <xdr:nvCxnSpPr>
        <xdr:cNvPr id="196" name="直線コネクタ 195"/>
        <xdr:cNvCxnSpPr/>
      </xdr:nvCxnSpPr>
      <xdr:spPr>
        <a:xfrm>
          <a:off x="3225800" y="13987433"/>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99983</xdr:rowOff>
    </xdr:from>
    <xdr:to>
      <xdr:col>15</xdr:col>
      <xdr:colOff>82550</xdr:colOff>
      <xdr:row>81</xdr:row>
      <xdr:rowOff>107717</xdr:rowOff>
    </xdr:to>
    <xdr:cxnSp macro="">
      <xdr:nvCxnSpPr>
        <xdr:cNvPr id="199" name="直線コネクタ 198"/>
        <xdr:cNvCxnSpPr/>
      </xdr:nvCxnSpPr>
      <xdr:spPr>
        <a:xfrm flipV="1">
          <a:off x="2336800" y="13987433"/>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34872</xdr:rowOff>
    </xdr:from>
    <xdr:to>
      <xdr:col>11</xdr:col>
      <xdr:colOff>31750</xdr:colOff>
      <xdr:row>81</xdr:row>
      <xdr:rowOff>107717</xdr:rowOff>
    </xdr:to>
    <xdr:cxnSp macro="">
      <xdr:nvCxnSpPr>
        <xdr:cNvPr id="202" name="直線コネクタ 201"/>
        <xdr:cNvCxnSpPr/>
      </xdr:nvCxnSpPr>
      <xdr:spPr>
        <a:xfrm>
          <a:off x="1447800" y="13922322"/>
          <a:ext cx="889000" cy="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58996</xdr:rowOff>
    </xdr:from>
    <xdr:to>
      <xdr:col>23</xdr:col>
      <xdr:colOff>184150</xdr:colOff>
      <xdr:row>81</xdr:row>
      <xdr:rowOff>160596</xdr:rowOff>
    </xdr:to>
    <xdr:sp macro="" textlink="">
      <xdr:nvSpPr>
        <xdr:cNvPr id="212" name="楕円 211"/>
        <xdr:cNvSpPr/>
      </xdr:nvSpPr>
      <xdr:spPr>
        <a:xfrm>
          <a:off x="4902200" y="139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75523</xdr:rowOff>
    </xdr:from>
    <xdr:ext cx="762000" cy="259045"/>
    <xdr:sp macro="" textlink="">
      <xdr:nvSpPr>
        <xdr:cNvPr id="213" name="人件費・物件費等の状況該当値テキスト"/>
        <xdr:cNvSpPr txBox="1"/>
      </xdr:nvSpPr>
      <xdr:spPr>
        <a:xfrm>
          <a:off x="5041900" y="137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64894</xdr:rowOff>
    </xdr:from>
    <xdr:to>
      <xdr:col>19</xdr:col>
      <xdr:colOff>184150</xdr:colOff>
      <xdr:row>81</xdr:row>
      <xdr:rowOff>166494</xdr:rowOff>
    </xdr:to>
    <xdr:sp macro="" textlink="">
      <xdr:nvSpPr>
        <xdr:cNvPr id="214" name="楕円 213"/>
        <xdr:cNvSpPr/>
      </xdr:nvSpPr>
      <xdr:spPr>
        <a:xfrm>
          <a:off x="4064000" y="13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5221</xdr:rowOff>
    </xdr:from>
    <xdr:ext cx="736600" cy="259045"/>
    <xdr:sp macro="" textlink="">
      <xdr:nvSpPr>
        <xdr:cNvPr id="215" name="テキスト ボックス 214"/>
        <xdr:cNvSpPr txBox="1"/>
      </xdr:nvSpPr>
      <xdr:spPr>
        <a:xfrm>
          <a:off x="3733800" y="137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49183</xdr:rowOff>
    </xdr:from>
    <xdr:to>
      <xdr:col>15</xdr:col>
      <xdr:colOff>133350</xdr:colOff>
      <xdr:row>81</xdr:row>
      <xdr:rowOff>150783</xdr:rowOff>
    </xdr:to>
    <xdr:sp macro="" textlink="">
      <xdr:nvSpPr>
        <xdr:cNvPr id="216" name="楕円 215"/>
        <xdr:cNvSpPr/>
      </xdr:nvSpPr>
      <xdr:spPr>
        <a:xfrm>
          <a:off x="3175000" y="139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160960</xdr:rowOff>
    </xdr:from>
    <xdr:ext cx="762000" cy="259045"/>
    <xdr:sp macro="" textlink="">
      <xdr:nvSpPr>
        <xdr:cNvPr id="217" name="テキスト ボックス 216"/>
        <xdr:cNvSpPr txBox="1"/>
      </xdr:nvSpPr>
      <xdr:spPr>
        <a:xfrm>
          <a:off x="2844800" y="1370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56917</xdr:rowOff>
    </xdr:from>
    <xdr:to>
      <xdr:col>11</xdr:col>
      <xdr:colOff>82550</xdr:colOff>
      <xdr:row>81</xdr:row>
      <xdr:rowOff>158517</xdr:rowOff>
    </xdr:to>
    <xdr:sp macro="" textlink="">
      <xdr:nvSpPr>
        <xdr:cNvPr id="218" name="楕円 217"/>
        <xdr:cNvSpPr/>
      </xdr:nvSpPr>
      <xdr:spPr>
        <a:xfrm>
          <a:off x="2286000" y="139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168694</xdr:rowOff>
    </xdr:from>
    <xdr:ext cx="762000" cy="259045"/>
    <xdr:sp macro="" textlink="">
      <xdr:nvSpPr>
        <xdr:cNvPr id="219" name="テキスト ボックス 218"/>
        <xdr:cNvSpPr txBox="1"/>
      </xdr:nvSpPr>
      <xdr:spPr>
        <a:xfrm>
          <a:off x="1955800" y="1371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155522</xdr:rowOff>
    </xdr:from>
    <xdr:to>
      <xdr:col>7</xdr:col>
      <xdr:colOff>31750</xdr:colOff>
      <xdr:row>81</xdr:row>
      <xdr:rowOff>85672</xdr:rowOff>
    </xdr:to>
    <xdr:sp macro="" textlink="">
      <xdr:nvSpPr>
        <xdr:cNvPr id="220" name="楕円 219"/>
        <xdr:cNvSpPr/>
      </xdr:nvSpPr>
      <xdr:spPr>
        <a:xfrm>
          <a:off x="1397000" y="13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95849</xdr:rowOff>
    </xdr:from>
    <xdr:ext cx="762000" cy="259045"/>
    <xdr:sp macro="" textlink="">
      <xdr:nvSpPr>
        <xdr:cNvPr id="221" name="テキスト ボックス 220"/>
        <xdr:cNvSpPr txBox="1"/>
      </xdr:nvSpPr>
      <xdr:spPr>
        <a:xfrm>
          <a:off x="1066800" y="1364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船橋市の一般行政職に適用する給料表は、平成２６年度に市独自の給料表の継足し部分（国家公務員の俸給表の最高号給を超える部分）を廃止したことにより、国家公務員の俸給表と全く同じ構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しかし、船橋市の職員の年齢構成が国より若いため近年若年層の早期登用を図っており、また、人材確保の観点から初任給が国よりも４号給高いこと等が主な要因と考えられる。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5" name="直線コネクタ 254"/>
        <xdr:cNvCxnSpPr/>
      </xdr:nvCxnSpPr>
      <xdr:spPr>
        <a:xfrm flipV="1">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92075</xdr:rowOff>
    </xdr:to>
    <xdr:cxnSp macro="">
      <xdr:nvCxnSpPr>
        <xdr:cNvPr id="258" name="直線コネクタ 257"/>
        <xdr:cNvCxnSpPr/>
      </xdr:nvCxnSpPr>
      <xdr:spPr>
        <a:xfrm>
          <a:off x="15290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1" name="直線コネクタ 260"/>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71966</xdr:rowOff>
    </xdr:to>
    <xdr:cxnSp macro="">
      <xdr:nvCxnSpPr>
        <xdr:cNvPr id="264" name="直線コネクタ 263"/>
        <xdr:cNvCxnSpPr/>
      </xdr:nvCxnSpPr>
      <xdr:spPr>
        <a:xfrm>
          <a:off x="13512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業務の効率化や民間委託の推進等による定員の適正化を進め、集中改革プラン期間に７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４％の削減を実施した。人口１，０００人当たりの職員数は６．１１人と平成２９年度を上回ったものの、類似団体の平均を下回る状態が続いている。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今後も引き続き、行政需要の増加率に適切に対応しながら、本市の実情に応じた適正な定員管理に努めていく。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23767</xdr:rowOff>
    </xdr:from>
    <xdr:to>
      <xdr:col>81</xdr:col>
      <xdr:colOff>44450</xdr:colOff>
      <xdr:row>62</xdr:row>
      <xdr:rowOff>30662</xdr:rowOff>
    </xdr:to>
    <xdr:cxnSp macro="">
      <xdr:nvCxnSpPr>
        <xdr:cNvPr id="320" name="直線コネクタ 319"/>
        <xdr:cNvCxnSpPr/>
      </xdr:nvCxnSpPr>
      <xdr:spPr>
        <a:xfrm>
          <a:off x="16179800" y="106536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30662</xdr:rowOff>
    </xdr:to>
    <xdr:cxnSp macro="">
      <xdr:nvCxnSpPr>
        <xdr:cNvPr id="323" name="直線コネクタ 322"/>
        <xdr:cNvCxnSpPr/>
      </xdr:nvCxnSpPr>
      <xdr:spPr>
        <a:xfrm flipV="1">
          <a:off x="15290800" y="106536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30662</xdr:rowOff>
    </xdr:to>
    <xdr:cxnSp macro="">
      <xdr:nvCxnSpPr>
        <xdr:cNvPr id="326" name="直線コネクタ 325"/>
        <xdr:cNvCxnSpPr/>
      </xdr:nvCxnSpPr>
      <xdr:spPr>
        <a:xfrm>
          <a:off x="14401800" y="106467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62</xdr:row>
      <xdr:rowOff>16873</xdr:rowOff>
    </xdr:to>
    <xdr:cxnSp macro="">
      <xdr:nvCxnSpPr>
        <xdr:cNvPr id="329" name="直線コネクタ 328"/>
        <xdr:cNvCxnSpPr/>
      </xdr:nvCxnSpPr>
      <xdr:spPr>
        <a:xfrm>
          <a:off x="13512800" y="10598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39" name="楕円 338"/>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167839</xdr:rowOff>
    </xdr:from>
    <xdr:ext cx="762000" cy="259045"/>
    <xdr:sp macro="" textlink="">
      <xdr:nvSpPr>
        <xdr:cNvPr id="340"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144417</xdr:rowOff>
    </xdr:from>
    <xdr:to>
      <xdr:col>77</xdr:col>
      <xdr:colOff>95250</xdr:colOff>
      <xdr:row>62</xdr:row>
      <xdr:rowOff>74567</xdr:rowOff>
    </xdr:to>
    <xdr:sp macro="" textlink="">
      <xdr:nvSpPr>
        <xdr:cNvPr id="341" name="楕円 340"/>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84744</xdr:rowOff>
    </xdr:from>
    <xdr:ext cx="736600" cy="259045"/>
    <xdr:sp macro="" textlink="">
      <xdr:nvSpPr>
        <xdr:cNvPr id="342" name="テキスト ボックス 341"/>
        <xdr:cNvSpPr txBox="1"/>
      </xdr:nvSpPr>
      <xdr:spPr>
        <a:xfrm>
          <a:off x="15798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151312</xdr:rowOff>
    </xdr:from>
    <xdr:to>
      <xdr:col>73</xdr:col>
      <xdr:colOff>44450</xdr:colOff>
      <xdr:row>62</xdr:row>
      <xdr:rowOff>81462</xdr:rowOff>
    </xdr:to>
    <xdr:sp macro="" textlink="">
      <xdr:nvSpPr>
        <xdr:cNvPr id="343" name="楕円 342"/>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91639</xdr:rowOff>
    </xdr:from>
    <xdr:ext cx="762000" cy="259045"/>
    <xdr:sp macro="" textlink="">
      <xdr:nvSpPr>
        <xdr:cNvPr id="344" name="テキスト ボックス 343"/>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5" name="楕円 344"/>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46" name="テキスト ボックス 345"/>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7" name="楕円 346"/>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29590</xdr:rowOff>
    </xdr:from>
    <xdr:ext cx="762000" cy="259045"/>
    <xdr:sp macro="" textlink="">
      <xdr:nvSpPr>
        <xdr:cNvPr id="348" name="テキスト ボックス 347"/>
        <xdr:cNvSpPr txBox="1"/>
      </xdr:nvSpPr>
      <xdr:spPr>
        <a:xfrm>
          <a:off x="13131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実質公債費比率は０．０％となっており、現時点では、類似団体の５．９％を上回っている。しかし、今後はこれまでに取り組んできた老朽化した施設の建て替えや、学校耐震、清掃工場の建て替え等による市債発行により、公債費は増加し、確実に実質公債費比率は悪化すること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このようなことから、市では行財政改革として、普通建設事業の精査・見直しを行うなど、起債の抑制に努めている。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88900</xdr:rowOff>
    </xdr:to>
    <xdr:cxnSp macro="">
      <xdr:nvCxnSpPr>
        <xdr:cNvPr id="380" name="直線コネクタ 379"/>
        <xdr:cNvCxnSpPr/>
      </xdr:nvCxnSpPr>
      <xdr:spPr>
        <a:xfrm>
          <a:off x="16179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79248</xdr:rowOff>
    </xdr:from>
    <xdr:to>
      <xdr:col>77</xdr:col>
      <xdr:colOff>44450</xdr:colOff>
      <xdr:row>36</xdr:row>
      <xdr:rowOff>88900</xdr:rowOff>
    </xdr:to>
    <xdr:cxnSp macro="">
      <xdr:nvCxnSpPr>
        <xdr:cNvPr id="383" name="直線コネクタ 382"/>
        <xdr:cNvCxnSpPr/>
      </xdr:nvCxnSpPr>
      <xdr:spPr>
        <a:xfrm>
          <a:off x="15290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69596</xdr:rowOff>
    </xdr:from>
    <xdr:to>
      <xdr:col>72</xdr:col>
      <xdr:colOff>203200</xdr:colOff>
      <xdr:row>36</xdr:row>
      <xdr:rowOff>79248</xdr:rowOff>
    </xdr:to>
    <xdr:cxnSp macro="">
      <xdr:nvCxnSpPr>
        <xdr:cNvPr id="386" name="直線コネクタ 385"/>
        <xdr:cNvCxnSpPr/>
      </xdr:nvCxnSpPr>
      <xdr:spPr>
        <a:xfrm>
          <a:off x="14401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79248</xdr:rowOff>
    </xdr:to>
    <xdr:cxnSp macro="">
      <xdr:nvCxnSpPr>
        <xdr:cNvPr id="389" name="直線コネクタ 388"/>
        <xdr:cNvCxnSpPr/>
      </xdr:nvCxnSpPr>
      <xdr:spPr>
        <a:xfrm flipV="1">
          <a:off x="13512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9" name="楕円 398"/>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0"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1" name="楕円 400"/>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2" name="テキスト ボックス 401"/>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28448</xdr:rowOff>
    </xdr:from>
    <xdr:to>
      <xdr:col>73</xdr:col>
      <xdr:colOff>44450</xdr:colOff>
      <xdr:row>36</xdr:row>
      <xdr:rowOff>130048</xdr:rowOff>
    </xdr:to>
    <xdr:sp macro="" textlink="">
      <xdr:nvSpPr>
        <xdr:cNvPr id="403" name="楕円 402"/>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140225</xdr:rowOff>
    </xdr:from>
    <xdr:ext cx="762000" cy="259045"/>
    <xdr:sp macro="" textlink="">
      <xdr:nvSpPr>
        <xdr:cNvPr id="404" name="テキスト ボックス 403"/>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18796</xdr:rowOff>
    </xdr:from>
    <xdr:to>
      <xdr:col>68</xdr:col>
      <xdr:colOff>203200</xdr:colOff>
      <xdr:row>36</xdr:row>
      <xdr:rowOff>120396</xdr:rowOff>
    </xdr:to>
    <xdr:sp macro="" textlink="">
      <xdr:nvSpPr>
        <xdr:cNvPr id="405" name="楕円 404"/>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130573</xdr:rowOff>
    </xdr:from>
    <xdr:ext cx="762000" cy="259045"/>
    <xdr:sp macro="" textlink="">
      <xdr:nvSpPr>
        <xdr:cNvPr id="406" name="テキスト ボックス 405"/>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28448</xdr:rowOff>
    </xdr:from>
    <xdr:to>
      <xdr:col>64</xdr:col>
      <xdr:colOff>152400</xdr:colOff>
      <xdr:row>36</xdr:row>
      <xdr:rowOff>130048</xdr:rowOff>
    </xdr:to>
    <xdr:sp macro="" textlink="">
      <xdr:nvSpPr>
        <xdr:cNvPr id="407" name="楕円 406"/>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140225</xdr:rowOff>
    </xdr:from>
    <xdr:ext cx="762000" cy="259045"/>
    <xdr:sp macro="" textlink="">
      <xdr:nvSpPr>
        <xdr:cNvPr id="408" name="テキスト ボックス 407"/>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将来負担額に算入される地方債現在高が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清掃工場の建替え等により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大幅に増加し、地方債現在高等に係る基準財政需要額算入見込額の伸びを大きく上回ったため</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は１５．７％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昨年度より８．２ポイント増加した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類似団体の平均や全国平均と比べても良い比率ではあるが、今後も堅実な財政運営に努め、将来の財政需要に備える。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30692</xdr:rowOff>
    </xdr:from>
    <xdr:to>
      <xdr:col>81</xdr:col>
      <xdr:colOff>44450</xdr:colOff>
      <xdr:row>14</xdr:row>
      <xdr:rowOff>96647</xdr:rowOff>
    </xdr:to>
    <xdr:cxnSp macro="">
      <xdr:nvCxnSpPr>
        <xdr:cNvPr id="442" name="直線コネクタ 441"/>
        <xdr:cNvCxnSpPr/>
      </xdr:nvCxnSpPr>
      <xdr:spPr>
        <a:xfrm>
          <a:off x="16179800" y="2430992"/>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5" name="フローチャート: 判断 444"/>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6" name="テキスト ボックス 445"/>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7" name="フローチャート: 判断 446"/>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8" name="テキスト ボックス 447"/>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9" name="フローチャート: 判断 448"/>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0" name="テキスト ボックス 449"/>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1" name="フローチャート: 判断 450"/>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2" name="テキスト ボックス 451"/>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45847</xdr:rowOff>
    </xdr:from>
    <xdr:to>
      <xdr:col>81</xdr:col>
      <xdr:colOff>95250</xdr:colOff>
      <xdr:row>14</xdr:row>
      <xdr:rowOff>147447</xdr:rowOff>
    </xdr:to>
    <xdr:sp macro="" textlink="">
      <xdr:nvSpPr>
        <xdr:cNvPr id="458" name="楕円 457"/>
        <xdr:cNvSpPr/>
      </xdr:nvSpPr>
      <xdr:spPr>
        <a:xfrm>
          <a:off x="169672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138574</xdr:rowOff>
    </xdr:from>
    <xdr:ext cx="762000" cy="259045"/>
    <xdr:sp macro="" textlink="">
      <xdr:nvSpPr>
        <xdr:cNvPr id="459" name="将来負担の状況該当値テキスト"/>
        <xdr:cNvSpPr txBox="1"/>
      </xdr:nvSpPr>
      <xdr:spPr>
        <a:xfrm>
          <a:off x="17106900" y="2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151342</xdr:rowOff>
    </xdr:from>
    <xdr:to>
      <xdr:col>77</xdr:col>
      <xdr:colOff>95250</xdr:colOff>
      <xdr:row>14</xdr:row>
      <xdr:rowOff>81492</xdr:rowOff>
    </xdr:to>
    <xdr:sp macro="" textlink="">
      <xdr:nvSpPr>
        <xdr:cNvPr id="460" name="楕円 459"/>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91669</xdr:rowOff>
    </xdr:from>
    <xdr:ext cx="736600" cy="259045"/>
    <xdr:sp macro="" textlink="">
      <xdr:nvSpPr>
        <xdr:cNvPr id="461" name="テキスト ボックス 460"/>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給料表の継足し部分の廃止等、市独自の制度について給与の適正化を図った後、人件費の経常収支比率は横ばい傾向にあるが、今後も引き続き人事院勧告に準拠し給与の適正化に努めていく。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43180</xdr:rowOff>
    </xdr:to>
    <xdr:cxnSp macro="">
      <xdr:nvCxnSpPr>
        <xdr:cNvPr id="66" name="直線コネクタ 65"/>
        <xdr:cNvCxnSpPr/>
      </xdr:nvCxnSpPr>
      <xdr:spPr>
        <a:xfrm flipV="1">
          <a:off x="3987800" y="653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127000</xdr:rowOff>
    </xdr:to>
    <xdr:cxnSp macro="">
      <xdr:nvCxnSpPr>
        <xdr:cNvPr id="69" name="直線コネクタ 68"/>
        <xdr:cNvCxnSpPr/>
      </xdr:nvCxnSpPr>
      <xdr:spPr>
        <a:xfrm flipV="1">
          <a:off x="3098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127000</xdr:rowOff>
    </xdr:to>
    <xdr:cxnSp macro="">
      <xdr:nvCxnSpPr>
        <xdr:cNvPr id="72" name="直線コネクタ 71"/>
        <xdr:cNvCxnSpPr/>
      </xdr:nvCxnSpPr>
      <xdr:spPr>
        <a:xfrm>
          <a:off x="2209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88900</xdr:rowOff>
    </xdr:to>
    <xdr:cxnSp macro="">
      <xdr:nvCxnSpPr>
        <xdr:cNvPr id="75" name="直線コネクタ 74"/>
        <xdr:cNvCxnSpPr/>
      </xdr:nvCxnSpPr>
      <xdr:spPr>
        <a:xfrm flipV="1">
          <a:off x="1320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類似団体と比較して４．０ポイント上回っており、本市の経常収支比率を悪化させる要因となっている。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扶助費や公債費とは異なり、事務事業の見直し等により一定程度の経費削減は可能であると考えられる。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なお、全国平均と千葉県平均も３．３ポイント差があることから、地域的な要因も考えられる。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76200</xdr:rowOff>
    </xdr:to>
    <xdr:cxnSp macro="">
      <xdr:nvCxnSpPr>
        <xdr:cNvPr id="127" name="直線コネクタ 126"/>
        <xdr:cNvCxnSpPr/>
      </xdr:nvCxnSpPr>
      <xdr:spPr>
        <a:xfrm flipV="1">
          <a:off x="15671800" y="312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18</xdr:row>
      <xdr:rowOff>76200</xdr:rowOff>
    </xdr:to>
    <xdr:cxnSp macro="">
      <xdr:nvCxnSpPr>
        <xdr:cNvPr id="130" name="直線コネクタ 129"/>
        <xdr:cNvCxnSpPr/>
      </xdr:nvCxnSpPr>
      <xdr:spPr>
        <a:xfrm>
          <a:off x="14782800" y="316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76200</xdr:rowOff>
    </xdr:to>
    <xdr:cxnSp macro="">
      <xdr:nvCxnSpPr>
        <xdr:cNvPr id="133" name="直線コネクタ 132"/>
        <xdr:cNvCxnSpPr/>
      </xdr:nvCxnSpPr>
      <xdr:spPr>
        <a:xfrm>
          <a:off x="13893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50800</xdr:rowOff>
    </xdr:to>
    <xdr:cxnSp macro="">
      <xdr:nvCxnSpPr>
        <xdr:cNvPr id="136" name="直線コネクタ 135"/>
        <xdr:cNvCxnSpPr/>
      </xdr:nvCxnSpPr>
      <xdr:spPr>
        <a:xfrm flipV="1">
          <a:off x="13004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8" name="楕円 147"/>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49" name="テキスト ボックス 148"/>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0" name="楕円 149"/>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1" name="テキスト ボックス 150"/>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類似団体との比較においては、ほぼ平均値となっている。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社会保障経費の増加に伴い、近年は増加傾向にあったが、平成２９年度と比較して０．１ポイントの減少となった。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82550</xdr:rowOff>
    </xdr:to>
    <xdr:cxnSp macro="">
      <xdr:nvCxnSpPr>
        <xdr:cNvPr id="188" name="直線コネクタ 187"/>
        <xdr:cNvCxnSpPr/>
      </xdr:nvCxnSpPr>
      <xdr:spPr>
        <a:xfrm flipV="1">
          <a:off x="3987800" y="984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91" name="直線コネクタ 190"/>
        <xdr:cNvCxnSpPr/>
      </xdr:nvCxnSpPr>
      <xdr:spPr>
        <a:xfrm flipV="1">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95250</xdr:rowOff>
    </xdr:to>
    <xdr:cxnSp macro="">
      <xdr:nvCxnSpPr>
        <xdr:cNvPr id="194" name="直線コネクタ 193"/>
        <xdr:cNvCxnSpPr/>
      </xdr:nvCxnSpPr>
      <xdr:spPr>
        <a:xfrm>
          <a:off x="2209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44450</xdr:rowOff>
    </xdr:to>
    <xdr:cxnSp macro="">
      <xdr:nvCxnSpPr>
        <xdr:cNvPr id="197" name="直線コネクタ 196"/>
        <xdr:cNvCxnSpPr/>
      </xdr:nvCxnSpPr>
      <xdr:spPr>
        <a:xfrm flipV="1">
          <a:off x="1320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2" name="テキスト ボックス 211"/>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6" name="テキスト ボックス 215"/>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主に繰出金、維持補修費であるが、下水道事業の法適用化に伴い、一般会計からの繰出金が出資金、補助費等に変更となったため減少したと考えられる。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それにより全国平均や類似団体平均を下回ったが、今後も税収を主な財源とする普通会計の負担を減らしていくため、より一層適正化に努めていく。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54610</xdr:rowOff>
    </xdr:to>
    <xdr:cxnSp macro="">
      <xdr:nvCxnSpPr>
        <xdr:cNvPr id="249" name="直線コネクタ 248"/>
        <xdr:cNvCxnSpPr/>
      </xdr:nvCxnSpPr>
      <xdr:spPr>
        <a:xfrm flipV="1">
          <a:off x="15671800" y="96139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130810</xdr:rowOff>
    </xdr:to>
    <xdr:cxnSp macro="">
      <xdr:nvCxnSpPr>
        <xdr:cNvPr id="252" name="直線コネクタ 251"/>
        <xdr:cNvCxnSpPr/>
      </xdr:nvCxnSpPr>
      <xdr:spPr>
        <a:xfrm flipV="1">
          <a:off x="14782800" y="982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130810</xdr:rowOff>
    </xdr:to>
    <xdr:cxnSp macro="">
      <xdr:nvCxnSpPr>
        <xdr:cNvPr id="255" name="直線コネクタ 254"/>
        <xdr:cNvCxnSpPr/>
      </xdr:nvCxnSpPr>
      <xdr:spPr>
        <a:xfrm>
          <a:off x="13893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69850</xdr:rowOff>
    </xdr:to>
    <xdr:cxnSp macro="">
      <xdr:nvCxnSpPr>
        <xdr:cNvPr id="258" name="直線コネクタ 257"/>
        <xdr:cNvCxnSpPr/>
      </xdr:nvCxnSpPr>
      <xdr:spPr>
        <a:xfrm>
          <a:off x="13004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7" name="テキスト ボックス 27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平成２９年度と比較して４．５ポイント悪化している。下水道事業の法適用化に伴い、一般会計からの繰出金が出資金、補助費等に変更となったため増加したと考えられる。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平成３０年度の下水道事業の法適用により類似団体の平均を大きく上回ったが、毎年増加していた保育所運営費補助金にも注視し、適正化に努めていく必要がある。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63500</xdr:rowOff>
    </xdr:from>
    <xdr:to>
      <xdr:col>82</xdr:col>
      <xdr:colOff>107950</xdr:colOff>
      <xdr:row>39</xdr:row>
      <xdr:rowOff>120650</xdr:rowOff>
    </xdr:to>
    <xdr:cxnSp macro="">
      <xdr:nvCxnSpPr>
        <xdr:cNvPr id="310" name="直線コネクタ 309"/>
        <xdr:cNvCxnSpPr/>
      </xdr:nvCxnSpPr>
      <xdr:spPr>
        <a:xfrm>
          <a:off x="15671800" y="62357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38100</xdr:rowOff>
    </xdr:from>
    <xdr:to>
      <xdr:col>78</xdr:col>
      <xdr:colOff>69850</xdr:colOff>
      <xdr:row>36</xdr:row>
      <xdr:rowOff>63500</xdr:rowOff>
    </xdr:to>
    <xdr:cxnSp macro="">
      <xdr:nvCxnSpPr>
        <xdr:cNvPr id="313" name="直線コネクタ 312"/>
        <xdr:cNvCxnSpPr/>
      </xdr:nvCxnSpPr>
      <xdr:spPr>
        <a:xfrm>
          <a:off x="14782800" y="621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158750</xdr:rowOff>
    </xdr:from>
    <xdr:to>
      <xdr:col>73</xdr:col>
      <xdr:colOff>180975</xdr:colOff>
      <xdr:row>36</xdr:row>
      <xdr:rowOff>38100</xdr:rowOff>
    </xdr:to>
    <xdr:cxnSp macro="">
      <xdr:nvCxnSpPr>
        <xdr:cNvPr id="316" name="直線コネクタ 315"/>
        <xdr:cNvCxnSpPr/>
      </xdr:nvCxnSpPr>
      <xdr:spPr>
        <a:xfrm>
          <a:off x="13893800" y="615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158750</xdr:rowOff>
    </xdr:from>
    <xdr:to>
      <xdr:col>69</xdr:col>
      <xdr:colOff>92075</xdr:colOff>
      <xdr:row>36</xdr:row>
      <xdr:rowOff>12700</xdr:rowOff>
    </xdr:to>
    <xdr:cxnSp macro="">
      <xdr:nvCxnSpPr>
        <xdr:cNvPr id="319" name="直線コネクタ 318"/>
        <xdr:cNvCxnSpPr/>
      </xdr:nvCxnSpPr>
      <xdr:spPr>
        <a:xfrm flipV="1">
          <a:off x="13004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69850</xdr:rowOff>
    </xdr:from>
    <xdr:to>
      <xdr:col>82</xdr:col>
      <xdr:colOff>158750</xdr:colOff>
      <xdr:row>40</xdr:row>
      <xdr:rowOff>0</xdr:rowOff>
    </xdr:to>
    <xdr:sp macro="" textlink="">
      <xdr:nvSpPr>
        <xdr:cNvPr id="329" name="楕円 328"/>
        <xdr:cNvSpPr/>
      </xdr:nvSpPr>
      <xdr:spPr>
        <a:xfrm>
          <a:off x="16459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0"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12700</xdr:rowOff>
    </xdr:from>
    <xdr:to>
      <xdr:col>78</xdr:col>
      <xdr:colOff>120650</xdr:colOff>
      <xdr:row>36</xdr:row>
      <xdr:rowOff>114300</xdr:rowOff>
    </xdr:to>
    <xdr:sp macro="" textlink="">
      <xdr:nvSpPr>
        <xdr:cNvPr id="331" name="楕円 330"/>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124477</xdr:rowOff>
    </xdr:from>
    <xdr:ext cx="736600" cy="259045"/>
    <xdr:sp macro="" textlink="">
      <xdr:nvSpPr>
        <xdr:cNvPr id="332" name="テキスト ボックス 331"/>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158750</xdr:rowOff>
    </xdr:from>
    <xdr:to>
      <xdr:col>74</xdr:col>
      <xdr:colOff>31750</xdr:colOff>
      <xdr:row>36</xdr:row>
      <xdr:rowOff>88900</xdr:rowOff>
    </xdr:to>
    <xdr:sp macro="" textlink="">
      <xdr:nvSpPr>
        <xdr:cNvPr id="333" name="楕円 332"/>
        <xdr:cNvSpPr/>
      </xdr:nvSpPr>
      <xdr:spPr>
        <a:xfrm>
          <a:off x="14732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99077</xdr:rowOff>
    </xdr:from>
    <xdr:ext cx="762000" cy="259045"/>
    <xdr:sp macro="" textlink="">
      <xdr:nvSpPr>
        <xdr:cNvPr id="334" name="テキスト ボックス 333"/>
        <xdr:cNvSpPr txBox="1"/>
      </xdr:nvSpPr>
      <xdr:spPr>
        <a:xfrm>
          <a:off x="14401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107950</xdr:rowOff>
    </xdr:from>
    <xdr:to>
      <xdr:col>69</xdr:col>
      <xdr:colOff>142875</xdr:colOff>
      <xdr:row>36</xdr:row>
      <xdr:rowOff>38100</xdr:rowOff>
    </xdr:to>
    <xdr:sp macro="" textlink="">
      <xdr:nvSpPr>
        <xdr:cNvPr id="335" name="楕円 334"/>
        <xdr:cNvSpPr/>
      </xdr:nvSpPr>
      <xdr:spPr>
        <a:xfrm>
          <a:off x="13843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48277</xdr:rowOff>
    </xdr:from>
    <xdr:ext cx="762000" cy="259045"/>
    <xdr:sp macro="" textlink="">
      <xdr:nvSpPr>
        <xdr:cNvPr id="336" name="テキスト ボックス 335"/>
        <xdr:cNvSpPr txBox="1"/>
      </xdr:nvSpPr>
      <xdr:spPr>
        <a:xfrm>
          <a:off x="13512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8" name="テキスト ボックス 33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類似団体の平均と比較して５ポイント下回っており、ここ数年は１０～１１％で推移している。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しかし、近年増加傾向にあった普通建設事業費の増加が、今後経常収支比率を悪化させることが予想されるため、今後も引き続き堅実な財政運営に努め、現状の水準を維持していきたい。</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123190</xdr:rowOff>
    </xdr:to>
    <xdr:cxnSp macro="">
      <xdr:nvCxnSpPr>
        <xdr:cNvPr id="371" name="直線コネクタ 370"/>
        <xdr:cNvCxnSpPr/>
      </xdr:nvCxnSpPr>
      <xdr:spPr>
        <a:xfrm>
          <a:off x="3987800" y="12936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92710</xdr:rowOff>
    </xdr:to>
    <xdr:cxnSp macro="">
      <xdr:nvCxnSpPr>
        <xdr:cNvPr id="374" name="直線コネクタ 373"/>
        <xdr:cNvCxnSpPr/>
      </xdr:nvCxnSpPr>
      <xdr:spPr>
        <a:xfrm flipV="1">
          <a:off x="3098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92710</xdr:rowOff>
    </xdr:to>
    <xdr:cxnSp macro="">
      <xdr:nvCxnSpPr>
        <xdr:cNvPr id="377" name="直線コネクタ 376"/>
        <xdr:cNvCxnSpPr/>
      </xdr:nvCxnSpPr>
      <xdr:spPr>
        <a:xfrm>
          <a:off x="2209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100330</xdr:rowOff>
    </xdr:to>
    <xdr:cxnSp macro="">
      <xdr:nvCxnSpPr>
        <xdr:cNvPr id="380" name="直線コネクタ 379"/>
        <xdr:cNvCxnSpPr/>
      </xdr:nvCxnSpPr>
      <xdr:spPr>
        <a:xfrm flipV="1">
          <a:off x="1320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3" name="テキスト ボックス 392"/>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4" name="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5" name="テキスト ボックス 394"/>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7" name="テキスト ボックス 396"/>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8" name="楕円 397"/>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9" name="テキスト ボックス 398"/>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公債費以外の経常収支比率は人件費、物件費及び補助費等の影響により、類似団体平均より８．８ポイントも上回っており、類似団体内順位も最下位となっている。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公債費では類似団体の平均を下回っているため、本市の経常収支比率に悪影響を与えている人件費、物件費及び補助費等の経常一般財源の抑制に努め、経常収支比率の改善を図る。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80</xdr:row>
      <xdr:rowOff>3556</xdr:rowOff>
    </xdr:to>
    <xdr:cxnSp macro="">
      <xdr:nvCxnSpPr>
        <xdr:cNvPr id="430" name="直線コネクタ 429"/>
        <xdr:cNvCxnSpPr/>
      </xdr:nvCxnSpPr>
      <xdr:spPr>
        <a:xfrm>
          <a:off x="15671800" y="136738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80</xdr:row>
      <xdr:rowOff>49276</xdr:rowOff>
    </xdr:to>
    <xdr:cxnSp macro="">
      <xdr:nvCxnSpPr>
        <xdr:cNvPr id="433" name="直線コネクタ 432"/>
        <xdr:cNvCxnSpPr/>
      </xdr:nvCxnSpPr>
      <xdr:spPr>
        <a:xfrm flipV="1">
          <a:off x="14782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80</xdr:row>
      <xdr:rowOff>49276</xdr:rowOff>
    </xdr:to>
    <xdr:cxnSp macro="">
      <xdr:nvCxnSpPr>
        <xdr:cNvPr id="436" name="直線コネクタ 435"/>
        <xdr:cNvCxnSpPr/>
      </xdr:nvCxnSpPr>
      <xdr:spPr>
        <a:xfrm>
          <a:off x="13893800" y="136235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83565</xdr:rowOff>
    </xdr:to>
    <xdr:cxnSp macro="">
      <xdr:nvCxnSpPr>
        <xdr:cNvPr id="439" name="直線コネクタ 438"/>
        <xdr:cNvCxnSpPr/>
      </xdr:nvCxnSpPr>
      <xdr:spPr>
        <a:xfrm flipV="1">
          <a:off x="13004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9" name="楕円 448"/>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32783</xdr:rowOff>
    </xdr:from>
    <xdr:ext cx="762000" cy="259045"/>
    <xdr:sp macro="" textlink="">
      <xdr:nvSpPr>
        <xdr:cNvPr id="450" name="公債費以外該当値テキスト"/>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1" name="楕円 450"/>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2" name="テキスト ボックス 451"/>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3" name="楕円 452"/>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4" name="テキスト ボックス 453"/>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5" name="楕円 454"/>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6" name="テキスト ボックス 455"/>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57" name="楕円 456"/>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8" name="テキスト ボックス 457"/>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13233</xdr:rowOff>
    </xdr:from>
    <xdr:to>
      <xdr:col>29</xdr:col>
      <xdr:colOff>127000</xdr:colOff>
      <xdr:row>18</xdr:row>
      <xdr:rowOff>19360</xdr:rowOff>
    </xdr:to>
    <xdr:cxnSp macro="">
      <xdr:nvCxnSpPr>
        <xdr:cNvPr id="48" name="直線コネクタ 47"/>
        <xdr:cNvCxnSpPr/>
      </xdr:nvCxnSpPr>
      <xdr:spPr bwMode="auto">
        <a:xfrm>
          <a:off x="5003800" y="3146958"/>
          <a:ext cx="6477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13233</xdr:rowOff>
    </xdr:from>
    <xdr:to>
      <xdr:col>26</xdr:col>
      <xdr:colOff>50800</xdr:colOff>
      <xdr:row>18</xdr:row>
      <xdr:rowOff>27544</xdr:rowOff>
    </xdr:to>
    <xdr:cxnSp macro="">
      <xdr:nvCxnSpPr>
        <xdr:cNvPr id="51" name="直線コネクタ 50"/>
        <xdr:cNvCxnSpPr/>
      </xdr:nvCxnSpPr>
      <xdr:spPr bwMode="auto">
        <a:xfrm flipV="1">
          <a:off x="4305300" y="3146958"/>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27544</xdr:rowOff>
    </xdr:from>
    <xdr:to>
      <xdr:col>22</xdr:col>
      <xdr:colOff>114300</xdr:colOff>
      <xdr:row>18</xdr:row>
      <xdr:rowOff>47935</xdr:rowOff>
    </xdr:to>
    <xdr:cxnSp macro="">
      <xdr:nvCxnSpPr>
        <xdr:cNvPr id="54" name="直線コネクタ 53"/>
        <xdr:cNvCxnSpPr/>
      </xdr:nvCxnSpPr>
      <xdr:spPr bwMode="auto">
        <a:xfrm flipV="1">
          <a:off x="3606800" y="316126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47935</xdr:rowOff>
    </xdr:from>
    <xdr:to>
      <xdr:col>18</xdr:col>
      <xdr:colOff>177800</xdr:colOff>
      <xdr:row>18</xdr:row>
      <xdr:rowOff>77013</xdr:rowOff>
    </xdr:to>
    <xdr:cxnSp macro="">
      <xdr:nvCxnSpPr>
        <xdr:cNvPr id="57" name="直線コネクタ 56"/>
        <xdr:cNvCxnSpPr/>
      </xdr:nvCxnSpPr>
      <xdr:spPr bwMode="auto">
        <a:xfrm flipV="1">
          <a:off x="2908300" y="3181660"/>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140010</xdr:rowOff>
    </xdr:from>
    <xdr:to>
      <xdr:col>29</xdr:col>
      <xdr:colOff>177800</xdr:colOff>
      <xdr:row>18</xdr:row>
      <xdr:rowOff>70160</xdr:rowOff>
    </xdr:to>
    <xdr:sp macro="" textlink="">
      <xdr:nvSpPr>
        <xdr:cNvPr id="67" name="楕円 66"/>
        <xdr:cNvSpPr/>
      </xdr:nvSpPr>
      <xdr:spPr bwMode="auto">
        <a:xfrm>
          <a:off x="5600700" y="31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112087</xdr:rowOff>
    </xdr:from>
    <xdr:ext cx="762000" cy="259045"/>
    <xdr:sp macro="" textlink="">
      <xdr:nvSpPr>
        <xdr:cNvPr id="68" name="人口1人当たり決算額の推移該当値テキスト130"/>
        <xdr:cNvSpPr txBox="1"/>
      </xdr:nvSpPr>
      <xdr:spPr>
        <a:xfrm>
          <a:off x="5740400" y="30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133883</xdr:rowOff>
    </xdr:from>
    <xdr:to>
      <xdr:col>26</xdr:col>
      <xdr:colOff>101600</xdr:colOff>
      <xdr:row>18</xdr:row>
      <xdr:rowOff>64033</xdr:rowOff>
    </xdr:to>
    <xdr:sp macro="" textlink="">
      <xdr:nvSpPr>
        <xdr:cNvPr id="69" name="楕円 68"/>
        <xdr:cNvSpPr/>
      </xdr:nvSpPr>
      <xdr:spPr bwMode="auto">
        <a:xfrm>
          <a:off x="49530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48810</xdr:rowOff>
    </xdr:from>
    <xdr:ext cx="736600" cy="259045"/>
    <xdr:sp macro="" textlink="">
      <xdr:nvSpPr>
        <xdr:cNvPr id="70" name="テキスト ボックス 69"/>
        <xdr:cNvSpPr txBox="1"/>
      </xdr:nvSpPr>
      <xdr:spPr>
        <a:xfrm>
          <a:off x="4622800" y="318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148194</xdr:rowOff>
    </xdr:from>
    <xdr:to>
      <xdr:col>22</xdr:col>
      <xdr:colOff>165100</xdr:colOff>
      <xdr:row>18</xdr:row>
      <xdr:rowOff>78344</xdr:rowOff>
    </xdr:to>
    <xdr:sp macro="" textlink="">
      <xdr:nvSpPr>
        <xdr:cNvPr id="71" name="楕円 70"/>
        <xdr:cNvSpPr/>
      </xdr:nvSpPr>
      <xdr:spPr bwMode="auto">
        <a:xfrm>
          <a:off x="42545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63121</xdr:rowOff>
    </xdr:from>
    <xdr:ext cx="762000" cy="259045"/>
    <xdr:sp macro="" textlink="">
      <xdr:nvSpPr>
        <xdr:cNvPr id="72" name="テキスト ボックス 71"/>
        <xdr:cNvSpPr txBox="1"/>
      </xdr:nvSpPr>
      <xdr:spPr>
        <a:xfrm>
          <a:off x="3924300" y="31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168585</xdr:rowOff>
    </xdr:from>
    <xdr:to>
      <xdr:col>19</xdr:col>
      <xdr:colOff>38100</xdr:colOff>
      <xdr:row>18</xdr:row>
      <xdr:rowOff>98735</xdr:rowOff>
    </xdr:to>
    <xdr:sp macro="" textlink="">
      <xdr:nvSpPr>
        <xdr:cNvPr id="73" name="楕円 72"/>
        <xdr:cNvSpPr/>
      </xdr:nvSpPr>
      <xdr:spPr bwMode="auto">
        <a:xfrm>
          <a:off x="35560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83512</xdr:rowOff>
    </xdr:from>
    <xdr:ext cx="762000" cy="259045"/>
    <xdr:sp macro="" textlink="">
      <xdr:nvSpPr>
        <xdr:cNvPr id="74" name="テキスト ボックス 73"/>
        <xdr:cNvSpPr txBox="1"/>
      </xdr:nvSpPr>
      <xdr:spPr>
        <a:xfrm>
          <a:off x="3225800" y="32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26213</xdr:rowOff>
    </xdr:from>
    <xdr:to>
      <xdr:col>15</xdr:col>
      <xdr:colOff>101600</xdr:colOff>
      <xdr:row>18</xdr:row>
      <xdr:rowOff>127813</xdr:rowOff>
    </xdr:to>
    <xdr:sp macro="" textlink="">
      <xdr:nvSpPr>
        <xdr:cNvPr id="75" name="楕円 74"/>
        <xdr:cNvSpPr/>
      </xdr:nvSpPr>
      <xdr:spPr bwMode="auto">
        <a:xfrm>
          <a:off x="28575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112590</xdr:rowOff>
    </xdr:from>
    <xdr:ext cx="762000" cy="259045"/>
    <xdr:sp macro="" textlink="">
      <xdr:nvSpPr>
        <xdr:cNvPr id="76" name="テキスト ボックス 75"/>
        <xdr:cNvSpPr txBox="1"/>
      </xdr:nvSpPr>
      <xdr:spPr>
        <a:xfrm>
          <a:off x="2527300" y="32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323641</xdr:rowOff>
    </xdr:from>
    <xdr:to>
      <xdr:col>29</xdr:col>
      <xdr:colOff>127000</xdr:colOff>
      <xdr:row>38</xdr:row>
      <xdr:rowOff>41138</xdr:rowOff>
    </xdr:to>
    <xdr:cxnSp macro="">
      <xdr:nvCxnSpPr>
        <xdr:cNvPr id="108" name="直線コネクタ 107"/>
        <xdr:cNvCxnSpPr/>
      </xdr:nvCxnSpPr>
      <xdr:spPr bwMode="auto">
        <a:xfrm flipV="1">
          <a:off x="5003800" y="7448341"/>
          <a:ext cx="647700" cy="6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342387</xdr:rowOff>
    </xdr:from>
    <xdr:to>
      <xdr:col>26</xdr:col>
      <xdr:colOff>50800</xdr:colOff>
      <xdr:row>38</xdr:row>
      <xdr:rowOff>41138</xdr:rowOff>
    </xdr:to>
    <xdr:cxnSp macro="">
      <xdr:nvCxnSpPr>
        <xdr:cNvPr id="111" name="直線コネクタ 110"/>
        <xdr:cNvCxnSpPr/>
      </xdr:nvCxnSpPr>
      <xdr:spPr bwMode="auto">
        <a:xfrm>
          <a:off x="4305300" y="7467087"/>
          <a:ext cx="698500" cy="4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342387</xdr:rowOff>
    </xdr:from>
    <xdr:to>
      <xdr:col>22</xdr:col>
      <xdr:colOff>114300</xdr:colOff>
      <xdr:row>38</xdr:row>
      <xdr:rowOff>7900</xdr:rowOff>
    </xdr:to>
    <xdr:cxnSp macro="">
      <xdr:nvCxnSpPr>
        <xdr:cNvPr id="114" name="直線コネクタ 113"/>
        <xdr:cNvCxnSpPr/>
      </xdr:nvCxnSpPr>
      <xdr:spPr bwMode="auto">
        <a:xfrm flipV="1">
          <a:off x="3606800" y="7467087"/>
          <a:ext cx="698500" cy="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7900</xdr:rowOff>
    </xdr:from>
    <xdr:to>
      <xdr:col>18</xdr:col>
      <xdr:colOff>177800</xdr:colOff>
      <xdr:row>38</xdr:row>
      <xdr:rowOff>51836</xdr:rowOff>
    </xdr:to>
    <xdr:cxnSp macro="">
      <xdr:nvCxnSpPr>
        <xdr:cNvPr id="117" name="直線コネクタ 116"/>
        <xdr:cNvCxnSpPr/>
      </xdr:nvCxnSpPr>
      <xdr:spPr bwMode="auto">
        <a:xfrm flipV="1">
          <a:off x="2908300" y="7475500"/>
          <a:ext cx="698500" cy="4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272841</xdr:rowOff>
    </xdr:from>
    <xdr:to>
      <xdr:col>29</xdr:col>
      <xdr:colOff>177800</xdr:colOff>
      <xdr:row>38</xdr:row>
      <xdr:rowOff>31541</xdr:rowOff>
    </xdr:to>
    <xdr:sp macro="" textlink="">
      <xdr:nvSpPr>
        <xdr:cNvPr id="127" name="楕円 126"/>
        <xdr:cNvSpPr/>
      </xdr:nvSpPr>
      <xdr:spPr bwMode="auto">
        <a:xfrm>
          <a:off x="5600700" y="739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244918</xdr:rowOff>
    </xdr:from>
    <xdr:ext cx="762000" cy="259045"/>
    <xdr:sp macro="" textlink="">
      <xdr:nvSpPr>
        <xdr:cNvPr id="128" name="人口1人当たり決算額の推移該当値テキスト445"/>
        <xdr:cNvSpPr txBox="1"/>
      </xdr:nvSpPr>
      <xdr:spPr>
        <a:xfrm>
          <a:off x="5740400" y="73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333238</xdr:rowOff>
    </xdr:from>
    <xdr:to>
      <xdr:col>26</xdr:col>
      <xdr:colOff>101600</xdr:colOff>
      <xdr:row>38</xdr:row>
      <xdr:rowOff>91938</xdr:rowOff>
    </xdr:to>
    <xdr:sp macro="" textlink="">
      <xdr:nvSpPr>
        <xdr:cNvPr id="129" name="楕円 128"/>
        <xdr:cNvSpPr/>
      </xdr:nvSpPr>
      <xdr:spPr bwMode="auto">
        <a:xfrm>
          <a:off x="4953000" y="745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76715</xdr:rowOff>
    </xdr:from>
    <xdr:ext cx="736600" cy="259045"/>
    <xdr:sp macro="" textlink="">
      <xdr:nvSpPr>
        <xdr:cNvPr id="130" name="テキスト ボックス 129"/>
        <xdr:cNvSpPr txBox="1"/>
      </xdr:nvSpPr>
      <xdr:spPr>
        <a:xfrm>
          <a:off x="4622800" y="754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291587</xdr:rowOff>
    </xdr:from>
    <xdr:to>
      <xdr:col>22</xdr:col>
      <xdr:colOff>165100</xdr:colOff>
      <xdr:row>38</xdr:row>
      <xdr:rowOff>50287</xdr:rowOff>
    </xdr:to>
    <xdr:sp macro="" textlink="">
      <xdr:nvSpPr>
        <xdr:cNvPr id="131" name="楕円 130"/>
        <xdr:cNvSpPr/>
      </xdr:nvSpPr>
      <xdr:spPr bwMode="auto">
        <a:xfrm>
          <a:off x="4254500" y="741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35064</xdr:rowOff>
    </xdr:from>
    <xdr:ext cx="762000" cy="259045"/>
    <xdr:sp macro="" textlink="">
      <xdr:nvSpPr>
        <xdr:cNvPr id="132" name="テキスト ボックス 131"/>
        <xdr:cNvSpPr txBox="1"/>
      </xdr:nvSpPr>
      <xdr:spPr>
        <a:xfrm>
          <a:off x="3924300" y="750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300000</xdr:rowOff>
    </xdr:from>
    <xdr:to>
      <xdr:col>19</xdr:col>
      <xdr:colOff>38100</xdr:colOff>
      <xdr:row>38</xdr:row>
      <xdr:rowOff>58700</xdr:rowOff>
    </xdr:to>
    <xdr:sp macro="" textlink="">
      <xdr:nvSpPr>
        <xdr:cNvPr id="133" name="楕円 132"/>
        <xdr:cNvSpPr/>
      </xdr:nvSpPr>
      <xdr:spPr bwMode="auto">
        <a:xfrm>
          <a:off x="3556000" y="74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43477</xdr:rowOff>
    </xdr:from>
    <xdr:ext cx="762000" cy="259045"/>
    <xdr:sp macro="" textlink="">
      <xdr:nvSpPr>
        <xdr:cNvPr id="134" name="テキスト ボックス 133"/>
        <xdr:cNvSpPr txBox="1"/>
      </xdr:nvSpPr>
      <xdr:spPr>
        <a:xfrm>
          <a:off x="3225800" y="75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1036</xdr:rowOff>
    </xdr:from>
    <xdr:to>
      <xdr:col>15</xdr:col>
      <xdr:colOff>101600</xdr:colOff>
      <xdr:row>38</xdr:row>
      <xdr:rowOff>102636</xdr:rowOff>
    </xdr:to>
    <xdr:sp macro="" textlink="">
      <xdr:nvSpPr>
        <xdr:cNvPr id="135" name="楕円 134"/>
        <xdr:cNvSpPr/>
      </xdr:nvSpPr>
      <xdr:spPr bwMode="auto">
        <a:xfrm>
          <a:off x="2857500" y="746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87413</xdr:rowOff>
    </xdr:from>
    <xdr:ext cx="762000" cy="259045"/>
    <xdr:sp macro="" textlink="">
      <xdr:nvSpPr>
        <xdr:cNvPr id="136" name="テキスト ボックス 135"/>
        <xdr:cNvSpPr txBox="1"/>
      </xdr:nvSpPr>
      <xdr:spPr>
        <a:xfrm>
          <a:off x="2527300" y="75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118516</xdr:rowOff>
    </xdr:from>
    <xdr:to>
      <xdr:col>24</xdr:col>
      <xdr:colOff>63500</xdr:colOff>
      <xdr:row>35</xdr:row>
      <xdr:rowOff>130594</xdr:rowOff>
    </xdr:to>
    <xdr:cxnSp macro="">
      <xdr:nvCxnSpPr>
        <xdr:cNvPr id="61" name="直線コネクタ 60"/>
        <xdr:cNvCxnSpPr/>
      </xdr:nvCxnSpPr>
      <xdr:spPr>
        <a:xfrm>
          <a:off x="3797300" y="6119266"/>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113487</xdr:rowOff>
    </xdr:from>
    <xdr:to>
      <xdr:col>19</xdr:col>
      <xdr:colOff>177800</xdr:colOff>
      <xdr:row>35</xdr:row>
      <xdr:rowOff>118516</xdr:rowOff>
    </xdr:to>
    <xdr:cxnSp macro="">
      <xdr:nvCxnSpPr>
        <xdr:cNvPr id="64" name="直線コネクタ 63"/>
        <xdr:cNvCxnSpPr/>
      </xdr:nvCxnSpPr>
      <xdr:spPr>
        <a:xfrm>
          <a:off x="2908300" y="61142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113487</xdr:rowOff>
    </xdr:from>
    <xdr:to>
      <xdr:col>15</xdr:col>
      <xdr:colOff>50800</xdr:colOff>
      <xdr:row>35</xdr:row>
      <xdr:rowOff>132347</xdr:rowOff>
    </xdr:to>
    <xdr:cxnSp macro="">
      <xdr:nvCxnSpPr>
        <xdr:cNvPr id="67" name="直線コネクタ 66"/>
        <xdr:cNvCxnSpPr/>
      </xdr:nvCxnSpPr>
      <xdr:spPr>
        <a:xfrm flipV="1">
          <a:off x="2019300" y="611423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132347</xdr:rowOff>
    </xdr:from>
    <xdr:to>
      <xdr:col>10</xdr:col>
      <xdr:colOff>114300</xdr:colOff>
      <xdr:row>35</xdr:row>
      <xdr:rowOff>159779</xdr:rowOff>
    </xdr:to>
    <xdr:cxnSp macro="">
      <xdr:nvCxnSpPr>
        <xdr:cNvPr id="70" name="直線コネクタ 69"/>
        <xdr:cNvCxnSpPr/>
      </xdr:nvCxnSpPr>
      <xdr:spPr>
        <a:xfrm flipV="1">
          <a:off x="1130300" y="61330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79794</xdr:rowOff>
    </xdr:from>
    <xdr:to>
      <xdr:col>24</xdr:col>
      <xdr:colOff>114300</xdr:colOff>
      <xdr:row>36</xdr:row>
      <xdr:rowOff>9944</xdr:rowOff>
    </xdr:to>
    <xdr:sp macro="" textlink="">
      <xdr:nvSpPr>
        <xdr:cNvPr id="80" name="楕円 79"/>
        <xdr:cNvSpPr/>
      </xdr:nvSpPr>
      <xdr:spPr>
        <a:xfrm>
          <a:off x="4584700" y="60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58221</xdr:rowOff>
    </xdr:from>
    <xdr:ext cx="534377" cy="259045"/>
    <xdr:sp macro="" textlink="">
      <xdr:nvSpPr>
        <xdr:cNvPr id="81" name="人件費該当値テキスト"/>
        <xdr:cNvSpPr txBox="1"/>
      </xdr:nvSpPr>
      <xdr:spPr>
        <a:xfrm>
          <a:off x="4686300" y="60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67716</xdr:rowOff>
    </xdr:from>
    <xdr:to>
      <xdr:col>20</xdr:col>
      <xdr:colOff>38100</xdr:colOff>
      <xdr:row>35</xdr:row>
      <xdr:rowOff>169316</xdr:rowOff>
    </xdr:to>
    <xdr:sp macro="" textlink="">
      <xdr:nvSpPr>
        <xdr:cNvPr id="82" name="楕円 81"/>
        <xdr:cNvSpPr/>
      </xdr:nvSpPr>
      <xdr:spPr>
        <a:xfrm>
          <a:off x="3746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160443</xdr:rowOff>
    </xdr:from>
    <xdr:ext cx="534377" cy="259045"/>
    <xdr:sp macro="" textlink="">
      <xdr:nvSpPr>
        <xdr:cNvPr id="83" name="テキスト ボックス 82"/>
        <xdr:cNvSpPr txBox="1"/>
      </xdr:nvSpPr>
      <xdr:spPr>
        <a:xfrm>
          <a:off x="3530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62687</xdr:rowOff>
    </xdr:from>
    <xdr:to>
      <xdr:col>15</xdr:col>
      <xdr:colOff>101600</xdr:colOff>
      <xdr:row>35</xdr:row>
      <xdr:rowOff>164287</xdr:rowOff>
    </xdr:to>
    <xdr:sp macro="" textlink="">
      <xdr:nvSpPr>
        <xdr:cNvPr id="84" name="楕円 83"/>
        <xdr:cNvSpPr/>
      </xdr:nvSpPr>
      <xdr:spPr>
        <a:xfrm>
          <a:off x="2857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155414</xdr:rowOff>
    </xdr:from>
    <xdr:ext cx="534377" cy="259045"/>
    <xdr:sp macro="" textlink="">
      <xdr:nvSpPr>
        <xdr:cNvPr id="85" name="テキスト ボックス 84"/>
        <xdr:cNvSpPr txBox="1"/>
      </xdr:nvSpPr>
      <xdr:spPr>
        <a:xfrm>
          <a:off x="2641111" y="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81547</xdr:rowOff>
    </xdr:from>
    <xdr:to>
      <xdr:col>10</xdr:col>
      <xdr:colOff>165100</xdr:colOff>
      <xdr:row>36</xdr:row>
      <xdr:rowOff>11697</xdr:rowOff>
    </xdr:to>
    <xdr:sp macro="" textlink="">
      <xdr:nvSpPr>
        <xdr:cNvPr id="86" name="楕円 85"/>
        <xdr:cNvSpPr/>
      </xdr:nvSpPr>
      <xdr:spPr>
        <a:xfrm>
          <a:off x="1968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2824</xdr:rowOff>
    </xdr:from>
    <xdr:ext cx="534377" cy="259045"/>
    <xdr:sp macro="" textlink="">
      <xdr:nvSpPr>
        <xdr:cNvPr id="87" name="テキスト ボックス 86"/>
        <xdr:cNvSpPr txBox="1"/>
      </xdr:nvSpPr>
      <xdr:spPr>
        <a:xfrm>
          <a:off x="1752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108979</xdr:rowOff>
    </xdr:from>
    <xdr:to>
      <xdr:col>6</xdr:col>
      <xdr:colOff>38100</xdr:colOff>
      <xdr:row>36</xdr:row>
      <xdr:rowOff>39129</xdr:rowOff>
    </xdr:to>
    <xdr:sp macro="" textlink="">
      <xdr:nvSpPr>
        <xdr:cNvPr id="88" name="楕円 87"/>
        <xdr:cNvSpPr/>
      </xdr:nvSpPr>
      <xdr:spPr>
        <a:xfrm>
          <a:off x="1079500" y="61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30256</xdr:rowOff>
    </xdr:from>
    <xdr:ext cx="534377" cy="259045"/>
    <xdr:sp macro="" textlink="">
      <xdr:nvSpPr>
        <xdr:cNvPr id="89" name="テキスト ボックス 88"/>
        <xdr:cNvSpPr txBox="1"/>
      </xdr:nvSpPr>
      <xdr:spPr>
        <a:xfrm>
          <a:off x="863111" y="6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149466</xdr:rowOff>
    </xdr:from>
    <xdr:to>
      <xdr:col>24</xdr:col>
      <xdr:colOff>63500</xdr:colOff>
      <xdr:row>57</xdr:row>
      <xdr:rowOff>151905</xdr:rowOff>
    </xdr:to>
    <xdr:cxnSp macro="">
      <xdr:nvCxnSpPr>
        <xdr:cNvPr id="119" name="直線コネクタ 118"/>
        <xdr:cNvCxnSpPr/>
      </xdr:nvCxnSpPr>
      <xdr:spPr>
        <a:xfrm>
          <a:off x="3797300" y="992211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149466</xdr:rowOff>
    </xdr:from>
    <xdr:to>
      <xdr:col>19</xdr:col>
      <xdr:colOff>177800</xdr:colOff>
      <xdr:row>57</xdr:row>
      <xdr:rowOff>161646</xdr:rowOff>
    </xdr:to>
    <xdr:cxnSp macro="">
      <xdr:nvCxnSpPr>
        <xdr:cNvPr id="122" name="直線コネクタ 121"/>
        <xdr:cNvCxnSpPr/>
      </xdr:nvCxnSpPr>
      <xdr:spPr>
        <a:xfrm flipV="1">
          <a:off x="2908300" y="9922116"/>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147739</xdr:rowOff>
    </xdr:from>
    <xdr:to>
      <xdr:col>15</xdr:col>
      <xdr:colOff>50800</xdr:colOff>
      <xdr:row>57</xdr:row>
      <xdr:rowOff>161646</xdr:rowOff>
    </xdr:to>
    <xdr:cxnSp macro="">
      <xdr:nvCxnSpPr>
        <xdr:cNvPr id="125" name="直線コネクタ 124"/>
        <xdr:cNvCxnSpPr/>
      </xdr:nvCxnSpPr>
      <xdr:spPr>
        <a:xfrm>
          <a:off x="2019300" y="9920389"/>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147739</xdr:rowOff>
    </xdr:from>
    <xdr:to>
      <xdr:col>10</xdr:col>
      <xdr:colOff>114300</xdr:colOff>
      <xdr:row>58</xdr:row>
      <xdr:rowOff>28766</xdr:rowOff>
    </xdr:to>
    <xdr:cxnSp macro="">
      <xdr:nvCxnSpPr>
        <xdr:cNvPr id="128" name="直線コネクタ 127"/>
        <xdr:cNvCxnSpPr/>
      </xdr:nvCxnSpPr>
      <xdr:spPr>
        <a:xfrm flipV="1">
          <a:off x="1130300" y="9920389"/>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101105</xdr:rowOff>
    </xdr:from>
    <xdr:to>
      <xdr:col>24</xdr:col>
      <xdr:colOff>114300</xdr:colOff>
      <xdr:row>58</xdr:row>
      <xdr:rowOff>31255</xdr:rowOff>
    </xdr:to>
    <xdr:sp macro="" textlink="">
      <xdr:nvSpPr>
        <xdr:cNvPr id="138" name="楕円 137"/>
        <xdr:cNvSpPr/>
      </xdr:nvSpPr>
      <xdr:spPr>
        <a:xfrm>
          <a:off x="4584700" y="98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79532</xdr:rowOff>
    </xdr:from>
    <xdr:ext cx="534377" cy="259045"/>
    <xdr:sp macro="" textlink="">
      <xdr:nvSpPr>
        <xdr:cNvPr id="139" name="物件費該当値テキスト"/>
        <xdr:cNvSpPr txBox="1"/>
      </xdr:nvSpPr>
      <xdr:spPr>
        <a:xfrm>
          <a:off x="4686300" y="98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98666</xdr:rowOff>
    </xdr:from>
    <xdr:to>
      <xdr:col>20</xdr:col>
      <xdr:colOff>38100</xdr:colOff>
      <xdr:row>58</xdr:row>
      <xdr:rowOff>28816</xdr:rowOff>
    </xdr:to>
    <xdr:sp macro="" textlink="">
      <xdr:nvSpPr>
        <xdr:cNvPr id="140" name="楕円 139"/>
        <xdr:cNvSpPr/>
      </xdr:nvSpPr>
      <xdr:spPr>
        <a:xfrm>
          <a:off x="3746500" y="98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45343</xdr:rowOff>
    </xdr:from>
    <xdr:ext cx="534377" cy="259045"/>
    <xdr:sp macro="" textlink="">
      <xdr:nvSpPr>
        <xdr:cNvPr id="141" name="テキスト ボックス 140"/>
        <xdr:cNvSpPr txBox="1"/>
      </xdr:nvSpPr>
      <xdr:spPr>
        <a:xfrm>
          <a:off x="3530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110846</xdr:rowOff>
    </xdr:from>
    <xdr:to>
      <xdr:col>15</xdr:col>
      <xdr:colOff>101600</xdr:colOff>
      <xdr:row>58</xdr:row>
      <xdr:rowOff>40996</xdr:rowOff>
    </xdr:to>
    <xdr:sp macro="" textlink="">
      <xdr:nvSpPr>
        <xdr:cNvPr id="142" name="楕円 141"/>
        <xdr:cNvSpPr/>
      </xdr:nvSpPr>
      <xdr:spPr>
        <a:xfrm>
          <a:off x="28575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32123</xdr:rowOff>
    </xdr:from>
    <xdr:ext cx="534377" cy="259045"/>
    <xdr:sp macro="" textlink="">
      <xdr:nvSpPr>
        <xdr:cNvPr id="143" name="テキスト ボックス 142"/>
        <xdr:cNvSpPr txBox="1"/>
      </xdr:nvSpPr>
      <xdr:spPr>
        <a:xfrm>
          <a:off x="2641111" y="99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96939</xdr:rowOff>
    </xdr:from>
    <xdr:to>
      <xdr:col>10</xdr:col>
      <xdr:colOff>165100</xdr:colOff>
      <xdr:row>58</xdr:row>
      <xdr:rowOff>27089</xdr:rowOff>
    </xdr:to>
    <xdr:sp macro="" textlink="">
      <xdr:nvSpPr>
        <xdr:cNvPr id="144" name="楕円 143"/>
        <xdr:cNvSpPr/>
      </xdr:nvSpPr>
      <xdr:spPr>
        <a:xfrm>
          <a:off x="1968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43616</xdr:rowOff>
    </xdr:from>
    <xdr:ext cx="534377" cy="259045"/>
    <xdr:sp macro="" textlink="">
      <xdr:nvSpPr>
        <xdr:cNvPr id="145" name="テキスト ボックス 144"/>
        <xdr:cNvSpPr txBox="1"/>
      </xdr:nvSpPr>
      <xdr:spPr>
        <a:xfrm>
          <a:off x="1752111" y="96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149416</xdr:rowOff>
    </xdr:from>
    <xdr:to>
      <xdr:col>6</xdr:col>
      <xdr:colOff>38100</xdr:colOff>
      <xdr:row>58</xdr:row>
      <xdr:rowOff>79566</xdr:rowOff>
    </xdr:to>
    <xdr:sp macro="" textlink="">
      <xdr:nvSpPr>
        <xdr:cNvPr id="146" name="楕円 145"/>
        <xdr:cNvSpPr/>
      </xdr:nvSpPr>
      <xdr:spPr>
        <a:xfrm>
          <a:off x="1079500" y="99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70693</xdr:rowOff>
    </xdr:from>
    <xdr:ext cx="534377" cy="259045"/>
    <xdr:sp macro="" textlink="">
      <xdr:nvSpPr>
        <xdr:cNvPr id="147" name="テキスト ボックス 146"/>
        <xdr:cNvSpPr txBox="1"/>
      </xdr:nvSpPr>
      <xdr:spPr>
        <a:xfrm>
          <a:off x="863111" y="100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6133</xdr:rowOff>
    </xdr:from>
    <xdr:to>
      <xdr:col>24</xdr:col>
      <xdr:colOff>63500</xdr:colOff>
      <xdr:row>78</xdr:row>
      <xdr:rowOff>15058</xdr:rowOff>
    </xdr:to>
    <xdr:cxnSp macro="">
      <xdr:nvCxnSpPr>
        <xdr:cNvPr id="178" name="直線コネクタ 177"/>
        <xdr:cNvCxnSpPr/>
      </xdr:nvCxnSpPr>
      <xdr:spPr>
        <a:xfrm>
          <a:off x="3797300" y="13379233"/>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6133</xdr:rowOff>
    </xdr:from>
    <xdr:to>
      <xdr:col>19</xdr:col>
      <xdr:colOff>177800</xdr:colOff>
      <xdr:row>78</xdr:row>
      <xdr:rowOff>10378</xdr:rowOff>
    </xdr:to>
    <xdr:cxnSp macro="">
      <xdr:nvCxnSpPr>
        <xdr:cNvPr id="181" name="直線コネクタ 180"/>
        <xdr:cNvCxnSpPr/>
      </xdr:nvCxnSpPr>
      <xdr:spPr>
        <a:xfrm flipV="1">
          <a:off x="2908300" y="1337923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5370</xdr:rowOff>
    </xdr:from>
    <xdr:to>
      <xdr:col>15</xdr:col>
      <xdr:colOff>50800</xdr:colOff>
      <xdr:row>78</xdr:row>
      <xdr:rowOff>10378</xdr:rowOff>
    </xdr:to>
    <xdr:cxnSp macro="">
      <xdr:nvCxnSpPr>
        <xdr:cNvPr id="184" name="直線コネクタ 183"/>
        <xdr:cNvCxnSpPr/>
      </xdr:nvCxnSpPr>
      <xdr:spPr>
        <a:xfrm>
          <a:off x="2019300" y="13378470"/>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5370</xdr:rowOff>
    </xdr:from>
    <xdr:to>
      <xdr:col>10</xdr:col>
      <xdr:colOff>114300</xdr:colOff>
      <xdr:row>78</xdr:row>
      <xdr:rowOff>18433</xdr:rowOff>
    </xdr:to>
    <xdr:cxnSp macro="">
      <xdr:nvCxnSpPr>
        <xdr:cNvPr id="187" name="直線コネクタ 186"/>
        <xdr:cNvCxnSpPr/>
      </xdr:nvCxnSpPr>
      <xdr:spPr>
        <a:xfrm flipV="1">
          <a:off x="1130300" y="133784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135708</xdr:rowOff>
    </xdr:from>
    <xdr:to>
      <xdr:col>24</xdr:col>
      <xdr:colOff>114300</xdr:colOff>
      <xdr:row>78</xdr:row>
      <xdr:rowOff>65858</xdr:rowOff>
    </xdr:to>
    <xdr:sp macro="" textlink="">
      <xdr:nvSpPr>
        <xdr:cNvPr id="197" name="楕円 196"/>
        <xdr:cNvSpPr/>
      </xdr:nvSpPr>
      <xdr:spPr>
        <a:xfrm>
          <a:off x="4584700" y="133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114135</xdr:rowOff>
    </xdr:from>
    <xdr:ext cx="469744" cy="259045"/>
    <xdr:sp macro="" textlink="">
      <xdr:nvSpPr>
        <xdr:cNvPr id="198" name="維持補修費該当値テキスト"/>
        <xdr:cNvSpPr txBox="1"/>
      </xdr:nvSpPr>
      <xdr:spPr>
        <a:xfrm>
          <a:off x="4686300" y="1331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126783</xdr:rowOff>
    </xdr:from>
    <xdr:to>
      <xdr:col>20</xdr:col>
      <xdr:colOff>38100</xdr:colOff>
      <xdr:row>78</xdr:row>
      <xdr:rowOff>56933</xdr:rowOff>
    </xdr:to>
    <xdr:sp macro="" textlink="">
      <xdr:nvSpPr>
        <xdr:cNvPr id="199" name="楕円 198"/>
        <xdr:cNvSpPr/>
      </xdr:nvSpPr>
      <xdr:spPr>
        <a:xfrm>
          <a:off x="3746500" y="133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48060</xdr:rowOff>
    </xdr:from>
    <xdr:ext cx="469744" cy="259045"/>
    <xdr:sp macro="" textlink="">
      <xdr:nvSpPr>
        <xdr:cNvPr id="200" name="テキスト ボックス 199"/>
        <xdr:cNvSpPr txBox="1"/>
      </xdr:nvSpPr>
      <xdr:spPr>
        <a:xfrm>
          <a:off x="3562428" y="134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131028</xdr:rowOff>
    </xdr:from>
    <xdr:to>
      <xdr:col>15</xdr:col>
      <xdr:colOff>101600</xdr:colOff>
      <xdr:row>78</xdr:row>
      <xdr:rowOff>61178</xdr:rowOff>
    </xdr:to>
    <xdr:sp macro="" textlink="">
      <xdr:nvSpPr>
        <xdr:cNvPr id="201" name="楕円 200"/>
        <xdr:cNvSpPr/>
      </xdr:nvSpPr>
      <xdr:spPr>
        <a:xfrm>
          <a:off x="2857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52305</xdr:rowOff>
    </xdr:from>
    <xdr:ext cx="469744" cy="259045"/>
    <xdr:sp macro="" textlink="">
      <xdr:nvSpPr>
        <xdr:cNvPr id="202" name="テキスト ボックス 201"/>
        <xdr:cNvSpPr txBox="1"/>
      </xdr:nvSpPr>
      <xdr:spPr>
        <a:xfrm>
          <a:off x="2673428" y="134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126020</xdr:rowOff>
    </xdr:from>
    <xdr:to>
      <xdr:col>10</xdr:col>
      <xdr:colOff>165100</xdr:colOff>
      <xdr:row>78</xdr:row>
      <xdr:rowOff>56170</xdr:rowOff>
    </xdr:to>
    <xdr:sp macro="" textlink="">
      <xdr:nvSpPr>
        <xdr:cNvPr id="203" name="楕円 202"/>
        <xdr:cNvSpPr/>
      </xdr:nvSpPr>
      <xdr:spPr>
        <a:xfrm>
          <a:off x="19685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47297</xdr:rowOff>
    </xdr:from>
    <xdr:ext cx="469744" cy="259045"/>
    <xdr:sp macro="" textlink="">
      <xdr:nvSpPr>
        <xdr:cNvPr id="204" name="テキスト ボックス 203"/>
        <xdr:cNvSpPr txBox="1"/>
      </xdr:nvSpPr>
      <xdr:spPr>
        <a:xfrm>
          <a:off x="1784428" y="1342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139083</xdr:rowOff>
    </xdr:from>
    <xdr:to>
      <xdr:col>6</xdr:col>
      <xdr:colOff>38100</xdr:colOff>
      <xdr:row>78</xdr:row>
      <xdr:rowOff>69233</xdr:rowOff>
    </xdr:to>
    <xdr:sp macro="" textlink="">
      <xdr:nvSpPr>
        <xdr:cNvPr id="205" name="楕円 204"/>
        <xdr:cNvSpPr/>
      </xdr:nvSpPr>
      <xdr:spPr>
        <a:xfrm>
          <a:off x="1079500" y="133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60360</xdr:rowOff>
    </xdr:from>
    <xdr:ext cx="469744" cy="259045"/>
    <xdr:sp macro="" textlink="">
      <xdr:nvSpPr>
        <xdr:cNvPr id="206" name="テキスト ボックス 205"/>
        <xdr:cNvSpPr txBox="1"/>
      </xdr:nvSpPr>
      <xdr:spPr>
        <a:xfrm>
          <a:off x="895428" y="134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65660</xdr:rowOff>
    </xdr:from>
    <xdr:to>
      <xdr:col>24</xdr:col>
      <xdr:colOff>63500</xdr:colOff>
      <xdr:row>97</xdr:row>
      <xdr:rowOff>77812</xdr:rowOff>
    </xdr:to>
    <xdr:cxnSp macro="">
      <xdr:nvCxnSpPr>
        <xdr:cNvPr id="236" name="直線コネクタ 235"/>
        <xdr:cNvCxnSpPr/>
      </xdr:nvCxnSpPr>
      <xdr:spPr>
        <a:xfrm flipV="1">
          <a:off x="3797300" y="16696310"/>
          <a:ext cx="8382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77812</xdr:rowOff>
    </xdr:from>
    <xdr:to>
      <xdr:col>19</xdr:col>
      <xdr:colOff>177800</xdr:colOff>
      <xdr:row>97</xdr:row>
      <xdr:rowOff>78867</xdr:rowOff>
    </xdr:to>
    <xdr:cxnSp macro="">
      <xdr:nvCxnSpPr>
        <xdr:cNvPr id="239" name="直線コネクタ 238"/>
        <xdr:cNvCxnSpPr/>
      </xdr:nvCxnSpPr>
      <xdr:spPr>
        <a:xfrm flipV="1">
          <a:off x="2908300" y="1670846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78867</xdr:rowOff>
    </xdr:from>
    <xdr:to>
      <xdr:col>15</xdr:col>
      <xdr:colOff>50800</xdr:colOff>
      <xdr:row>97</xdr:row>
      <xdr:rowOff>154826</xdr:rowOff>
    </xdr:to>
    <xdr:cxnSp macro="">
      <xdr:nvCxnSpPr>
        <xdr:cNvPr id="242" name="直線コネクタ 241"/>
        <xdr:cNvCxnSpPr/>
      </xdr:nvCxnSpPr>
      <xdr:spPr>
        <a:xfrm flipV="1">
          <a:off x="2019300" y="16709517"/>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154826</xdr:rowOff>
    </xdr:from>
    <xdr:to>
      <xdr:col>10</xdr:col>
      <xdr:colOff>114300</xdr:colOff>
      <xdr:row>98</xdr:row>
      <xdr:rowOff>178</xdr:rowOff>
    </xdr:to>
    <xdr:cxnSp macro="">
      <xdr:nvCxnSpPr>
        <xdr:cNvPr id="245" name="直線コネクタ 244"/>
        <xdr:cNvCxnSpPr/>
      </xdr:nvCxnSpPr>
      <xdr:spPr>
        <a:xfrm flipV="1">
          <a:off x="1130300" y="1678547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14860</xdr:rowOff>
    </xdr:from>
    <xdr:to>
      <xdr:col>24</xdr:col>
      <xdr:colOff>114300</xdr:colOff>
      <xdr:row>97</xdr:row>
      <xdr:rowOff>116460</xdr:rowOff>
    </xdr:to>
    <xdr:sp macro="" textlink="">
      <xdr:nvSpPr>
        <xdr:cNvPr id="255" name="楕円 254"/>
        <xdr:cNvSpPr/>
      </xdr:nvSpPr>
      <xdr:spPr>
        <a:xfrm>
          <a:off x="4584700" y="1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164737</xdr:rowOff>
    </xdr:from>
    <xdr:ext cx="534377" cy="259045"/>
    <xdr:sp macro="" textlink="">
      <xdr:nvSpPr>
        <xdr:cNvPr id="256" name="扶助費該当値テキスト"/>
        <xdr:cNvSpPr txBox="1"/>
      </xdr:nvSpPr>
      <xdr:spPr>
        <a:xfrm>
          <a:off x="4686300" y="166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27012</xdr:rowOff>
    </xdr:from>
    <xdr:to>
      <xdr:col>20</xdr:col>
      <xdr:colOff>38100</xdr:colOff>
      <xdr:row>97</xdr:row>
      <xdr:rowOff>128612</xdr:rowOff>
    </xdr:to>
    <xdr:sp macro="" textlink="">
      <xdr:nvSpPr>
        <xdr:cNvPr id="257" name="楕円 256"/>
        <xdr:cNvSpPr/>
      </xdr:nvSpPr>
      <xdr:spPr>
        <a:xfrm>
          <a:off x="37465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119739</xdr:rowOff>
    </xdr:from>
    <xdr:ext cx="534377" cy="259045"/>
    <xdr:sp macro="" textlink="">
      <xdr:nvSpPr>
        <xdr:cNvPr id="258" name="テキスト ボックス 257"/>
        <xdr:cNvSpPr txBox="1"/>
      </xdr:nvSpPr>
      <xdr:spPr>
        <a:xfrm>
          <a:off x="3530111" y="16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28067</xdr:rowOff>
    </xdr:from>
    <xdr:to>
      <xdr:col>15</xdr:col>
      <xdr:colOff>101600</xdr:colOff>
      <xdr:row>97</xdr:row>
      <xdr:rowOff>129667</xdr:rowOff>
    </xdr:to>
    <xdr:sp macro="" textlink="">
      <xdr:nvSpPr>
        <xdr:cNvPr id="259" name="楕円 258"/>
        <xdr:cNvSpPr/>
      </xdr:nvSpPr>
      <xdr:spPr>
        <a:xfrm>
          <a:off x="2857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120794</xdr:rowOff>
    </xdr:from>
    <xdr:ext cx="534377" cy="259045"/>
    <xdr:sp macro="" textlink="">
      <xdr:nvSpPr>
        <xdr:cNvPr id="260" name="テキスト ボックス 259"/>
        <xdr:cNvSpPr txBox="1"/>
      </xdr:nvSpPr>
      <xdr:spPr>
        <a:xfrm>
          <a:off x="2641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104026</xdr:rowOff>
    </xdr:from>
    <xdr:to>
      <xdr:col>10</xdr:col>
      <xdr:colOff>165100</xdr:colOff>
      <xdr:row>98</xdr:row>
      <xdr:rowOff>34176</xdr:rowOff>
    </xdr:to>
    <xdr:sp macro="" textlink="">
      <xdr:nvSpPr>
        <xdr:cNvPr id="261" name="楕円 260"/>
        <xdr:cNvSpPr/>
      </xdr:nvSpPr>
      <xdr:spPr>
        <a:xfrm>
          <a:off x="1968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25303</xdr:rowOff>
    </xdr:from>
    <xdr:ext cx="534377" cy="259045"/>
    <xdr:sp macro="" textlink="">
      <xdr:nvSpPr>
        <xdr:cNvPr id="262" name="テキスト ボックス 261"/>
        <xdr:cNvSpPr txBox="1"/>
      </xdr:nvSpPr>
      <xdr:spPr>
        <a:xfrm>
          <a:off x="1752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120828</xdr:rowOff>
    </xdr:from>
    <xdr:to>
      <xdr:col>6</xdr:col>
      <xdr:colOff>38100</xdr:colOff>
      <xdr:row>98</xdr:row>
      <xdr:rowOff>50978</xdr:rowOff>
    </xdr:to>
    <xdr:sp macro="" textlink="">
      <xdr:nvSpPr>
        <xdr:cNvPr id="263" name="楕円 262"/>
        <xdr:cNvSpPr/>
      </xdr:nvSpPr>
      <xdr:spPr>
        <a:xfrm>
          <a:off x="1079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42105</xdr:rowOff>
    </xdr:from>
    <xdr:ext cx="534377" cy="259045"/>
    <xdr:sp macro="" textlink="">
      <xdr:nvSpPr>
        <xdr:cNvPr id="264" name="テキスト ボックス 263"/>
        <xdr:cNvSpPr txBox="1"/>
      </xdr:nvSpPr>
      <xdr:spPr>
        <a:xfrm>
          <a:off x="863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17399</xdr:rowOff>
    </xdr:from>
    <xdr:to>
      <xdr:col>55</xdr:col>
      <xdr:colOff>0</xdr:colOff>
      <xdr:row>37</xdr:row>
      <xdr:rowOff>49670</xdr:rowOff>
    </xdr:to>
    <xdr:cxnSp macro="">
      <xdr:nvCxnSpPr>
        <xdr:cNvPr id="293" name="直線コネクタ 292"/>
        <xdr:cNvCxnSpPr/>
      </xdr:nvCxnSpPr>
      <xdr:spPr>
        <a:xfrm flipV="1">
          <a:off x="9639300" y="6189599"/>
          <a:ext cx="8382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49670</xdr:rowOff>
    </xdr:from>
    <xdr:to>
      <xdr:col>50</xdr:col>
      <xdr:colOff>114300</xdr:colOff>
      <xdr:row>37</xdr:row>
      <xdr:rowOff>61785</xdr:rowOff>
    </xdr:to>
    <xdr:cxnSp macro="">
      <xdr:nvCxnSpPr>
        <xdr:cNvPr id="296" name="直線コネクタ 295"/>
        <xdr:cNvCxnSpPr/>
      </xdr:nvCxnSpPr>
      <xdr:spPr>
        <a:xfrm flipV="1">
          <a:off x="8750300" y="639332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58642</xdr:rowOff>
    </xdr:from>
    <xdr:to>
      <xdr:col>45</xdr:col>
      <xdr:colOff>177800</xdr:colOff>
      <xdr:row>37</xdr:row>
      <xdr:rowOff>61785</xdr:rowOff>
    </xdr:to>
    <xdr:cxnSp macro="">
      <xdr:nvCxnSpPr>
        <xdr:cNvPr id="299" name="直線コネクタ 298"/>
        <xdr:cNvCxnSpPr/>
      </xdr:nvCxnSpPr>
      <xdr:spPr>
        <a:xfrm>
          <a:off x="7861300" y="6402292"/>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58642</xdr:rowOff>
    </xdr:from>
    <xdr:to>
      <xdr:col>41</xdr:col>
      <xdr:colOff>50800</xdr:colOff>
      <xdr:row>37</xdr:row>
      <xdr:rowOff>98761</xdr:rowOff>
    </xdr:to>
    <xdr:cxnSp macro="">
      <xdr:nvCxnSpPr>
        <xdr:cNvPr id="302" name="直線コネクタ 301"/>
        <xdr:cNvCxnSpPr/>
      </xdr:nvCxnSpPr>
      <xdr:spPr>
        <a:xfrm flipV="1">
          <a:off x="6972300" y="640229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138049</xdr:rowOff>
    </xdr:from>
    <xdr:to>
      <xdr:col>55</xdr:col>
      <xdr:colOff>50800</xdr:colOff>
      <xdr:row>36</xdr:row>
      <xdr:rowOff>68199</xdr:rowOff>
    </xdr:to>
    <xdr:sp macro="" textlink="">
      <xdr:nvSpPr>
        <xdr:cNvPr id="312" name="楕円 311"/>
        <xdr:cNvSpPr/>
      </xdr:nvSpPr>
      <xdr:spPr>
        <a:xfrm>
          <a:off x="104267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116476</xdr:rowOff>
    </xdr:from>
    <xdr:ext cx="534377" cy="259045"/>
    <xdr:sp macro="" textlink="">
      <xdr:nvSpPr>
        <xdr:cNvPr id="313" name="補助費等該当値テキスト"/>
        <xdr:cNvSpPr txBox="1"/>
      </xdr:nvSpPr>
      <xdr:spPr>
        <a:xfrm>
          <a:off x="10528300" y="6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170320</xdr:rowOff>
    </xdr:from>
    <xdr:to>
      <xdr:col>50</xdr:col>
      <xdr:colOff>165100</xdr:colOff>
      <xdr:row>37</xdr:row>
      <xdr:rowOff>100470</xdr:rowOff>
    </xdr:to>
    <xdr:sp macro="" textlink="">
      <xdr:nvSpPr>
        <xdr:cNvPr id="314" name="楕円 313"/>
        <xdr:cNvSpPr/>
      </xdr:nvSpPr>
      <xdr:spPr>
        <a:xfrm>
          <a:off x="9588500" y="63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91597</xdr:rowOff>
    </xdr:from>
    <xdr:ext cx="534377" cy="259045"/>
    <xdr:sp macro="" textlink="">
      <xdr:nvSpPr>
        <xdr:cNvPr id="315" name="テキスト ボックス 314"/>
        <xdr:cNvSpPr txBox="1"/>
      </xdr:nvSpPr>
      <xdr:spPr>
        <a:xfrm>
          <a:off x="9372111" y="64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10985</xdr:rowOff>
    </xdr:from>
    <xdr:to>
      <xdr:col>46</xdr:col>
      <xdr:colOff>38100</xdr:colOff>
      <xdr:row>37</xdr:row>
      <xdr:rowOff>112585</xdr:rowOff>
    </xdr:to>
    <xdr:sp macro="" textlink="">
      <xdr:nvSpPr>
        <xdr:cNvPr id="316" name="楕円 315"/>
        <xdr:cNvSpPr/>
      </xdr:nvSpPr>
      <xdr:spPr>
        <a:xfrm>
          <a:off x="8699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103712</xdr:rowOff>
    </xdr:from>
    <xdr:ext cx="534377" cy="259045"/>
    <xdr:sp macro="" textlink="">
      <xdr:nvSpPr>
        <xdr:cNvPr id="317" name="テキスト ボックス 316"/>
        <xdr:cNvSpPr txBox="1"/>
      </xdr:nvSpPr>
      <xdr:spPr>
        <a:xfrm>
          <a:off x="8483111" y="64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7842</xdr:rowOff>
    </xdr:from>
    <xdr:to>
      <xdr:col>41</xdr:col>
      <xdr:colOff>101600</xdr:colOff>
      <xdr:row>37</xdr:row>
      <xdr:rowOff>109442</xdr:rowOff>
    </xdr:to>
    <xdr:sp macro="" textlink="">
      <xdr:nvSpPr>
        <xdr:cNvPr id="318" name="楕円 317"/>
        <xdr:cNvSpPr/>
      </xdr:nvSpPr>
      <xdr:spPr>
        <a:xfrm>
          <a:off x="7810500" y="63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100569</xdr:rowOff>
    </xdr:from>
    <xdr:ext cx="534377" cy="259045"/>
    <xdr:sp macro="" textlink="">
      <xdr:nvSpPr>
        <xdr:cNvPr id="319" name="テキスト ボックス 318"/>
        <xdr:cNvSpPr txBox="1"/>
      </xdr:nvSpPr>
      <xdr:spPr>
        <a:xfrm>
          <a:off x="7594111" y="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47961</xdr:rowOff>
    </xdr:from>
    <xdr:to>
      <xdr:col>36</xdr:col>
      <xdr:colOff>165100</xdr:colOff>
      <xdr:row>37</xdr:row>
      <xdr:rowOff>149561</xdr:rowOff>
    </xdr:to>
    <xdr:sp macro="" textlink="">
      <xdr:nvSpPr>
        <xdr:cNvPr id="320" name="楕円 319"/>
        <xdr:cNvSpPr/>
      </xdr:nvSpPr>
      <xdr:spPr>
        <a:xfrm>
          <a:off x="6921500" y="63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140688</xdr:rowOff>
    </xdr:from>
    <xdr:ext cx="534377" cy="259045"/>
    <xdr:sp macro="" textlink="">
      <xdr:nvSpPr>
        <xdr:cNvPr id="321" name="テキスト ボックス 320"/>
        <xdr:cNvSpPr txBox="1"/>
      </xdr:nvSpPr>
      <xdr:spPr>
        <a:xfrm>
          <a:off x="6705111" y="64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158636</xdr:rowOff>
    </xdr:from>
    <xdr:to>
      <xdr:col>55</xdr:col>
      <xdr:colOff>0</xdr:colOff>
      <xdr:row>56</xdr:row>
      <xdr:rowOff>121965</xdr:rowOff>
    </xdr:to>
    <xdr:cxnSp macro="">
      <xdr:nvCxnSpPr>
        <xdr:cNvPr id="351" name="直線コネクタ 350"/>
        <xdr:cNvCxnSpPr/>
      </xdr:nvCxnSpPr>
      <xdr:spPr>
        <a:xfrm>
          <a:off x="9639300" y="9588386"/>
          <a:ext cx="838200" cy="1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158636</xdr:rowOff>
    </xdr:from>
    <xdr:to>
      <xdr:col>50</xdr:col>
      <xdr:colOff>114300</xdr:colOff>
      <xdr:row>56</xdr:row>
      <xdr:rowOff>19818</xdr:rowOff>
    </xdr:to>
    <xdr:cxnSp macro="">
      <xdr:nvCxnSpPr>
        <xdr:cNvPr id="354" name="直線コネクタ 353"/>
        <xdr:cNvCxnSpPr/>
      </xdr:nvCxnSpPr>
      <xdr:spPr>
        <a:xfrm flipV="1">
          <a:off x="8750300" y="9588386"/>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113430</xdr:rowOff>
    </xdr:from>
    <xdr:to>
      <xdr:col>45</xdr:col>
      <xdr:colOff>177800</xdr:colOff>
      <xdr:row>56</xdr:row>
      <xdr:rowOff>19818</xdr:rowOff>
    </xdr:to>
    <xdr:cxnSp macro="">
      <xdr:nvCxnSpPr>
        <xdr:cNvPr id="357" name="直線コネクタ 356"/>
        <xdr:cNvCxnSpPr/>
      </xdr:nvCxnSpPr>
      <xdr:spPr>
        <a:xfrm>
          <a:off x="7861300" y="9543180"/>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113430</xdr:rowOff>
    </xdr:from>
    <xdr:to>
      <xdr:col>41</xdr:col>
      <xdr:colOff>50800</xdr:colOff>
      <xdr:row>56</xdr:row>
      <xdr:rowOff>11799</xdr:rowOff>
    </xdr:to>
    <xdr:cxnSp macro="">
      <xdr:nvCxnSpPr>
        <xdr:cNvPr id="360" name="直線コネクタ 359"/>
        <xdr:cNvCxnSpPr/>
      </xdr:nvCxnSpPr>
      <xdr:spPr>
        <a:xfrm flipV="1">
          <a:off x="6972300" y="9543180"/>
          <a:ext cx="889000" cy="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71165</xdr:rowOff>
    </xdr:from>
    <xdr:to>
      <xdr:col>55</xdr:col>
      <xdr:colOff>50800</xdr:colOff>
      <xdr:row>57</xdr:row>
      <xdr:rowOff>1315</xdr:rowOff>
    </xdr:to>
    <xdr:sp macro="" textlink="">
      <xdr:nvSpPr>
        <xdr:cNvPr id="370" name="楕円 369"/>
        <xdr:cNvSpPr/>
      </xdr:nvSpPr>
      <xdr:spPr>
        <a:xfrm>
          <a:off x="10426700" y="96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49592</xdr:rowOff>
    </xdr:from>
    <xdr:ext cx="534377" cy="259045"/>
    <xdr:sp macro="" textlink="">
      <xdr:nvSpPr>
        <xdr:cNvPr id="371" name="普通建設事業費該当値テキスト"/>
        <xdr:cNvSpPr txBox="1"/>
      </xdr:nvSpPr>
      <xdr:spPr>
        <a:xfrm>
          <a:off x="10528300" y="96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107836</xdr:rowOff>
    </xdr:from>
    <xdr:to>
      <xdr:col>50</xdr:col>
      <xdr:colOff>165100</xdr:colOff>
      <xdr:row>56</xdr:row>
      <xdr:rowOff>37986</xdr:rowOff>
    </xdr:to>
    <xdr:sp macro="" textlink="">
      <xdr:nvSpPr>
        <xdr:cNvPr id="372" name="楕円 371"/>
        <xdr:cNvSpPr/>
      </xdr:nvSpPr>
      <xdr:spPr>
        <a:xfrm>
          <a:off x="9588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54513</xdr:rowOff>
    </xdr:from>
    <xdr:ext cx="534377" cy="259045"/>
    <xdr:sp macro="" textlink="">
      <xdr:nvSpPr>
        <xdr:cNvPr id="373" name="テキスト ボックス 372"/>
        <xdr:cNvSpPr txBox="1"/>
      </xdr:nvSpPr>
      <xdr:spPr>
        <a:xfrm>
          <a:off x="9372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140468</xdr:rowOff>
    </xdr:from>
    <xdr:to>
      <xdr:col>46</xdr:col>
      <xdr:colOff>38100</xdr:colOff>
      <xdr:row>56</xdr:row>
      <xdr:rowOff>70618</xdr:rowOff>
    </xdr:to>
    <xdr:sp macro="" textlink="">
      <xdr:nvSpPr>
        <xdr:cNvPr id="374" name="楕円 373"/>
        <xdr:cNvSpPr/>
      </xdr:nvSpPr>
      <xdr:spPr>
        <a:xfrm>
          <a:off x="8699500" y="9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87145</xdr:rowOff>
    </xdr:from>
    <xdr:ext cx="534377" cy="259045"/>
    <xdr:sp macro="" textlink="">
      <xdr:nvSpPr>
        <xdr:cNvPr id="375" name="テキスト ボックス 374"/>
        <xdr:cNvSpPr txBox="1"/>
      </xdr:nvSpPr>
      <xdr:spPr>
        <a:xfrm>
          <a:off x="8483111" y="93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62630</xdr:rowOff>
    </xdr:from>
    <xdr:to>
      <xdr:col>41</xdr:col>
      <xdr:colOff>101600</xdr:colOff>
      <xdr:row>55</xdr:row>
      <xdr:rowOff>164230</xdr:rowOff>
    </xdr:to>
    <xdr:sp macro="" textlink="">
      <xdr:nvSpPr>
        <xdr:cNvPr id="376" name="楕円 375"/>
        <xdr:cNvSpPr/>
      </xdr:nvSpPr>
      <xdr:spPr>
        <a:xfrm>
          <a:off x="7810500" y="9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9307</xdr:rowOff>
    </xdr:from>
    <xdr:ext cx="534377" cy="259045"/>
    <xdr:sp macro="" textlink="">
      <xdr:nvSpPr>
        <xdr:cNvPr id="377" name="テキスト ボックス 376"/>
        <xdr:cNvSpPr txBox="1"/>
      </xdr:nvSpPr>
      <xdr:spPr>
        <a:xfrm>
          <a:off x="7594111" y="9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132449</xdr:rowOff>
    </xdr:from>
    <xdr:to>
      <xdr:col>36</xdr:col>
      <xdr:colOff>165100</xdr:colOff>
      <xdr:row>56</xdr:row>
      <xdr:rowOff>62599</xdr:rowOff>
    </xdr:to>
    <xdr:sp macro="" textlink="">
      <xdr:nvSpPr>
        <xdr:cNvPr id="378" name="楕円 377"/>
        <xdr:cNvSpPr/>
      </xdr:nvSpPr>
      <xdr:spPr>
        <a:xfrm>
          <a:off x="6921500" y="9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53726</xdr:rowOff>
    </xdr:from>
    <xdr:ext cx="534377" cy="259045"/>
    <xdr:sp macro="" textlink="">
      <xdr:nvSpPr>
        <xdr:cNvPr id="379" name="テキスト ボックス 378"/>
        <xdr:cNvSpPr txBox="1"/>
      </xdr:nvSpPr>
      <xdr:spPr>
        <a:xfrm>
          <a:off x="6705111" y="96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35426</xdr:rowOff>
    </xdr:from>
    <xdr:to>
      <xdr:col>55</xdr:col>
      <xdr:colOff>0</xdr:colOff>
      <xdr:row>78</xdr:row>
      <xdr:rowOff>39670</xdr:rowOff>
    </xdr:to>
    <xdr:cxnSp macro="">
      <xdr:nvCxnSpPr>
        <xdr:cNvPr id="410" name="直線コネクタ 409"/>
        <xdr:cNvCxnSpPr/>
      </xdr:nvCxnSpPr>
      <xdr:spPr>
        <a:xfrm>
          <a:off x="9639300" y="13408526"/>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102339</xdr:rowOff>
    </xdr:from>
    <xdr:to>
      <xdr:col>50</xdr:col>
      <xdr:colOff>114300</xdr:colOff>
      <xdr:row>78</xdr:row>
      <xdr:rowOff>35426</xdr:rowOff>
    </xdr:to>
    <xdr:cxnSp macro="">
      <xdr:nvCxnSpPr>
        <xdr:cNvPr id="413" name="直線コネクタ 412"/>
        <xdr:cNvCxnSpPr/>
      </xdr:nvCxnSpPr>
      <xdr:spPr>
        <a:xfrm>
          <a:off x="8750300" y="13303989"/>
          <a:ext cx="889000" cy="10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49533</xdr:rowOff>
    </xdr:from>
    <xdr:to>
      <xdr:col>45</xdr:col>
      <xdr:colOff>177800</xdr:colOff>
      <xdr:row>77</xdr:row>
      <xdr:rowOff>102339</xdr:rowOff>
    </xdr:to>
    <xdr:cxnSp macro="">
      <xdr:nvCxnSpPr>
        <xdr:cNvPr id="416" name="直線コネクタ 415"/>
        <xdr:cNvCxnSpPr/>
      </xdr:nvCxnSpPr>
      <xdr:spPr>
        <a:xfrm>
          <a:off x="7861300" y="13251183"/>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49533</xdr:rowOff>
    </xdr:from>
    <xdr:to>
      <xdr:col>41</xdr:col>
      <xdr:colOff>50800</xdr:colOff>
      <xdr:row>77</xdr:row>
      <xdr:rowOff>84705</xdr:rowOff>
    </xdr:to>
    <xdr:cxnSp macro="">
      <xdr:nvCxnSpPr>
        <xdr:cNvPr id="419" name="直線コネクタ 418"/>
        <xdr:cNvCxnSpPr/>
      </xdr:nvCxnSpPr>
      <xdr:spPr>
        <a:xfrm flipV="1">
          <a:off x="6972300" y="13251183"/>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160320</xdr:rowOff>
    </xdr:from>
    <xdr:to>
      <xdr:col>55</xdr:col>
      <xdr:colOff>50800</xdr:colOff>
      <xdr:row>78</xdr:row>
      <xdr:rowOff>90470</xdr:rowOff>
    </xdr:to>
    <xdr:sp macro="" textlink="">
      <xdr:nvSpPr>
        <xdr:cNvPr id="429" name="楕円 428"/>
        <xdr:cNvSpPr/>
      </xdr:nvSpPr>
      <xdr:spPr>
        <a:xfrm>
          <a:off x="104267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138747</xdr:rowOff>
    </xdr:from>
    <xdr:ext cx="469744" cy="259045"/>
    <xdr:sp macro="" textlink="">
      <xdr:nvSpPr>
        <xdr:cNvPr id="430" name="普通建設事業費 （ うち新規整備　）該当値テキスト"/>
        <xdr:cNvSpPr txBox="1"/>
      </xdr:nvSpPr>
      <xdr:spPr>
        <a:xfrm>
          <a:off x="10528300" y="1334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156076</xdr:rowOff>
    </xdr:from>
    <xdr:to>
      <xdr:col>50</xdr:col>
      <xdr:colOff>165100</xdr:colOff>
      <xdr:row>78</xdr:row>
      <xdr:rowOff>86226</xdr:rowOff>
    </xdr:to>
    <xdr:sp macro="" textlink="">
      <xdr:nvSpPr>
        <xdr:cNvPr id="431" name="楕円 430"/>
        <xdr:cNvSpPr/>
      </xdr:nvSpPr>
      <xdr:spPr>
        <a:xfrm>
          <a:off x="9588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77353</xdr:rowOff>
    </xdr:from>
    <xdr:ext cx="469744" cy="259045"/>
    <xdr:sp macro="" textlink="">
      <xdr:nvSpPr>
        <xdr:cNvPr id="432" name="テキスト ボックス 431"/>
        <xdr:cNvSpPr txBox="1"/>
      </xdr:nvSpPr>
      <xdr:spPr>
        <a:xfrm>
          <a:off x="9404428" y="13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51539</xdr:rowOff>
    </xdr:from>
    <xdr:to>
      <xdr:col>46</xdr:col>
      <xdr:colOff>38100</xdr:colOff>
      <xdr:row>77</xdr:row>
      <xdr:rowOff>153139</xdr:rowOff>
    </xdr:to>
    <xdr:sp macro="" textlink="">
      <xdr:nvSpPr>
        <xdr:cNvPr id="433" name="楕円 432"/>
        <xdr:cNvSpPr/>
      </xdr:nvSpPr>
      <xdr:spPr>
        <a:xfrm>
          <a:off x="8699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144266</xdr:rowOff>
    </xdr:from>
    <xdr:ext cx="534377" cy="259045"/>
    <xdr:sp macro="" textlink="">
      <xdr:nvSpPr>
        <xdr:cNvPr id="434" name="テキスト ボックス 433"/>
        <xdr:cNvSpPr txBox="1"/>
      </xdr:nvSpPr>
      <xdr:spPr>
        <a:xfrm>
          <a:off x="8483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170183</xdr:rowOff>
    </xdr:from>
    <xdr:to>
      <xdr:col>41</xdr:col>
      <xdr:colOff>101600</xdr:colOff>
      <xdr:row>77</xdr:row>
      <xdr:rowOff>100333</xdr:rowOff>
    </xdr:to>
    <xdr:sp macro="" textlink="">
      <xdr:nvSpPr>
        <xdr:cNvPr id="435" name="楕円 434"/>
        <xdr:cNvSpPr/>
      </xdr:nvSpPr>
      <xdr:spPr>
        <a:xfrm>
          <a:off x="7810500" y="132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91460</xdr:rowOff>
    </xdr:from>
    <xdr:ext cx="534377" cy="259045"/>
    <xdr:sp macro="" textlink="">
      <xdr:nvSpPr>
        <xdr:cNvPr id="436" name="テキスト ボックス 435"/>
        <xdr:cNvSpPr txBox="1"/>
      </xdr:nvSpPr>
      <xdr:spPr>
        <a:xfrm>
          <a:off x="7594111" y="132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33905</xdr:rowOff>
    </xdr:from>
    <xdr:to>
      <xdr:col>36</xdr:col>
      <xdr:colOff>165100</xdr:colOff>
      <xdr:row>77</xdr:row>
      <xdr:rowOff>135505</xdr:rowOff>
    </xdr:to>
    <xdr:sp macro="" textlink="">
      <xdr:nvSpPr>
        <xdr:cNvPr id="437" name="楕円 436"/>
        <xdr:cNvSpPr/>
      </xdr:nvSpPr>
      <xdr:spPr>
        <a:xfrm>
          <a:off x="6921500" y="132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126632</xdr:rowOff>
    </xdr:from>
    <xdr:ext cx="534377" cy="259045"/>
    <xdr:sp macro="" textlink="">
      <xdr:nvSpPr>
        <xdr:cNvPr id="438" name="テキスト ボックス 437"/>
        <xdr:cNvSpPr txBox="1"/>
      </xdr:nvSpPr>
      <xdr:spPr>
        <a:xfrm>
          <a:off x="6705111" y="133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137091</xdr:rowOff>
    </xdr:from>
    <xdr:to>
      <xdr:col>55</xdr:col>
      <xdr:colOff>0</xdr:colOff>
      <xdr:row>95</xdr:row>
      <xdr:rowOff>159379</xdr:rowOff>
    </xdr:to>
    <xdr:cxnSp macro="">
      <xdr:nvCxnSpPr>
        <xdr:cNvPr id="467" name="直線コネクタ 466"/>
        <xdr:cNvCxnSpPr/>
      </xdr:nvCxnSpPr>
      <xdr:spPr>
        <a:xfrm flipV="1">
          <a:off x="9639300" y="16424841"/>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143700</xdr:rowOff>
    </xdr:from>
    <xdr:to>
      <xdr:col>50</xdr:col>
      <xdr:colOff>114300</xdr:colOff>
      <xdr:row>95</xdr:row>
      <xdr:rowOff>159379</xdr:rowOff>
    </xdr:to>
    <xdr:cxnSp macro="">
      <xdr:nvCxnSpPr>
        <xdr:cNvPr id="470" name="直線コネクタ 469"/>
        <xdr:cNvCxnSpPr/>
      </xdr:nvCxnSpPr>
      <xdr:spPr>
        <a:xfrm>
          <a:off x="8750300" y="16431450"/>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140119</xdr:rowOff>
    </xdr:from>
    <xdr:to>
      <xdr:col>45</xdr:col>
      <xdr:colOff>177800</xdr:colOff>
      <xdr:row>95</xdr:row>
      <xdr:rowOff>143700</xdr:rowOff>
    </xdr:to>
    <xdr:cxnSp macro="">
      <xdr:nvCxnSpPr>
        <xdr:cNvPr id="473" name="直線コネクタ 472"/>
        <xdr:cNvCxnSpPr/>
      </xdr:nvCxnSpPr>
      <xdr:spPr>
        <a:xfrm>
          <a:off x="7861300" y="1642786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140119</xdr:rowOff>
    </xdr:from>
    <xdr:to>
      <xdr:col>41</xdr:col>
      <xdr:colOff>50800</xdr:colOff>
      <xdr:row>96</xdr:row>
      <xdr:rowOff>2463</xdr:rowOff>
    </xdr:to>
    <xdr:cxnSp macro="">
      <xdr:nvCxnSpPr>
        <xdr:cNvPr id="476" name="直線コネクタ 475"/>
        <xdr:cNvCxnSpPr/>
      </xdr:nvCxnSpPr>
      <xdr:spPr>
        <a:xfrm flipV="1">
          <a:off x="6972300" y="16427869"/>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86291</xdr:rowOff>
    </xdr:from>
    <xdr:to>
      <xdr:col>55</xdr:col>
      <xdr:colOff>50800</xdr:colOff>
      <xdr:row>96</xdr:row>
      <xdr:rowOff>16441</xdr:rowOff>
    </xdr:to>
    <xdr:sp macro="" textlink="">
      <xdr:nvSpPr>
        <xdr:cNvPr id="486" name="楕円 485"/>
        <xdr:cNvSpPr/>
      </xdr:nvSpPr>
      <xdr:spPr>
        <a:xfrm>
          <a:off x="104267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109168</xdr:rowOff>
    </xdr:from>
    <xdr:ext cx="534377" cy="259045"/>
    <xdr:sp macro="" textlink="">
      <xdr:nvSpPr>
        <xdr:cNvPr id="487" name="普通建設事業費 （ うち更新整備　）該当値テキスト"/>
        <xdr:cNvSpPr txBox="1"/>
      </xdr:nvSpPr>
      <xdr:spPr>
        <a:xfrm>
          <a:off x="10528300" y="162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108579</xdr:rowOff>
    </xdr:from>
    <xdr:to>
      <xdr:col>50</xdr:col>
      <xdr:colOff>165100</xdr:colOff>
      <xdr:row>96</xdr:row>
      <xdr:rowOff>38729</xdr:rowOff>
    </xdr:to>
    <xdr:sp macro="" textlink="">
      <xdr:nvSpPr>
        <xdr:cNvPr id="488" name="楕円 487"/>
        <xdr:cNvSpPr/>
      </xdr:nvSpPr>
      <xdr:spPr>
        <a:xfrm>
          <a:off x="9588500" y="163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55256</xdr:rowOff>
    </xdr:from>
    <xdr:ext cx="534377" cy="259045"/>
    <xdr:sp macro="" textlink="">
      <xdr:nvSpPr>
        <xdr:cNvPr id="489" name="テキスト ボックス 488"/>
        <xdr:cNvSpPr txBox="1"/>
      </xdr:nvSpPr>
      <xdr:spPr>
        <a:xfrm>
          <a:off x="9372111" y="161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92900</xdr:rowOff>
    </xdr:from>
    <xdr:to>
      <xdr:col>46</xdr:col>
      <xdr:colOff>38100</xdr:colOff>
      <xdr:row>96</xdr:row>
      <xdr:rowOff>23050</xdr:rowOff>
    </xdr:to>
    <xdr:sp macro="" textlink="">
      <xdr:nvSpPr>
        <xdr:cNvPr id="490" name="楕円 489"/>
        <xdr:cNvSpPr/>
      </xdr:nvSpPr>
      <xdr:spPr>
        <a:xfrm>
          <a:off x="8699500" y="16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39577</xdr:rowOff>
    </xdr:from>
    <xdr:ext cx="534377" cy="259045"/>
    <xdr:sp macro="" textlink="">
      <xdr:nvSpPr>
        <xdr:cNvPr id="491" name="テキスト ボックス 490"/>
        <xdr:cNvSpPr txBox="1"/>
      </xdr:nvSpPr>
      <xdr:spPr>
        <a:xfrm>
          <a:off x="8483111" y="161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89319</xdr:rowOff>
    </xdr:from>
    <xdr:to>
      <xdr:col>41</xdr:col>
      <xdr:colOff>101600</xdr:colOff>
      <xdr:row>96</xdr:row>
      <xdr:rowOff>19469</xdr:rowOff>
    </xdr:to>
    <xdr:sp macro="" textlink="">
      <xdr:nvSpPr>
        <xdr:cNvPr id="492" name="楕円 491"/>
        <xdr:cNvSpPr/>
      </xdr:nvSpPr>
      <xdr:spPr>
        <a:xfrm>
          <a:off x="78105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35996</xdr:rowOff>
    </xdr:from>
    <xdr:ext cx="534377" cy="259045"/>
    <xdr:sp macro="" textlink="">
      <xdr:nvSpPr>
        <xdr:cNvPr id="493" name="テキスト ボックス 492"/>
        <xdr:cNvSpPr txBox="1"/>
      </xdr:nvSpPr>
      <xdr:spPr>
        <a:xfrm>
          <a:off x="7594111" y="161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123113</xdr:rowOff>
    </xdr:from>
    <xdr:to>
      <xdr:col>36</xdr:col>
      <xdr:colOff>165100</xdr:colOff>
      <xdr:row>96</xdr:row>
      <xdr:rowOff>53263</xdr:rowOff>
    </xdr:to>
    <xdr:sp macro="" textlink="">
      <xdr:nvSpPr>
        <xdr:cNvPr id="494" name="楕円 493"/>
        <xdr:cNvSpPr/>
      </xdr:nvSpPr>
      <xdr:spPr>
        <a:xfrm>
          <a:off x="6921500" y="164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69790</xdr:rowOff>
    </xdr:from>
    <xdr:ext cx="534377" cy="259045"/>
    <xdr:sp macro="" textlink="">
      <xdr:nvSpPr>
        <xdr:cNvPr id="495" name="テキスト ボックス 494"/>
        <xdr:cNvSpPr txBox="1"/>
      </xdr:nvSpPr>
      <xdr:spPr>
        <a:xfrm>
          <a:off x="6705111" y="16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38621</xdr:rowOff>
    </xdr:from>
    <xdr:to>
      <xdr:col>71</xdr:col>
      <xdr:colOff>177800</xdr:colOff>
      <xdr:row>39</xdr:row>
      <xdr:rowOff>44450</xdr:rowOff>
    </xdr:to>
    <xdr:cxnSp macro="">
      <xdr:nvCxnSpPr>
        <xdr:cNvPr id="533" name="直線コネクタ 532"/>
        <xdr:cNvCxnSpPr/>
      </xdr:nvCxnSpPr>
      <xdr:spPr>
        <a:xfrm>
          <a:off x="12814300" y="672517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159271</xdr:rowOff>
    </xdr:from>
    <xdr:to>
      <xdr:col>67</xdr:col>
      <xdr:colOff>101600</xdr:colOff>
      <xdr:row>39</xdr:row>
      <xdr:rowOff>89421</xdr:rowOff>
    </xdr:to>
    <xdr:sp macro="" textlink="">
      <xdr:nvSpPr>
        <xdr:cNvPr id="551" name="楕円 550"/>
        <xdr:cNvSpPr/>
      </xdr:nvSpPr>
      <xdr:spPr>
        <a:xfrm>
          <a:off x="12763500" y="66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80548</xdr:rowOff>
    </xdr:from>
    <xdr:ext cx="378565" cy="259045"/>
    <xdr:sp macro="" textlink="">
      <xdr:nvSpPr>
        <xdr:cNvPr id="552" name="テキスト ボックス 551"/>
        <xdr:cNvSpPr txBox="1"/>
      </xdr:nvSpPr>
      <xdr:spPr>
        <a:xfrm>
          <a:off x="12625017" y="676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4969</xdr:rowOff>
    </xdr:from>
    <xdr:to>
      <xdr:col>85</xdr:col>
      <xdr:colOff>127000</xdr:colOff>
      <xdr:row>78</xdr:row>
      <xdr:rowOff>47289</xdr:rowOff>
    </xdr:to>
    <xdr:cxnSp macro="">
      <xdr:nvCxnSpPr>
        <xdr:cNvPr id="627" name="直線コネクタ 626"/>
        <xdr:cNvCxnSpPr/>
      </xdr:nvCxnSpPr>
      <xdr:spPr>
        <a:xfrm flipV="1">
          <a:off x="15481300" y="13378069"/>
          <a:ext cx="8382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47289</xdr:rowOff>
    </xdr:from>
    <xdr:to>
      <xdr:col>81</xdr:col>
      <xdr:colOff>50800</xdr:colOff>
      <xdr:row>78</xdr:row>
      <xdr:rowOff>51718</xdr:rowOff>
    </xdr:to>
    <xdr:cxnSp macro="">
      <xdr:nvCxnSpPr>
        <xdr:cNvPr id="630" name="直線コネクタ 629"/>
        <xdr:cNvCxnSpPr/>
      </xdr:nvCxnSpPr>
      <xdr:spPr>
        <a:xfrm flipV="1">
          <a:off x="14592300" y="13420389"/>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51718</xdr:rowOff>
    </xdr:from>
    <xdr:to>
      <xdr:col>76</xdr:col>
      <xdr:colOff>114300</xdr:colOff>
      <xdr:row>78</xdr:row>
      <xdr:rowOff>78978</xdr:rowOff>
    </xdr:to>
    <xdr:cxnSp macro="">
      <xdr:nvCxnSpPr>
        <xdr:cNvPr id="633" name="直線コネクタ 632"/>
        <xdr:cNvCxnSpPr/>
      </xdr:nvCxnSpPr>
      <xdr:spPr>
        <a:xfrm flipV="1">
          <a:off x="13703300" y="134248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48289</xdr:rowOff>
    </xdr:from>
    <xdr:to>
      <xdr:col>71</xdr:col>
      <xdr:colOff>177800</xdr:colOff>
      <xdr:row>78</xdr:row>
      <xdr:rowOff>78978</xdr:rowOff>
    </xdr:to>
    <xdr:cxnSp macro="">
      <xdr:nvCxnSpPr>
        <xdr:cNvPr id="636" name="直線コネクタ 635"/>
        <xdr:cNvCxnSpPr/>
      </xdr:nvCxnSpPr>
      <xdr:spPr>
        <a:xfrm>
          <a:off x="12814300" y="13421389"/>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125619</xdr:rowOff>
    </xdr:from>
    <xdr:to>
      <xdr:col>85</xdr:col>
      <xdr:colOff>177800</xdr:colOff>
      <xdr:row>78</xdr:row>
      <xdr:rowOff>55769</xdr:rowOff>
    </xdr:to>
    <xdr:sp macro="" textlink="">
      <xdr:nvSpPr>
        <xdr:cNvPr id="646" name="楕円 645"/>
        <xdr:cNvSpPr/>
      </xdr:nvSpPr>
      <xdr:spPr>
        <a:xfrm>
          <a:off x="16268700" y="133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104046</xdr:rowOff>
    </xdr:from>
    <xdr:ext cx="534377" cy="259045"/>
    <xdr:sp macro="" textlink="">
      <xdr:nvSpPr>
        <xdr:cNvPr id="647" name="公債費該当値テキスト"/>
        <xdr:cNvSpPr txBox="1"/>
      </xdr:nvSpPr>
      <xdr:spPr>
        <a:xfrm>
          <a:off x="16370300" y="13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167939</xdr:rowOff>
    </xdr:from>
    <xdr:to>
      <xdr:col>81</xdr:col>
      <xdr:colOff>101600</xdr:colOff>
      <xdr:row>78</xdr:row>
      <xdr:rowOff>98089</xdr:rowOff>
    </xdr:to>
    <xdr:sp macro="" textlink="">
      <xdr:nvSpPr>
        <xdr:cNvPr id="648" name="楕円 647"/>
        <xdr:cNvSpPr/>
      </xdr:nvSpPr>
      <xdr:spPr>
        <a:xfrm>
          <a:off x="15430500" y="13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89216</xdr:rowOff>
    </xdr:from>
    <xdr:ext cx="534377" cy="259045"/>
    <xdr:sp macro="" textlink="">
      <xdr:nvSpPr>
        <xdr:cNvPr id="649" name="テキスト ボックス 648"/>
        <xdr:cNvSpPr txBox="1"/>
      </xdr:nvSpPr>
      <xdr:spPr>
        <a:xfrm>
          <a:off x="15214111" y="134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918</xdr:rowOff>
    </xdr:from>
    <xdr:to>
      <xdr:col>76</xdr:col>
      <xdr:colOff>165100</xdr:colOff>
      <xdr:row>78</xdr:row>
      <xdr:rowOff>102518</xdr:rowOff>
    </xdr:to>
    <xdr:sp macro="" textlink="">
      <xdr:nvSpPr>
        <xdr:cNvPr id="650" name="楕円 649"/>
        <xdr:cNvSpPr/>
      </xdr:nvSpPr>
      <xdr:spPr>
        <a:xfrm>
          <a:off x="14541500" y="133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93645</xdr:rowOff>
    </xdr:from>
    <xdr:ext cx="534377" cy="259045"/>
    <xdr:sp macro="" textlink="">
      <xdr:nvSpPr>
        <xdr:cNvPr id="651" name="テキスト ボックス 650"/>
        <xdr:cNvSpPr txBox="1"/>
      </xdr:nvSpPr>
      <xdr:spPr>
        <a:xfrm>
          <a:off x="14325111" y="13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28178</xdr:rowOff>
    </xdr:from>
    <xdr:to>
      <xdr:col>72</xdr:col>
      <xdr:colOff>38100</xdr:colOff>
      <xdr:row>78</xdr:row>
      <xdr:rowOff>129778</xdr:rowOff>
    </xdr:to>
    <xdr:sp macro="" textlink="">
      <xdr:nvSpPr>
        <xdr:cNvPr id="652" name="楕円 651"/>
        <xdr:cNvSpPr/>
      </xdr:nvSpPr>
      <xdr:spPr>
        <a:xfrm>
          <a:off x="13652500" y="134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120905</xdr:rowOff>
    </xdr:from>
    <xdr:ext cx="534377" cy="259045"/>
    <xdr:sp macro="" textlink="">
      <xdr:nvSpPr>
        <xdr:cNvPr id="653" name="テキスト ボックス 652"/>
        <xdr:cNvSpPr txBox="1"/>
      </xdr:nvSpPr>
      <xdr:spPr>
        <a:xfrm>
          <a:off x="13436111" y="134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168939</xdr:rowOff>
    </xdr:from>
    <xdr:to>
      <xdr:col>67</xdr:col>
      <xdr:colOff>101600</xdr:colOff>
      <xdr:row>78</xdr:row>
      <xdr:rowOff>99089</xdr:rowOff>
    </xdr:to>
    <xdr:sp macro="" textlink="">
      <xdr:nvSpPr>
        <xdr:cNvPr id="654" name="楕円 653"/>
        <xdr:cNvSpPr/>
      </xdr:nvSpPr>
      <xdr:spPr>
        <a:xfrm>
          <a:off x="12763500" y="133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90216</xdr:rowOff>
    </xdr:from>
    <xdr:ext cx="534377" cy="259045"/>
    <xdr:sp macro="" textlink="">
      <xdr:nvSpPr>
        <xdr:cNvPr id="655" name="テキスト ボックス 654"/>
        <xdr:cNvSpPr txBox="1"/>
      </xdr:nvSpPr>
      <xdr:spPr>
        <a:xfrm>
          <a:off x="12547111" y="134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53609</xdr:rowOff>
    </xdr:from>
    <xdr:to>
      <xdr:col>85</xdr:col>
      <xdr:colOff>127000</xdr:colOff>
      <xdr:row>98</xdr:row>
      <xdr:rowOff>110668</xdr:rowOff>
    </xdr:to>
    <xdr:cxnSp macro="">
      <xdr:nvCxnSpPr>
        <xdr:cNvPr id="682" name="直線コネクタ 681"/>
        <xdr:cNvCxnSpPr/>
      </xdr:nvCxnSpPr>
      <xdr:spPr>
        <a:xfrm>
          <a:off x="15481300" y="16684259"/>
          <a:ext cx="8382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53609</xdr:rowOff>
    </xdr:from>
    <xdr:to>
      <xdr:col>81</xdr:col>
      <xdr:colOff>50800</xdr:colOff>
      <xdr:row>98</xdr:row>
      <xdr:rowOff>76972</xdr:rowOff>
    </xdr:to>
    <xdr:cxnSp macro="">
      <xdr:nvCxnSpPr>
        <xdr:cNvPr id="685" name="直線コネクタ 684"/>
        <xdr:cNvCxnSpPr/>
      </xdr:nvCxnSpPr>
      <xdr:spPr>
        <a:xfrm flipV="1">
          <a:off x="14592300" y="16684259"/>
          <a:ext cx="8890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66548</xdr:rowOff>
    </xdr:from>
    <xdr:to>
      <xdr:col>76</xdr:col>
      <xdr:colOff>114300</xdr:colOff>
      <xdr:row>98</xdr:row>
      <xdr:rowOff>76972</xdr:rowOff>
    </xdr:to>
    <xdr:cxnSp macro="">
      <xdr:nvCxnSpPr>
        <xdr:cNvPr id="688" name="直線コネクタ 687"/>
        <xdr:cNvCxnSpPr/>
      </xdr:nvCxnSpPr>
      <xdr:spPr>
        <a:xfrm>
          <a:off x="13703300" y="168686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66548</xdr:rowOff>
    </xdr:from>
    <xdr:to>
      <xdr:col>71</xdr:col>
      <xdr:colOff>177800</xdr:colOff>
      <xdr:row>98</xdr:row>
      <xdr:rowOff>114508</xdr:rowOff>
    </xdr:to>
    <xdr:cxnSp macro="">
      <xdr:nvCxnSpPr>
        <xdr:cNvPr id="691" name="直線コネクタ 690"/>
        <xdr:cNvCxnSpPr/>
      </xdr:nvCxnSpPr>
      <xdr:spPr>
        <a:xfrm flipV="1">
          <a:off x="12814300" y="16868648"/>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59868</xdr:rowOff>
    </xdr:from>
    <xdr:to>
      <xdr:col>85</xdr:col>
      <xdr:colOff>177800</xdr:colOff>
      <xdr:row>98</xdr:row>
      <xdr:rowOff>161468</xdr:rowOff>
    </xdr:to>
    <xdr:sp macro="" textlink="">
      <xdr:nvSpPr>
        <xdr:cNvPr id="701" name="楕円 700"/>
        <xdr:cNvSpPr/>
      </xdr:nvSpPr>
      <xdr:spPr>
        <a:xfrm>
          <a:off x="162687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146245</xdr:rowOff>
    </xdr:from>
    <xdr:ext cx="378565" cy="259045"/>
    <xdr:sp macro="" textlink="">
      <xdr:nvSpPr>
        <xdr:cNvPr id="702" name="積立金該当値テキスト"/>
        <xdr:cNvSpPr txBox="1"/>
      </xdr:nvSpPr>
      <xdr:spPr>
        <a:xfrm>
          <a:off x="16370300" y="167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2809</xdr:rowOff>
    </xdr:from>
    <xdr:to>
      <xdr:col>81</xdr:col>
      <xdr:colOff>101600</xdr:colOff>
      <xdr:row>97</xdr:row>
      <xdr:rowOff>104409</xdr:rowOff>
    </xdr:to>
    <xdr:sp macro="" textlink="">
      <xdr:nvSpPr>
        <xdr:cNvPr id="703" name="楕円 702"/>
        <xdr:cNvSpPr/>
      </xdr:nvSpPr>
      <xdr:spPr>
        <a:xfrm>
          <a:off x="15430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95536</xdr:rowOff>
    </xdr:from>
    <xdr:ext cx="469744" cy="259045"/>
    <xdr:sp macro="" textlink="">
      <xdr:nvSpPr>
        <xdr:cNvPr id="704" name="テキスト ボックス 703"/>
        <xdr:cNvSpPr txBox="1"/>
      </xdr:nvSpPr>
      <xdr:spPr>
        <a:xfrm>
          <a:off x="15246428" y="1672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26172</xdr:rowOff>
    </xdr:from>
    <xdr:to>
      <xdr:col>76</xdr:col>
      <xdr:colOff>165100</xdr:colOff>
      <xdr:row>98</xdr:row>
      <xdr:rowOff>127772</xdr:rowOff>
    </xdr:to>
    <xdr:sp macro="" textlink="">
      <xdr:nvSpPr>
        <xdr:cNvPr id="705" name="楕円 704"/>
        <xdr:cNvSpPr/>
      </xdr:nvSpPr>
      <xdr:spPr>
        <a:xfrm>
          <a:off x="145415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118899</xdr:rowOff>
    </xdr:from>
    <xdr:ext cx="469744" cy="259045"/>
    <xdr:sp macro="" textlink="">
      <xdr:nvSpPr>
        <xdr:cNvPr id="706" name="テキスト ボックス 705"/>
        <xdr:cNvSpPr txBox="1"/>
      </xdr:nvSpPr>
      <xdr:spPr>
        <a:xfrm>
          <a:off x="14357428" y="169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15748</xdr:rowOff>
    </xdr:from>
    <xdr:to>
      <xdr:col>72</xdr:col>
      <xdr:colOff>38100</xdr:colOff>
      <xdr:row>98</xdr:row>
      <xdr:rowOff>117348</xdr:rowOff>
    </xdr:to>
    <xdr:sp macro="" textlink="">
      <xdr:nvSpPr>
        <xdr:cNvPr id="707" name="楕円 706"/>
        <xdr:cNvSpPr/>
      </xdr:nvSpPr>
      <xdr:spPr>
        <a:xfrm>
          <a:off x="13652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108475</xdr:rowOff>
    </xdr:from>
    <xdr:ext cx="469744" cy="259045"/>
    <xdr:sp macro="" textlink="">
      <xdr:nvSpPr>
        <xdr:cNvPr id="708" name="テキスト ボックス 707"/>
        <xdr:cNvSpPr txBox="1"/>
      </xdr:nvSpPr>
      <xdr:spPr>
        <a:xfrm>
          <a:off x="13468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63708</xdr:rowOff>
    </xdr:from>
    <xdr:to>
      <xdr:col>67</xdr:col>
      <xdr:colOff>101600</xdr:colOff>
      <xdr:row>98</xdr:row>
      <xdr:rowOff>165308</xdr:rowOff>
    </xdr:to>
    <xdr:sp macro="" textlink="">
      <xdr:nvSpPr>
        <xdr:cNvPr id="709" name="楕円 708"/>
        <xdr:cNvSpPr/>
      </xdr:nvSpPr>
      <xdr:spPr>
        <a:xfrm>
          <a:off x="12763500" y="168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156435</xdr:rowOff>
    </xdr:from>
    <xdr:ext cx="378565" cy="259045"/>
    <xdr:sp macro="" textlink="">
      <xdr:nvSpPr>
        <xdr:cNvPr id="710" name="テキスト ボックス 709"/>
        <xdr:cNvSpPr txBox="1"/>
      </xdr:nvSpPr>
      <xdr:spPr>
        <a:xfrm>
          <a:off x="12625017" y="1695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169092</xdr:rowOff>
    </xdr:from>
    <xdr:to>
      <xdr:col>116</xdr:col>
      <xdr:colOff>63500</xdr:colOff>
      <xdr:row>39</xdr:row>
      <xdr:rowOff>71120</xdr:rowOff>
    </xdr:to>
    <xdr:cxnSp macro="">
      <xdr:nvCxnSpPr>
        <xdr:cNvPr id="741" name="直線コネクタ 740"/>
        <xdr:cNvCxnSpPr/>
      </xdr:nvCxnSpPr>
      <xdr:spPr>
        <a:xfrm flipV="1">
          <a:off x="21323300" y="6341292"/>
          <a:ext cx="8382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25236</xdr:rowOff>
    </xdr:from>
    <xdr:to>
      <xdr:col>111</xdr:col>
      <xdr:colOff>177800</xdr:colOff>
      <xdr:row>39</xdr:row>
      <xdr:rowOff>71120</xdr:rowOff>
    </xdr:to>
    <xdr:cxnSp macro="">
      <xdr:nvCxnSpPr>
        <xdr:cNvPr id="744" name="直線コネクタ 743"/>
        <xdr:cNvCxnSpPr/>
      </xdr:nvCxnSpPr>
      <xdr:spPr>
        <a:xfrm>
          <a:off x="20434300" y="6540336"/>
          <a:ext cx="889000" cy="2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25236</xdr:rowOff>
    </xdr:from>
    <xdr:to>
      <xdr:col>107</xdr:col>
      <xdr:colOff>50800</xdr:colOff>
      <xdr:row>38</xdr:row>
      <xdr:rowOff>27849</xdr:rowOff>
    </xdr:to>
    <xdr:cxnSp macro="">
      <xdr:nvCxnSpPr>
        <xdr:cNvPr id="747" name="直線コネクタ 746"/>
        <xdr:cNvCxnSpPr/>
      </xdr:nvCxnSpPr>
      <xdr:spPr>
        <a:xfrm flipV="1">
          <a:off x="19545300" y="654033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27360</xdr:rowOff>
    </xdr:from>
    <xdr:to>
      <xdr:col>102</xdr:col>
      <xdr:colOff>114300</xdr:colOff>
      <xdr:row>38</xdr:row>
      <xdr:rowOff>27849</xdr:rowOff>
    </xdr:to>
    <xdr:cxnSp macro="">
      <xdr:nvCxnSpPr>
        <xdr:cNvPr id="750" name="直線コネクタ 749"/>
        <xdr:cNvCxnSpPr/>
      </xdr:nvCxnSpPr>
      <xdr:spPr>
        <a:xfrm>
          <a:off x="18656300" y="6542460"/>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118292</xdr:rowOff>
    </xdr:from>
    <xdr:to>
      <xdr:col>116</xdr:col>
      <xdr:colOff>114300</xdr:colOff>
      <xdr:row>37</xdr:row>
      <xdr:rowOff>48442</xdr:rowOff>
    </xdr:to>
    <xdr:sp macro="" textlink="">
      <xdr:nvSpPr>
        <xdr:cNvPr id="760" name="楕円 759"/>
        <xdr:cNvSpPr/>
      </xdr:nvSpPr>
      <xdr:spPr>
        <a:xfrm>
          <a:off x="221107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141169</xdr:rowOff>
    </xdr:from>
    <xdr:ext cx="469744" cy="259045"/>
    <xdr:sp macro="" textlink="">
      <xdr:nvSpPr>
        <xdr:cNvPr id="761" name="投資及び出資金該当値テキスト"/>
        <xdr:cNvSpPr txBox="1"/>
      </xdr:nvSpPr>
      <xdr:spPr>
        <a:xfrm>
          <a:off x="22212300" y="614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20320</xdr:rowOff>
    </xdr:from>
    <xdr:to>
      <xdr:col>112</xdr:col>
      <xdr:colOff>38100</xdr:colOff>
      <xdr:row>39</xdr:row>
      <xdr:rowOff>121920</xdr:rowOff>
    </xdr:to>
    <xdr:sp macro="" textlink="">
      <xdr:nvSpPr>
        <xdr:cNvPr id="762" name="楕円 761"/>
        <xdr:cNvSpPr/>
      </xdr:nvSpPr>
      <xdr:spPr>
        <a:xfrm>
          <a:off x="2127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113047</xdr:rowOff>
    </xdr:from>
    <xdr:ext cx="378565" cy="259045"/>
    <xdr:sp macro="" textlink="">
      <xdr:nvSpPr>
        <xdr:cNvPr id="763" name="テキスト ボックス 762"/>
        <xdr:cNvSpPr txBox="1"/>
      </xdr:nvSpPr>
      <xdr:spPr>
        <a:xfrm>
          <a:off x="21134017" y="679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145887</xdr:rowOff>
    </xdr:from>
    <xdr:to>
      <xdr:col>107</xdr:col>
      <xdr:colOff>101600</xdr:colOff>
      <xdr:row>38</xdr:row>
      <xdr:rowOff>76037</xdr:rowOff>
    </xdr:to>
    <xdr:sp macro="" textlink="">
      <xdr:nvSpPr>
        <xdr:cNvPr id="764" name="楕円 763"/>
        <xdr:cNvSpPr/>
      </xdr:nvSpPr>
      <xdr:spPr>
        <a:xfrm>
          <a:off x="20383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67163</xdr:rowOff>
    </xdr:from>
    <xdr:ext cx="469744" cy="259045"/>
    <xdr:sp macro="" textlink="">
      <xdr:nvSpPr>
        <xdr:cNvPr id="765" name="テキスト ボックス 764"/>
        <xdr:cNvSpPr txBox="1"/>
      </xdr:nvSpPr>
      <xdr:spPr>
        <a:xfrm>
          <a:off x="20199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148499</xdr:rowOff>
    </xdr:from>
    <xdr:to>
      <xdr:col>102</xdr:col>
      <xdr:colOff>165100</xdr:colOff>
      <xdr:row>38</xdr:row>
      <xdr:rowOff>78649</xdr:rowOff>
    </xdr:to>
    <xdr:sp macro="" textlink="">
      <xdr:nvSpPr>
        <xdr:cNvPr id="766" name="楕円 765"/>
        <xdr:cNvSpPr/>
      </xdr:nvSpPr>
      <xdr:spPr>
        <a:xfrm>
          <a:off x="19494500" y="6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69776</xdr:rowOff>
    </xdr:from>
    <xdr:ext cx="469744" cy="259045"/>
    <xdr:sp macro="" textlink="">
      <xdr:nvSpPr>
        <xdr:cNvPr id="767" name="テキスト ボックス 766"/>
        <xdr:cNvSpPr txBox="1"/>
      </xdr:nvSpPr>
      <xdr:spPr>
        <a:xfrm>
          <a:off x="19310428" y="658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148010</xdr:rowOff>
    </xdr:from>
    <xdr:to>
      <xdr:col>98</xdr:col>
      <xdr:colOff>38100</xdr:colOff>
      <xdr:row>38</xdr:row>
      <xdr:rowOff>78160</xdr:rowOff>
    </xdr:to>
    <xdr:sp macro="" textlink="">
      <xdr:nvSpPr>
        <xdr:cNvPr id="768" name="楕円 767"/>
        <xdr:cNvSpPr/>
      </xdr:nvSpPr>
      <xdr:spPr>
        <a:xfrm>
          <a:off x="18605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69287</xdr:rowOff>
    </xdr:from>
    <xdr:ext cx="469744" cy="259045"/>
    <xdr:sp macro="" textlink="">
      <xdr:nvSpPr>
        <xdr:cNvPr id="769" name="テキスト ボックス 768"/>
        <xdr:cNvSpPr txBox="1"/>
      </xdr:nvSpPr>
      <xdr:spPr>
        <a:xfrm>
          <a:off x="18421428" y="65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97213</xdr:rowOff>
    </xdr:from>
    <xdr:to>
      <xdr:col>116</xdr:col>
      <xdr:colOff>63500</xdr:colOff>
      <xdr:row>58</xdr:row>
      <xdr:rowOff>97997</xdr:rowOff>
    </xdr:to>
    <xdr:cxnSp macro="">
      <xdr:nvCxnSpPr>
        <xdr:cNvPr id="800" name="直線コネクタ 799"/>
        <xdr:cNvCxnSpPr/>
      </xdr:nvCxnSpPr>
      <xdr:spPr>
        <a:xfrm>
          <a:off x="21323300" y="10041313"/>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96951</xdr:rowOff>
    </xdr:from>
    <xdr:to>
      <xdr:col>111</xdr:col>
      <xdr:colOff>177800</xdr:colOff>
      <xdr:row>58</xdr:row>
      <xdr:rowOff>97213</xdr:rowOff>
    </xdr:to>
    <xdr:cxnSp macro="">
      <xdr:nvCxnSpPr>
        <xdr:cNvPr id="803" name="直線コネクタ 802"/>
        <xdr:cNvCxnSpPr/>
      </xdr:nvCxnSpPr>
      <xdr:spPr>
        <a:xfrm>
          <a:off x="20434300" y="1004105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96951</xdr:rowOff>
    </xdr:from>
    <xdr:to>
      <xdr:col>107</xdr:col>
      <xdr:colOff>50800</xdr:colOff>
      <xdr:row>58</xdr:row>
      <xdr:rowOff>97768</xdr:rowOff>
    </xdr:to>
    <xdr:cxnSp macro="">
      <xdr:nvCxnSpPr>
        <xdr:cNvPr id="806" name="直線コネクタ 805"/>
        <xdr:cNvCxnSpPr/>
      </xdr:nvCxnSpPr>
      <xdr:spPr>
        <a:xfrm flipV="1">
          <a:off x="19545300" y="1004105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97344</xdr:rowOff>
    </xdr:from>
    <xdr:to>
      <xdr:col>102</xdr:col>
      <xdr:colOff>114300</xdr:colOff>
      <xdr:row>58</xdr:row>
      <xdr:rowOff>97768</xdr:rowOff>
    </xdr:to>
    <xdr:cxnSp macro="">
      <xdr:nvCxnSpPr>
        <xdr:cNvPr id="809" name="直線コネクタ 808"/>
        <xdr:cNvCxnSpPr/>
      </xdr:nvCxnSpPr>
      <xdr:spPr>
        <a:xfrm>
          <a:off x="18656300" y="1004144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47197</xdr:rowOff>
    </xdr:from>
    <xdr:to>
      <xdr:col>116</xdr:col>
      <xdr:colOff>114300</xdr:colOff>
      <xdr:row>58</xdr:row>
      <xdr:rowOff>148797</xdr:rowOff>
    </xdr:to>
    <xdr:sp macro="" textlink="">
      <xdr:nvSpPr>
        <xdr:cNvPr id="819" name="楕円 818"/>
        <xdr:cNvSpPr/>
      </xdr:nvSpPr>
      <xdr:spPr>
        <a:xfrm>
          <a:off x="22110700" y="99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25624</xdr:rowOff>
    </xdr:from>
    <xdr:ext cx="469744" cy="259045"/>
    <xdr:sp macro="" textlink="">
      <xdr:nvSpPr>
        <xdr:cNvPr id="820" name="貸付金該当値テキスト"/>
        <xdr:cNvSpPr txBox="1"/>
      </xdr:nvSpPr>
      <xdr:spPr>
        <a:xfrm>
          <a:off x="22212300" y="996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46413</xdr:rowOff>
    </xdr:from>
    <xdr:to>
      <xdr:col>112</xdr:col>
      <xdr:colOff>38100</xdr:colOff>
      <xdr:row>58</xdr:row>
      <xdr:rowOff>148013</xdr:rowOff>
    </xdr:to>
    <xdr:sp macro="" textlink="">
      <xdr:nvSpPr>
        <xdr:cNvPr id="821" name="楕円 820"/>
        <xdr:cNvSpPr/>
      </xdr:nvSpPr>
      <xdr:spPr>
        <a:xfrm>
          <a:off x="21272500" y="99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139140</xdr:rowOff>
    </xdr:from>
    <xdr:ext cx="469744" cy="259045"/>
    <xdr:sp macro="" textlink="">
      <xdr:nvSpPr>
        <xdr:cNvPr id="822" name="テキスト ボックス 821"/>
        <xdr:cNvSpPr txBox="1"/>
      </xdr:nvSpPr>
      <xdr:spPr>
        <a:xfrm>
          <a:off x="21088428" y="100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46151</xdr:rowOff>
    </xdr:from>
    <xdr:to>
      <xdr:col>107</xdr:col>
      <xdr:colOff>101600</xdr:colOff>
      <xdr:row>58</xdr:row>
      <xdr:rowOff>147751</xdr:rowOff>
    </xdr:to>
    <xdr:sp macro="" textlink="">
      <xdr:nvSpPr>
        <xdr:cNvPr id="823" name="楕円 822"/>
        <xdr:cNvSpPr/>
      </xdr:nvSpPr>
      <xdr:spPr>
        <a:xfrm>
          <a:off x="20383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138878</xdr:rowOff>
    </xdr:from>
    <xdr:ext cx="469744" cy="259045"/>
    <xdr:sp macro="" textlink="">
      <xdr:nvSpPr>
        <xdr:cNvPr id="824" name="テキスト ボックス 823"/>
        <xdr:cNvSpPr txBox="1"/>
      </xdr:nvSpPr>
      <xdr:spPr>
        <a:xfrm>
          <a:off x="20199428" y="100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46968</xdr:rowOff>
    </xdr:from>
    <xdr:to>
      <xdr:col>102</xdr:col>
      <xdr:colOff>165100</xdr:colOff>
      <xdr:row>58</xdr:row>
      <xdr:rowOff>148568</xdr:rowOff>
    </xdr:to>
    <xdr:sp macro="" textlink="">
      <xdr:nvSpPr>
        <xdr:cNvPr id="825" name="楕円 824"/>
        <xdr:cNvSpPr/>
      </xdr:nvSpPr>
      <xdr:spPr>
        <a:xfrm>
          <a:off x="19494500" y="999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139695</xdr:rowOff>
    </xdr:from>
    <xdr:ext cx="469744" cy="259045"/>
    <xdr:sp macro="" textlink="">
      <xdr:nvSpPr>
        <xdr:cNvPr id="826" name="テキスト ボックス 825"/>
        <xdr:cNvSpPr txBox="1"/>
      </xdr:nvSpPr>
      <xdr:spPr>
        <a:xfrm>
          <a:off x="19310428" y="100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46544</xdr:rowOff>
    </xdr:from>
    <xdr:to>
      <xdr:col>98</xdr:col>
      <xdr:colOff>38100</xdr:colOff>
      <xdr:row>58</xdr:row>
      <xdr:rowOff>148144</xdr:rowOff>
    </xdr:to>
    <xdr:sp macro="" textlink="">
      <xdr:nvSpPr>
        <xdr:cNvPr id="827" name="楕円 826"/>
        <xdr:cNvSpPr/>
      </xdr:nvSpPr>
      <xdr:spPr>
        <a:xfrm>
          <a:off x="18605500" y="99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139271</xdr:rowOff>
    </xdr:from>
    <xdr:ext cx="469744" cy="259045"/>
    <xdr:sp macro="" textlink="">
      <xdr:nvSpPr>
        <xdr:cNvPr id="828" name="テキスト ボックス 827"/>
        <xdr:cNvSpPr txBox="1"/>
      </xdr:nvSpPr>
      <xdr:spPr>
        <a:xfrm>
          <a:off x="18421428" y="10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130022</xdr:rowOff>
    </xdr:from>
    <xdr:to>
      <xdr:col>116</xdr:col>
      <xdr:colOff>63500</xdr:colOff>
      <xdr:row>78</xdr:row>
      <xdr:rowOff>20486</xdr:rowOff>
    </xdr:to>
    <xdr:cxnSp macro="">
      <xdr:nvCxnSpPr>
        <xdr:cNvPr id="858" name="直線コネクタ 857"/>
        <xdr:cNvCxnSpPr/>
      </xdr:nvCxnSpPr>
      <xdr:spPr>
        <a:xfrm>
          <a:off x="21323300" y="12988772"/>
          <a:ext cx="838200" cy="4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130022</xdr:rowOff>
    </xdr:from>
    <xdr:to>
      <xdr:col>111</xdr:col>
      <xdr:colOff>177800</xdr:colOff>
      <xdr:row>75</xdr:row>
      <xdr:rowOff>144120</xdr:rowOff>
    </xdr:to>
    <xdr:cxnSp macro="">
      <xdr:nvCxnSpPr>
        <xdr:cNvPr id="861" name="直線コネクタ 860"/>
        <xdr:cNvCxnSpPr/>
      </xdr:nvCxnSpPr>
      <xdr:spPr>
        <a:xfrm flipV="1">
          <a:off x="20434300" y="12988772"/>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107353</xdr:rowOff>
    </xdr:from>
    <xdr:to>
      <xdr:col>107</xdr:col>
      <xdr:colOff>50800</xdr:colOff>
      <xdr:row>75</xdr:row>
      <xdr:rowOff>144120</xdr:rowOff>
    </xdr:to>
    <xdr:cxnSp macro="">
      <xdr:nvCxnSpPr>
        <xdr:cNvPr id="864" name="直線コネクタ 863"/>
        <xdr:cNvCxnSpPr/>
      </xdr:nvCxnSpPr>
      <xdr:spPr>
        <a:xfrm>
          <a:off x="19545300" y="12966103"/>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107353</xdr:rowOff>
    </xdr:from>
    <xdr:to>
      <xdr:col>102</xdr:col>
      <xdr:colOff>114300</xdr:colOff>
      <xdr:row>76</xdr:row>
      <xdr:rowOff>112001</xdr:rowOff>
    </xdr:to>
    <xdr:cxnSp macro="">
      <xdr:nvCxnSpPr>
        <xdr:cNvPr id="867" name="直線コネクタ 866"/>
        <xdr:cNvCxnSpPr/>
      </xdr:nvCxnSpPr>
      <xdr:spPr>
        <a:xfrm flipV="1">
          <a:off x="18656300" y="12966103"/>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141136</xdr:rowOff>
    </xdr:from>
    <xdr:to>
      <xdr:col>116</xdr:col>
      <xdr:colOff>114300</xdr:colOff>
      <xdr:row>78</xdr:row>
      <xdr:rowOff>71286</xdr:rowOff>
    </xdr:to>
    <xdr:sp macro="" textlink="">
      <xdr:nvSpPr>
        <xdr:cNvPr id="877" name="楕円 876"/>
        <xdr:cNvSpPr/>
      </xdr:nvSpPr>
      <xdr:spPr>
        <a:xfrm>
          <a:off x="221107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56063</xdr:rowOff>
    </xdr:from>
    <xdr:ext cx="534377" cy="259045"/>
    <xdr:sp macro="" textlink="">
      <xdr:nvSpPr>
        <xdr:cNvPr id="878" name="繰出金該当値テキスト"/>
        <xdr:cNvSpPr txBox="1"/>
      </xdr:nvSpPr>
      <xdr:spPr>
        <a:xfrm>
          <a:off x="22212300" y="132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79222</xdr:rowOff>
    </xdr:from>
    <xdr:to>
      <xdr:col>112</xdr:col>
      <xdr:colOff>38100</xdr:colOff>
      <xdr:row>76</xdr:row>
      <xdr:rowOff>9373</xdr:rowOff>
    </xdr:to>
    <xdr:sp macro="" textlink="">
      <xdr:nvSpPr>
        <xdr:cNvPr id="879" name="楕円 878"/>
        <xdr:cNvSpPr/>
      </xdr:nvSpPr>
      <xdr:spPr>
        <a:xfrm>
          <a:off x="21272500" y="12937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500</xdr:rowOff>
    </xdr:from>
    <xdr:ext cx="534377" cy="259045"/>
    <xdr:sp macro="" textlink="">
      <xdr:nvSpPr>
        <xdr:cNvPr id="880" name="テキスト ボックス 879"/>
        <xdr:cNvSpPr txBox="1"/>
      </xdr:nvSpPr>
      <xdr:spPr>
        <a:xfrm>
          <a:off x="21056111" y="13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93320</xdr:rowOff>
    </xdr:from>
    <xdr:to>
      <xdr:col>107</xdr:col>
      <xdr:colOff>101600</xdr:colOff>
      <xdr:row>76</xdr:row>
      <xdr:rowOff>23470</xdr:rowOff>
    </xdr:to>
    <xdr:sp macro="" textlink="">
      <xdr:nvSpPr>
        <xdr:cNvPr id="881" name="楕円 880"/>
        <xdr:cNvSpPr/>
      </xdr:nvSpPr>
      <xdr:spPr>
        <a:xfrm>
          <a:off x="203835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14597</xdr:rowOff>
    </xdr:from>
    <xdr:ext cx="534377" cy="259045"/>
    <xdr:sp macro="" textlink="">
      <xdr:nvSpPr>
        <xdr:cNvPr id="882" name="テキスト ボックス 881"/>
        <xdr:cNvSpPr txBox="1"/>
      </xdr:nvSpPr>
      <xdr:spPr>
        <a:xfrm>
          <a:off x="20167111" y="130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56553</xdr:rowOff>
    </xdr:from>
    <xdr:to>
      <xdr:col>102</xdr:col>
      <xdr:colOff>165100</xdr:colOff>
      <xdr:row>75</xdr:row>
      <xdr:rowOff>158153</xdr:rowOff>
    </xdr:to>
    <xdr:sp macro="" textlink="">
      <xdr:nvSpPr>
        <xdr:cNvPr id="883" name="楕円 882"/>
        <xdr:cNvSpPr/>
      </xdr:nvSpPr>
      <xdr:spPr>
        <a:xfrm>
          <a:off x="19494500" y="129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3230</xdr:rowOff>
    </xdr:from>
    <xdr:ext cx="534377" cy="259045"/>
    <xdr:sp macro="" textlink="">
      <xdr:nvSpPr>
        <xdr:cNvPr id="884" name="テキスト ボックス 883"/>
        <xdr:cNvSpPr txBox="1"/>
      </xdr:nvSpPr>
      <xdr:spPr>
        <a:xfrm>
          <a:off x="19278111" y="126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61201</xdr:rowOff>
    </xdr:from>
    <xdr:to>
      <xdr:col>98</xdr:col>
      <xdr:colOff>38100</xdr:colOff>
      <xdr:row>76</xdr:row>
      <xdr:rowOff>162801</xdr:rowOff>
    </xdr:to>
    <xdr:sp macro="" textlink="">
      <xdr:nvSpPr>
        <xdr:cNvPr id="885" name="楕円 884"/>
        <xdr:cNvSpPr/>
      </xdr:nvSpPr>
      <xdr:spPr>
        <a:xfrm>
          <a:off x="18605500" y="130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153928</xdr:rowOff>
    </xdr:from>
    <xdr:ext cx="534377" cy="259045"/>
    <xdr:sp macro="" textlink="">
      <xdr:nvSpPr>
        <xdr:cNvPr id="886" name="テキスト ボックス 885"/>
        <xdr:cNvSpPr txBox="1"/>
      </xdr:nvSpPr>
      <xdr:spPr>
        <a:xfrm>
          <a:off x="18389111" y="131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物件費については、住民１人当たりのコストで見てみると、類似団体の平均となっているが、本市の経常収支比率を悪化させる要因となっていることから、事務事業の見直しをする必要がある。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639,598
621,639
85.62
206,897,639
203,251,444
3,006,235
114,204,079
181,345,953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98878</xdr:rowOff>
    </xdr:from>
    <xdr:to>
      <xdr:col>24</xdr:col>
      <xdr:colOff>63500</xdr:colOff>
      <xdr:row>37</xdr:row>
      <xdr:rowOff>131536</xdr:rowOff>
    </xdr:to>
    <xdr:cxnSp macro="">
      <xdr:nvCxnSpPr>
        <xdr:cNvPr id="63" name="直線コネクタ 62"/>
        <xdr:cNvCxnSpPr/>
      </xdr:nvCxnSpPr>
      <xdr:spPr>
        <a:xfrm flipV="1">
          <a:off x="3797300" y="64425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77107</xdr:rowOff>
    </xdr:from>
    <xdr:to>
      <xdr:col>19</xdr:col>
      <xdr:colOff>177800</xdr:colOff>
      <xdr:row>37</xdr:row>
      <xdr:rowOff>131536</xdr:rowOff>
    </xdr:to>
    <xdr:cxnSp macro="">
      <xdr:nvCxnSpPr>
        <xdr:cNvPr id="66" name="直線コネクタ 65"/>
        <xdr:cNvCxnSpPr/>
      </xdr:nvCxnSpPr>
      <xdr:spPr>
        <a:xfrm>
          <a:off x="2908300" y="6420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102689</xdr:rowOff>
    </xdr:from>
    <xdr:to>
      <xdr:col>15</xdr:col>
      <xdr:colOff>50800</xdr:colOff>
      <xdr:row>37</xdr:row>
      <xdr:rowOff>77107</xdr:rowOff>
    </xdr:to>
    <xdr:cxnSp macro="">
      <xdr:nvCxnSpPr>
        <xdr:cNvPr id="69" name="直線コネクタ 68"/>
        <xdr:cNvCxnSpPr/>
      </xdr:nvCxnSpPr>
      <xdr:spPr>
        <a:xfrm>
          <a:off x="2019300" y="6274889"/>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102689</xdr:rowOff>
    </xdr:from>
    <xdr:to>
      <xdr:col>10</xdr:col>
      <xdr:colOff>114300</xdr:colOff>
      <xdr:row>37</xdr:row>
      <xdr:rowOff>22678</xdr:rowOff>
    </xdr:to>
    <xdr:cxnSp macro="">
      <xdr:nvCxnSpPr>
        <xdr:cNvPr id="72" name="直線コネクタ 71"/>
        <xdr:cNvCxnSpPr/>
      </xdr:nvCxnSpPr>
      <xdr:spPr>
        <a:xfrm flipV="1">
          <a:off x="1130300" y="627488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48078</xdr:rowOff>
    </xdr:from>
    <xdr:to>
      <xdr:col>24</xdr:col>
      <xdr:colOff>114300</xdr:colOff>
      <xdr:row>37</xdr:row>
      <xdr:rowOff>149678</xdr:rowOff>
    </xdr:to>
    <xdr:sp macro="" textlink="">
      <xdr:nvSpPr>
        <xdr:cNvPr id="82" name="楕円 81"/>
        <xdr:cNvSpPr/>
      </xdr:nvSpPr>
      <xdr:spPr>
        <a:xfrm>
          <a:off x="4584700" y="63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26505</xdr:rowOff>
    </xdr:from>
    <xdr:ext cx="469744" cy="259045"/>
    <xdr:sp macro="" textlink="">
      <xdr:nvSpPr>
        <xdr:cNvPr id="83" name="議会費該当値テキスト"/>
        <xdr:cNvSpPr txBox="1"/>
      </xdr:nvSpPr>
      <xdr:spPr>
        <a:xfrm>
          <a:off x="4686300" y="637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80736</xdr:rowOff>
    </xdr:from>
    <xdr:to>
      <xdr:col>20</xdr:col>
      <xdr:colOff>38100</xdr:colOff>
      <xdr:row>38</xdr:row>
      <xdr:rowOff>10886</xdr:rowOff>
    </xdr:to>
    <xdr:sp macro="" textlink="">
      <xdr:nvSpPr>
        <xdr:cNvPr id="84" name="楕円 83"/>
        <xdr:cNvSpPr/>
      </xdr:nvSpPr>
      <xdr:spPr>
        <a:xfrm>
          <a:off x="3746500" y="64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2012</xdr:rowOff>
    </xdr:from>
    <xdr:ext cx="469744" cy="259045"/>
    <xdr:sp macro="" textlink="">
      <xdr:nvSpPr>
        <xdr:cNvPr id="85" name="テキスト ボックス 84"/>
        <xdr:cNvSpPr txBox="1"/>
      </xdr:nvSpPr>
      <xdr:spPr>
        <a:xfrm>
          <a:off x="3562428"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26307</xdr:rowOff>
    </xdr:from>
    <xdr:to>
      <xdr:col>15</xdr:col>
      <xdr:colOff>101600</xdr:colOff>
      <xdr:row>37</xdr:row>
      <xdr:rowOff>127907</xdr:rowOff>
    </xdr:to>
    <xdr:sp macro="" textlink="">
      <xdr:nvSpPr>
        <xdr:cNvPr id="86" name="楕円 85"/>
        <xdr:cNvSpPr/>
      </xdr:nvSpPr>
      <xdr:spPr>
        <a:xfrm>
          <a:off x="2857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119034</xdr:rowOff>
    </xdr:from>
    <xdr:ext cx="469744" cy="259045"/>
    <xdr:sp macro="" textlink="">
      <xdr:nvSpPr>
        <xdr:cNvPr id="87" name="テキスト ボックス 86"/>
        <xdr:cNvSpPr txBox="1"/>
      </xdr:nvSpPr>
      <xdr:spPr>
        <a:xfrm>
          <a:off x="2673428"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51889</xdr:rowOff>
    </xdr:from>
    <xdr:to>
      <xdr:col>10</xdr:col>
      <xdr:colOff>165100</xdr:colOff>
      <xdr:row>36</xdr:row>
      <xdr:rowOff>153489</xdr:rowOff>
    </xdr:to>
    <xdr:sp macro="" textlink="">
      <xdr:nvSpPr>
        <xdr:cNvPr id="88" name="楕円 87"/>
        <xdr:cNvSpPr/>
      </xdr:nvSpPr>
      <xdr:spPr>
        <a:xfrm>
          <a:off x="1968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144616</xdr:rowOff>
    </xdr:from>
    <xdr:ext cx="469744" cy="259045"/>
    <xdr:sp macro="" textlink="">
      <xdr:nvSpPr>
        <xdr:cNvPr id="89" name="テキスト ボックス 88"/>
        <xdr:cNvSpPr txBox="1"/>
      </xdr:nvSpPr>
      <xdr:spPr>
        <a:xfrm>
          <a:off x="1784428"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143328</xdr:rowOff>
    </xdr:from>
    <xdr:to>
      <xdr:col>6</xdr:col>
      <xdr:colOff>38100</xdr:colOff>
      <xdr:row>37</xdr:row>
      <xdr:rowOff>73478</xdr:rowOff>
    </xdr:to>
    <xdr:sp macro="" textlink="">
      <xdr:nvSpPr>
        <xdr:cNvPr id="90" name="楕円 89"/>
        <xdr:cNvSpPr/>
      </xdr:nvSpPr>
      <xdr:spPr>
        <a:xfrm>
          <a:off x="1079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64605</xdr:rowOff>
    </xdr:from>
    <xdr:ext cx="469744" cy="259045"/>
    <xdr:sp macro="" textlink="">
      <xdr:nvSpPr>
        <xdr:cNvPr id="91" name="テキスト ボックス 90"/>
        <xdr:cNvSpPr txBox="1"/>
      </xdr:nvSpPr>
      <xdr:spPr>
        <a:xfrm>
          <a:off x="895428"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85361</xdr:rowOff>
    </xdr:from>
    <xdr:to>
      <xdr:col>24</xdr:col>
      <xdr:colOff>63500</xdr:colOff>
      <xdr:row>58</xdr:row>
      <xdr:rowOff>40945</xdr:rowOff>
    </xdr:to>
    <xdr:cxnSp macro="">
      <xdr:nvCxnSpPr>
        <xdr:cNvPr id="119" name="直線コネクタ 118"/>
        <xdr:cNvCxnSpPr/>
      </xdr:nvCxnSpPr>
      <xdr:spPr>
        <a:xfrm>
          <a:off x="3797300" y="9858011"/>
          <a:ext cx="838200" cy="1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85361</xdr:rowOff>
    </xdr:from>
    <xdr:to>
      <xdr:col>19</xdr:col>
      <xdr:colOff>177800</xdr:colOff>
      <xdr:row>57</xdr:row>
      <xdr:rowOff>118097</xdr:rowOff>
    </xdr:to>
    <xdr:cxnSp macro="">
      <xdr:nvCxnSpPr>
        <xdr:cNvPr id="122" name="直線コネクタ 121"/>
        <xdr:cNvCxnSpPr/>
      </xdr:nvCxnSpPr>
      <xdr:spPr>
        <a:xfrm flipV="1">
          <a:off x="2908300" y="9858011"/>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82550</xdr:rowOff>
    </xdr:from>
    <xdr:to>
      <xdr:col>15</xdr:col>
      <xdr:colOff>50800</xdr:colOff>
      <xdr:row>57</xdr:row>
      <xdr:rowOff>118097</xdr:rowOff>
    </xdr:to>
    <xdr:cxnSp macro="">
      <xdr:nvCxnSpPr>
        <xdr:cNvPr id="125" name="直線コネクタ 124"/>
        <xdr:cNvCxnSpPr/>
      </xdr:nvCxnSpPr>
      <xdr:spPr>
        <a:xfrm>
          <a:off x="2019300" y="9855200"/>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82550</xdr:rowOff>
    </xdr:from>
    <xdr:to>
      <xdr:col>10</xdr:col>
      <xdr:colOff>114300</xdr:colOff>
      <xdr:row>57</xdr:row>
      <xdr:rowOff>125550</xdr:rowOff>
    </xdr:to>
    <xdr:cxnSp macro="">
      <xdr:nvCxnSpPr>
        <xdr:cNvPr id="128" name="直線コネクタ 127"/>
        <xdr:cNvCxnSpPr/>
      </xdr:nvCxnSpPr>
      <xdr:spPr>
        <a:xfrm flipV="1">
          <a:off x="1130300" y="9855200"/>
          <a:ext cx="8890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161595</xdr:rowOff>
    </xdr:from>
    <xdr:to>
      <xdr:col>24</xdr:col>
      <xdr:colOff>114300</xdr:colOff>
      <xdr:row>58</xdr:row>
      <xdr:rowOff>91745</xdr:rowOff>
    </xdr:to>
    <xdr:sp macro="" textlink="">
      <xdr:nvSpPr>
        <xdr:cNvPr id="138" name="楕円 137"/>
        <xdr:cNvSpPr/>
      </xdr:nvSpPr>
      <xdr:spPr>
        <a:xfrm>
          <a:off x="45847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76522</xdr:rowOff>
    </xdr:from>
    <xdr:ext cx="534377" cy="259045"/>
    <xdr:sp macro="" textlink="">
      <xdr:nvSpPr>
        <xdr:cNvPr id="139" name="総務費該当値テキスト"/>
        <xdr:cNvSpPr txBox="1"/>
      </xdr:nvSpPr>
      <xdr:spPr>
        <a:xfrm>
          <a:off x="4686300" y="98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34561</xdr:rowOff>
    </xdr:from>
    <xdr:to>
      <xdr:col>20</xdr:col>
      <xdr:colOff>38100</xdr:colOff>
      <xdr:row>57</xdr:row>
      <xdr:rowOff>136161</xdr:rowOff>
    </xdr:to>
    <xdr:sp macro="" textlink="">
      <xdr:nvSpPr>
        <xdr:cNvPr id="140" name="楕円 139"/>
        <xdr:cNvSpPr/>
      </xdr:nvSpPr>
      <xdr:spPr>
        <a:xfrm>
          <a:off x="3746500" y="98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127288</xdr:rowOff>
    </xdr:from>
    <xdr:ext cx="534377" cy="259045"/>
    <xdr:sp macro="" textlink="">
      <xdr:nvSpPr>
        <xdr:cNvPr id="141" name="テキスト ボックス 140"/>
        <xdr:cNvSpPr txBox="1"/>
      </xdr:nvSpPr>
      <xdr:spPr>
        <a:xfrm>
          <a:off x="3530111" y="98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67297</xdr:rowOff>
    </xdr:from>
    <xdr:to>
      <xdr:col>15</xdr:col>
      <xdr:colOff>101600</xdr:colOff>
      <xdr:row>57</xdr:row>
      <xdr:rowOff>168897</xdr:rowOff>
    </xdr:to>
    <xdr:sp macro="" textlink="">
      <xdr:nvSpPr>
        <xdr:cNvPr id="142" name="楕円 141"/>
        <xdr:cNvSpPr/>
      </xdr:nvSpPr>
      <xdr:spPr>
        <a:xfrm>
          <a:off x="2857500" y="98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160024</xdr:rowOff>
    </xdr:from>
    <xdr:ext cx="534377" cy="259045"/>
    <xdr:sp macro="" textlink="">
      <xdr:nvSpPr>
        <xdr:cNvPr id="143" name="テキスト ボックス 142"/>
        <xdr:cNvSpPr txBox="1"/>
      </xdr:nvSpPr>
      <xdr:spPr>
        <a:xfrm>
          <a:off x="2641111" y="99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31750</xdr:rowOff>
    </xdr:from>
    <xdr:to>
      <xdr:col>10</xdr:col>
      <xdr:colOff>165100</xdr:colOff>
      <xdr:row>57</xdr:row>
      <xdr:rowOff>133350</xdr:rowOff>
    </xdr:to>
    <xdr:sp macro="" textlink="">
      <xdr:nvSpPr>
        <xdr:cNvPr id="144" name="楕円 143"/>
        <xdr:cNvSpPr/>
      </xdr:nvSpPr>
      <xdr:spPr>
        <a:xfrm>
          <a:off x="1968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124477</xdr:rowOff>
    </xdr:from>
    <xdr:ext cx="534377" cy="259045"/>
    <xdr:sp macro="" textlink="">
      <xdr:nvSpPr>
        <xdr:cNvPr id="145" name="テキスト ボックス 144"/>
        <xdr:cNvSpPr txBox="1"/>
      </xdr:nvSpPr>
      <xdr:spPr>
        <a:xfrm>
          <a:off x="1752111" y="98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74750</xdr:rowOff>
    </xdr:from>
    <xdr:to>
      <xdr:col>6</xdr:col>
      <xdr:colOff>38100</xdr:colOff>
      <xdr:row>58</xdr:row>
      <xdr:rowOff>4900</xdr:rowOff>
    </xdr:to>
    <xdr:sp macro="" textlink="">
      <xdr:nvSpPr>
        <xdr:cNvPr id="146" name="楕円 145"/>
        <xdr:cNvSpPr/>
      </xdr:nvSpPr>
      <xdr:spPr>
        <a:xfrm>
          <a:off x="1079500" y="98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167477</xdr:rowOff>
    </xdr:from>
    <xdr:ext cx="534377" cy="259045"/>
    <xdr:sp macro="" textlink="">
      <xdr:nvSpPr>
        <xdr:cNvPr id="147" name="テキスト ボックス 146"/>
        <xdr:cNvSpPr txBox="1"/>
      </xdr:nvSpPr>
      <xdr:spPr>
        <a:xfrm>
          <a:off x="863111" y="99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162331</xdr:rowOff>
    </xdr:from>
    <xdr:to>
      <xdr:col>24</xdr:col>
      <xdr:colOff>63500</xdr:colOff>
      <xdr:row>77</xdr:row>
      <xdr:rowOff>163779</xdr:rowOff>
    </xdr:to>
    <xdr:cxnSp macro="">
      <xdr:nvCxnSpPr>
        <xdr:cNvPr id="177" name="直線コネクタ 176"/>
        <xdr:cNvCxnSpPr/>
      </xdr:nvCxnSpPr>
      <xdr:spPr>
        <a:xfrm>
          <a:off x="3797300" y="1336398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162331</xdr:rowOff>
    </xdr:from>
    <xdr:to>
      <xdr:col>19</xdr:col>
      <xdr:colOff>177800</xdr:colOff>
      <xdr:row>78</xdr:row>
      <xdr:rowOff>17374</xdr:rowOff>
    </xdr:to>
    <xdr:cxnSp macro="">
      <xdr:nvCxnSpPr>
        <xdr:cNvPr id="180" name="直線コネクタ 179"/>
        <xdr:cNvCxnSpPr/>
      </xdr:nvCxnSpPr>
      <xdr:spPr>
        <a:xfrm flipV="1">
          <a:off x="2908300" y="13363981"/>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17374</xdr:rowOff>
    </xdr:from>
    <xdr:to>
      <xdr:col>15</xdr:col>
      <xdr:colOff>50800</xdr:colOff>
      <xdr:row>78</xdr:row>
      <xdr:rowOff>69355</xdr:rowOff>
    </xdr:to>
    <xdr:cxnSp macro="">
      <xdr:nvCxnSpPr>
        <xdr:cNvPr id="183" name="直線コネクタ 182"/>
        <xdr:cNvCxnSpPr/>
      </xdr:nvCxnSpPr>
      <xdr:spPr>
        <a:xfrm flipV="1">
          <a:off x="2019300" y="13390474"/>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69355</xdr:rowOff>
    </xdr:from>
    <xdr:to>
      <xdr:col>10</xdr:col>
      <xdr:colOff>114300</xdr:colOff>
      <xdr:row>78</xdr:row>
      <xdr:rowOff>143396</xdr:rowOff>
    </xdr:to>
    <xdr:cxnSp macro="">
      <xdr:nvCxnSpPr>
        <xdr:cNvPr id="186" name="直線コネクタ 185"/>
        <xdr:cNvCxnSpPr/>
      </xdr:nvCxnSpPr>
      <xdr:spPr>
        <a:xfrm flipV="1">
          <a:off x="1130300" y="13442455"/>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112979</xdr:rowOff>
    </xdr:from>
    <xdr:to>
      <xdr:col>24</xdr:col>
      <xdr:colOff>114300</xdr:colOff>
      <xdr:row>78</xdr:row>
      <xdr:rowOff>43129</xdr:rowOff>
    </xdr:to>
    <xdr:sp macro="" textlink="">
      <xdr:nvSpPr>
        <xdr:cNvPr id="196" name="楕円 195"/>
        <xdr:cNvSpPr/>
      </xdr:nvSpPr>
      <xdr:spPr>
        <a:xfrm>
          <a:off x="45847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91406</xdr:rowOff>
    </xdr:from>
    <xdr:ext cx="599010" cy="259045"/>
    <xdr:sp macro="" textlink="">
      <xdr:nvSpPr>
        <xdr:cNvPr id="197" name="民生費該当値テキスト"/>
        <xdr:cNvSpPr txBox="1"/>
      </xdr:nvSpPr>
      <xdr:spPr>
        <a:xfrm>
          <a:off x="4686300" y="1329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111531</xdr:rowOff>
    </xdr:from>
    <xdr:to>
      <xdr:col>20</xdr:col>
      <xdr:colOff>38100</xdr:colOff>
      <xdr:row>78</xdr:row>
      <xdr:rowOff>41681</xdr:rowOff>
    </xdr:to>
    <xdr:sp macro="" textlink="">
      <xdr:nvSpPr>
        <xdr:cNvPr id="198" name="楕円 197"/>
        <xdr:cNvSpPr/>
      </xdr:nvSpPr>
      <xdr:spPr>
        <a:xfrm>
          <a:off x="37465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32808</xdr:rowOff>
    </xdr:from>
    <xdr:ext cx="599010" cy="259045"/>
    <xdr:sp macro="" textlink="">
      <xdr:nvSpPr>
        <xdr:cNvPr id="199" name="テキスト ボックス 198"/>
        <xdr:cNvSpPr txBox="1"/>
      </xdr:nvSpPr>
      <xdr:spPr>
        <a:xfrm>
          <a:off x="3497795" y="13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138024</xdr:rowOff>
    </xdr:from>
    <xdr:to>
      <xdr:col>15</xdr:col>
      <xdr:colOff>101600</xdr:colOff>
      <xdr:row>78</xdr:row>
      <xdr:rowOff>68174</xdr:rowOff>
    </xdr:to>
    <xdr:sp macro="" textlink="">
      <xdr:nvSpPr>
        <xdr:cNvPr id="200" name="楕円 199"/>
        <xdr:cNvSpPr/>
      </xdr:nvSpPr>
      <xdr:spPr>
        <a:xfrm>
          <a:off x="2857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59301</xdr:rowOff>
    </xdr:from>
    <xdr:ext cx="599010" cy="259045"/>
    <xdr:sp macro="" textlink="">
      <xdr:nvSpPr>
        <xdr:cNvPr id="201" name="テキスト ボックス 200"/>
        <xdr:cNvSpPr txBox="1"/>
      </xdr:nvSpPr>
      <xdr:spPr>
        <a:xfrm>
          <a:off x="2608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18555</xdr:rowOff>
    </xdr:from>
    <xdr:to>
      <xdr:col>10</xdr:col>
      <xdr:colOff>165100</xdr:colOff>
      <xdr:row>78</xdr:row>
      <xdr:rowOff>120155</xdr:rowOff>
    </xdr:to>
    <xdr:sp macro="" textlink="">
      <xdr:nvSpPr>
        <xdr:cNvPr id="202" name="楕円 201"/>
        <xdr:cNvSpPr/>
      </xdr:nvSpPr>
      <xdr:spPr>
        <a:xfrm>
          <a:off x="1968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111282</xdr:rowOff>
    </xdr:from>
    <xdr:ext cx="599010" cy="259045"/>
    <xdr:sp macro="" textlink="">
      <xdr:nvSpPr>
        <xdr:cNvPr id="203" name="テキスト ボックス 202"/>
        <xdr:cNvSpPr txBox="1"/>
      </xdr:nvSpPr>
      <xdr:spPr>
        <a:xfrm>
          <a:off x="1719795"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92596</xdr:rowOff>
    </xdr:from>
    <xdr:to>
      <xdr:col>6</xdr:col>
      <xdr:colOff>38100</xdr:colOff>
      <xdr:row>79</xdr:row>
      <xdr:rowOff>22746</xdr:rowOff>
    </xdr:to>
    <xdr:sp macro="" textlink="">
      <xdr:nvSpPr>
        <xdr:cNvPr id="204" name="楕円 203"/>
        <xdr:cNvSpPr/>
      </xdr:nvSpPr>
      <xdr:spPr>
        <a:xfrm>
          <a:off x="1079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13873</xdr:rowOff>
    </xdr:from>
    <xdr:ext cx="599010" cy="259045"/>
    <xdr:sp macro="" textlink="">
      <xdr:nvSpPr>
        <xdr:cNvPr id="205" name="テキスト ボックス 204"/>
        <xdr:cNvSpPr txBox="1"/>
      </xdr:nvSpPr>
      <xdr:spPr>
        <a:xfrm>
          <a:off x="830795" y="135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143945</xdr:rowOff>
    </xdr:from>
    <xdr:to>
      <xdr:col>24</xdr:col>
      <xdr:colOff>63500</xdr:colOff>
      <xdr:row>97</xdr:row>
      <xdr:rowOff>141987</xdr:rowOff>
    </xdr:to>
    <xdr:cxnSp macro="">
      <xdr:nvCxnSpPr>
        <xdr:cNvPr id="237" name="直線コネクタ 236"/>
        <xdr:cNvCxnSpPr/>
      </xdr:nvCxnSpPr>
      <xdr:spPr>
        <a:xfrm flipV="1">
          <a:off x="3797300" y="16260245"/>
          <a:ext cx="838200" cy="5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130294</xdr:rowOff>
    </xdr:from>
    <xdr:to>
      <xdr:col>19</xdr:col>
      <xdr:colOff>177800</xdr:colOff>
      <xdr:row>97</xdr:row>
      <xdr:rowOff>141987</xdr:rowOff>
    </xdr:to>
    <xdr:cxnSp macro="">
      <xdr:nvCxnSpPr>
        <xdr:cNvPr id="240" name="直線コネクタ 239"/>
        <xdr:cNvCxnSpPr/>
      </xdr:nvCxnSpPr>
      <xdr:spPr>
        <a:xfrm>
          <a:off x="2908300" y="16418044"/>
          <a:ext cx="889000" cy="35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120923</xdr:rowOff>
    </xdr:from>
    <xdr:to>
      <xdr:col>15</xdr:col>
      <xdr:colOff>50800</xdr:colOff>
      <xdr:row>95</xdr:row>
      <xdr:rowOff>130294</xdr:rowOff>
    </xdr:to>
    <xdr:cxnSp macro="">
      <xdr:nvCxnSpPr>
        <xdr:cNvPr id="243" name="直線コネクタ 242"/>
        <xdr:cNvCxnSpPr/>
      </xdr:nvCxnSpPr>
      <xdr:spPr>
        <a:xfrm>
          <a:off x="2019300" y="16408673"/>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120923</xdr:rowOff>
    </xdr:from>
    <xdr:to>
      <xdr:col>10</xdr:col>
      <xdr:colOff>114300</xdr:colOff>
      <xdr:row>97</xdr:row>
      <xdr:rowOff>105736</xdr:rowOff>
    </xdr:to>
    <xdr:cxnSp macro="">
      <xdr:nvCxnSpPr>
        <xdr:cNvPr id="246" name="直線コネクタ 245"/>
        <xdr:cNvCxnSpPr/>
      </xdr:nvCxnSpPr>
      <xdr:spPr>
        <a:xfrm flipV="1">
          <a:off x="1130300" y="16408673"/>
          <a:ext cx="889000" cy="3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93145</xdr:rowOff>
    </xdr:from>
    <xdr:to>
      <xdr:col>24</xdr:col>
      <xdr:colOff>114300</xdr:colOff>
      <xdr:row>95</xdr:row>
      <xdr:rowOff>23295</xdr:rowOff>
    </xdr:to>
    <xdr:sp macro="" textlink="">
      <xdr:nvSpPr>
        <xdr:cNvPr id="256" name="楕円 255"/>
        <xdr:cNvSpPr/>
      </xdr:nvSpPr>
      <xdr:spPr>
        <a:xfrm>
          <a:off x="4584700" y="162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116022</xdr:rowOff>
    </xdr:from>
    <xdr:ext cx="534377" cy="259045"/>
    <xdr:sp macro="" textlink="">
      <xdr:nvSpPr>
        <xdr:cNvPr id="257" name="衛生費該当値テキスト"/>
        <xdr:cNvSpPr txBox="1"/>
      </xdr:nvSpPr>
      <xdr:spPr>
        <a:xfrm>
          <a:off x="4686300" y="160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91187</xdr:rowOff>
    </xdr:from>
    <xdr:to>
      <xdr:col>20</xdr:col>
      <xdr:colOff>38100</xdr:colOff>
      <xdr:row>98</xdr:row>
      <xdr:rowOff>21337</xdr:rowOff>
    </xdr:to>
    <xdr:sp macro="" textlink="">
      <xdr:nvSpPr>
        <xdr:cNvPr id="258" name="楕円 257"/>
        <xdr:cNvSpPr/>
      </xdr:nvSpPr>
      <xdr:spPr>
        <a:xfrm>
          <a:off x="3746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12464</xdr:rowOff>
    </xdr:from>
    <xdr:ext cx="534377" cy="259045"/>
    <xdr:sp macro="" textlink="">
      <xdr:nvSpPr>
        <xdr:cNvPr id="259" name="テキスト ボックス 258"/>
        <xdr:cNvSpPr txBox="1"/>
      </xdr:nvSpPr>
      <xdr:spPr>
        <a:xfrm>
          <a:off x="3530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79494</xdr:rowOff>
    </xdr:from>
    <xdr:to>
      <xdr:col>15</xdr:col>
      <xdr:colOff>101600</xdr:colOff>
      <xdr:row>96</xdr:row>
      <xdr:rowOff>9644</xdr:rowOff>
    </xdr:to>
    <xdr:sp macro="" textlink="">
      <xdr:nvSpPr>
        <xdr:cNvPr id="260" name="楕円 259"/>
        <xdr:cNvSpPr/>
      </xdr:nvSpPr>
      <xdr:spPr>
        <a:xfrm>
          <a:off x="2857500" y="163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26171</xdr:rowOff>
    </xdr:from>
    <xdr:ext cx="534377" cy="259045"/>
    <xdr:sp macro="" textlink="">
      <xdr:nvSpPr>
        <xdr:cNvPr id="261" name="テキスト ボックス 260"/>
        <xdr:cNvSpPr txBox="1"/>
      </xdr:nvSpPr>
      <xdr:spPr>
        <a:xfrm>
          <a:off x="2641111" y="161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70123</xdr:rowOff>
    </xdr:from>
    <xdr:to>
      <xdr:col>10</xdr:col>
      <xdr:colOff>165100</xdr:colOff>
      <xdr:row>96</xdr:row>
      <xdr:rowOff>273</xdr:rowOff>
    </xdr:to>
    <xdr:sp macro="" textlink="">
      <xdr:nvSpPr>
        <xdr:cNvPr id="262" name="楕円 261"/>
        <xdr:cNvSpPr/>
      </xdr:nvSpPr>
      <xdr:spPr>
        <a:xfrm>
          <a:off x="1968500" y="16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16800</xdr:rowOff>
    </xdr:from>
    <xdr:ext cx="534377" cy="259045"/>
    <xdr:sp macro="" textlink="">
      <xdr:nvSpPr>
        <xdr:cNvPr id="263" name="テキスト ボックス 262"/>
        <xdr:cNvSpPr txBox="1"/>
      </xdr:nvSpPr>
      <xdr:spPr>
        <a:xfrm>
          <a:off x="1752111" y="161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54936</xdr:rowOff>
    </xdr:from>
    <xdr:to>
      <xdr:col>6</xdr:col>
      <xdr:colOff>38100</xdr:colOff>
      <xdr:row>97</xdr:row>
      <xdr:rowOff>156536</xdr:rowOff>
    </xdr:to>
    <xdr:sp macro="" textlink="">
      <xdr:nvSpPr>
        <xdr:cNvPr id="264" name="楕円 263"/>
        <xdr:cNvSpPr/>
      </xdr:nvSpPr>
      <xdr:spPr>
        <a:xfrm>
          <a:off x="1079500" y="166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147663</xdr:rowOff>
    </xdr:from>
    <xdr:ext cx="534377" cy="259045"/>
    <xdr:sp macro="" textlink="">
      <xdr:nvSpPr>
        <xdr:cNvPr id="265" name="テキスト ボックス 264"/>
        <xdr:cNvSpPr txBox="1"/>
      </xdr:nvSpPr>
      <xdr:spPr>
        <a:xfrm>
          <a:off x="863111" y="167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18999</xdr:rowOff>
    </xdr:to>
    <xdr:cxnSp macro="">
      <xdr:nvCxnSpPr>
        <xdr:cNvPr id="292" name="直線コネクタ 291"/>
        <xdr:cNvCxnSpPr/>
      </xdr:nvCxnSpPr>
      <xdr:spPr>
        <a:xfrm flipV="1">
          <a:off x="9639300" y="652907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8941</xdr:rowOff>
    </xdr:from>
    <xdr:to>
      <xdr:col>50</xdr:col>
      <xdr:colOff>114300</xdr:colOff>
      <xdr:row>38</xdr:row>
      <xdr:rowOff>18999</xdr:rowOff>
    </xdr:to>
    <xdr:cxnSp macro="">
      <xdr:nvCxnSpPr>
        <xdr:cNvPr id="295" name="直線コネクタ 294"/>
        <xdr:cNvCxnSpPr/>
      </xdr:nvCxnSpPr>
      <xdr:spPr>
        <a:xfrm>
          <a:off x="8750300" y="652404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17170</xdr:rowOff>
    </xdr:to>
    <xdr:cxnSp macro="">
      <xdr:nvCxnSpPr>
        <xdr:cNvPr id="298" name="直線コネクタ 297"/>
        <xdr:cNvCxnSpPr/>
      </xdr:nvCxnSpPr>
      <xdr:spPr>
        <a:xfrm flipV="1">
          <a:off x="7861300" y="65240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xdr:rowOff>
    </xdr:from>
    <xdr:to>
      <xdr:col>41</xdr:col>
      <xdr:colOff>50800</xdr:colOff>
      <xdr:row>38</xdr:row>
      <xdr:rowOff>17170</xdr:rowOff>
    </xdr:to>
    <xdr:cxnSp macro="">
      <xdr:nvCxnSpPr>
        <xdr:cNvPr id="301" name="直線コネクタ 300"/>
        <xdr:cNvCxnSpPr/>
      </xdr:nvCxnSpPr>
      <xdr:spPr>
        <a:xfrm>
          <a:off x="6972300" y="65313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1" name="楕円 310"/>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378565" cy="259045"/>
    <xdr:sp macro="" textlink="">
      <xdr:nvSpPr>
        <xdr:cNvPr id="312" name="労働費該当値テキスト"/>
        <xdr:cNvSpPr txBox="1"/>
      </xdr:nvSpPr>
      <xdr:spPr>
        <a:xfrm>
          <a:off x="10528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139649</xdr:rowOff>
    </xdr:from>
    <xdr:to>
      <xdr:col>50</xdr:col>
      <xdr:colOff>165100</xdr:colOff>
      <xdr:row>38</xdr:row>
      <xdr:rowOff>69799</xdr:rowOff>
    </xdr:to>
    <xdr:sp macro="" textlink="">
      <xdr:nvSpPr>
        <xdr:cNvPr id="313" name="楕円 312"/>
        <xdr:cNvSpPr/>
      </xdr:nvSpPr>
      <xdr:spPr>
        <a:xfrm>
          <a:off x="9588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60926</xdr:rowOff>
    </xdr:from>
    <xdr:ext cx="378565" cy="259045"/>
    <xdr:sp macro="" textlink="">
      <xdr:nvSpPr>
        <xdr:cNvPr id="314" name="テキスト ボックス 313"/>
        <xdr:cNvSpPr txBox="1"/>
      </xdr:nvSpPr>
      <xdr:spPr>
        <a:xfrm>
          <a:off x="9450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129591</xdr:rowOff>
    </xdr:from>
    <xdr:to>
      <xdr:col>46</xdr:col>
      <xdr:colOff>38100</xdr:colOff>
      <xdr:row>38</xdr:row>
      <xdr:rowOff>59741</xdr:rowOff>
    </xdr:to>
    <xdr:sp macro="" textlink="">
      <xdr:nvSpPr>
        <xdr:cNvPr id="315" name="楕円 314"/>
        <xdr:cNvSpPr/>
      </xdr:nvSpPr>
      <xdr:spPr>
        <a:xfrm>
          <a:off x="8699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50868</xdr:rowOff>
    </xdr:from>
    <xdr:ext cx="378565" cy="259045"/>
    <xdr:sp macro="" textlink="">
      <xdr:nvSpPr>
        <xdr:cNvPr id="316" name="テキスト ボックス 315"/>
        <xdr:cNvSpPr txBox="1"/>
      </xdr:nvSpPr>
      <xdr:spPr>
        <a:xfrm>
          <a:off x="8561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17" name="楕円 316"/>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59097</xdr:rowOff>
    </xdr:from>
    <xdr:ext cx="378565" cy="259045"/>
    <xdr:sp macro="" textlink="">
      <xdr:nvSpPr>
        <xdr:cNvPr id="318" name="テキスト ボックス 317"/>
        <xdr:cNvSpPr txBox="1"/>
      </xdr:nvSpPr>
      <xdr:spPr>
        <a:xfrm>
          <a:off x="7672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19" name="楕円 318"/>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58183</xdr:rowOff>
    </xdr:from>
    <xdr:ext cx="378565" cy="259045"/>
    <xdr:sp macro="" textlink="">
      <xdr:nvSpPr>
        <xdr:cNvPr id="320" name="テキスト ボックス 319"/>
        <xdr:cNvSpPr txBox="1"/>
      </xdr:nvSpPr>
      <xdr:spPr>
        <a:xfrm>
          <a:off x="678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98369</xdr:rowOff>
    </xdr:from>
    <xdr:to>
      <xdr:col>55</xdr:col>
      <xdr:colOff>0</xdr:colOff>
      <xdr:row>58</xdr:row>
      <xdr:rowOff>103032</xdr:rowOff>
    </xdr:to>
    <xdr:cxnSp macro="">
      <xdr:nvCxnSpPr>
        <xdr:cNvPr id="347" name="直線コネクタ 346"/>
        <xdr:cNvCxnSpPr/>
      </xdr:nvCxnSpPr>
      <xdr:spPr>
        <a:xfrm>
          <a:off x="9639300" y="10042469"/>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98369</xdr:rowOff>
    </xdr:from>
    <xdr:to>
      <xdr:col>50</xdr:col>
      <xdr:colOff>114300</xdr:colOff>
      <xdr:row>58</xdr:row>
      <xdr:rowOff>102027</xdr:rowOff>
    </xdr:to>
    <xdr:cxnSp macro="">
      <xdr:nvCxnSpPr>
        <xdr:cNvPr id="350" name="直線コネクタ 349"/>
        <xdr:cNvCxnSpPr/>
      </xdr:nvCxnSpPr>
      <xdr:spPr>
        <a:xfrm flipV="1">
          <a:off x="8750300" y="1004246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101387</xdr:rowOff>
    </xdr:from>
    <xdr:to>
      <xdr:col>45</xdr:col>
      <xdr:colOff>177800</xdr:colOff>
      <xdr:row>58</xdr:row>
      <xdr:rowOff>102027</xdr:rowOff>
    </xdr:to>
    <xdr:cxnSp macro="">
      <xdr:nvCxnSpPr>
        <xdr:cNvPr id="353" name="直線コネクタ 352"/>
        <xdr:cNvCxnSpPr/>
      </xdr:nvCxnSpPr>
      <xdr:spPr>
        <a:xfrm>
          <a:off x="7861300" y="1004548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98827</xdr:rowOff>
    </xdr:from>
    <xdr:to>
      <xdr:col>41</xdr:col>
      <xdr:colOff>50800</xdr:colOff>
      <xdr:row>58</xdr:row>
      <xdr:rowOff>101387</xdr:rowOff>
    </xdr:to>
    <xdr:cxnSp macro="">
      <xdr:nvCxnSpPr>
        <xdr:cNvPr id="356" name="直線コネクタ 355"/>
        <xdr:cNvCxnSpPr/>
      </xdr:nvCxnSpPr>
      <xdr:spPr>
        <a:xfrm>
          <a:off x="6972300" y="1004292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52232</xdr:rowOff>
    </xdr:from>
    <xdr:to>
      <xdr:col>55</xdr:col>
      <xdr:colOff>50800</xdr:colOff>
      <xdr:row>58</xdr:row>
      <xdr:rowOff>153832</xdr:rowOff>
    </xdr:to>
    <xdr:sp macro="" textlink="">
      <xdr:nvSpPr>
        <xdr:cNvPr id="366" name="楕円 365"/>
        <xdr:cNvSpPr/>
      </xdr:nvSpPr>
      <xdr:spPr>
        <a:xfrm>
          <a:off x="104267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138609</xdr:rowOff>
    </xdr:from>
    <xdr:ext cx="378565" cy="259045"/>
    <xdr:sp macro="" textlink="">
      <xdr:nvSpPr>
        <xdr:cNvPr id="367" name="農林水産業費該当値テキスト"/>
        <xdr:cNvSpPr txBox="1"/>
      </xdr:nvSpPr>
      <xdr:spPr>
        <a:xfrm>
          <a:off x="10528300" y="991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47569</xdr:rowOff>
    </xdr:from>
    <xdr:to>
      <xdr:col>50</xdr:col>
      <xdr:colOff>165100</xdr:colOff>
      <xdr:row>58</xdr:row>
      <xdr:rowOff>149169</xdr:rowOff>
    </xdr:to>
    <xdr:sp macro="" textlink="">
      <xdr:nvSpPr>
        <xdr:cNvPr id="368" name="楕円 367"/>
        <xdr:cNvSpPr/>
      </xdr:nvSpPr>
      <xdr:spPr>
        <a:xfrm>
          <a:off x="9588500" y="9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140296</xdr:rowOff>
    </xdr:from>
    <xdr:ext cx="378565" cy="259045"/>
    <xdr:sp macro="" textlink="">
      <xdr:nvSpPr>
        <xdr:cNvPr id="369" name="テキスト ボックス 368"/>
        <xdr:cNvSpPr txBox="1"/>
      </xdr:nvSpPr>
      <xdr:spPr>
        <a:xfrm>
          <a:off x="9450017" y="1008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51227</xdr:rowOff>
    </xdr:from>
    <xdr:to>
      <xdr:col>46</xdr:col>
      <xdr:colOff>38100</xdr:colOff>
      <xdr:row>58</xdr:row>
      <xdr:rowOff>152827</xdr:rowOff>
    </xdr:to>
    <xdr:sp macro="" textlink="">
      <xdr:nvSpPr>
        <xdr:cNvPr id="370" name="楕円 369"/>
        <xdr:cNvSpPr/>
      </xdr:nvSpPr>
      <xdr:spPr>
        <a:xfrm>
          <a:off x="8699500" y="99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143954</xdr:rowOff>
    </xdr:from>
    <xdr:ext cx="378565" cy="259045"/>
    <xdr:sp macro="" textlink="">
      <xdr:nvSpPr>
        <xdr:cNvPr id="371" name="テキスト ボックス 370"/>
        <xdr:cNvSpPr txBox="1"/>
      </xdr:nvSpPr>
      <xdr:spPr>
        <a:xfrm>
          <a:off x="8561017" y="1008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50587</xdr:rowOff>
    </xdr:from>
    <xdr:to>
      <xdr:col>41</xdr:col>
      <xdr:colOff>101600</xdr:colOff>
      <xdr:row>58</xdr:row>
      <xdr:rowOff>152187</xdr:rowOff>
    </xdr:to>
    <xdr:sp macro="" textlink="">
      <xdr:nvSpPr>
        <xdr:cNvPr id="372" name="楕円 371"/>
        <xdr:cNvSpPr/>
      </xdr:nvSpPr>
      <xdr:spPr>
        <a:xfrm>
          <a:off x="7810500" y="99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143314</xdr:rowOff>
    </xdr:from>
    <xdr:ext cx="378565" cy="259045"/>
    <xdr:sp macro="" textlink="">
      <xdr:nvSpPr>
        <xdr:cNvPr id="373" name="テキスト ボックス 372"/>
        <xdr:cNvSpPr txBox="1"/>
      </xdr:nvSpPr>
      <xdr:spPr>
        <a:xfrm>
          <a:off x="7672017" y="1008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48027</xdr:rowOff>
    </xdr:from>
    <xdr:to>
      <xdr:col>36</xdr:col>
      <xdr:colOff>165100</xdr:colOff>
      <xdr:row>58</xdr:row>
      <xdr:rowOff>149627</xdr:rowOff>
    </xdr:to>
    <xdr:sp macro="" textlink="">
      <xdr:nvSpPr>
        <xdr:cNvPr id="374" name="楕円 373"/>
        <xdr:cNvSpPr/>
      </xdr:nvSpPr>
      <xdr:spPr>
        <a:xfrm>
          <a:off x="6921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140754</xdr:rowOff>
    </xdr:from>
    <xdr:ext cx="378565" cy="259045"/>
    <xdr:sp macro="" textlink="">
      <xdr:nvSpPr>
        <xdr:cNvPr id="375" name="テキスト ボックス 374"/>
        <xdr:cNvSpPr txBox="1"/>
      </xdr:nvSpPr>
      <xdr:spPr>
        <a:xfrm>
          <a:off x="6783017" y="100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159976</xdr:rowOff>
    </xdr:from>
    <xdr:to>
      <xdr:col>55</xdr:col>
      <xdr:colOff>0</xdr:colOff>
      <xdr:row>77</xdr:row>
      <xdr:rowOff>163108</xdr:rowOff>
    </xdr:to>
    <xdr:cxnSp macro="">
      <xdr:nvCxnSpPr>
        <xdr:cNvPr id="402" name="直線コネクタ 401"/>
        <xdr:cNvCxnSpPr/>
      </xdr:nvCxnSpPr>
      <xdr:spPr>
        <a:xfrm>
          <a:off x="9639300" y="13361626"/>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159336</xdr:rowOff>
    </xdr:from>
    <xdr:to>
      <xdr:col>50</xdr:col>
      <xdr:colOff>114300</xdr:colOff>
      <xdr:row>77</xdr:row>
      <xdr:rowOff>159976</xdr:rowOff>
    </xdr:to>
    <xdr:cxnSp macro="">
      <xdr:nvCxnSpPr>
        <xdr:cNvPr id="405" name="直線コネクタ 404"/>
        <xdr:cNvCxnSpPr/>
      </xdr:nvCxnSpPr>
      <xdr:spPr>
        <a:xfrm>
          <a:off x="8750300" y="1336098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134807</xdr:rowOff>
    </xdr:from>
    <xdr:to>
      <xdr:col>45</xdr:col>
      <xdr:colOff>177800</xdr:colOff>
      <xdr:row>77</xdr:row>
      <xdr:rowOff>159336</xdr:rowOff>
    </xdr:to>
    <xdr:cxnSp macro="">
      <xdr:nvCxnSpPr>
        <xdr:cNvPr id="408" name="直線コネクタ 407"/>
        <xdr:cNvCxnSpPr/>
      </xdr:nvCxnSpPr>
      <xdr:spPr>
        <a:xfrm>
          <a:off x="7861300" y="13336457"/>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134807</xdr:rowOff>
    </xdr:from>
    <xdr:to>
      <xdr:col>41</xdr:col>
      <xdr:colOff>50800</xdr:colOff>
      <xdr:row>77</xdr:row>
      <xdr:rowOff>152798</xdr:rowOff>
    </xdr:to>
    <xdr:cxnSp macro="">
      <xdr:nvCxnSpPr>
        <xdr:cNvPr id="411" name="直線コネクタ 410"/>
        <xdr:cNvCxnSpPr/>
      </xdr:nvCxnSpPr>
      <xdr:spPr>
        <a:xfrm flipV="1">
          <a:off x="6972300" y="13336457"/>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112308</xdr:rowOff>
    </xdr:from>
    <xdr:to>
      <xdr:col>55</xdr:col>
      <xdr:colOff>50800</xdr:colOff>
      <xdr:row>78</xdr:row>
      <xdr:rowOff>42458</xdr:rowOff>
    </xdr:to>
    <xdr:sp macro="" textlink="">
      <xdr:nvSpPr>
        <xdr:cNvPr id="421" name="楕円 420"/>
        <xdr:cNvSpPr/>
      </xdr:nvSpPr>
      <xdr:spPr>
        <a:xfrm>
          <a:off x="104267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90735</xdr:rowOff>
    </xdr:from>
    <xdr:ext cx="469744" cy="259045"/>
    <xdr:sp macro="" textlink="">
      <xdr:nvSpPr>
        <xdr:cNvPr id="422" name="商工費該当値テキスト"/>
        <xdr:cNvSpPr txBox="1"/>
      </xdr:nvSpPr>
      <xdr:spPr>
        <a:xfrm>
          <a:off x="10528300" y="1329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109176</xdr:rowOff>
    </xdr:from>
    <xdr:to>
      <xdr:col>50</xdr:col>
      <xdr:colOff>165100</xdr:colOff>
      <xdr:row>78</xdr:row>
      <xdr:rowOff>39326</xdr:rowOff>
    </xdr:to>
    <xdr:sp macro="" textlink="">
      <xdr:nvSpPr>
        <xdr:cNvPr id="423" name="楕円 422"/>
        <xdr:cNvSpPr/>
      </xdr:nvSpPr>
      <xdr:spPr>
        <a:xfrm>
          <a:off x="9588500" y="13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30453</xdr:rowOff>
    </xdr:from>
    <xdr:ext cx="469744" cy="259045"/>
    <xdr:sp macro="" textlink="">
      <xdr:nvSpPr>
        <xdr:cNvPr id="424" name="テキスト ボックス 423"/>
        <xdr:cNvSpPr txBox="1"/>
      </xdr:nvSpPr>
      <xdr:spPr>
        <a:xfrm>
          <a:off x="9404428" y="134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108536</xdr:rowOff>
    </xdr:from>
    <xdr:to>
      <xdr:col>46</xdr:col>
      <xdr:colOff>38100</xdr:colOff>
      <xdr:row>78</xdr:row>
      <xdr:rowOff>38686</xdr:rowOff>
    </xdr:to>
    <xdr:sp macro="" textlink="">
      <xdr:nvSpPr>
        <xdr:cNvPr id="425" name="楕円 424"/>
        <xdr:cNvSpPr/>
      </xdr:nvSpPr>
      <xdr:spPr>
        <a:xfrm>
          <a:off x="86995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29813</xdr:rowOff>
    </xdr:from>
    <xdr:ext cx="469744" cy="259045"/>
    <xdr:sp macro="" textlink="">
      <xdr:nvSpPr>
        <xdr:cNvPr id="426" name="テキスト ボックス 425"/>
        <xdr:cNvSpPr txBox="1"/>
      </xdr:nvSpPr>
      <xdr:spPr>
        <a:xfrm>
          <a:off x="8515428" y="1340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84007</xdr:rowOff>
    </xdr:from>
    <xdr:to>
      <xdr:col>41</xdr:col>
      <xdr:colOff>101600</xdr:colOff>
      <xdr:row>78</xdr:row>
      <xdr:rowOff>14157</xdr:rowOff>
    </xdr:to>
    <xdr:sp macro="" textlink="">
      <xdr:nvSpPr>
        <xdr:cNvPr id="427" name="楕円 426"/>
        <xdr:cNvSpPr/>
      </xdr:nvSpPr>
      <xdr:spPr>
        <a:xfrm>
          <a:off x="78105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5284</xdr:rowOff>
    </xdr:from>
    <xdr:ext cx="469744" cy="259045"/>
    <xdr:sp macro="" textlink="">
      <xdr:nvSpPr>
        <xdr:cNvPr id="428" name="テキスト ボックス 427"/>
        <xdr:cNvSpPr txBox="1"/>
      </xdr:nvSpPr>
      <xdr:spPr>
        <a:xfrm>
          <a:off x="7626428" y="133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101998</xdr:rowOff>
    </xdr:from>
    <xdr:to>
      <xdr:col>36</xdr:col>
      <xdr:colOff>165100</xdr:colOff>
      <xdr:row>78</xdr:row>
      <xdr:rowOff>32148</xdr:rowOff>
    </xdr:to>
    <xdr:sp macro="" textlink="">
      <xdr:nvSpPr>
        <xdr:cNvPr id="429" name="楕円 428"/>
        <xdr:cNvSpPr/>
      </xdr:nvSpPr>
      <xdr:spPr>
        <a:xfrm>
          <a:off x="6921500" y="133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23275</xdr:rowOff>
    </xdr:from>
    <xdr:ext cx="469744" cy="259045"/>
    <xdr:sp macro="" textlink="">
      <xdr:nvSpPr>
        <xdr:cNvPr id="430" name="テキスト ボックス 429"/>
        <xdr:cNvSpPr txBox="1"/>
      </xdr:nvSpPr>
      <xdr:spPr>
        <a:xfrm>
          <a:off x="6737428" y="13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107048</xdr:rowOff>
    </xdr:from>
    <xdr:to>
      <xdr:col>55</xdr:col>
      <xdr:colOff>0</xdr:colOff>
      <xdr:row>97</xdr:row>
      <xdr:rowOff>159035</xdr:rowOff>
    </xdr:to>
    <xdr:cxnSp macro="">
      <xdr:nvCxnSpPr>
        <xdr:cNvPr id="460" name="直線コネクタ 459"/>
        <xdr:cNvCxnSpPr/>
      </xdr:nvCxnSpPr>
      <xdr:spPr>
        <a:xfrm>
          <a:off x="9639300" y="16737698"/>
          <a:ext cx="8382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83998</xdr:rowOff>
    </xdr:from>
    <xdr:to>
      <xdr:col>50</xdr:col>
      <xdr:colOff>114300</xdr:colOff>
      <xdr:row>97</xdr:row>
      <xdr:rowOff>107048</xdr:rowOff>
    </xdr:to>
    <xdr:cxnSp macro="">
      <xdr:nvCxnSpPr>
        <xdr:cNvPr id="463" name="直線コネクタ 462"/>
        <xdr:cNvCxnSpPr/>
      </xdr:nvCxnSpPr>
      <xdr:spPr>
        <a:xfrm>
          <a:off x="8750300" y="1671464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83998</xdr:rowOff>
    </xdr:from>
    <xdr:to>
      <xdr:col>45</xdr:col>
      <xdr:colOff>177800</xdr:colOff>
      <xdr:row>98</xdr:row>
      <xdr:rowOff>8389</xdr:rowOff>
    </xdr:to>
    <xdr:cxnSp macro="">
      <xdr:nvCxnSpPr>
        <xdr:cNvPr id="466" name="直線コネクタ 465"/>
        <xdr:cNvCxnSpPr/>
      </xdr:nvCxnSpPr>
      <xdr:spPr>
        <a:xfrm flipV="1">
          <a:off x="7861300" y="16714648"/>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xdr:rowOff>
    </xdr:from>
    <xdr:to>
      <xdr:col>41</xdr:col>
      <xdr:colOff>50800</xdr:colOff>
      <xdr:row>98</xdr:row>
      <xdr:rowOff>8389</xdr:rowOff>
    </xdr:to>
    <xdr:cxnSp macro="">
      <xdr:nvCxnSpPr>
        <xdr:cNvPr id="469" name="直線コネクタ 468"/>
        <xdr:cNvCxnSpPr/>
      </xdr:nvCxnSpPr>
      <xdr:spPr>
        <a:xfrm>
          <a:off x="6972300" y="1680258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108235</xdr:rowOff>
    </xdr:from>
    <xdr:to>
      <xdr:col>55</xdr:col>
      <xdr:colOff>50800</xdr:colOff>
      <xdr:row>98</xdr:row>
      <xdr:rowOff>38385</xdr:rowOff>
    </xdr:to>
    <xdr:sp macro="" textlink="">
      <xdr:nvSpPr>
        <xdr:cNvPr id="479" name="楕円 478"/>
        <xdr:cNvSpPr/>
      </xdr:nvSpPr>
      <xdr:spPr>
        <a:xfrm>
          <a:off x="104267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23162</xdr:rowOff>
    </xdr:from>
    <xdr:ext cx="534377" cy="259045"/>
    <xdr:sp macro="" textlink="">
      <xdr:nvSpPr>
        <xdr:cNvPr id="480" name="土木費該当値テキスト"/>
        <xdr:cNvSpPr txBox="1"/>
      </xdr:nvSpPr>
      <xdr:spPr>
        <a:xfrm>
          <a:off x="10528300" y="166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56248</xdr:rowOff>
    </xdr:from>
    <xdr:to>
      <xdr:col>50</xdr:col>
      <xdr:colOff>165100</xdr:colOff>
      <xdr:row>97</xdr:row>
      <xdr:rowOff>157848</xdr:rowOff>
    </xdr:to>
    <xdr:sp macro="" textlink="">
      <xdr:nvSpPr>
        <xdr:cNvPr id="481" name="楕円 480"/>
        <xdr:cNvSpPr/>
      </xdr:nvSpPr>
      <xdr:spPr>
        <a:xfrm>
          <a:off x="9588500" y="166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148975</xdr:rowOff>
    </xdr:from>
    <xdr:ext cx="534377" cy="259045"/>
    <xdr:sp macro="" textlink="">
      <xdr:nvSpPr>
        <xdr:cNvPr id="482" name="テキスト ボックス 481"/>
        <xdr:cNvSpPr txBox="1"/>
      </xdr:nvSpPr>
      <xdr:spPr>
        <a:xfrm>
          <a:off x="9372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33198</xdr:rowOff>
    </xdr:from>
    <xdr:to>
      <xdr:col>46</xdr:col>
      <xdr:colOff>38100</xdr:colOff>
      <xdr:row>97</xdr:row>
      <xdr:rowOff>134798</xdr:rowOff>
    </xdr:to>
    <xdr:sp macro="" textlink="">
      <xdr:nvSpPr>
        <xdr:cNvPr id="483" name="楕円 482"/>
        <xdr:cNvSpPr/>
      </xdr:nvSpPr>
      <xdr:spPr>
        <a:xfrm>
          <a:off x="8699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125925</xdr:rowOff>
    </xdr:from>
    <xdr:ext cx="534377" cy="259045"/>
    <xdr:sp macro="" textlink="">
      <xdr:nvSpPr>
        <xdr:cNvPr id="484" name="テキスト ボックス 483"/>
        <xdr:cNvSpPr txBox="1"/>
      </xdr:nvSpPr>
      <xdr:spPr>
        <a:xfrm>
          <a:off x="8483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129039</xdr:rowOff>
    </xdr:from>
    <xdr:to>
      <xdr:col>41</xdr:col>
      <xdr:colOff>101600</xdr:colOff>
      <xdr:row>98</xdr:row>
      <xdr:rowOff>59189</xdr:rowOff>
    </xdr:to>
    <xdr:sp macro="" textlink="">
      <xdr:nvSpPr>
        <xdr:cNvPr id="485" name="楕円 484"/>
        <xdr:cNvSpPr/>
      </xdr:nvSpPr>
      <xdr:spPr>
        <a:xfrm>
          <a:off x="7810500" y="167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50316</xdr:rowOff>
    </xdr:from>
    <xdr:ext cx="534377" cy="259045"/>
    <xdr:sp macro="" textlink="">
      <xdr:nvSpPr>
        <xdr:cNvPr id="486" name="テキスト ボックス 485"/>
        <xdr:cNvSpPr txBox="1"/>
      </xdr:nvSpPr>
      <xdr:spPr>
        <a:xfrm>
          <a:off x="7594111" y="168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121132</xdr:rowOff>
    </xdr:from>
    <xdr:to>
      <xdr:col>36</xdr:col>
      <xdr:colOff>165100</xdr:colOff>
      <xdr:row>98</xdr:row>
      <xdr:rowOff>51282</xdr:rowOff>
    </xdr:to>
    <xdr:sp macro="" textlink="">
      <xdr:nvSpPr>
        <xdr:cNvPr id="487" name="楕円 486"/>
        <xdr:cNvSpPr/>
      </xdr:nvSpPr>
      <xdr:spPr>
        <a:xfrm>
          <a:off x="6921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42409</xdr:rowOff>
    </xdr:from>
    <xdr:ext cx="534377" cy="259045"/>
    <xdr:sp macro="" textlink="">
      <xdr:nvSpPr>
        <xdr:cNvPr id="488" name="テキスト ボックス 487"/>
        <xdr:cNvSpPr txBox="1"/>
      </xdr:nvSpPr>
      <xdr:spPr>
        <a:xfrm>
          <a:off x="6705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162125</xdr:rowOff>
    </xdr:from>
    <xdr:to>
      <xdr:col>85</xdr:col>
      <xdr:colOff>127000</xdr:colOff>
      <xdr:row>37</xdr:row>
      <xdr:rowOff>36504</xdr:rowOff>
    </xdr:to>
    <xdr:cxnSp macro="">
      <xdr:nvCxnSpPr>
        <xdr:cNvPr id="520" name="直線コネクタ 519"/>
        <xdr:cNvCxnSpPr/>
      </xdr:nvCxnSpPr>
      <xdr:spPr>
        <a:xfrm>
          <a:off x="15481300" y="6334325"/>
          <a:ext cx="8382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162125</xdr:rowOff>
    </xdr:from>
    <xdr:to>
      <xdr:col>81</xdr:col>
      <xdr:colOff>50800</xdr:colOff>
      <xdr:row>38</xdr:row>
      <xdr:rowOff>123045</xdr:rowOff>
    </xdr:to>
    <xdr:cxnSp macro="">
      <xdr:nvCxnSpPr>
        <xdr:cNvPr id="523" name="直線コネクタ 522"/>
        <xdr:cNvCxnSpPr/>
      </xdr:nvCxnSpPr>
      <xdr:spPr>
        <a:xfrm flipV="1">
          <a:off x="14592300" y="6334325"/>
          <a:ext cx="889000" cy="3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101600</xdr:rowOff>
    </xdr:from>
    <xdr:to>
      <xdr:col>76</xdr:col>
      <xdr:colOff>114300</xdr:colOff>
      <xdr:row>38</xdr:row>
      <xdr:rowOff>123045</xdr:rowOff>
    </xdr:to>
    <xdr:cxnSp macro="">
      <xdr:nvCxnSpPr>
        <xdr:cNvPr id="526" name="直線コネクタ 525"/>
        <xdr:cNvCxnSpPr/>
      </xdr:nvCxnSpPr>
      <xdr:spPr>
        <a:xfrm>
          <a:off x="13703300" y="6616700"/>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63718</xdr:rowOff>
    </xdr:from>
    <xdr:to>
      <xdr:col>71</xdr:col>
      <xdr:colOff>177800</xdr:colOff>
      <xdr:row>38</xdr:row>
      <xdr:rowOff>101600</xdr:rowOff>
    </xdr:to>
    <xdr:cxnSp macro="">
      <xdr:nvCxnSpPr>
        <xdr:cNvPr id="529" name="直線コネクタ 528"/>
        <xdr:cNvCxnSpPr/>
      </xdr:nvCxnSpPr>
      <xdr:spPr>
        <a:xfrm>
          <a:off x="12814300" y="657881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157154</xdr:rowOff>
    </xdr:from>
    <xdr:to>
      <xdr:col>85</xdr:col>
      <xdr:colOff>177800</xdr:colOff>
      <xdr:row>37</xdr:row>
      <xdr:rowOff>87304</xdr:rowOff>
    </xdr:to>
    <xdr:sp macro="" textlink="">
      <xdr:nvSpPr>
        <xdr:cNvPr id="539" name="楕円 538"/>
        <xdr:cNvSpPr/>
      </xdr:nvSpPr>
      <xdr:spPr>
        <a:xfrm>
          <a:off x="162687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8581</xdr:rowOff>
    </xdr:from>
    <xdr:ext cx="534377" cy="259045"/>
    <xdr:sp macro="" textlink="">
      <xdr:nvSpPr>
        <xdr:cNvPr id="540" name="消防費該当値テキスト"/>
        <xdr:cNvSpPr txBox="1"/>
      </xdr:nvSpPr>
      <xdr:spPr>
        <a:xfrm>
          <a:off x="16370300" y="61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111325</xdr:rowOff>
    </xdr:from>
    <xdr:to>
      <xdr:col>81</xdr:col>
      <xdr:colOff>101600</xdr:colOff>
      <xdr:row>37</xdr:row>
      <xdr:rowOff>41475</xdr:rowOff>
    </xdr:to>
    <xdr:sp macro="" textlink="">
      <xdr:nvSpPr>
        <xdr:cNvPr id="541" name="楕円 540"/>
        <xdr:cNvSpPr/>
      </xdr:nvSpPr>
      <xdr:spPr>
        <a:xfrm>
          <a:off x="15430500" y="6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58002</xdr:rowOff>
    </xdr:from>
    <xdr:ext cx="534377" cy="259045"/>
    <xdr:sp macro="" textlink="">
      <xdr:nvSpPr>
        <xdr:cNvPr id="542" name="テキスト ボックス 541"/>
        <xdr:cNvSpPr txBox="1"/>
      </xdr:nvSpPr>
      <xdr:spPr>
        <a:xfrm>
          <a:off x="15214111" y="60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72245</xdr:rowOff>
    </xdr:from>
    <xdr:to>
      <xdr:col>76</xdr:col>
      <xdr:colOff>165100</xdr:colOff>
      <xdr:row>39</xdr:row>
      <xdr:rowOff>2395</xdr:rowOff>
    </xdr:to>
    <xdr:sp macro="" textlink="">
      <xdr:nvSpPr>
        <xdr:cNvPr id="543" name="楕円 542"/>
        <xdr:cNvSpPr/>
      </xdr:nvSpPr>
      <xdr:spPr>
        <a:xfrm>
          <a:off x="14541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164972</xdr:rowOff>
    </xdr:from>
    <xdr:ext cx="534377" cy="259045"/>
    <xdr:sp macro="" textlink="">
      <xdr:nvSpPr>
        <xdr:cNvPr id="544" name="テキスト ボックス 543"/>
        <xdr:cNvSpPr txBox="1"/>
      </xdr:nvSpPr>
      <xdr:spPr>
        <a:xfrm>
          <a:off x="14325111" y="66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50800</xdr:rowOff>
    </xdr:from>
    <xdr:to>
      <xdr:col>72</xdr:col>
      <xdr:colOff>38100</xdr:colOff>
      <xdr:row>38</xdr:row>
      <xdr:rowOff>152400</xdr:rowOff>
    </xdr:to>
    <xdr:sp macro="" textlink="">
      <xdr:nvSpPr>
        <xdr:cNvPr id="545" name="楕円 544"/>
        <xdr:cNvSpPr/>
      </xdr:nvSpPr>
      <xdr:spPr>
        <a:xfrm>
          <a:off x="13652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143527</xdr:rowOff>
    </xdr:from>
    <xdr:ext cx="534377" cy="259045"/>
    <xdr:sp macro="" textlink="">
      <xdr:nvSpPr>
        <xdr:cNvPr id="546" name="テキスト ボックス 545"/>
        <xdr:cNvSpPr txBox="1"/>
      </xdr:nvSpPr>
      <xdr:spPr>
        <a:xfrm>
          <a:off x="13436111" y="66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12918</xdr:rowOff>
    </xdr:from>
    <xdr:to>
      <xdr:col>67</xdr:col>
      <xdr:colOff>101600</xdr:colOff>
      <xdr:row>38</xdr:row>
      <xdr:rowOff>114518</xdr:rowOff>
    </xdr:to>
    <xdr:sp macro="" textlink="">
      <xdr:nvSpPr>
        <xdr:cNvPr id="547" name="楕円 546"/>
        <xdr:cNvSpPr/>
      </xdr:nvSpPr>
      <xdr:spPr>
        <a:xfrm>
          <a:off x="12763500" y="65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105645</xdr:rowOff>
    </xdr:from>
    <xdr:ext cx="534377" cy="259045"/>
    <xdr:sp macro="" textlink="">
      <xdr:nvSpPr>
        <xdr:cNvPr id="548" name="テキスト ボックス 547"/>
        <xdr:cNvSpPr txBox="1"/>
      </xdr:nvSpPr>
      <xdr:spPr>
        <a:xfrm>
          <a:off x="12547111" y="662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73504</xdr:rowOff>
    </xdr:from>
    <xdr:to>
      <xdr:col>85</xdr:col>
      <xdr:colOff>127000</xdr:colOff>
      <xdr:row>56</xdr:row>
      <xdr:rowOff>74484</xdr:rowOff>
    </xdr:to>
    <xdr:cxnSp macro="">
      <xdr:nvCxnSpPr>
        <xdr:cNvPr id="580" name="直線コネクタ 579"/>
        <xdr:cNvCxnSpPr/>
      </xdr:nvCxnSpPr>
      <xdr:spPr>
        <a:xfrm>
          <a:off x="15481300" y="9160354"/>
          <a:ext cx="838200" cy="5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73504</xdr:rowOff>
    </xdr:from>
    <xdr:to>
      <xdr:col>81</xdr:col>
      <xdr:colOff>50800</xdr:colOff>
      <xdr:row>55</xdr:row>
      <xdr:rowOff>142247</xdr:rowOff>
    </xdr:to>
    <xdr:cxnSp macro="">
      <xdr:nvCxnSpPr>
        <xdr:cNvPr id="583" name="直線コネクタ 582"/>
        <xdr:cNvCxnSpPr/>
      </xdr:nvCxnSpPr>
      <xdr:spPr>
        <a:xfrm flipV="1">
          <a:off x="14592300" y="9160354"/>
          <a:ext cx="889000" cy="4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118539</xdr:rowOff>
    </xdr:from>
    <xdr:to>
      <xdr:col>76</xdr:col>
      <xdr:colOff>114300</xdr:colOff>
      <xdr:row>55</xdr:row>
      <xdr:rowOff>142247</xdr:rowOff>
    </xdr:to>
    <xdr:cxnSp macro="">
      <xdr:nvCxnSpPr>
        <xdr:cNvPr id="586" name="直線コネクタ 585"/>
        <xdr:cNvCxnSpPr/>
      </xdr:nvCxnSpPr>
      <xdr:spPr>
        <a:xfrm>
          <a:off x="13703300" y="9376839"/>
          <a:ext cx="889000" cy="19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109394</xdr:rowOff>
    </xdr:from>
    <xdr:to>
      <xdr:col>71</xdr:col>
      <xdr:colOff>177800</xdr:colOff>
      <xdr:row>54</xdr:row>
      <xdr:rowOff>118539</xdr:rowOff>
    </xdr:to>
    <xdr:cxnSp macro="">
      <xdr:nvCxnSpPr>
        <xdr:cNvPr id="589" name="直線コネクタ 588"/>
        <xdr:cNvCxnSpPr/>
      </xdr:nvCxnSpPr>
      <xdr:spPr>
        <a:xfrm>
          <a:off x="12814300" y="936769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23684</xdr:rowOff>
    </xdr:from>
    <xdr:to>
      <xdr:col>85</xdr:col>
      <xdr:colOff>177800</xdr:colOff>
      <xdr:row>56</xdr:row>
      <xdr:rowOff>125284</xdr:rowOff>
    </xdr:to>
    <xdr:sp macro="" textlink="">
      <xdr:nvSpPr>
        <xdr:cNvPr id="599" name="楕円 598"/>
        <xdr:cNvSpPr/>
      </xdr:nvSpPr>
      <xdr:spPr>
        <a:xfrm>
          <a:off x="16268700" y="96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2111</xdr:rowOff>
    </xdr:from>
    <xdr:ext cx="534377" cy="259045"/>
    <xdr:sp macro="" textlink="">
      <xdr:nvSpPr>
        <xdr:cNvPr id="600" name="教育費該当値テキスト"/>
        <xdr:cNvSpPr txBox="1"/>
      </xdr:nvSpPr>
      <xdr:spPr>
        <a:xfrm>
          <a:off x="16370300" y="96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22704</xdr:rowOff>
    </xdr:from>
    <xdr:to>
      <xdr:col>81</xdr:col>
      <xdr:colOff>101600</xdr:colOff>
      <xdr:row>53</xdr:row>
      <xdr:rowOff>124304</xdr:rowOff>
    </xdr:to>
    <xdr:sp macro="" textlink="">
      <xdr:nvSpPr>
        <xdr:cNvPr id="601" name="楕円 600"/>
        <xdr:cNvSpPr/>
      </xdr:nvSpPr>
      <xdr:spPr>
        <a:xfrm>
          <a:off x="15430500" y="91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140831</xdr:rowOff>
    </xdr:from>
    <xdr:ext cx="534377" cy="259045"/>
    <xdr:sp macro="" textlink="">
      <xdr:nvSpPr>
        <xdr:cNvPr id="602" name="テキスト ボックス 601"/>
        <xdr:cNvSpPr txBox="1"/>
      </xdr:nvSpPr>
      <xdr:spPr>
        <a:xfrm>
          <a:off x="15214111" y="88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91447</xdr:rowOff>
    </xdr:from>
    <xdr:to>
      <xdr:col>76</xdr:col>
      <xdr:colOff>165100</xdr:colOff>
      <xdr:row>56</xdr:row>
      <xdr:rowOff>21597</xdr:rowOff>
    </xdr:to>
    <xdr:sp macro="" textlink="">
      <xdr:nvSpPr>
        <xdr:cNvPr id="603" name="楕円 602"/>
        <xdr:cNvSpPr/>
      </xdr:nvSpPr>
      <xdr:spPr>
        <a:xfrm>
          <a:off x="14541500" y="95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12724</xdr:rowOff>
    </xdr:from>
    <xdr:ext cx="534377" cy="259045"/>
    <xdr:sp macro="" textlink="">
      <xdr:nvSpPr>
        <xdr:cNvPr id="604" name="テキスト ボックス 603"/>
        <xdr:cNvSpPr txBox="1"/>
      </xdr:nvSpPr>
      <xdr:spPr>
        <a:xfrm>
          <a:off x="14325111" y="96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67739</xdr:rowOff>
    </xdr:from>
    <xdr:to>
      <xdr:col>72</xdr:col>
      <xdr:colOff>38100</xdr:colOff>
      <xdr:row>54</xdr:row>
      <xdr:rowOff>169339</xdr:rowOff>
    </xdr:to>
    <xdr:sp macro="" textlink="">
      <xdr:nvSpPr>
        <xdr:cNvPr id="605" name="楕円 604"/>
        <xdr:cNvSpPr/>
      </xdr:nvSpPr>
      <xdr:spPr>
        <a:xfrm>
          <a:off x="13652500" y="93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14416</xdr:rowOff>
    </xdr:from>
    <xdr:ext cx="534377" cy="259045"/>
    <xdr:sp macro="" textlink="">
      <xdr:nvSpPr>
        <xdr:cNvPr id="606" name="テキスト ボックス 605"/>
        <xdr:cNvSpPr txBox="1"/>
      </xdr:nvSpPr>
      <xdr:spPr>
        <a:xfrm>
          <a:off x="13436111" y="91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58594</xdr:rowOff>
    </xdr:from>
    <xdr:to>
      <xdr:col>67</xdr:col>
      <xdr:colOff>101600</xdr:colOff>
      <xdr:row>54</xdr:row>
      <xdr:rowOff>160194</xdr:rowOff>
    </xdr:to>
    <xdr:sp macro="" textlink="">
      <xdr:nvSpPr>
        <xdr:cNvPr id="607" name="楕円 606"/>
        <xdr:cNvSpPr/>
      </xdr:nvSpPr>
      <xdr:spPr>
        <a:xfrm>
          <a:off x="12763500" y="9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5271</xdr:rowOff>
    </xdr:from>
    <xdr:ext cx="534377" cy="259045"/>
    <xdr:sp macro="" textlink="">
      <xdr:nvSpPr>
        <xdr:cNvPr id="608" name="テキスト ボックス 607"/>
        <xdr:cNvSpPr txBox="1"/>
      </xdr:nvSpPr>
      <xdr:spPr>
        <a:xfrm>
          <a:off x="12547111" y="90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38621</xdr:rowOff>
    </xdr:from>
    <xdr:to>
      <xdr:col>71</xdr:col>
      <xdr:colOff>177800</xdr:colOff>
      <xdr:row>79</xdr:row>
      <xdr:rowOff>44450</xdr:rowOff>
    </xdr:to>
    <xdr:cxnSp macro="">
      <xdr:nvCxnSpPr>
        <xdr:cNvPr id="646" name="直線コネクタ 645"/>
        <xdr:cNvCxnSpPr/>
      </xdr:nvCxnSpPr>
      <xdr:spPr>
        <a:xfrm>
          <a:off x="12814300" y="1358317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159271</xdr:rowOff>
    </xdr:from>
    <xdr:to>
      <xdr:col>67</xdr:col>
      <xdr:colOff>101600</xdr:colOff>
      <xdr:row>79</xdr:row>
      <xdr:rowOff>89421</xdr:rowOff>
    </xdr:to>
    <xdr:sp macro="" textlink="">
      <xdr:nvSpPr>
        <xdr:cNvPr id="664" name="楕円 663"/>
        <xdr:cNvSpPr/>
      </xdr:nvSpPr>
      <xdr:spPr>
        <a:xfrm>
          <a:off x="12763500" y="135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80548</xdr:rowOff>
    </xdr:from>
    <xdr:ext cx="378565" cy="259045"/>
    <xdr:sp macro="" textlink="">
      <xdr:nvSpPr>
        <xdr:cNvPr id="665" name="テキスト ボックス 664"/>
        <xdr:cNvSpPr txBox="1"/>
      </xdr:nvSpPr>
      <xdr:spPr>
        <a:xfrm>
          <a:off x="12625017" y="13625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4969</xdr:rowOff>
    </xdr:from>
    <xdr:to>
      <xdr:col>85</xdr:col>
      <xdr:colOff>127000</xdr:colOff>
      <xdr:row>98</xdr:row>
      <xdr:rowOff>47289</xdr:rowOff>
    </xdr:to>
    <xdr:cxnSp macro="">
      <xdr:nvCxnSpPr>
        <xdr:cNvPr id="691" name="直線コネクタ 690"/>
        <xdr:cNvCxnSpPr/>
      </xdr:nvCxnSpPr>
      <xdr:spPr>
        <a:xfrm flipV="1">
          <a:off x="15481300" y="16807069"/>
          <a:ext cx="8382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47289</xdr:rowOff>
    </xdr:from>
    <xdr:to>
      <xdr:col>81</xdr:col>
      <xdr:colOff>50800</xdr:colOff>
      <xdr:row>98</xdr:row>
      <xdr:rowOff>51518</xdr:rowOff>
    </xdr:to>
    <xdr:cxnSp macro="">
      <xdr:nvCxnSpPr>
        <xdr:cNvPr id="694" name="直線コネクタ 693"/>
        <xdr:cNvCxnSpPr/>
      </xdr:nvCxnSpPr>
      <xdr:spPr>
        <a:xfrm flipV="1">
          <a:off x="14592300" y="1684938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51518</xdr:rowOff>
    </xdr:from>
    <xdr:to>
      <xdr:col>76</xdr:col>
      <xdr:colOff>114300</xdr:colOff>
      <xdr:row>98</xdr:row>
      <xdr:rowOff>78778</xdr:rowOff>
    </xdr:to>
    <xdr:cxnSp macro="">
      <xdr:nvCxnSpPr>
        <xdr:cNvPr id="697" name="直線コネクタ 696"/>
        <xdr:cNvCxnSpPr/>
      </xdr:nvCxnSpPr>
      <xdr:spPr>
        <a:xfrm flipV="1">
          <a:off x="13703300" y="168536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48116</xdr:rowOff>
    </xdr:from>
    <xdr:to>
      <xdr:col>71</xdr:col>
      <xdr:colOff>177800</xdr:colOff>
      <xdr:row>98</xdr:row>
      <xdr:rowOff>78778</xdr:rowOff>
    </xdr:to>
    <xdr:cxnSp macro="">
      <xdr:nvCxnSpPr>
        <xdr:cNvPr id="700" name="直線コネクタ 699"/>
        <xdr:cNvCxnSpPr/>
      </xdr:nvCxnSpPr>
      <xdr:spPr>
        <a:xfrm>
          <a:off x="12814300" y="16850216"/>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125619</xdr:rowOff>
    </xdr:from>
    <xdr:to>
      <xdr:col>85</xdr:col>
      <xdr:colOff>177800</xdr:colOff>
      <xdr:row>98</xdr:row>
      <xdr:rowOff>55769</xdr:rowOff>
    </xdr:to>
    <xdr:sp macro="" textlink="">
      <xdr:nvSpPr>
        <xdr:cNvPr id="710" name="楕円 709"/>
        <xdr:cNvSpPr/>
      </xdr:nvSpPr>
      <xdr:spPr>
        <a:xfrm>
          <a:off x="16268700" y="16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104046</xdr:rowOff>
    </xdr:from>
    <xdr:ext cx="534377" cy="259045"/>
    <xdr:sp macro="" textlink="">
      <xdr:nvSpPr>
        <xdr:cNvPr id="711" name="公債費該当値テキスト"/>
        <xdr:cNvSpPr txBox="1"/>
      </xdr:nvSpPr>
      <xdr:spPr>
        <a:xfrm>
          <a:off x="16370300" y="16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167939</xdr:rowOff>
    </xdr:from>
    <xdr:to>
      <xdr:col>81</xdr:col>
      <xdr:colOff>101600</xdr:colOff>
      <xdr:row>98</xdr:row>
      <xdr:rowOff>98089</xdr:rowOff>
    </xdr:to>
    <xdr:sp macro="" textlink="">
      <xdr:nvSpPr>
        <xdr:cNvPr id="712" name="楕円 711"/>
        <xdr:cNvSpPr/>
      </xdr:nvSpPr>
      <xdr:spPr>
        <a:xfrm>
          <a:off x="15430500" y="16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89216</xdr:rowOff>
    </xdr:from>
    <xdr:ext cx="534377" cy="259045"/>
    <xdr:sp macro="" textlink="">
      <xdr:nvSpPr>
        <xdr:cNvPr id="713" name="テキスト ボックス 712"/>
        <xdr:cNvSpPr txBox="1"/>
      </xdr:nvSpPr>
      <xdr:spPr>
        <a:xfrm>
          <a:off x="15214111" y="168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718</xdr:rowOff>
    </xdr:from>
    <xdr:to>
      <xdr:col>76</xdr:col>
      <xdr:colOff>165100</xdr:colOff>
      <xdr:row>98</xdr:row>
      <xdr:rowOff>102318</xdr:rowOff>
    </xdr:to>
    <xdr:sp macro="" textlink="">
      <xdr:nvSpPr>
        <xdr:cNvPr id="714" name="楕円 713"/>
        <xdr:cNvSpPr/>
      </xdr:nvSpPr>
      <xdr:spPr>
        <a:xfrm>
          <a:off x="14541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93445</xdr:rowOff>
    </xdr:from>
    <xdr:ext cx="534377" cy="259045"/>
    <xdr:sp macro="" textlink="">
      <xdr:nvSpPr>
        <xdr:cNvPr id="715" name="テキスト ボックス 714"/>
        <xdr:cNvSpPr txBox="1"/>
      </xdr:nvSpPr>
      <xdr:spPr>
        <a:xfrm>
          <a:off x="14325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27978</xdr:rowOff>
    </xdr:from>
    <xdr:to>
      <xdr:col>72</xdr:col>
      <xdr:colOff>38100</xdr:colOff>
      <xdr:row>98</xdr:row>
      <xdr:rowOff>129578</xdr:rowOff>
    </xdr:to>
    <xdr:sp macro="" textlink="">
      <xdr:nvSpPr>
        <xdr:cNvPr id="716" name="楕円 715"/>
        <xdr:cNvSpPr/>
      </xdr:nvSpPr>
      <xdr:spPr>
        <a:xfrm>
          <a:off x="13652500" y="168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120705</xdr:rowOff>
    </xdr:from>
    <xdr:ext cx="534377" cy="259045"/>
    <xdr:sp macro="" textlink="">
      <xdr:nvSpPr>
        <xdr:cNvPr id="717" name="テキスト ボックス 716"/>
        <xdr:cNvSpPr txBox="1"/>
      </xdr:nvSpPr>
      <xdr:spPr>
        <a:xfrm>
          <a:off x="13436111" y="169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168766</xdr:rowOff>
    </xdr:from>
    <xdr:to>
      <xdr:col>67</xdr:col>
      <xdr:colOff>101600</xdr:colOff>
      <xdr:row>98</xdr:row>
      <xdr:rowOff>98916</xdr:rowOff>
    </xdr:to>
    <xdr:sp macro="" textlink="">
      <xdr:nvSpPr>
        <xdr:cNvPr id="718" name="楕円 717"/>
        <xdr:cNvSpPr/>
      </xdr:nvSpPr>
      <xdr:spPr>
        <a:xfrm>
          <a:off x="12763500" y="167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90043</xdr:rowOff>
    </xdr:from>
    <xdr:ext cx="534377" cy="259045"/>
    <xdr:sp macro="" textlink="">
      <xdr:nvSpPr>
        <xdr:cNvPr id="719" name="テキスト ボックス 718"/>
        <xdr:cNvSpPr txBox="1"/>
      </xdr:nvSpPr>
      <xdr:spPr>
        <a:xfrm>
          <a:off x="12547111" y="168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127889</xdr:rowOff>
    </xdr:from>
    <xdr:to>
      <xdr:col>111</xdr:col>
      <xdr:colOff>177800</xdr:colOff>
      <xdr:row>39</xdr:row>
      <xdr:rowOff>44450</xdr:rowOff>
    </xdr:to>
    <xdr:cxnSp macro="">
      <xdr:nvCxnSpPr>
        <xdr:cNvPr id="751" name="直線コネクタ 750"/>
        <xdr:cNvCxnSpPr/>
      </xdr:nvCxnSpPr>
      <xdr:spPr>
        <a:xfrm>
          <a:off x="20434300" y="664298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127889</xdr:rowOff>
    </xdr:from>
    <xdr:to>
      <xdr:col>107</xdr:col>
      <xdr:colOff>50800</xdr:colOff>
      <xdr:row>38</xdr:row>
      <xdr:rowOff>137795</xdr:rowOff>
    </xdr:to>
    <xdr:cxnSp macro="">
      <xdr:nvCxnSpPr>
        <xdr:cNvPr id="754" name="直線コネクタ 753"/>
        <xdr:cNvCxnSpPr/>
      </xdr:nvCxnSpPr>
      <xdr:spPr>
        <a:xfrm flipV="1">
          <a:off x="19545300" y="664298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137795</xdr:rowOff>
    </xdr:from>
    <xdr:to>
      <xdr:col>102</xdr:col>
      <xdr:colOff>114300</xdr:colOff>
      <xdr:row>39</xdr:row>
      <xdr:rowOff>44450</xdr:rowOff>
    </xdr:to>
    <xdr:cxnSp macro="">
      <xdr:nvCxnSpPr>
        <xdr:cNvPr id="757" name="直線コネクタ 756"/>
        <xdr:cNvCxnSpPr/>
      </xdr:nvCxnSpPr>
      <xdr:spPr>
        <a:xfrm flipV="1">
          <a:off x="18656300" y="66528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77089</xdr:rowOff>
    </xdr:from>
    <xdr:to>
      <xdr:col>107</xdr:col>
      <xdr:colOff>101600</xdr:colOff>
      <xdr:row>39</xdr:row>
      <xdr:rowOff>7239</xdr:rowOff>
    </xdr:to>
    <xdr:sp macro="" textlink="">
      <xdr:nvSpPr>
        <xdr:cNvPr id="771" name="楕円 770"/>
        <xdr:cNvSpPr/>
      </xdr:nvSpPr>
      <xdr:spPr>
        <a:xfrm>
          <a:off x="20383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169816</xdr:rowOff>
    </xdr:from>
    <xdr:ext cx="378565" cy="259045"/>
    <xdr:sp macro="" textlink="">
      <xdr:nvSpPr>
        <xdr:cNvPr id="772" name="テキスト ボックス 771"/>
        <xdr:cNvSpPr txBox="1"/>
      </xdr:nvSpPr>
      <xdr:spPr>
        <a:xfrm>
          <a:off x="20245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86995</xdr:rowOff>
    </xdr:from>
    <xdr:to>
      <xdr:col>102</xdr:col>
      <xdr:colOff>165100</xdr:colOff>
      <xdr:row>39</xdr:row>
      <xdr:rowOff>17145</xdr:rowOff>
    </xdr:to>
    <xdr:sp macro="" textlink="">
      <xdr:nvSpPr>
        <xdr:cNvPr id="773" name="楕円 772"/>
        <xdr:cNvSpPr/>
      </xdr:nvSpPr>
      <xdr:spPr>
        <a:xfrm>
          <a:off x="19494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8272</xdr:rowOff>
    </xdr:from>
    <xdr:ext cx="378565" cy="259045"/>
    <xdr:sp macro="" textlink="">
      <xdr:nvSpPr>
        <xdr:cNvPr id="774" name="テキスト ボックス 773"/>
        <xdr:cNvSpPr txBox="1"/>
      </xdr:nvSpPr>
      <xdr:spPr>
        <a:xfrm>
          <a:off x="19356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消防費が類似団体の平均を上回っているのは、新設の消防分署及び消防訓練場建設事業を行なっているためである。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が類似団体の平均を大きく上回っているのは、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南部清掃工場の建替が本格化した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実質収支比率については、経験的に望ましいとされている３～５％程度の間で概ね推移している状況である。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財政調整基金については、社会保障経費及び普通建設事業費が増加しているなか、基金の取り崩しを４０億に抑えた結果、現在高の大幅な減少を食い止めた。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清掃工場の建替えや公共施設等の大規模修繕等、今後予想される財政需要に備え、堅実な財政運営に努めたい。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小型自動車競走事業特別会計の赤字額は、平成２７年度を持って当事業を廃止することに伴い０となった。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黒字額については経営改善により、病院事業会計の黒字幅が大きくなっており、直近５ヶ年では、病院の黒字額が一般会計の黒字額を上回っている状況が続いている。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D001_ZAISEI/&#23554;&#29992;/&#35519;&#26619;&#29677;/&#36001;&#25919;&#29366;&#27841;&#36039;&#26009;&#38598;&#65288;&#12524;&#12540;&#12480;&#12540;&#12481;&#12515;&#12540;&#12488;&#65289;/H30&#27770;&#31639;/01%20&#30476;&#12363;&#12425;&#12398;&#36890;&#30693;/02.08.19%20&#24179;&#25104;30&#24180;&#24230;&#36001;&#25919;&#29366;&#27841;&#36039;&#26009;&#38598;&#12395;&#12362;&#12369;&#12427;&#36001;&#21209;&#26360;&#39006;&#12395;&#38306;&#12377;&#12427;&#35519;&#26619;&#65288;&#20998;&#26512;&#27396;&#31561;&#65289;&#12395;&#12388;&#12356;&#12390;&#65288;&#29031;&#20250;&#65289;/&#12304;&#36001;&#25919;&#29366;&#27841;&#36039;&#26009;&#38598;&#12305;&#9312;-1_&#20998;&#26512;&#27396;&#35352;&#20837;&#29992;/&#12304;&#36001;&#25919;&#29366;&#27841;&#36039;&#26009;&#38598;&#12305;_122041_&#33337;&#2721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7.5</v>
          </cell>
          <cell r="CV51">
            <v>15.7</v>
          </cell>
        </row>
        <row r="53">
          <cell r="BX53">
            <v>53.5</v>
          </cell>
          <cell r="CF53">
            <v>52.4</v>
          </cell>
          <cell r="CN53">
            <v>52.4</v>
          </cell>
          <cell r="CV53">
            <v>53.9</v>
          </cell>
        </row>
        <row r="55">
          <cell r="AN55" t="str">
            <v>類似団体内平均値</v>
          </cell>
          <cell r="BX55">
            <v>41.4</v>
          </cell>
          <cell r="CF55">
            <v>38.9</v>
          </cell>
          <cell r="CN55">
            <v>37.6</v>
          </cell>
          <cell r="CV55">
            <v>34</v>
          </cell>
        </row>
        <row r="57">
          <cell r="BX57">
            <v>60.2</v>
          </cell>
          <cell r="CF57">
            <v>59.3</v>
          </cell>
          <cell r="CN57">
            <v>60</v>
          </cell>
          <cell r="CV57">
            <v>60.8</v>
          </cell>
        </row>
        <row r="72">
          <cell r="BP72" t="str">
            <v>H26</v>
          </cell>
          <cell r="BX72" t="str">
            <v>H27</v>
          </cell>
          <cell r="CF72" t="str">
            <v>H28</v>
          </cell>
          <cell r="CN72" t="str">
            <v>H29</v>
          </cell>
          <cell r="CV72" t="str">
            <v>H30</v>
          </cell>
        </row>
        <row r="73">
          <cell r="AN73" t="str">
            <v>当該団体値</v>
          </cell>
          <cell r="CN73">
            <v>7.5</v>
          </cell>
          <cell r="CV73">
            <v>15.7</v>
          </cell>
        </row>
        <row r="75">
          <cell r="BP75">
            <v>-0.1</v>
          </cell>
          <cell r="BX75">
            <v>-0.2</v>
          </cell>
          <cell r="CF75">
            <v>-0.1</v>
          </cell>
          <cell r="CN75">
            <v>0</v>
          </cell>
          <cell r="CV75">
            <v>0</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206897639</v>
      </c>
      <c r="BO4" s="392"/>
      <c r="BP4" s="392"/>
      <c r="BQ4" s="392"/>
      <c r="BR4" s="392"/>
      <c r="BS4" s="392"/>
      <c r="BT4" s="392"/>
      <c r="BU4" s="393"/>
      <c r="BV4" s="391">
        <v>211587108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2.6</v>
      </c>
      <c r="CU4" s="398"/>
      <c r="CV4" s="398"/>
      <c r="CW4" s="398"/>
      <c r="CX4" s="398"/>
      <c r="CY4" s="398"/>
      <c r="CZ4" s="398"/>
      <c r="DA4" s="399"/>
      <c r="DB4" s="397">
        <v>3.5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203251444</v>
      </c>
      <c r="BO5" s="429"/>
      <c r="BP5" s="429"/>
      <c r="BQ5" s="429"/>
      <c r="BR5" s="429"/>
      <c r="BS5" s="429"/>
      <c r="BT5" s="429"/>
      <c r="BU5" s="430"/>
      <c r="BV5" s="428">
        <v>206804072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v>
      </c>
      <c r="CU5" s="426"/>
      <c r="CV5" s="426"/>
      <c r="CW5" s="426"/>
      <c r="CX5" s="426"/>
      <c r="CY5" s="426"/>
      <c r="CZ5" s="426"/>
      <c r="DA5" s="427"/>
      <c r="DB5" s="425">
        <v>94.4</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3646195</v>
      </c>
      <c r="BO6" s="429"/>
      <c r="BP6" s="429"/>
      <c r="BQ6" s="429"/>
      <c r="BR6" s="429"/>
      <c r="BS6" s="429"/>
      <c r="BT6" s="429"/>
      <c r="BU6" s="430"/>
      <c r="BV6" s="428">
        <v>4783036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101.3</v>
      </c>
      <c r="CU6" s="466"/>
      <c r="CV6" s="466"/>
      <c r="CW6" s="466"/>
      <c r="CX6" s="466"/>
      <c r="CY6" s="466"/>
      <c r="CZ6" s="466"/>
      <c r="DA6" s="467"/>
      <c r="DB6" s="465">
        <v>99.3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639960</v>
      </c>
      <c r="BO7" s="429"/>
      <c r="BP7" s="429"/>
      <c r="BQ7" s="429"/>
      <c r="BR7" s="429"/>
      <c r="BS7" s="429"/>
      <c r="BT7" s="429"/>
      <c r="BU7" s="430"/>
      <c r="BV7" s="428">
        <v>894308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114204079</v>
      </c>
      <c r="CU7" s="429"/>
      <c r="CV7" s="429"/>
      <c r="CW7" s="429"/>
      <c r="CX7" s="429"/>
      <c r="CY7" s="429"/>
      <c r="CZ7" s="429"/>
      <c r="DA7" s="430"/>
      <c r="DB7" s="428">
        <v>112305595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3006235</v>
      </c>
      <c r="BO8" s="429"/>
      <c r="BP8" s="429"/>
      <c r="BQ8" s="429"/>
      <c r="BR8" s="429"/>
      <c r="BS8" s="429"/>
      <c r="BT8" s="429"/>
      <c r="BU8" s="430"/>
      <c r="BV8" s="428">
        <v>3888728</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0.96</v>
      </c>
      <c r="CU8" s="469"/>
      <c r="CV8" s="469"/>
      <c r="CW8" s="469"/>
      <c r="CX8" s="469"/>
      <c r="CY8" s="469"/>
      <c r="CZ8" s="469"/>
      <c r="DA8" s="470"/>
      <c r="DB8" s="468">
        <v>0.96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622890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-882493</v>
      </c>
      <c r="BO9" s="429"/>
      <c r="BP9" s="429"/>
      <c r="BQ9" s="429"/>
      <c r="BR9" s="429"/>
      <c r="BS9" s="429"/>
      <c r="BT9" s="429"/>
      <c r="BU9" s="430"/>
      <c r="BV9" s="428">
        <v>1197083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10.1</v>
      </c>
      <c r="CU9" s="426"/>
      <c r="CV9" s="426"/>
      <c r="CW9" s="426"/>
      <c r="CX9" s="426"/>
      <c r="CY9" s="426"/>
      <c r="CZ9" s="426"/>
      <c r="DA9" s="427"/>
      <c r="DB9" s="425">
        <v>9.1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609040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361</v>
      </c>
      <c r="BO10" s="429"/>
      <c r="BP10" s="429"/>
      <c r="BQ10" s="429"/>
      <c r="BR10" s="429"/>
      <c r="BS10" s="429"/>
      <c r="BT10" s="429"/>
      <c r="BU10" s="430"/>
      <c r="BV10" s="428">
        <v>632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109</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639598</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4000000</v>
      </c>
      <c r="BO12" s="429"/>
      <c r="BP12" s="429"/>
      <c r="BQ12" s="429"/>
      <c r="BR12" s="429"/>
      <c r="BS12" s="429"/>
      <c r="BT12" s="429"/>
      <c r="BU12" s="430"/>
      <c r="BV12" s="428">
        <v>7500000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621639</v>
      </c>
      <c r="S13" s="510"/>
      <c r="T13" s="510"/>
      <c r="U13" s="510"/>
      <c r="V13" s="511"/>
      <c r="W13" s="444" t="s">
        <v>141</v>
      </c>
      <c r="X13" s="445"/>
      <c r="Y13" s="445"/>
      <c r="Z13" s="445"/>
      <c r="AA13" s="445"/>
      <c r="AB13" s="435"/>
      <c r="AC13" s="479">
        <v>2388</v>
      </c>
      <c r="AD13" s="480"/>
      <c r="AE13" s="480"/>
      <c r="AF13" s="480"/>
      <c r="AG13" s="519"/>
      <c r="AH13" s="479">
        <v>2549</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-4882132</v>
      </c>
      <c r="BO13" s="429"/>
      <c r="BP13" s="429"/>
      <c r="BQ13" s="429"/>
      <c r="BR13" s="429"/>
      <c r="BS13" s="429"/>
      <c r="BT13" s="429"/>
      <c r="BU13" s="430"/>
      <c r="BV13" s="428">
        <v>-6302285</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0</v>
      </c>
      <c r="CU13" s="426"/>
      <c r="CV13" s="426"/>
      <c r="CW13" s="426"/>
      <c r="CX13" s="426"/>
      <c r="CY13" s="426"/>
      <c r="CZ13" s="426"/>
      <c r="DA13" s="427"/>
      <c r="DB13" s="425">
        <v>0</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635517</v>
      </c>
      <c r="S14" s="510"/>
      <c r="T14" s="510"/>
      <c r="U14" s="510"/>
      <c r="V14" s="511"/>
      <c r="W14" s="418"/>
      <c r="X14" s="419"/>
      <c r="Y14" s="419"/>
      <c r="Z14" s="419"/>
      <c r="AA14" s="419"/>
      <c r="AB14" s="408"/>
      <c r="AC14" s="512">
        <v>0.9</v>
      </c>
      <c r="AD14" s="513"/>
      <c r="AE14" s="513"/>
      <c r="AF14" s="513"/>
      <c r="AG14" s="514"/>
      <c r="AH14" s="512">
        <v>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15.7</v>
      </c>
      <c r="CU14" s="524"/>
      <c r="CV14" s="524"/>
      <c r="CW14" s="524"/>
      <c r="CX14" s="524"/>
      <c r="CY14" s="524"/>
      <c r="CZ14" s="524"/>
      <c r="DA14" s="525"/>
      <c r="DB14" s="523">
        <v>7.5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148</v>
      </c>
      <c r="N15" s="517"/>
      <c r="O15" s="517"/>
      <c r="P15" s="517"/>
      <c r="Q15" s="518"/>
      <c r="R15" s="509">
        <v>618634</v>
      </c>
      <c r="S15" s="510"/>
      <c r="T15" s="510"/>
      <c r="U15" s="510"/>
      <c r="V15" s="511"/>
      <c r="W15" s="444" t="s">
        <v>149</v>
      </c>
      <c r="X15" s="445"/>
      <c r="Y15" s="445"/>
      <c r="Z15" s="445"/>
      <c r="AA15" s="445"/>
      <c r="AB15" s="435"/>
      <c r="AC15" s="479">
        <v>48753</v>
      </c>
      <c r="AD15" s="480"/>
      <c r="AE15" s="480"/>
      <c r="AF15" s="480"/>
      <c r="AG15" s="519"/>
      <c r="AH15" s="479">
        <v>47142</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81663687</v>
      </c>
      <c r="BO15" s="392"/>
      <c r="BP15" s="392"/>
      <c r="BQ15" s="392"/>
      <c r="BR15" s="392"/>
      <c r="BS15" s="392"/>
      <c r="BT15" s="392"/>
      <c r="BU15" s="393"/>
      <c r="BV15" s="391">
        <v>80137931</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18.2</v>
      </c>
      <c r="AD16" s="513"/>
      <c r="AE16" s="513"/>
      <c r="AF16" s="513"/>
      <c r="AG16" s="514"/>
      <c r="AH16" s="512">
        <v>17.899999999999999</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84794550</v>
      </c>
      <c r="BO16" s="429"/>
      <c r="BP16" s="429"/>
      <c r="BQ16" s="429"/>
      <c r="BR16" s="429"/>
      <c r="BS16" s="429"/>
      <c r="BT16" s="429"/>
      <c r="BU16" s="430"/>
      <c r="BV16" s="428">
        <v>83284199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216249</v>
      </c>
      <c r="AD17" s="480"/>
      <c r="AE17" s="480"/>
      <c r="AF17" s="480"/>
      <c r="AG17" s="519"/>
      <c r="AH17" s="479">
        <v>213119</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104998647</v>
      </c>
      <c r="BO17" s="429"/>
      <c r="BP17" s="429"/>
      <c r="BQ17" s="429"/>
      <c r="BR17" s="429"/>
      <c r="BS17" s="429"/>
      <c r="BT17" s="429"/>
      <c r="BU17" s="430"/>
      <c r="BV17" s="428">
        <v>103114323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159</v>
      </c>
      <c r="C18" s="471"/>
      <c r="D18" s="471"/>
      <c r="E18" s="540"/>
      <c r="F18" s="540"/>
      <c r="G18" s="540"/>
      <c r="H18" s="540"/>
      <c r="I18" s="540"/>
      <c r="J18" s="540"/>
      <c r="K18" s="540"/>
      <c r="L18" s="541">
        <v>85.62</v>
      </c>
      <c r="M18" s="541"/>
      <c r="N18" s="541"/>
      <c r="O18" s="541"/>
      <c r="P18" s="541"/>
      <c r="Q18" s="541"/>
      <c r="R18" s="542"/>
      <c r="S18" s="542"/>
      <c r="T18" s="542"/>
      <c r="U18" s="542"/>
      <c r="V18" s="543"/>
      <c r="W18" s="446"/>
      <c r="X18" s="447"/>
      <c r="Y18" s="447"/>
      <c r="Z18" s="447"/>
      <c r="AA18" s="447"/>
      <c r="AB18" s="438"/>
      <c r="AC18" s="544">
        <v>80.900000000000006</v>
      </c>
      <c r="AD18" s="545"/>
      <c r="AE18" s="545"/>
      <c r="AF18" s="545"/>
      <c r="AG18" s="546"/>
      <c r="AH18" s="544">
        <v>81.099999999999994</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112972373</v>
      </c>
      <c r="BO18" s="429"/>
      <c r="BP18" s="429"/>
      <c r="BQ18" s="429"/>
      <c r="BR18" s="429"/>
      <c r="BS18" s="429"/>
      <c r="BT18" s="429"/>
      <c r="BU18" s="430"/>
      <c r="BV18" s="428">
        <v>109343015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161</v>
      </c>
      <c r="C19" s="471"/>
      <c r="D19" s="471"/>
      <c r="E19" s="540"/>
      <c r="F19" s="540"/>
      <c r="G19" s="540"/>
      <c r="H19" s="540"/>
      <c r="I19" s="540"/>
      <c r="J19" s="540"/>
      <c r="K19" s="540"/>
      <c r="L19" s="548">
        <v>7275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131794091</v>
      </c>
      <c r="BO19" s="429"/>
      <c r="BP19" s="429"/>
      <c r="BQ19" s="429"/>
      <c r="BR19" s="429"/>
      <c r="BS19" s="429"/>
      <c r="BT19" s="429"/>
      <c r="BU19" s="430"/>
      <c r="BV19" s="428">
        <v>134007976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163</v>
      </c>
      <c r="C20" s="471"/>
      <c r="D20" s="471"/>
      <c r="E20" s="540"/>
      <c r="F20" s="540"/>
      <c r="G20" s="540"/>
      <c r="H20" s="540"/>
      <c r="I20" s="540"/>
      <c r="J20" s="540"/>
      <c r="K20" s="540"/>
      <c r="L20" s="548">
        <v>272432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181345953</v>
      </c>
      <c r="BO23" s="429"/>
      <c r="BP23" s="429"/>
      <c r="BQ23" s="429"/>
      <c r="BR23" s="429"/>
      <c r="BS23" s="429"/>
      <c r="BT23" s="429"/>
      <c r="BU23" s="430"/>
      <c r="BV23" s="428">
        <v>173469466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172</v>
      </c>
      <c r="F24" s="458"/>
      <c r="G24" s="458"/>
      <c r="H24" s="458"/>
      <c r="I24" s="458"/>
      <c r="J24" s="458"/>
      <c r="K24" s="459"/>
      <c r="L24" s="479">
        <v>1</v>
      </c>
      <c r="M24" s="480"/>
      <c r="N24" s="480"/>
      <c r="O24" s="480"/>
      <c r="P24" s="519"/>
      <c r="Q24" s="479">
        <v>10760</v>
      </c>
      <c r="R24" s="480"/>
      <c r="S24" s="480"/>
      <c r="T24" s="480"/>
      <c r="U24" s="480"/>
      <c r="V24" s="519"/>
      <c r="W24" s="578"/>
      <c r="X24" s="566"/>
      <c r="Y24" s="567"/>
      <c r="Z24" s="478" t="s">
        <v>173</v>
      </c>
      <c r="AA24" s="458"/>
      <c r="AB24" s="458"/>
      <c r="AC24" s="458"/>
      <c r="AD24" s="458"/>
      <c r="AE24" s="458"/>
      <c r="AF24" s="458"/>
      <c r="AG24" s="459"/>
      <c r="AH24" s="479">
        <v>3754</v>
      </c>
      <c r="AI24" s="480"/>
      <c r="AJ24" s="480"/>
      <c r="AK24" s="480"/>
      <c r="AL24" s="519"/>
      <c r="AM24" s="479">
        <v>11108086</v>
      </c>
      <c r="AN24" s="480"/>
      <c r="AO24" s="480"/>
      <c r="AP24" s="480"/>
      <c r="AQ24" s="480"/>
      <c r="AR24" s="519"/>
      <c r="AS24" s="479">
        <v>2959</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101106001</v>
      </c>
      <c r="BO24" s="429"/>
      <c r="BP24" s="429"/>
      <c r="BQ24" s="429"/>
      <c r="BR24" s="429"/>
      <c r="BS24" s="429"/>
      <c r="BT24" s="429"/>
      <c r="BU24" s="430"/>
      <c r="BV24" s="428">
        <v>102066373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175</v>
      </c>
      <c r="F25" s="458"/>
      <c r="G25" s="458"/>
      <c r="H25" s="458"/>
      <c r="I25" s="458"/>
      <c r="J25" s="458"/>
      <c r="K25" s="459"/>
      <c r="L25" s="479">
        <v>2</v>
      </c>
      <c r="M25" s="480"/>
      <c r="N25" s="480"/>
      <c r="O25" s="480"/>
      <c r="P25" s="519"/>
      <c r="Q25" s="479">
        <v>8180</v>
      </c>
      <c r="R25" s="480"/>
      <c r="S25" s="480"/>
      <c r="T25" s="480"/>
      <c r="U25" s="480"/>
      <c r="V25" s="519"/>
      <c r="W25" s="578"/>
      <c r="X25" s="566"/>
      <c r="Y25" s="567"/>
      <c r="Z25" s="478" t="s">
        <v>176</v>
      </c>
      <c r="AA25" s="458"/>
      <c r="AB25" s="458"/>
      <c r="AC25" s="458"/>
      <c r="AD25" s="458"/>
      <c r="AE25" s="458"/>
      <c r="AF25" s="458"/>
      <c r="AG25" s="459"/>
      <c r="AH25" s="479">
        <v>638</v>
      </c>
      <c r="AI25" s="480"/>
      <c r="AJ25" s="480"/>
      <c r="AK25" s="480"/>
      <c r="AL25" s="519"/>
      <c r="AM25" s="479">
        <v>1894222</v>
      </c>
      <c r="AN25" s="480"/>
      <c r="AO25" s="480"/>
      <c r="AP25" s="480"/>
      <c r="AQ25" s="480"/>
      <c r="AR25" s="519"/>
      <c r="AS25" s="479">
        <v>2969</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52876537</v>
      </c>
      <c r="BO25" s="392"/>
      <c r="BP25" s="392"/>
      <c r="BQ25" s="392"/>
      <c r="BR25" s="392"/>
      <c r="BS25" s="392"/>
      <c r="BT25" s="392"/>
      <c r="BU25" s="393"/>
      <c r="BV25" s="391">
        <v>67188029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7300</v>
      </c>
      <c r="R26" s="480"/>
      <c r="S26" s="480"/>
      <c r="T26" s="480"/>
      <c r="U26" s="480"/>
      <c r="V26" s="519"/>
      <c r="W26" s="578"/>
      <c r="X26" s="566"/>
      <c r="Y26" s="567"/>
      <c r="Z26" s="478" t="s">
        <v>179</v>
      </c>
      <c r="AA26" s="588"/>
      <c r="AB26" s="588"/>
      <c r="AC26" s="588"/>
      <c r="AD26" s="588"/>
      <c r="AE26" s="588"/>
      <c r="AF26" s="588"/>
      <c r="AG26" s="589"/>
      <c r="AH26" s="479">
        <v>272</v>
      </c>
      <c r="AI26" s="480"/>
      <c r="AJ26" s="480"/>
      <c r="AK26" s="480"/>
      <c r="AL26" s="519"/>
      <c r="AM26" s="479">
        <v>964784</v>
      </c>
      <c r="AN26" s="480"/>
      <c r="AO26" s="480"/>
      <c r="AP26" s="480"/>
      <c r="AQ26" s="480"/>
      <c r="AR26" s="519"/>
      <c r="AS26" s="479">
        <v>3547</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v>30000</v>
      </c>
      <c r="BO26" s="429"/>
      <c r="BP26" s="429"/>
      <c r="BQ26" s="429"/>
      <c r="BR26" s="429"/>
      <c r="BS26" s="429"/>
      <c r="BT26" s="429"/>
      <c r="BU26" s="430"/>
      <c r="BV26" s="428">
        <v>30000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7590</v>
      </c>
      <c r="R27" s="480"/>
      <c r="S27" s="480"/>
      <c r="T27" s="480"/>
      <c r="U27" s="480"/>
      <c r="V27" s="519"/>
      <c r="W27" s="578"/>
      <c r="X27" s="566"/>
      <c r="Y27" s="567"/>
      <c r="Z27" s="478" t="s">
        <v>182</v>
      </c>
      <c r="AA27" s="458"/>
      <c r="AB27" s="458"/>
      <c r="AC27" s="458"/>
      <c r="AD27" s="458"/>
      <c r="AE27" s="458"/>
      <c r="AF27" s="458"/>
      <c r="AG27" s="459"/>
      <c r="AH27" s="479">
        <v>152</v>
      </c>
      <c r="AI27" s="480"/>
      <c r="AJ27" s="480"/>
      <c r="AK27" s="480"/>
      <c r="AL27" s="519"/>
      <c r="AM27" s="479">
        <v>567232</v>
      </c>
      <c r="AN27" s="480"/>
      <c r="AO27" s="480"/>
      <c r="AP27" s="480"/>
      <c r="AQ27" s="480"/>
      <c r="AR27" s="519"/>
      <c r="AS27" s="479">
        <v>3732</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t="s">
        <v>184</v>
      </c>
      <c r="BO27" s="602"/>
      <c r="BP27" s="602"/>
      <c r="BQ27" s="602"/>
      <c r="BR27" s="602"/>
      <c r="BS27" s="602"/>
      <c r="BT27" s="602"/>
      <c r="BU27" s="603"/>
      <c r="BV27" s="601" t="s">
        <v>184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6860</v>
      </c>
      <c r="R28" s="480"/>
      <c r="S28" s="480"/>
      <c r="T28" s="480"/>
      <c r="U28" s="480"/>
      <c r="V28" s="519"/>
      <c r="W28" s="578"/>
      <c r="X28" s="566"/>
      <c r="Y28" s="567"/>
      <c r="Z28" s="478" t="s">
        <v>186</v>
      </c>
      <c r="AA28" s="458"/>
      <c r="AB28" s="458"/>
      <c r="AC28" s="458"/>
      <c r="AD28" s="458"/>
      <c r="AE28" s="458"/>
      <c r="AF28" s="458"/>
      <c r="AG28" s="459"/>
      <c r="AH28" s="479" t="s">
        <v>184</v>
      </c>
      <c r="AI28" s="480"/>
      <c r="AJ28" s="480"/>
      <c r="AK28" s="480"/>
      <c r="AL28" s="519"/>
      <c r="AM28" s="479" t="s">
        <v>184</v>
      </c>
      <c r="AN28" s="480"/>
      <c r="AO28" s="480"/>
      <c r="AP28" s="480"/>
      <c r="AQ28" s="480"/>
      <c r="AR28" s="519"/>
      <c r="AS28" s="479" t="s">
        <v>184</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11469128</v>
      </c>
      <c r="BO28" s="392"/>
      <c r="BP28" s="392"/>
      <c r="BQ28" s="392"/>
      <c r="BR28" s="392"/>
      <c r="BS28" s="392"/>
      <c r="BT28" s="392"/>
      <c r="BU28" s="393"/>
      <c r="BV28" s="391">
        <v>11959817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48</v>
      </c>
      <c r="M29" s="480"/>
      <c r="N29" s="480"/>
      <c r="O29" s="480"/>
      <c r="P29" s="519"/>
      <c r="Q29" s="479">
        <v>6130</v>
      </c>
      <c r="R29" s="480"/>
      <c r="S29" s="480"/>
      <c r="T29" s="480"/>
      <c r="U29" s="480"/>
      <c r="V29" s="519"/>
      <c r="W29" s="579"/>
      <c r="X29" s="580"/>
      <c r="Y29" s="581"/>
      <c r="Z29" s="478" t="s">
        <v>189</v>
      </c>
      <c r="AA29" s="458"/>
      <c r="AB29" s="458"/>
      <c r="AC29" s="458"/>
      <c r="AD29" s="458"/>
      <c r="AE29" s="458"/>
      <c r="AF29" s="458"/>
      <c r="AG29" s="459"/>
      <c r="AH29" s="479">
        <v>3906</v>
      </c>
      <c r="AI29" s="480"/>
      <c r="AJ29" s="480"/>
      <c r="AK29" s="480"/>
      <c r="AL29" s="519"/>
      <c r="AM29" s="479">
        <v>11675318</v>
      </c>
      <c r="AN29" s="480"/>
      <c r="AO29" s="480"/>
      <c r="AP29" s="480"/>
      <c r="AQ29" s="480"/>
      <c r="AR29" s="519"/>
      <c r="AS29" s="479">
        <v>2989</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4817338</v>
      </c>
      <c r="BO29" s="429"/>
      <c r="BP29" s="429"/>
      <c r="BQ29" s="429"/>
      <c r="BR29" s="429"/>
      <c r="BS29" s="429"/>
      <c r="BT29" s="429"/>
      <c r="BU29" s="430"/>
      <c r="BV29" s="428">
        <v>4502214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3358577</v>
      </c>
      <c r="BO30" s="602"/>
      <c r="BP30" s="602"/>
      <c r="BQ30" s="602"/>
      <c r="BR30" s="602"/>
      <c r="BS30" s="602"/>
      <c r="BT30" s="602"/>
      <c r="BU30" s="603"/>
      <c r="BV30" s="601">
        <v>3267827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198</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地方卸売市場事業会計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船橋駅南口市街地再開発事業特別会計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四市複合事務組合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船橋市清美公社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公共用地先行取得事業特別会計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病院事業会計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千葉県競馬組合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船橋市福祉サービス公社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母子父子寡婦福祉資金貸付事業特別会計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千葉県後期高齢者医療広域連合（一般会計）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船橋市文化・スポーツ公社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千葉県後期高齢者医療広域連合（特別会計）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船橋市医療公社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千葉県市町村総合事務組合（一般会計）</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船橋市生きがい福祉事業団</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千葉県市町村総合事務組合（千葉県自治会館管理運営特別会計）</v>
      </c>
      <c r="BZ39" s="615"/>
      <c r="CA39" s="615"/>
      <c r="CB39" s="615"/>
      <c r="CC39" s="615"/>
      <c r="CD39" s="615"/>
      <c r="CE39" s="615"/>
      <c r="CF39" s="615"/>
      <c r="CG39" s="615"/>
      <c r="CH39" s="615"/>
      <c r="CI39" s="615"/>
      <c r="CJ39" s="615"/>
      <c r="CK39" s="615"/>
      <c r="CL39" s="615"/>
      <c r="CM39" s="615"/>
      <c r="CN39" s="213"/>
      <c r="CO39" s="614">
        <f t="shared" si="3"/>
        <v>24</v>
      </c>
      <c r="CP39" s="614"/>
      <c r="CQ39" s="615" t="str">
        <f>IF('各会計、関係団体の財政状況及び健全化判断比率'!BS12="","",'各会計、関係団体の財政状況及び健全化判断比率'!BS12)</f>
        <v>船橋市公園協会</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千葉県市町村総合事務組合（千葉県自治研修センター特別会計）</v>
      </c>
      <c r="BZ40" s="615"/>
      <c r="CA40" s="615"/>
      <c r="CB40" s="615"/>
      <c r="CC40" s="615"/>
      <c r="CD40" s="615"/>
      <c r="CE40" s="615"/>
      <c r="CF40" s="615"/>
      <c r="CG40" s="615"/>
      <c r="CH40" s="615"/>
      <c r="CI40" s="615"/>
      <c r="CJ40" s="615"/>
      <c r="CK40" s="615"/>
      <c r="CL40" s="615"/>
      <c r="CM40" s="615"/>
      <c r="CN40" s="213"/>
      <c r="CO40" s="614">
        <f t="shared" si="3"/>
        <v>25</v>
      </c>
      <c r="CP40" s="614"/>
      <c r="CQ40" s="615" t="str">
        <f>IF('各会計、関係団体の財政状況及び健全化判断比率'!BS13="","",'各会計、関係団体の財政状況及び健全化判断比率'!BS13)</f>
        <v>船橋市中小企業勤労者福祉サービスセンター</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千葉県市町村総合事務組合（千葉県市町村交通災害共済特別会計）</v>
      </c>
      <c r="BZ41" s="615"/>
      <c r="CA41" s="615"/>
      <c r="CB41" s="615"/>
      <c r="CC41" s="615"/>
      <c r="CD41" s="615"/>
      <c r="CE41" s="615"/>
      <c r="CF41" s="615"/>
      <c r="CG41" s="615"/>
      <c r="CH41" s="615"/>
      <c r="CI41" s="615"/>
      <c r="CJ41" s="615"/>
      <c r="CK41" s="615"/>
      <c r="CL41" s="615"/>
      <c r="CM41" s="615"/>
      <c r="CN41" s="213"/>
      <c r="CO41" s="614">
        <f t="shared" si="3"/>
        <v>26</v>
      </c>
      <c r="CP41" s="614"/>
      <c r="CQ41" s="615" t="str">
        <f>IF('各会計、関係団体の財政状況及び健全化判断比率'!BS14="","",'各会計、関係団体の財政状況及び健全化判断比率'!BS14)</f>
        <v>船橋市都市サービス</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27</v>
      </c>
      <c r="CP42" s="614"/>
      <c r="CQ42" s="615" t="str">
        <f>IF('各会計、関係団体の財政状況及び健全化判断比率'!BS15="","",'各会計、関係団体の財政状況及び健全化判断比率'!BS15)</f>
        <v>東葉高速鉄道株式会社</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0MTJbTMXkjzBEP6IYqVuOKZnM06aY4T+ExrsrgN6X22Eg/0rJ4XaSLjzDJMU2vCJJz66SrQ8FY5WusyFA2l9kA==" saltValue="/QwUcw0XL/6kk6yfO2EE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6" t="s">
        <v>571</v>
      </c>
      <c r="D34" s="1206"/>
      <c r="E34" s="1207"/>
      <c r="F34" s="32">
        <v>6.42</v>
      </c>
      <c r="G34" s="33">
        <v>7.13</v>
      </c>
      <c r="H34" s="33">
        <v>7.69</v>
      </c>
      <c r="I34" s="33">
        <v>7.27</v>
      </c>
      <c r="J34" s="34">
        <v>7.77</v>
      </c>
      <c r="K34" s="22"/>
      <c r="L34" s="22"/>
      <c r="M34" s="22"/>
      <c r="N34" s="22"/>
      <c r="O34" s="22"/>
      <c r="P34" s="22"/>
    </row>
    <row r="35" spans="1:16" ht="39" customHeight="1">
      <c r="A35" s="22"/>
      <c r="B35" s="35"/>
      <c r="C35" s="1200" t="s">
        <v>572</v>
      </c>
      <c r="D35" s="1201"/>
      <c r="E35" s="1202"/>
      <c r="F35" s="36">
        <v>3.04</v>
      </c>
      <c r="G35" s="37">
        <v>3.06</v>
      </c>
      <c r="H35" s="37">
        <v>2.34</v>
      </c>
      <c r="I35" s="37">
        <v>3.38</v>
      </c>
      <c r="J35" s="38">
        <v>2.58</v>
      </c>
      <c r="K35" s="22"/>
      <c r="L35" s="22"/>
      <c r="M35" s="22"/>
      <c r="N35" s="22"/>
      <c r="O35" s="22"/>
      <c r="P35" s="22"/>
    </row>
    <row r="36" spans="1:16" ht="39" customHeight="1">
      <c r="A36" s="22"/>
      <c r="B36" s="35"/>
      <c r="C36" s="1200" t="s">
        <v>573</v>
      </c>
      <c r="D36" s="1201"/>
      <c r="E36" s="1202"/>
      <c r="F36" s="36">
        <v>0.8</v>
      </c>
      <c r="G36" s="37">
        <v>0.87</v>
      </c>
      <c r="H36" s="37">
        <v>0.93</v>
      </c>
      <c r="I36" s="37">
        <v>0.88</v>
      </c>
      <c r="J36" s="38">
        <v>0.84</v>
      </c>
      <c r="K36" s="22"/>
      <c r="L36" s="22"/>
      <c r="M36" s="22"/>
      <c r="N36" s="22"/>
      <c r="O36" s="22"/>
      <c r="P36" s="22"/>
    </row>
    <row r="37" spans="1:16" ht="39" customHeight="1">
      <c r="A37" s="22"/>
      <c r="B37" s="35"/>
      <c r="C37" s="1200" t="s">
        <v>574</v>
      </c>
      <c r="D37" s="1201"/>
      <c r="E37" s="1202"/>
      <c r="F37" s="36" t="s">
        <v>539</v>
      </c>
      <c r="G37" s="37" t="s">
        <v>539</v>
      </c>
      <c r="H37" s="37" t="s">
        <v>539</v>
      </c>
      <c r="I37" s="37" t="s">
        <v>539</v>
      </c>
      <c r="J37" s="38">
        <v>0.12</v>
      </c>
      <c r="K37" s="22"/>
      <c r="L37" s="22"/>
      <c r="M37" s="22"/>
      <c r="N37" s="22"/>
      <c r="O37" s="22"/>
      <c r="P37" s="22"/>
    </row>
    <row r="38" spans="1:16" ht="39" customHeight="1">
      <c r="A38" s="22"/>
      <c r="B38" s="35"/>
      <c r="C38" s="1200" t="s">
        <v>575</v>
      </c>
      <c r="D38" s="1201"/>
      <c r="E38" s="1202"/>
      <c r="F38" s="36">
        <v>0</v>
      </c>
      <c r="G38" s="37">
        <v>0.42</v>
      </c>
      <c r="H38" s="37">
        <v>1.03</v>
      </c>
      <c r="I38" s="37">
        <v>0.28000000000000003</v>
      </c>
      <c r="J38" s="38">
        <v>0.12</v>
      </c>
      <c r="K38" s="22"/>
      <c r="L38" s="22"/>
      <c r="M38" s="22"/>
      <c r="N38" s="22"/>
      <c r="O38" s="22"/>
      <c r="P38" s="22"/>
    </row>
    <row r="39" spans="1:16" ht="39" customHeight="1">
      <c r="A39" s="22"/>
      <c r="B39" s="35"/>
      <c r="C39" s="1200" t="s">
        <v>576</v>
      </c>
      <c r="D39" s="1201"/>
      <c r="E39" s="1202"/>
      <c r="F39" s="36">
        <v>0.31</v>
      </c>
      <c r="G39" s="37">
        <v>0.28000000000000003</v>
      </c>
      <c r="H39" s="37">
        <v>0.48</v>
      </c>
      <c r="I39" s="37">
        <v>0.73</v>
      </c>
      <c r="J39" s="38">
        <v>0.11</v>
      </c>
      <c r="K39" s="22"/>
      <c r="L39" s="22"/>
      <c r="M39" s="22"/>
      <c r="N39" s="22"/>
      <c r="O39" s="22"/>
      <c r="P39" s="22"/>
    </row>
    <row r="40" spans="1:16" ht="39" customHeight="1">
      <c r="A40" s="22"/>
      <c r="B40" s="35"/>
      <c r="C40" s="1200" t="s">
        <v>577</v>
      </c>
      <c r="D40" s="1201"/>
      <c r="E40" s="1202"/>
      <c r="F40" s="36">
        <v>0</v>
      </c>
      <c r="G40" s="37">
        <v>0.03</v>
      </c>
      <c r="H40" s="37">
        <v>0.01</v>
      </c>
      <c r="I40" s="37">
        <v>0.01</v>
      </c>
      <c r="J40" s="38">
        <v>0.03</v>
      </c>
      <c r="K40" s="22"/>
      <c r="L40" s="22"/>
      <c r="M40" s="22"/>
      <c r="N40" s="22"/>
      <c r="O40" s="22"/>
      <c r="P40" s="22"/>
    </row>
    <row r="41" spans="1:16" ht="39" customHeight="1">
      <c r="A41" s="22"/>
      <c r="B41" s="35"/>
      <c r="C41" s="1200" t="s">
        <v>578</v>
      </c>
      <c r="D41" s="1201"/>
      <c r="E41" s="1202"/>
      <c r="F41" s="36">
        <v>0.09</v>
      </c>
      <c r="G41" s="37">
        <v>0.05</v>
      </c>
      <c r="H41" s="37">
        <v>0.06</v>
      </c>
      <c r="I41" s="37">
        <v>0.05</v>
      </c>
      <c r="J41" s="38">
        <v>0.02</v>
      </c>
      <c r="K41" s="22"/>
      <c r="L41" s="22"/>
      <c r="M41" s="22"/>
      <c r="N41" s="22"/>
      <c r="O41" s="22"/>
      <c r="P41" s="22"/>
    </row>
    <row r="42" spans="1:16" ht="39" customHeight="1">
      <c r="A42" s="22"/>
      <c r="B42" s="39"/>
      <c r="C42" s="1200" t="s">
        <v>579</v>
      </c>
      <c r="D42" s="1201"/>
      <c r="E42" s="1202"/>
      <c r="F42" s="36" t="s">
        <v>580</v>
      </c>
      <c r="G42" s="37" t="s">
        <v>539</v>
      </c>
      <c r="H42" s="37" t="s">
        <v>539</v>
      </c>
      <c r="I42" s="37" t="s">
        <v>539</v>
      </c>
      <c r="J42" s="38" t="s">
        <v>539</v>
      </c>
      <c r="K42" s="22"/>
      <c r="L42" s="22"/>
      <c r="M42" s="22"/>
      <c r="N42" s="22"/>
      <c r="O42" s="22"/>
      <c r="P42" s="22"/>
    </row>
    <row r="43" spans="1:16" ht="39" customHeight="1" thickBot="1">
      <c r="A43" s="22"/>
      <c r="B43" s="40"/>
      <c r="C43" s="1203" t="s">
        <v>581</v>
      </c>
      <c r="D43" s="1204"/>
      <c r="E43" s="1205"/>
      <c r="F43" s="41">
        <v>0.06</v>
      </c>
      <c r="G43" s="42">
        <v>0.06</v>
      </c>
      <c r="H43" s="42">
        <v>0.06</v>
      </c>
      <c r="I43" s="42">
        <v>1.26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nsWdijf/q5zJPAeB/bijIHTfMRo/z/BPAY9Cxqp9t7FtA8JM2SwhR/L72t3g20qxfggfT7j14QEU7d7BITPiw==" saltValue="RqFUQhehRbmOPyQeCLN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08" t="s">
        <v>11</v>
      </c>
      <c r="C45" s="1209"/>
      <c r="D45" s="58"/>
      <c r="E45" s="1214" t="s">
        <v>12</v>
      </c>
      <c r="F45" s="1214"/>
      <c r="G45" s="1214"/>
      <c r="H45" s="1214"/>
      <c r="I45" s="1214"/>
      <c r="J45" s="1215"/>
      <c r="K45" s="59">
        <v>11921</v>
      </c>
      <c r="L45" s="60">
        <v>11327</v>
      </c>
      <c r="M45" s="60">
        <v>12062</v>
      </c>
      <c r="N45" s="60">
        <v>11890</v>
      </c>
      <c r="O45" s="61">
        <v>12833</v>
      </c>
      <c r="P45" s="48"/>
      <c r="Q45" s="48"/>
      <c r="R45" s="48"/>
      <c r="S45" s="48"/>
      <c r="T45" s="48"/>
      <c r="U45" s="48"/>
    </row>
    <row r="46" spans="1:21" ht="30.75" customHeight="1">
      <c r="A46" s="48"/>
      <c r="B46" s="1210"/>
      <c r="C46" s="1211"/>
      <c r="D46" s="62"/>
      <c r="E46" s="1216" t="s">
        <v>13</v>
      </c>
      <c r="F46" s="1216"/>
      <c r="G46" s="1216"/>
      <c r="H46" s="1216"/>
      <c r="I46" s="1216"/>
      <c r="J46" s="1217"/>
      <c r="K46" s="63">
        <v>29</v>
      </c>
      <c r="L46" s="64">
        <v>47</v>
      </c>
      <c r="M46" s="64" t="s">
        <v>539</v>
      </c>
      <c r="N46" s="64">
        <v>50</v>
      </c>
      <c r="O46" s="65">
        <v>56</v>
      </c>
      <c r="P46" s="48"/>
      <c r="Q46" s="48"/>
      <c r="R46" s="48"/>
      <c r="S46" s="48"/>
      <c r="T46" s="48"/>
      <c r="U46" s="48"/>
    </row>
    <row r="47" spans="1:21" ht="30.75" customHeight="1">
      <c r="A47" s="48"/>
      <c r="B47" s="1210"/>
      <c r="C47" s="1211"/>
      <c r="D47" s="62"/>
      <c r="E47" s="1216" t="s">
        <v>14</v>
      </c>
      <c r="F47" s="1216"/>
      <c r="G47" s="1216"/>
      <c r="H47" s="1216"/>
      <c r="I47" s="1216"/>
      <c r="J47" s="1217"/>
      <c r="K47" s="63">
        <v>83</v>
      </c>
      <c r="L47" s="64">
        <v>83</v>
      </c>
      <c r="M47" s="64">
        <v>83</v>
      </c>
      <c r="N47" s="64">
        <v>83</v>
      </c>
      <c r="O47" s="65">
        <v>67</v>
      </c>
      <c r="P47" s="48"/>
      <c r="Q47" s="48"/>
      <c r="R47" s="48"/>
      <c r="S47" s="48"/>
      <c r="T47" s="48"/>
      <c r="U47" s="48"/>
    </row>
    <row r="48" spans="1:21" ht="30.75" customHeight="1">
      <c r="A48" s="48"/>
      <c r="B48" s="1210"/>
      <c r="C48" s="1211"/>
      <c r="D48" s="62"/>
      <c r="E48" s="1216" t="s">
        <v>15</v>
      </c>
      <c r="F48" s="1216"/>
      <c r="G48" s="1216"/>
      <c r="H48" s="1216"/>
      <c r="I48" s="1216"/>
      <c r="J48" s="1217"/>
      <c r="K48" s="63">
        <v>5095</v>
      </c>
      <c r="L48" s="64">
        <v>6451</v>
      </c>
      <c r="M48" s="64">
        <v>6288</v>
      </c>
      <c r="N48" s="64">
        <v>6275</v>
      </c>
      <c r="O48" s="65">
        <v>6519</v>
      </c>
      <c r="P48" s="48"/>
      <c r="Q48" s="48"/>
      <c r="R48" s="48"/>
      <c r="S48" s="48"/>
      <c r="T48" s="48"/>
      <c r="U48" s="48"/>
    </row>
    <row r="49" spans="1:21" ht="30.75" customHeight="1">
      <c r="A49" s="48"/>
      <c r="B49" s="1210"/>
      <c r="C49" s="1211"/>
      <c r="D49" s="62"/>
      <c r="E49" s="1216" t="s">
        <v>16</v>
      </c>
      <c r="F49" s="1216"/>
      <c r="G49" s="1216"/>
      <c r="H49" s="1216"/>
      <c r="I49" s="1216"/>
      <c r="J49" s="1217"/>
      <c r="K49" s="63">
        <v>49</v>
      </c>
      <c r="L49" s="64">
        <v>49</v>
      </c>
      <c r="M49" s="64">
        <v>49</v>
      </c>
      <c r="N49" s="64">
        <v>56</v>
      </c>
      <c r="O49" s="65">
        <v>49</v>
      </c>
      <c r="P49" s="48"/>
      <c r="Q49" s="48"/>
      <c r="R49" s="48"/>
      <c r="S49" s="48"/>
      <c r="T49" s="48"/>
      <c r="U49" s="48"/>
    </row>
    <row r="50" spans="1:21" ht="30.75" customHeight="1">
      <c r="A50" s="48"/>
      <c r="B50" s="1210"/>
      <c r="C50" s="1211"/>
      <c r="D50" s="62"/>
      <c r="E50" s="1216" t="s">
        <v>17</v>
      </c>
      <c r="F50" s="1216"/>
      <c r="G50" s="1216"/>
      <c r="H50" s="1216"/>
      <c r="I50" s="1216"/>
      <c r="J50" s="1217"/>
      <c r="K50" s="63">
        <v>54</v>
      </c>
      <c r="L50" s="64">
        <v>54</v>
      </c>
      <c r="M50" s="64">
        <v>125</v>
      </c>
      <c r="N50" s="64">
        <v>128</v>
      </c>
      <c r="O50" s="65">
        <v>199</v>
      </c>
      <c r="P50" s="48"/>
      <c r="Q50" s="48"/>
      <c r="R50" s="48"/>
      <c r="S50" s="48"/>
      <c r="T50" s="48"/>
      <c r="U50" s="48"/>
    </row>
    <row r="51" spans="1:21" ht="30.75" customHeight="1">
      <c r="A51" s="48"/>
      <c r="B51" s="1212"/>
      <c r="C51" s="1213"/>
      <c r="D51" s="66"/>
      <c r="E51" s="1216" t="s">
        <v>18</v>
      </c>
      <c r="F51" s="1216"/>
      <c r="G51" s="1216"/>
      <c r="H51" s="1216"/>
      <c r="I51" s="1216"/>
      <c r="J51" s="1217"/>
      <c r="K51" s="63" t="s">
        <v>539</v>
      </c>
      <c r="L51" s="64" t="s">
        <v>539</v>
      </c>
      <c r="M51" s="64" t="s">
        <v>539</v>
      </c>
      <c r="N51" s="64" t="s">
        <v>539</v>
      </c>
      <c r="O51" s="65" t="s">
        <v>539</v>
      </c>
      <c r="P51" s="48"/>
      <c r="Q51" s="48"/>
      <c r="R51" s="48"/>
      <c r="S51" s="48"/>
      <c r="T51" s="48"/>
      <c r="U51" s="48"/>
    </row>
    <row r="52" spans="1:21" ht="30.75" customHeight="1">
      <c r="A52" s="48"/>
      <c r="B52" s="1218" t="s">
        <v>19</v>
      </c>
      <c r="C52" s="1219"/>
      <c r="D52" s="66"/>
      <c r="E52" s="1216" t="s">
        <v>20</v>
      </c>
      <c r="F52" s="1216"/>
      <c r="G52" s="1216"/>
      <c r="H52" s="1216"/>
      <c r="I52" s="1216"/>
      <c r="J52" s="1217"/>
      <c r="K52" s="63">
        <v>17762</v>
      </c>
      <c r="L52" s="64">
        <v>17946</v>
      </c>
      <c r="M52" s="64">
        <v>18426</v>
      </c>
      <c r="N52" s="64">
        <v>18877</v>
      </c>
      <c r="O52" s="65">
        <v>19274</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-531</v>
      </c>
      <c r="L53" s="69">
        <v>65</v>
      </c>
      <c r="M53" s="69">
        <v>181</v>
      </c>
      <c r="N53" s="69">
        <v>-395</v>
      </c>
      <c r="O53" s="70">
        <v>449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24" t="s">
        <v>25</v>
      </c>
      <c r="C57" s="1225"/>
      <c r="D57" s="1228" t="s">
        <v>26</v>
      </c>
      <c r="E57" s="1229"/>
      <c r="F57" s="1229"/>
      <c r="G57" s="1229"/>
      <c r="H57" s="1229"/>
      <c r="I57" s="1229"/>
      <c r="J57" s="1230"/>
      <c r="K57" s="82">
        <v>109</v>
      </c>
      <c r="L57" s="83">
        <v>73</v>
      </c>
      <c r="M57" s="83">
        <v>553</v>
      </c>
      <c r="N57" s="83">
        <v>67</v>
      </c>
      <c r="O57" s="84">
        <v>41</v>
      </c>
    </row>
    <row r="58" spans="1:21" ht="31.5" customHeight="1" thickBot="1">
      <c r="B58" s="1226"/>
      <c r="C58" s="1227"/>
      <c r="D58" s="1231" t="s">
        <v>27</v>
      </c>
      <c r="E58" s="1232"/>
      <c r="F58" s="1232"/>
      <c r="G58" s="1232"/>
      <c r="H58" s="1232"/>
      <c r="I58" s="1232"/>
      <c r="J58" s="1233"/>
      <c r="K58" s="85">
        <v>167</v>
      </c>
      <c r="L58" s="86">
        <v>167</v>
      </c>
      <c r="M58" s="86">
        <v>167</v>
      </c>
      <c r="N58" s="86">
        <v>167</v>
      </c>
      <c r="O58" s="87">
        <v>167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xVae4WNLkJONz20qi0Frz7pt3DI5yadzm7cj/UNySDApmuG6jTkmDw1+g/PepLKaayzwwwaBahV0m92Lz2UJQ==" saltValue="DF/k7z6WgEhGwYW8D6rP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34" t="s">
        <v>30</v>
      </c>
      <c r="C41" s="1235"/>
      <c r="D41" s="101"/>
      <c r="E41" s="1240" t="s">
        <v>31</v>
      </c>
      <c r="F41" s="1240"/>
      <c r="G41" s="1240"/>
      <c r="H41" s="1241"/>
      <c r="I41" s="102">
        <v>138323</v>
      </c>
      <c r="J41" s="103">
        <v>149422</v>
      </c>
      <c r="K41" s="103">
        <v>160144</v>
      </c>
      <c r="L41" s="103">
        <v>174364</v>
      </c>
      <c r="M41" s="104">
        <v>182091</v>
      </c>
    </row>
    <row r="42" spans="2:13" ht="27.75" customHeight="1">
      <c r="B42" s="1236"/>
      <c r="C42" s="1237"/>
      <c r="D42" s="105"/>
      <c r="E42" s="1242" t="s">
        <v>32</v>
      </c>
      <c r="F42" s="1242"/>
      <c r="G42" s="1242"/>
      <c r="H42" s="1243"/>
      <c r="I42" s="106">
        <v>971</v>
      </c>
      <c r="J42" s="107">
        <v>1892</v>
      </c>
      <c r="K42" s="107">
        <v>2051</v>
      </c>
      <c r="L42" s="107">
        <v>1848</v>
      </c>
      <c r="M42" s="108">
        <v>1455</v>
      </c>
    </row>
    <row r="43" spans="2:13" ht="27.75" customHeight="1">
      <c r="B43" s="1236"/>
      <c r="C43" s="1237"/>
      <c r="D43" s="105"/>
      <c r="E43" s="1242" t="s">
        <v>33</v>
      </c>
      <c r="F43" s="1242"/>
      <c r="G43" s="1242"/>
      <c r="H43" s="1243"/>
      <c r="I43" s="106">
        <v>79132</v>
      </c>
      <c r="J43" s="107">
        <v>83615</v>
      </c>
      <c r="K43" s="107">
        <v>88920</v>
      </c>
      <c r="L43" s="107">
        <v>92110</v>
      </c>
      <c r="M43" s="108">
        <v>85160</v>
      </c>
    </row>
    <row r="44" spans="2:13" ht="27.75" customHeight="1">
      <c r="B44" s="1236"/>
      <c r="C44" s="1237"/>
      <c r="D44" s="105"/>
      <c r="E44" s="1242" t="s">
        <v>34</v>
      </c>
      <c r="F44" s="1242"/>
      <c r="G44" s="1242"/>
      <c r="H44" s="1243"/>
      <c r="I44" s="106">
        <v>311</v>
      </c>
      <c r="J44" s="107">
        <v>268</v>
      </c>
      <c r="K44" s="107">
        <v>1298</v>
      </c>
      <c r="L44" s="107">
        <v>1252</v>
      </c>
      <c r="M44" s="108">
        <v>2953</v>
      </c>
    </row>
    <row r="45" spans="2:13" ht="27.75" customHeight="1">
      <c r="B45" s="1236"/>
      <c r="C45" s="1237"/>
      <c r="D45" s="105"/>
      <c r="E45" s="1242" t="s">
        <v>35</v>
      </c>
      <c r="F45" s="1242"/>
      <c r="G45" s="1242"/>
      <c r="H45" s="1243"/>
      <c r="I45" s="106">
        <v>29208</v>
      </c>
      <c r="J45" s="107">
        <v>26926</v>
      </c>
      <c r="K45" s="107">
        <v>25977</v>
      </c>
      <c r="L45" s="107">
        <v>25426</v>
      </c>
      <c r="M45" s="108">
        <v>24086</v>
      </c>
    </row>
    <row r="46" spans="2:13" ht="27.75" customHeight="1">
      <c r="B46" s="1236"/>
      <c r="C46" s="1237"/>
      <c r="D46" s="109"/>
      <c r="E46" s="1242" t="s">
        <v>36</v>
      </c>
      <c r="F46" s="1242"/>
      <c r="G46" s="1242"/>
      <c r="H46" s="1243"/>
      <c r="I46" s="106" t="s">
        <v>539</v>
      </c>
      <c r="J46" s="107">
        <v>56</v>
      </c>
      <c r="K46" s="107">
        <v>51</v>
      </c>
      <c r="L46" s="107" t="s">
        <v>539</v>
      </c>
      <c r="M46" s="108">
        <v>81</v>
      </c>
    </row>
    <row r="47" spans="2:13" ht="27.75" customHeight="1">
      <c r="B47" s="1236"/>
      <c r="C47" s="1237"/>
      <c r="D47" s="110"/>
      <c r="E47" s="1244" t="s">
        <v>37</v>
      </c>
      <c r="F47" s="1245"/>
      <c r="G47" s="1245"/>
      <c r="H47" s="1246"/>
      <c r="I47" s="106" t="s">
        <v>539</v>
      </c>
      <c r="J47" s="107" t="s">
        <v>539</v>
      </c>
      <c r="K47" s="107" t="s">
        <v>539</v>
      </c>
      <c r="L47" s="107" t="s">
        <v>539</v>
      </c>
      <c r="M47" s="108" t="s">
        <v>539</v>
      </c>
    </row>
    <row r="48" spans="2:13" ht="27.75" customHeight="1">
      <c r="B48" s="1236"/>
      <c r="C48" s="1237"/>
      <c r="D48" s="105"/>
      <c r="E48" s="1242" t="s">
        <v>38</v>
      </c>
      <c r="F48" s="1242"/>
      <c r="G48" s="1242"/>
      <c r="H48" s="1243"/>
      <c r="I48" s="106" t="s">
        <v>539</v>
      </c>
      <c r="J48" s="107" t="s">
        <v>539</v>
      </c>
      <c r="K48" s="107" t="s">
        <v>539</v>
      </c>
      <c r="L48" s="107" t="s">
        <v>539</v>
      </c>
      <c r="M48" s="108" t="s">
        <v>539</v>
      </c>
    </row>
    <row r="49" spans="2:13" ht="27.75" customHeight="1">
      <c r="B49" s="1238"/>
      <c r="C49" s="1239"/>
      <c r="D49" s="105"/>
      <c r="E49" s="1242" t="s">
        <v>39</v>
      </c>
      <c r="F49" s="1242"/>
      <c r="G49" s="1242"/>
      <c r="H49" s="1243"/>
      <c r="I49" s="106">
        <v>260</v>
      </c>
      <c r="J49" s="107" t="s">
        <v>539</v>
      </c>
      <c r="K49" s="107" t="s">
        <v>539</v>
      </c>
      <c r="L49" s="107" t="s">
        <v>539</v>
      </c>
      <c r="M49" s="108" t="s">
        <v>539</v>
      </c>
    </row>
    <row r="50" spans="2:13" ht="27.75" customHeight="1">
      <c r="B50" s="1247" t="s">
        <v>40</v>
      </c>
      <c r="C50" s="1248"/>
      <c r="D50" s="111"/>
      <c r="E50" s="1242" t="s">
        <v>41</v>
      </c>
      <c r="F50" s="1242"/>
      <c r="G50" s="1242"/>
      <c r="H50" s="1243"/>
      <c r="I50" s="106">
        <v>30100</v>
      </c>
      <c r="J50" s="107">
        <v>29010</v>
      </c>
      <c r="K50" s="107">
        <v>24358</v>
      </c>
      <c r="L50" s="107">
        <v>22697</v>
      </c>
      <c r="M50" s="108">
        <v>22869</v>
      </c>
    </row>
    <row r="51" spans="2:13" ht="27.75" customHeight="1">
      <c r="B51" s="1236"/>
      <c r="C51" s="1237"/>
      <c r="D51" s="105"/>
      <c r="E51" s="1242" t="s">
        <v>42</v>
      </c>
      <c r="F51" s="1242"/>
      <c r="G51" s="1242"/>
      <c r="H51" s="1243"/>
      <c r="I51" s="106">
        <v>82374</v>
      </c>
      <c r="J51" s="107">
        <v>88166</v>
      </c>
      <c r="K51" s="107">
        <v>91762</v>
      </c>
      <c r="L51" s="107">
        <v>94689</v>
      </c>
      <c r="M51" s="108">
        <v>85776</v>
      </c>
    </row>
    <row r="52" spans="2:13" ht="27.75" customHeight="1">
      <c r="B52" s="1238"/>
      <c r="C52" s="1239"/>
      <c r="D52" s="105"/>
      <c r="E52" s="1242" t="s">
        <v>43</v>
      </c>
      <c r="F52" s="1242"/>
      <c r="G52" s="1242"/>
      <c r="H52" s="1243"/>
      <c r="I52" s="106">
        <v>166529</v>
      </c>
      <c r="J52" s="107">
        <v>163108</v>
      </c>
      <c r="K52" s="107">
        <v>169997</v>
      </c>
      <c r="L52" s="107">
        <v>170029</v>
      </c>
      <c r="M52" s="108">
        <v>171208</v>
      </c>
    </row>
    <row r="53" spans="2:13" ht="27.75" customHeight="1" thickBot="1">
      <c r="B53" s="1249" t="s">
        <v>44</v>
      </c>
      <c r="C53" s="1250"/>
      <c r="D53" s="112"/>
      <c r="E53" s="1251" t="s">
        <v>45</v>
      </c>
      <c r="F53" s="1251"/>
      <c r="G53" s="1251"/>
      <c r="H53" s="1252"/>
      <c r="I53" s="113">
        <v>-30798</v>
      </c>
      <c r="J53" s="114">
        <v>-18105</v>
      </c>
      <c r="K53" s="114">
        <v>-7677</v>
      </c>
      <c r="L53" s="114">
        <v>7585</v>
      </c>
      <c r="M53" s="115">
        <v>15972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QAy2WDyaOpKkcIAF1+QyWmiehxIdMar9TjnmJzY3owWHIDkIPsnKB7bgrE9uT4DnhpGNXyfLQ6gYFmQMaNdlw==" saltValue="1AkbyfH2dA9mRdikGGyk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61" t="s">
        <v>48</v>
      </c>
      <c r="D55" s="1261"/>
      <c r="E55" s="1262"/>
      <c r="F55" s="127">
        <v>17175</v>
      </c>
      <c r="G55" s="127">
        <v>11960</v>
      </c>
      <c r="H55" s="128">
        <v>11469</v>
      </c>
    </row>
    <row r="56" spans="2:8" ht="52.5" customHeight="1">
      <c r="B56" s="129"/>
      <c r="C56" s="1263" t="s">
        <v>49</v>
      </c>
      <c r="D56" s="1263"/>
      <c r="E56" s="1264"/>
      <c r="F56" s="130">
        <v>1002</v>
      </c>
      <c r="G56" s="130">
        <v>4502</v>
      </c>
      <c r="H56" s="131">
        <v>4817</v>
      </c>
    </row>
    <row r="57" spans="2:8" ht="53.25" customHeight="1">
      <c r="B57" s="129"/>
      <c r="C57" s="1265" t="s">
        <v>50</v>
      </c>
      <c r="D57" s="1265"/>
      <c r="E57" s="1266"/>
      <c r="F57" s="132">
        <v>3488</v>
      </c>
      <c r="G57" s="132">
        <v>3268</v>
      </c>
      <c r="H57" s="133">
        <v>3359</v>
      </c>
    </row>
    <row r="58" spans="2:8" ht="45.75" customHeight="1">
      <c r="B58" s="134"/>
      <c r="C58" s="1253" t="s">
        <v>606</v>
      </c>
      <c r="D58" s="1254"/>
      <c r="E58" s="1255"/>
      <c r="F58" s="135">
        <v>1824</v>
      </c>
      <c r="G58" s="135">
        <v>1651</v>
      </c>
      <c r="H58" s="136">
        <v>1651</v>
      </c>
    </row>
    <row r="59" spans="2:8" ht="45.75" customHeight="1">
      <c r="B59" s="134"/>
      <c r="C59" s="1253" t="s">
        <v>607</v>
      </c>
      <c r="D59" s="1254"/>
      <c r="E59" s="1255"/>
      <c r="F59" s="135">
        <v>641</v>
      </c>
      <c r="G59" s="135">
        <v>593</v>
      </c>
      <c r="H59" s="136">
        <v>683</v>
      </c>
    </row>
    <row r="60" spans="2:8" ht="45.75" customHeight="1">
      <c r="B60" s="134"/>
      <c r="C60" s="1253" t="s">
        <v>608</v>
      </c>
      <c r="D60" s="1254"/>
      <c r="E60" s="1255"/>
      <c r="F60" s="135">
        <v>518</v>
      </c>
      <c r="G60" s="135">
        <v>519</v>
      </c>
      <c r="H60" s="136">
        <v>520</v>
      </c>
    </row>
    <row r="61" spans="2:8" ht="45.75" customHeight="1">
      <c r="B61" s="134"/>
      <c r="C61" s="1253" t="s">
        <v>609</v>
      </c>
      <c r="D61" s="1254"/>
      <c r="E61" s="1255"/>
      <c r="F61" s="135">
        <v>342</v>
      </c>
      <c r="G61" s="135">
        <v>342</v>
      </c>
      <c r="H61" s="136">
        <v>342</v>
      </c>
    </row>
    <row r="62" spans="2:8" ht="45.75" customHeight="1" thickBot="1">
      <c r="B62" s="137"/>
      <c r="C62" s="1256" t="s">
        <v>610</v>
      </c>
      <c r="D62" s="1257"/>
      <c r="E62" s="1258"/>
      <c r="F62" s="138">
        <v>163</v>
      </c>
      <c r="G62" s="138">
        <v>163</v>
      </c>
      <c r="H62" s="139">
        <v>163</v>
      </c>
    </row>
    <row r="63" spans="2:8" ht="52.5" customHeight="1" thickBot="1">
      <c r="B63" s="140"/>
      <c r="C63" s="1259" t="s">
        <v>51</v>
      </c>
      <c r="D63" s="1259"/>
      <c r="E63" s="1260"/>
      <c r="F63" s="141">
        <v>21666</v>
      </c>
      <c r="G63" s="141">
        <v>19730</v>
      </c>
      <c r="H63" s="142">
        <v>19645</v>
      </c>
    </row>
    <row r="64" spans="2:8" ht="15" customHeight="1"/>
    <row r="65" ht="0" hidden="1" customHeight="1"/>
    <row r="66" ht="0" hidden="1" customHeight="1"/>
  </sheetData>
  <sheetProtection algorithmName="SHA-512" hashValue="VGl3vf2AHWZR6QvAKvw6Na1YI23e09c5rnoKNUBMrkwNk66jFkCJoW/Xpye/uGKLwrQ8kBTjekfxvj51efEm8g==" saltValue="XBGeDgh1dfbOOv5KkbfF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L34" zoomScale="70" zoomScaleNormal="70" zoomScaleSheetLayoutView="55" workbookViewId="0">
      <selection activeCell="AR82" sqref="AR82"/>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616</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617</v>
      </c>
      <c r="AO51" s="1305"/>
      <c r="AP51" s="1305"/>
      <c r="AQ51" s="1305"/>
      <c r="AR51" s="1305"/>
      <c r="AS51" s="1305"/>
      <c r="AT51" s="1305"/>
      <c r="AU51" s="1305"/>
      <c r="AV51" s="1305"/>
      <c r="AW51" s="1305"/>
      <c r="AX51" s="1305"/>
      <c r="AY51" s="1305"/>
      <c r="AZ51" s="1305"/>
      <c r="BA51" s="1305"/>
      <c r="BB51" s="1305" t="s">
        <v>618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v>7.5</v>
      </c>
      <c r="CO51" s="1307"/>
      <c r="CP51" s="1307"/>
      <c r="CQ51" s="1307"/>
      <c r="CR51" s="1307"/>
      <c r="CS51" s="1307"/>
      <c r="CT51" s="1307"/>
      <c r="CU51" s="1307"/>
      <c r="CV51" s="1307">
        <v>15.7</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53.5</v>
      </c>
      <c r="BY53" s="1307"/>
      <c r="BZ53" s="1307"/>
      <c r="CA53" s="1307"/>
      <c r="CB53" s="1307"/>
      <c r="CC53" s="1307"/>
      <c r="CD53" s="1307"/>
      <c r="CE53" s="1307"/>
      <c r="CF53" s="1307">
        <v>52.4</v>
      </c>
      <c r="CG53" s="1307"/>
      <c r="CH53" s="1307"/>
      <c r="CI53" s="1307"/>
      <c r="CJ53" s="1307"/>
      <c r="CK53" s="1307"/>
      <c r="CL53" s="1307"/>
      <c r="CM53" s="1307"/>
      <c r="CN53" s="1307">
        <v>52.4</v>
      </c>
      <c r="CO53" s="1307"/>
      <c r="CP53" s="1307"/>
      <c r="CQ53" s="1307"/>
      <c r="CR53" s="1307"/>
      <c r="CS53" s="1307"/>
      <c r="CT53" s="1307"/>
      <c r="CU53" s="1307"/>
      <c r="CV53" s="1307">
        <v>53.9</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620</v>
      </c>
      <c r="AO55" s="1301"/>
      <c r="AP55" s="1301"/>
      <c r="AQ55" s="1301"/>
      <c r="AR55" s="1301"/>
      <c r="AS55" s="1301"/>
      <c r="AT55" s="1301"/>
      <c r="AU55" s="1301"/>
      <c r="AV55" s="1301"/>
      <c r="AW55" s="1301"/>
      <c r="AX55" s="1301"/>
      <c r="AY55" s="1301"/>
      <c r="AZ55" s="1301"/>
      <c r="BA55" s="1301"/>
      <c r="BB55" s="1305" t="s">
        <v>618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621</v>
      </c>
    </row>
    <row r="64" spans="1:109">
      <c r="B64" s="1276"/>
      <c r="G64" s="1283"/>
      <c r="I64" s="1317"/>
      <c r="J64" s="1317"/>
      <c r="K64" s="1317"/>
      <c r="L64" s="1317"/>
      <c r="M64" s="1317"/>
      <c r="N64" s="1318"/>
      <c r="AM64" s="1283"/>
      <c r="AN64" s="1283" t="s">
        <v>614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127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127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127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127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1276"/>
      <c r="H70" s="1327"/>
      <c r="I70" s="1327"/>
      <c r="J70" s="1328"/>
      <c r="K70" s="1328"/>
      <c r="L70" s="1329"/>
      <c r="M70" s="1328"/>
      <c r="N70" s="1329"/>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30"/>
      <c r="I71" s="1331"/>
      <c r="J71" s="1328"/>
      <c r="K71" s="1328"/>
      <c r="L71" s="1329"/>
      <c r="M71" s="1328"/>
      <c r="N71" s="1329"/>
      <c r="AM71" s="1330"/>
      <c r="AN71" s="1269" t="s">
        <v>616</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c r="B73" s="1276"/>
      <c r="G73" s="1302"/>
      <c r="H73" s="1302"/>
      <c r="I73" s="1302"/>
      <c r="J73" s="1302"/>
      <c r="K73" s="1332"/>
      <c r="L73" s="1332"/>
      <c r="M73" s="1332"/>
      <c r="N73" s="1332"/>
      <c r="AM73" s="1294"/>
      <c r="AN73" s="1305" t="s">
        <v>617</v>
      </c>
      <c r="AO73" s="1305"/>
      <c r="AP73" s="1305"/>
      <c r="AQ73" s="1305"/>
      <c r="AR73" s="1305"/>
      <c r="AS73" s="1305"/>
      <c r="AT73" s="1305"/>
      <c r="AU73" s="1305"/>
      <c r="AV73" s="1305"/>
      <c r="AW73" s="1305"/>
      <c r="AX73" s="1305"/>
      <c r="AY73" s="1305"/>
      <c r="AZ73" s="1305"/>
      <c r="BA73" s="1305"/>
      <c r="BB73" s="1305" t="s">
        <v>618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7.5</v>
      </c>
      <c r="CO73" s="1307"/>
      <c r="CP73" s="1307"/>
      <c r="CQ73" s="1307"/>
      <c r="CR73" s="1307"/>
      <c r="CS73" s="1307"/>
      <c r="CT73" s="1307"/>
      <c r="CU73" s="1307"/>
      <c r="CV73" s="1307">
        <v>15.7</v>
      </c>
      <c r="CW73" s="1307"/>
      <c r="CX73" s="1307"/>
      <c r="CY73" s="1307"/>
      <c r="CZ73" s="1307"/>
      <c r="DA73" s="1307"/>
      <c r="DB73" s="1307"/>
      <c r="DC73" s="1307"/>
    </row>
    <row r="74" spans="2:107">
      <c r="B74" s="1276"/>
      <c r="G74" s="1302"/>
      <c r="H74" s="1302"/>
      <c r="I74" s="1302"/>
      <c r="J74" s="1302"/>
      <c r="K74" s="1332"/>
      <c r="L74" s="1332"/>
      <c r="M74" s="1332"/>
      <c r="N74" s="1332"/>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623</v>
      </c>
      <c r="BC75" s="1305"/>
      <c r="BD75" s="1305"/>
      <c r="BE75" s="1305"/>
      <c r="BF75" s="1305"/>
      <c r="BG75" s="1305"/>
      <c r="BH75" s="1305"/>
      <c r="BI75" s="1305"/>
      <c r="BJ75" s="1305"/>
      <c r="BK75" s="1305"/>
      <c r="BL75" s="1305"/>
      <c r="BM75" s="1305"/>
      <c r="BN75" s="1305"/>
      <c r="BO75" s="1305"/>
      <c r="BP75" s="1307">
        <v>-0.1</v>
      </c>
      <c r="BQ75" s="1307"/>
      <c r="BR75" s="1307"/>
      <c r="BS75" s="1307"/>
      <c r="BT75" s="1307"/>
      <c r="BU75" s="1307"/>
      <c r="BV75" s="1307"/>
      <c r="BW75" s="1307"/>
      <c r="BX75" s="1307">
        <v>-0.2</v>
      </c>
      <c r="BY75" s="1307"/>
      <c r="BZ75" s="1307"/>
      <c r="CA75" s="1307"/>
      <c r="CB75" s="1307"/>
      <c r="CC75" s="1307"/>
      <c r="CD75" s="1307"/>
      <c r="CE75" s="1307"/>
      <c r="CF75" s="1307">
        <v>-0.1</v>
      </c>
      <c r="CG75" s="1307"/>
      <c r="CH75" s="1307"/>
      <c r="CI75" s="1307"/>
      <c r="CJ75" s="1307"/>
      <c r="CK75" s="1307"/>
      <c r="CL75" s="1307"/>
      <c r="CM75" s="1307"/>
      <c r="CN75" s="1307">
        <v>0</v>
      </c>
      <c r="CO75" s="1307"/>
      <c r="CP75" s="1307"/>
      <c r="CQ75" s="1307"/>
      <c r="CR75" s="1307"/>
      <c r="CS75" s="1307"/>
      <c r="CT75" s="1307"/>
      <c r="CU75" s="1307"/>
      <c r="CV75" s="1307">
        <v>0</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32"/>
      <c r="L77" s="1332"/>
      <c r="M77" s="1332"/>
      <c r="N77" s="1332"/>
      <c r="AN77" s="1301" t="s">
        <v>620</v>
      </c>
      <c r="AO77" s="1301"/>
      <c r="AP77" s="1301"/>
      <c r="AQ77" s="1301"/>
      <c r="AR77" s="1301"/>
      <c r="AS77" s="1301"/>
      <c r="AT77" s="1301"/>
      <c r="AU77" s="1301"/>
      <c r="AV77" s="1301"/>
      <c r="AW77" s="1301"/>
      <c r="AX77" s="1301"/>
      <c r="AY77" s="1301"/>
      <c r="AZ77" s="1301"/>
      <c r="BA77" s="1301"/>
      <c r="BB77" s="1305" t="s">
        <v>618</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c r="B78" s="1276"/>
      <c r="G78" s="1295"/>
      <c r="H78" s="1295"/>
      <c r="I78" s="1295"/>
      <c r="J78" s="1295"/>
      <c r="K78" s="1332"/>
      <c r="L78" s="1332"/>
      <c r="M78" s="1332"/>
      <c r="N78" s="1332"/>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33"/>
      <c r="L79" s="1333"/>
      <c r="M79" s="1333"/>
      <c r="N79" s="1333"/>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c r="B80" s="1276"/>
      <c r="G80" s="1295"/>
      <c r="H80" s="1295"/>
      <c r="I80" s="1309"/>
      <c r="J80" s="1309"/>
      <c r="K80" s="1333"/>
      <c r="L80" s="1333"/>
      <c r="M80" s="1333"/>
      <c r="N80" s="1333"/>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35"/>
      <c r="AQ87" s="1335"/>
      <c r="BC87" s="1335"/>
      <c r="BO87" s="1335"/>
      <c r="CA87" s="1335"/>
      <c r="CM87" s="1335"/>
      <c r="CY87" s="1335"/>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Rp8FZaCJkyFq4KePUN54ZgJ/Jj5uXtGhWmx701bN/Vc4rAb5e4cszxbX7E1gTt+URK9btuF+c4aXW77HWwy7A==" saltValue="mmlsaFp+o1PWGdNJGpqK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16"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X3cUUVyE6gCVzGH4z29uO4vdITbs6zDPU+E4anewxHn7jVm0bsrklNStMlC6ummxrpEg8li6KY0kcqyVEjR+w==" saltValue="yv19B68kuZfraZRaSbmf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8" zoomScale="70" zoomScaleNormal="7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rRJYIx4wkv3Hq9aXxPCZWNgPsLyn/QqbUigQ5yOMrB6xGteo0pfqycviWAr4EAu65elBv7ab7r3bisV8FIDaA==" saltValue="H/JkSpoKX9ELG9KX5Y9k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48714</v>
      </c>
      <c r="E3" s="161"/>
      <c r="F3" s="162">
        <v>51613</v>
      </c>
      <c r="G3" s="163"/>
      <c r="H3" s="164"/>
    </row>
    <row r="4" spans="1:8">
      <c r="A4" s="165"/>
      <c r="B4" s="166"/>
      <c r="C4" s="167"/>
      <c r="D4" s="168">
        <v>30462</v>
      </c>
      <c r="E4" s="169"/>
      <c r="F4" s="170">
        <v>25872</v>
      </c>
      <c r="G4" s="171"/>
      <c r="H4" s="172"/>
    </row>
    <row r="5" spans="1:8">
      <c r="A5" s="153" t="s">
        <v>553</v>
      </c>
      <c r="B5" s="158"/>
      <c r="C5" s="159"/>
      <c r="D5" s="160">
        <v>52379</v>
      </c>
      <c r="E5" s="161"/>
      <c r="F5" s="162">
        <v>50880</v>
      </c>
      <c r="G5" s="163"/>
      <c r="H5" s="164"/>
    </row>
    <row r="6" spans="1:8">
      <c r="A6" s="165"/>
      <c r="B6" s="166"/>
      <c r="C6" s="167"/>
      <c r="D6" s="168">
        <v>29829</v>
      </c>
      <c r="E6" s="169"/>
      <c r="F6" s="170">
        <v>27819</v>
      </c>
      <c r="G6" s="171"/>
      <c r="H6" s="172"/>
    </row>
    <row r="7" spans="1:8">
      <c r="A7" s="153" t="s">
        <v>554</v>
      </c>
      <c r="B7" s="158"/>
      <c r="C7" s="159"/>
      <c r="D7" s="160">
        <v>48293</v>
      </c>
      <c r="E7" s="161"/>
      <c r="F7" s="162">
        <v>46395</v>
      </c>
      <c r="G7" s="163"/>
      <c r="H7" s="164"/>
    </row>
    <row r="8" spans="1:8">
      <c r="A8" s="165"/>
      <c r="B8" s="166"/>
      <c r="C8" s="167"/>
      <c r="D8" s="168">
        <v>31515</v>
      </c>
      <c r="E8" s="169"/>
      <c r="F8" s="170">
        <v>26304</v>
      </c>
      <c r="G8" s="171"/>
      <c r="H8" s="172"/>
    </row>
    <row r="9" spans="1:8">
      <c r="A9" s="153" t="s">
        <v>555</v>
      </c>
      <c r="B9" s="158"/>
      <c r="C9" s="159"/>
      <c r="D9" s="160">
        <v>50006</v>
      </c>
      <c r="E9" s="161"/>
      <c r="F9" s="162">
        <v>48088</v>
      </c>
      <c r="G9" s="163"/>
      <c r="H9" s="164"/>
    </row>
    <row r="10" spans="1:8">
      <c r="A10" s="165"/>
      <c r="B10" s="166"/>
      <c r="C10" s="167"/>
      <c r="D10" s="168">
        <v>36267</v>
      </c>
      <c r="E10" s="169"/>
      <c r="F10" s="170">
        <v>25183</v>
      </c>
      <c r="G10" s="171"/>
      <c r="H10" s="172"/>
    </row>
    <row r="11" spans="1:8">
      <c r="A11" s="153" t="s">
        <v>556</v>
      </c>
      <c r="B11" s="158"/>
      <c r="C11" s="159"/>
      <c r="D11" s="160">
        <v>42931</v>
      </c>
      <c r="E11" s="161"/>
      <c r="F11" s="162">
        <v>46457</v>
      </c>
      <c r="G11" s="163"/>
      <c r="H11" s="164"/>
    </row>
    <row r="12" spans="1:8">
      <c r="A12" s="165"/>
      <c r="B12" s="166"/>
      <c r="C12" s="173"/>
      <c r="D12" s="168">
        <v>19914</v>
      </c>
      <c r="E12" s="169"/>
      <c r="F12" s="170">
        <v>24020</v>
      </c>
      <c r="G12" s="171"/>
      <c r="H12" s="172"/>
    </row>
    <row r="13" spans="1:8">
      <c r="A13" s="153"/>
      <c r="B13" s="158"/>
      <c r="C13" s="174"/>
      <c r="D13" s="175">
        <v>48465</v>
      </c>
      <c r="E13" s="176"/>
      <c r="F13" s="177">
        <v>48687</v>
      </c>
      <c r="G13" s="178"/>
      <c r="H13" s="164"/>
    </row>
    <row r="14" spans="1:8">
      <c r="A14" s="165"/>
      <c r="B14" s="166"/>
      <c r="C14" s="167"/>
      <c r="D14" s="168">
        <v>29597</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3.14</v>
      </c>
      <c r="C19" s="179">
        <f>ROUND(VALUE(SUBSTITUTE(実質収支比率等に係る経年分析!G$48,"▲","-")),2)</f>
        <v>3.17</v>
      </c>
      <c r="D19" s="179">
        <f>ROUND(VALUE(SUBSTITUTE(実質収支比率等に係る経年分析!H$48,"▲","-")),2)</f>
        <v>2.44</v>
      </c>
      <c r="E19" s="179">
        <f>ROUND(VALUE(SUBSTITUTE(実質収支比率等に係る経年分析!I$48,"▲","-")),2)</f>
        <v>3.46</v>
      </c>
      <c r="F19" s="179">
        <f>ROUND(VALUE(SUBSTITUTE(実質収支比率等に係る経年分析!J$48,"▲","-")),2)</f>
        <v>2.63</v>
      </c>
    </row>
    <row r="20" spans="1:11">
      <c r="A20" s="179" t="s">
        <v>55</v>
      </c>
      <c r="B20" s="179">
        <f>ROUND(VALUE(SUBSTITUTE(実質収支比率等に係る経年分析!F$47,"▲","-")),2)</f>
        <v>20.45</v>
      </c>
      <c r="C20" s="179">
        <f>ROUND(VALUE(SUBSTITUTE(実質収支比率等に係る経年分析!G$47,"▲","-")),2)</f>
        <v>19.510000000000002</v>
      </c>
      <c r="D20" s="179">
        <f>ROUND(VALUE(SUBSTITUTE(実質収支比率等に係る経年分析!H$47,"▲","-")),2)</f>
        <v>15.56</v>
      </c>
      <c r="E20" s="179">
        <f>ROUND(VALUE(SUBSTITUTE(実質収支比率等に係る経年分析!I$47,"▲","-")),2)</f>
        <v>10.65</v>
      </c>
      <c r="F20" s="179">
        <f>ROUND(VALUE(SUBSTITUTE(実質収支比率等に係る経年分析!J$47,"▲","-")),2)</f>
        <v>10.039999999999999</v>
      </c>
    </row>
    <row r="21" spans="1:11">
      <c r="A21" s="179" t="s">
        <v>56</v>
      </c>
      <c r="B21" s="179">
        <f>IF(ISNUMBER(VALUE(SUBSTITUTE(実質収支比率等に係る経年分析!F$49,"▲","-"))),ROUND(VALUE(SUBSTITUTE(実質収支比率等に係る経年分析!F$49,"▲","-")),2),NA())</f>
        <v>-4.1500000000000004</v>
      </c>
      <c r="C21" s="179">
        <f>IF(ISNUMBER(VALUE(SUBSTITUTE(実質収支比率等に係る経年分析!G$49,"▲","-"))),ROUND(VALUE(SUBSTITUTE(実質収支比率等に係る経年分析!G$49,"▲","-")),2),NA())</f>
        <v>-3.65</v>
      </c>
      <c r="D21" s="179">
        <f>IF(ISNUMBER(VALUE(SUBSTITUTE(実質収支比率等に係る経年分析!H$49,"▲","-"))),ROUND(VALUE(SUBSTITUTE(実質収支比率等に係る経年分析!H$49,"▲","-")),2),NA())</f>
        <v>-7.01</v>
      </c>
      <c r="E21" s="179">
        <f>IF(ISNUMBER(VALUE(SUBSTITUTE(実質収支比率等に係る経年分析!I$49,"▲","-"))),ROUND(VALUE(SUBSTITUTE(実質収支比率等に係る経年分析!I$49,"▲","-")),2),NA())</f>
        <v>-5.61</v>
      </c>
      <c r="F21" s="179">
        <f>IF(ISNUMBER(VALUE(SUBSTITUTE(実質収支比率等に係る経年分析!J$49,"▲","-"))),ROUND(VALUE(SUBSTITUTE(実質収支比率等に係る経年分析!J$49,"▲","-")),2),NA())</f>
        <v>-4.2699999999999996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0.11</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母子父子寡婦福祉資金貸付事業特別会計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0.28000000000000003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c r="A34" s="180" t="str">
        <f>IF(連結実質赤字比率に係る赤字・黒字の構成分析!C$36="",NA(),連結実質赤字比率に係る赤字・黒字の構成分析!C$36)</f>
        <v>地方卸売市場事業会計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2.58</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17762</v>
      </c>
      <c r="E42" s="181"/>
      <c r="F42" s="181"/>
      <c r="G42" s="181">
        <f>'実質公債費比率（分子）の構造'!L$52</f>
        <v>17946</v>
      </c>
      <c r="H42" s="181"/>
      <c r="I42" s="181"/>
      <c r="J42" s="181">
        <f>'実質公債費比率（分子）の構造'!M$52</f>
        <v>18426</v>
      </c>
      <c r="K42" s="181"/>
      <c r="L42" s="181"/>
      <c r="M42" s="181">
        <f>'実質公債費比率（分子）の構造'!N$52</f>
        <v>18877</v>
      </c>
      <c r="N42" s="181"/>
      <c r="O42" s="181"/>
      <c r="P42" s="181">
        <f>'実質公債費比率（分子）の構造'!O$52</f>
        <v>19274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54</v>
      </c>
      <c r="C44" s="181"/>
      <c r="D44" s="181"/>
      <c r="E44" s="181">
        <f>'実質公債費比率（分子）の構造'!L$50</f>
        <v>54</v>
      </c>
      <c r="F44" s="181"/>
      <c r="G44" s="181"/>
      <c r="H44" s="181">
        <f>'実質公債費比率（分子）の構造'!M$50</f>
        <v>125</v>
      </c>
      <c r="I44" s="181"/>
      <c r="J44" s="181"/>
      <c r="K44" s="181">
        <f>'実質公債費比率（分子）の構造'!N$50</f>
        <v>128</v>
      </c>
      <c r="L44" s="181"/>
      <c r="M44" s="181"/>
      <c r="N44" s="181">
        <f>'実質公債費比率（分子）の構造'!O$50</f>
        <v>199</v>
      </c>
      <c r="O44" s="181"/>
      <c r="P44" s="181"/>
    </row>
    <row r="45" spans="1:16">
      <c r="A45" s="181" t="s">
        <v>66</v>
      </c>
      <c r="B45" s="181">
        <f>'実質公債費比率（分子）の構造'!K$49</f>
        <v>49</v>
      </c>
      <c r="C45" s="181"/>
      <c r="D45" s="181"/>
      <c r="E45" s="181">
        <f>'実質公債費比率（分子）の構造'!L$49</f>
        <v>49</v>
      </c>
      <c r="F45" s="181"/>
      <c r="G45" s="181"/>
      <c r="H45" s="181">
        <f>'実質公債費比率（分子）の構造'!M$49</f>
        <v>49</v>
      </c>
      <c r="I45" s="181"/>
      <c r="J45" s="181"/>
      <c r="K45" s="181">
        <f>'実質公債費比率（分子）の構造'!N$49</f>
        <v>56</v>
      </c>
      <c r="L45" s="181"/>
      <c r="M45" s="181"/>
      <c r="N45" s="181">
        <f>'実質公債費比率（分子）の構造'!O$49</f>
        <v>49</v>
      </c>
      <c r="O45" s="181"/>
      <c r="P45" s="181"/>
    </row>
    <row r="46" spans="1:16">
      <c r="A46" s="181" t="s">
        <v>67</v>
      </c>
      <c r="B46" s="181">
        <f>'実質公債費比率（分子）の構造'!K$48</f>
        <v>5095</v>
      </c>
      <c r="C46" s="181"/>
      <c r="D46" s="181"/>
      <c r="E46" s="181">
        <f>'実質公債費比率（分子）の構造'!L$48</f>
        <v>6451</v>
      </c>
      <c r="F46" s="181"/>
      <c r="G46" s="181"/>
      <c r="H46" s="181">
        <f>'実質公債費比率（分子）の構造'!M$48</f>
        <v>6288</v>
      </c>
      <c r="I46" s="181"/>
      <c r="J46" s="181"/>
      <c r="K46" s="181">
        <f>'実質公債費比率（分子）の構造'!N$48</f>
        <v>6275</v>
      </c>
      <c r="L46" s="181"/>
      <c r="M46" s="181"/>
      <c r="N46" s="181">
        <f>'実質公債費比率（分子）の構造'!O$48</f>
        <v>6519</v>
      </c>
      <c r="O46" s="181"/>
      <c r="P46" s="181"/>
    </row>
    <row r="47" spans="1:16">
      <c r="A47" s="181" t="s">
        <v>68</v>
      </c>
      <c r="B47" s="181">
        <f>'実質公債費比率（分子）の構造'!K$47</f>
        <v>83</v>
      </c>
      <c r="C47" s="181"/>
      <c r="D47" s="181"/>
      <c r="E47" s="181">
        <f>'実質公債費比率（分子）の構造'!L$47</f>
        <v>83</v>
      </c>
      <c r="F47" s="181"/>
      <c r="G47" s="181"/>
      <c r="H47" s="181">
        <f>'実質公債費比率（分子）の構造'!M$47</f>
        <v>83</v>
      </c>
      <c r="I47" s="181"/>
      <c r="J47" s="181"/>
      <c r="K47" s="181">
        <f>'実質公債費比率（分子）の構造'!N$47</f>
        <v>83</v>
      </c>
      <c r="L47" s="181"/>
      <c r="M47" s="181"/>
      <c r="N47" s="181">
        <f>'実質公債費比率（分子）の構造'!O$47</f>
        <v>67</v>
      </c>
      <c r="O47" s="181"/>
      <c r="P47" s="181"/>
    </row>
    <row r="48" spans="1:16">
      <c r="A48" s="181" t="s">
        <v>69</v>
      </c>
      <c r="B48" s="181">
        <f>'実質公債費比率（分子）の構造'!K$46</f>
        <v>29</v>
      </c>
      <c r="C48" s="181"/>
      <c r="D48" s="181"/>
      <c r="E48" s="181">
        <f>'実質公債費比率（分子）の構造'!L$46</f>
        <v>47</v>
      </c>
      <c r="F48" s="181"/>
      <c r="G48" s="181"/>
      <c r="H48" s="181" t="str">
        <f>'実質公債費比率（分子）の構造'!M$46</f>
        <v>-</v>
      </c>
      <c r="I48" s="181"/>
      <c r="J48" s="181"/>
      <c r="K48" s="181">
        <f>'実質公債費比率（分子）の構造'!N$46</f>
        <v>50</v>
      </c>
      <c r="L48" s="181"/>
      <c r="M48" s="181"/>
      <c r="N48" s="181">
        <f>'実質公債費比率（分子）の構造'!O$46</f>
        <v>56</v>
      </c>
      <c r="O48" s="181"/>
      <c r="P48" s="181"/>
    </row>
    <row r="49" spans="1:16">
      <c r="A49" s="181" t="s">
        <v>70</v>
      </c>
      <c r="B49" s="181">
        <f>'実質公債費比率（分子）の構造'!K$45</f>
        <v>11921</v>
      </c>
      <c r="C49" s="181"/>
      <c r="D49" s="181"/>
      <c r="E49" s="181">
        <f>'実質公債費比率（分子）の構造'!L$45</f>
        <v>11327</v>
      </c>
      <c r="F49" s="181"/>
      <c r="G49" s="181"/>
      <c r="H49" s="181">
        <f>'実質公債費比率（分子）の構造'!M$45</f>
        <v>12062</v>
      </c>
      <c r="I49" s="181"/>
      <c r="J49" s="181"/>
      <c r="K49" s="181">
        <f>'実質公債費比率（分子）の構造'!N$45</f>
        <v>11890</v>
      </c>
      <c r="L49" s="181"/>
      <c r="M49" s="181"/>
      <c r="N49" s="181">
        <f>'実質公債費比率（分子）の構造'!O$45</f>
        <v>12833</v>
      </c>
      <c r="O49" s="181"/>
      <c r="P49" s="181"/>
    </row>
    <row r="50" spans="1:16">
      <c r="A50" s="181" t="s">
        <v>71</v>
      </c>
      <c r="B50" s="181" t="e">
        <f>NA()</f>
        <v>#N/A</v>
      </c>
      <c r="C50" s="181">
        <f>IF(ISNUMBER('実質公債費比率（分子）の構造'!K$53),'実質公債費比率（分子）の構造'!K$53,NA())</f>
        <v>-531</v>
      </c>
      <c r="D50" s="181" t="e">
        <f>NA()</f>
        <v>#N/A</v>
      </c>
      <c r="E50" s="181" t="e">
        <f>NA()</f>
        <v>#N/A</v>
      </c>
      <c r="F50" s="181">
        <f>IF(ISNUMBER('実質公債費比率（分子）の構造'!L$53),'実質公債費比率（分子）の構造'!L$53,NA())</f>
        <v>65</v>
      </c>
      <c r="G50" s="181" t="e">
        <f>NA()</f>
        <v>#N/A</v>
      </c>
      <c r="H50" s="181" t="e">
        <f>NA()</f>
        <v>#N/A</v>
      </c>
      <c r="I50" s="181">
        <f>IF(ISNUMBER('実質公債費比率（分子）の構造'!M$53),'実質公債費比率（分子）の構造'!M$53,NA())</f>
        <v>181</v>
      </c>
      <c r="J50" s="181" t="e">
        <f>NA()</f>
        <v>#N/A</v>
      </c>
      <c r="K50" s="181" t="e">
        <f>NA()</f>
        <v>#N/A</v>
      </c>
      <c r="L50" s="181">
        <f>IF(ISNUMBER('実質公債費比率（分子）の構造'!N$53),'実質公債費比率（分子）の構造'!N$53,NA())</f>
        <v>-395</v>
      </c>
      <c r="M50" s="181" t="e">
        <f>NA()</f>
        <v>#N/A</v>
      </c>
      <c r="N50" s="181" t="e">
        <f>NA()</f>
        <v>#N/A</v>
      </c>
      <c r="O50" s="181">
        <f>IF(ISNUMBER('実質公債費比率（分子）の構造'!O$53),'実質公債費比率（分子）の構造'!O$53,NA())</f>
        <v>449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166529</v>
      </c>
      <c r="E56" s="180"/>
      <c r="F56" s="180"/>
      <c r="G56" s="180">
        <f>'将来負担比率（分子）の構造'!J$52</f>
        <v>163108</v>
      </c>
      <c r="H56" s="180"/>
      <c r="I56" s="180"/>
      <c r="J56" s="180">
        <f>'将来負担比率（分子）の構造'!K$52</f>
        <v>169997</v>
      </c>
      <c r="K56" s="180"/>
      <c r="L56" s="180"/>
      <c r="M56" s="180">
        <f>'将来負担比率（分子）の構造'!L$52</f>
        <v>170029</v>
      </c>
      <c r="N56" s="180"/>
      <c r="O56" s="180"/>
      <c r="P56" s="180">
        <f>'将来負担比率（分子）の構造'!M$52</f>
        <v>171208</v>
      </c>
    </row>
    <row r="57" spans="1:16">
      <c r="A57" s="180" t="s">
        <v>42</v>
      </c>
      <c r="B57" s="180"/>
      <c r="C57" s="180"/>
      <c r="D57" s="180">
        <f>'将来負担比率（分子）の構造'!I$51</f>
        <v>82374</v>
      </c>
      <c r="E57" s="180"/>
      <c r="F57" s="180"/>
      <c r="G57" s="180">
        <f>'将来負担比率（分子）の構造'!J$51</f>
        <v>88166</v>
      </c>
      <c r="H57" s="180"/>
      <c r="I57" s="180"/>
      <c r="J57" s="180">
        <f>'将来負担比率（分子）の構造'!K$51</f>
        <v>91762</v>
      </c>
      <c r="K57" s="180"/>
      <c r="L57" s="180"/>
      <c r="M57" s="180">
        <f>'将来負担比率（分子）の構造'!L$51</f>
        <v>94689</v>
      </c>
      <c r="N57" s="180"/>
      <c r="O57" s="180"/>
      <c r="P57" s="180">
        <f>'将来負担比率（分子）の構造'!M$51</f>
        <v>85776</v>
      </c>
    </row>
    <row r="58" spans="1:16">
      <c r="A58" s="180" t="s">
        <v>41</v>
      </c>
      <c r="B58" s="180"/>
      <c r="C58" s="180"/>
      <c r="D58" s="180">
        <f>'将来負担比率（分子）の構造'!I$50</f>
        <v>30100</v>
      </c>
      <c r="E58" s="180"/>
      <c r="F58" s="180"/>
      <c r="G58" s="180">
        <f>'将来負担比率（分子）の構造'!J$50</f>
        <v>29010</v>
      </c>
      <c r="H58" s="180"/>
      <c r="I58" s="180"/>
      <c r="J58" s="180">
        <f>'将来負担比率（分子）の構造'!K$50</f>
        <v>24358</v>
      </c>
      <c r="K58" s="180"/>
      <c r="L58" s="180"/>
      <c r="M58" s="180">
        <f>'将来負担比率（分子）の構造'!L$50</f>
        <v>22697</v>
      </c>
      <c r="N58" s="180"/>
      <c r="O58" s="180"/>
      <c r="P58" s="180">
        <f>'将来負担比率（分子）の構造'!M$50</f>
        <v>22869</v>
      </c>
    </row>
    <row r="59" spans="1:16">
      <c r="A59" s="180" t="s">
        <v>39</v>
      </c>
      <c r="B59" s="180">
        <f>'将来負担比率（分子）の構造'!I$49</f>
        <v>260</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f>'将来負担比率（分子）の構造'!J$46</f>
        <v>56</v>
      </c>
      <c r="F61" s="180"/>
      <c r="G61" s="180"/>
      <c r="H61" s="180">
        <f>'将来負担比率（分子）の構造'!K$46</f>
        <v>51</v>
      </c>
      <c r="I61" s="180"/>
      <c r="J61" s="180"/>
      <c r="K61" s="180" t="str">
        <f>'将来負担比率（分子）の構造'!L$46</f>
        <v>-</v>
      </c>
      <c r="L61" s="180"/>
      <c r="M61" s="180"/>
      <c r="N61" s="180">
        <f>'将来負担比率（分子）の構造'!M$46</f>
        <v>81</v>
      </c>
      <c r="O61" s="180"/>
      <c r="P61" s="180"/>
    </row>
    <row r="62" spans="1:16">
      <c r="A62" s="180" t="s">
        <v>35</v>
      </c>
      <c r="B62" s="180">
        <f>'将来負担比率（分子）の構造'!I$45</f>
        <v>29208</v>
      </c>
      <c r="C62" s="180"/>
      <c r="D62" s="180"/>
      <c r="E62" s="180">
        <f>'将来負担比率（分子）の構造'!J$45</f>
        <v>26926</v>
      </c>
      <c r="F62" s="180"/>
      <c r="G62" s="180"/>
      <c r="H62" s="180">
        <f>'将来負担比率（分子）の構造'!K$45</f>
        <v>25977</v>
      </c>
      <c r="I62" s="180"/>
      <c r="J62" s="180"/>
      <c r="K62" s="180">
        <f>'将来負担比率（分子）の構造'!L$45</f>
        <v>25426</v>
      </c>
      <c r="L62" s="180"/>
      <c r="M62" s="180"/>
      <c r="N62" s="180">
        <f>'将来負担比率（分子）の構造'!M$45</f>
        <v>24086</v>
      </c>
      <c r="O62" s="180"/>
      <c r="P62" s="180"/>
    </row>
    <row r="63" spans="1:16">
      <c r="A63" s="180" t="s">
        <v>34</v>
      </c>
      <c r="B63" s="180">
        <f>'将来負担比率（分子）の構造'!I$44</f>
        <v>311</v>
      </c>
      <c r="C63" s="180"/>
      <c r="D63" s="180"/>
      <c r="E63" s="180">
        <f>'将来負担比率（分子）の構造'!J$44</f>
        <v>268</v>
      </c>
      <c r="F63" s="180"/>
      <c r="G63" s="180"/>
      <c r="H63" s="180">
        <f>'将来負担比率（分子）の構造'!K$44</f>
        <v>1298</v>
      </c>
      <c r="I63" s="180"/>
      <c r="J63" s="180"/>
      <c r="K63" s="180">
        <f>'将来負担比率（分子）の構造'!L$44</f>
        <v>1252</v>
      </c>
      <c r="L63" s="180"/>
      <c r="M63" s="180"/>
      <c r="N63" s="180">
        <f>'将来負担比率（分子）の構造'!M$44</f>
        <v>2953</v>
      </c>
      <c r="O63" s="180"/>
      <c r="P63" s="180"/>
    </row>
    <row r="64" spans="1:16">
      <c r="A64" s="180" t="s">
        <v>33</v>
      </c>
      <c r="B64" s="180">
        <f>'将来負担比率（分子）の構造'!I$43</f>
        <v>79132</v>
      </c>
      <c r="C64" s="180"/>
      <c r="D64" s="180"/>
      <c r="E64" s="180">
        <f>'将来負担比率（分子）の構造'!J$43</f>
        <v>83615</v>
      </c>
      <c r="F64" s="180"/>
      <c r="G64" s="180"/>
      <c r="H64" s="180">
        <f>'将来負担比率（分子）の構造'!K$43</f>
        <v>88920</v>
      </c>
      <c r="I64" s="180"/>
      <c r="J64" s="180"/>
      <c r="K64" s="180">
        <f>'将来負担比率（分子）の構造'!L$43</f>
        <v>92110</v>
      </c>
      <c r="L64" s="180"/>
      <c r="M64" s="180"/>
      <c r="N64" s="180">
        <f>'将来負担比率（分子）の構造'!M$43</f>
        <v>85160</v>
      </c>
      <c r="O64" s="180"/>
      <c r="P64" s="180"/>
    </row>
    <row r="65" spans="1:16">
      <c r="A65" s="180" t="s">
        <v>32</v>
      </c>
      <c r="B65" s="180">
        <f>'将来負担比率（分子）の構造'!I$42</f>
        <v>971</v>
      </c>
      <c r="C65" s="180"/>
      <c r="D65" s="180"/>
      <c r="E65" s="180">
        <f>'将来負担比率（分子）の構造'!J$42</f>
        <v>1892</v>
      </c>
      <c r="F65" s="180"/>
      <c r="G65" s="180"/>
      <c r="H65" s="180">
        <f>'将来負担比率（分子）の構造'!K$42</f>
        <v>2051</v>
      </c>
      <c r="I65" s="180"/>
      <c r="J65" s="180"/>
      <c r="K65" s="180">
        <f>'将来負担比率（分子）の構造'!L$42</f>
        <v>1848</v>
      </c>
      <c r="L65" s="180"/>
      <c r="M65" s="180"/>
      <c r="N65" s="180">
        <f>'将来負担比率（分子）の構造'!M$42</f>
        <v>1455</v>
      </c>
      <c r="O65" s="180"/>
      <c r="P65" s="180"/>
    </row>
    <row r="66" spans="1:16">
      <c r="A66" s="180" t="s">
        <v>31</v>
      </c>
      <c r="B66" s="180">
        <f>'将来負担比率（分子）の構造'!I$41</f>
        <v>138323</v>
      </c>
      <c r="C66" s="180"/>
      <c r="D66" s="180"/>
      <c r="E66" s="180">
        <f>'将来負担比率（分子）の構造'!J$41</f>
        <v>149422</v>
      </c>
      <c r="F66" s="180"/>
      <c r="G66" s="180"/>
      <c r="H66" s="180">
        <f>'将来負担比率（分子）の構造'!K$41</f>
        <v>160144</v>
      </c>
      <c r="I66" s="180"/>
      <c r="J66" s="180"/>
      <c r="K66" s="180">
        <f>'将来負担比率（分子）の構造'!L$41</f>
        <v>174364</v>
      </c>
      <c r="L66" s="180"/>
      <c r="M66" s="180"/>
      <c r="N66" s="180">
        <f>'将来負担比率（分子）の構造'!M$41</f>
        <v>182091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7585</v>
      </c>
      <c r="M67" s="180" t="e">
        <f>NA()</f>
        <v>#N/A</v>
      </c>
      <c r="N67" s="180" t="e">
        <f>NA()</f>
        <v>#N/A</v>
      </c>
      <c r="O67" s="180">
        <f>IF(ISNUMBER('将来負担比率（分子）の構造'!M$53), IF('将来負担比率（分子）の構造'!M$53 &lt; 0, 0, '将来負担比率（分子）の構造'!M$53), NA())</f>
        <v>15972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17175</v>
      </c>
      <c r="C72" s="184">
        <f>基金残高に係る経年分析!G55</f>
        <v>11960</v>
      </c>
      <c r="D72" s="184">
        <f>基金残高に係る経年分析!H55</f>
        <v>11469</v>
      </c>
    </row>
    <row r="73" spans="1:16">
      <c r="A73" s="183" t="s">
        <v>78</v>
      </c>
      <c r="B73" s="184">
        <f>基金残高に係る経年分析!F56</f>
        <v>1002</v>
      </c>
      <c r="C73" s="184">
        <f>基金残高に係る経年分析!G56</f>
        <v>4502</v>
      </c>
      <c r="D73" s="184">
        <f>基金残高に係る経年分析!H56</f>
        <v>4817</v>
      </c>
    </row>
    <row r="74" spans="1:16">
      <c r="A74" s="183" t="s">
        <v>79</v>
      </c>
      <c r="B74" s="184">
        <f>基金残高に係る経年分析!F57</f>
        <v>3488</v>
      </c>
      <c r="C74" s="184">
        <f>基金残高に係る経年分析!G57</f>
        <v>3268</v>
      </c>
      <c r="D74" s="184">
        <f>基金残高に係る経年分析!H57</f>
        <v>3359</v>
      </c>
    </row>
  </sheetData>
  <sheetProtection algorithmName="SHA-512" hashValue="ncE9A9UNL5mHoQubE2i5QDncg/u6B5ushN/MkrNqbtxKxYLys1mZ74+qAfAQURaj5q1ZxEsoAU0ha2eGEAyzbg==" saltValue="Fe7Xwbr/y5+iJg/W9Fua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227</v>
      </c>
      <c r="C5" s="628"/>
      <c r="D5" s="628"/>
      <c r="E5" s="628"/>
      <c r="F5" s="628"/>
      <c r="G5" s="628"/>
      <c r="H5" s="628"/>
      <c r="I5" s="628"/>
      <c r="J5" s="628"/>
      <c r="K5" s="628"/>
      <c r="L5" s="628"/>
      <c r="M5" s="628"/>
      <c r="N5" s="628"/>
      <c r="O5" s="628"/>
      <c r="P5" s="628"/>
      <c r="Q5" s="629"/>
      <c r="R5" s="630">
        <v>100167348</v>
      </c>
      <c r="S5" s="631"/>
      <c r="T5" s="631"/>
      <c r="U5" s="631"/>
      <c r="V5" s="631"/>
      <c r="W5" s="631"/>
      <c r="X5" s="631"/>
      <c r="Y5" s="632"/>
      <c r="Z5" s="633">
        <v>48.4</v>
      </c>
      <c r="AA5" s="633"/>
      <c r="AB5" s="633"/>
      <c r="AC5" s="633"/>
      <c r="AD5" s="634">
        <v>92604895</v>
      </c>
      <c r="AE5" s="634"/>
      <c r="AF5" s="634"/>
      <c r="AG5" s="634"/>
      <c r="AH5" s="634"/>
      <c r="AI5" s="634"/>
      <c r="AJ5" s="634"/>
      <c r="AK5" s="634"/>
      <c r="AL5" s="635">
        <v>83</v>
      </c>
      <c r="AM5" s="636"/>
      <c r="AN5" s="636"/>
      <c r="AO5" s="637"/>
      <c r="AP5" s="627" t="s">
        <v>228</v>
      </c>
      <c r="AQ5" s="628"/>
      <c r="AR5" s="628"/>
      <c r="AS5" s="628"/>
      <c r="AT5" s="628"/>
      <c r="AU5" s="628"/>
      <c r="AV5" s="628"/>
      <c r="AW5" s="628"/>
      <c r="AX5" s="628"/>
      <c r="AY5" s="628"/>
      <c r="AZ5" s="628"/>
      <c r="BA5" s="628"/>
      <c r="BB5" s="628"/>
      <c r="BC5" s="628"/>
      <c r="BD5" s="628"/>
      <c r="BE5" s="628"/>
      <c r="BF5" s="629"/>
      <c r="BG5" s="641">
        <v>90592956</v>
      </c>
      <c r="BH5" s="642"/>
      <c r="BI5" s="642"/>
      <c r="BJ5" s="642"/>
      <c r="BK5" s="642"/>
      <c r="BL5" s="642"/>
      <c r="BM5" s="642"/>
      <c r="BN5" s="643"/>
      <c r="BO5" s="644">
        <v>90.4</v>
      </c>
      <c r="BP5" s="644"/>
      <c r="BQ5" s="644"/>
      <c r="BR5" s="644"/>
      <c r="BS5" s="645">
        <v>637581</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974156</v>
      </c>
      <c r="S6" s="642"/>
      <c r="T6" s="642"/>
      <c r="U6" s="642"/>
      <c r="V6" s="642"/>
      <c r="W6" s="642"/>
      <c r="X6" s="642"/>
      <c r="Y6" s="643"/>
      <c r="Z6" s="644">
        <v>0.5</v>
      </c>
      <c r="AA6" s="644"/>
      <c r="AB6" s="644"/>
      <c r="AC6" s="644"/>
      <c r="AD6" s="645">
        <v>974156</v>
      </c>
      <c r="AE6" s="645"/>
      <c r="AF6" s="645"/>
      <c r="AG6" s="645"/>
      <c r="AH6" s="645"/>
      <c r="AI6" s="645"/>
      <c r="AJ6" s="645"/>
      <c r="AK6" s="645"/>
      <c r="AL6" s="646">
        <v>0.9</v>
      </c>
      <c r="AM6" s="647"/>
      <c r="AN6" s="647"/>
      <c r="AO6" s="648"/>
      <c r="AP6" s="638" t="s">
        <v>233</v>
      </c>
      <c r="AQ6" s="639"/>
      <c r="AR6" s="639"/>
      <c r="AS6" s="639"/>
      <c r="AT6" s="639"/>
      <c r="AU6" s="639"/>
      <c r="AV6" s="639"/>
      <c r="AW6" s="639"/>
      <c r="AX6" s="639"/>
      <c r="AY6" s="639"/>
      <c r="AZ6" s="639"/>
      <c r="BA6" s="639"/>
      <c r="BB6" s="639"/>
      <c r="BC6" s="639"/>
      <c r="BD6" s="639"/>
      <c r="BE6" s="639"/>
      <c r="BF6" s="640"/>
      <c r="BG6" s="641">
        <v>90592956</v>
      </c>
      <c r="BH6" s="642"/>
      <c r="BI6" s="642"/>
      <c r="BJ6" s="642"/>
      <c r="BK6" s="642"/>
      <c r="BL6" s="642"/>
      <c r="BM6" s="642"/>
      <c r="BN6" s="643"/>
      <c r="BO6" s="644">
        <v>90.4</v>
      </c>
      <c r="BP6" s="644"/>
      <c r="BQ6" s="644"/>
      <c r="BR6" s="644"/>
      <c r="BS6" s="645">
        <v>637581</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969268</v>
      </c>
      <c r="CS6" s="642"/>
      <c r="CT6" s="642"/>
      <c r="CU6" s="642"/>
      <c r="CV6" s="642"/>
      <c r="CW6" s="642"/>
      <c r="CX6" s="642"/>
      <c r="CY6" s="643"/>
      <c r="CZ6" s="635">
        <v>0.5</v>
      </c>
      <c r="DA6" s="636"/>
      <c r="DB6" s="636"/>
      <c r="DC6" s="655"/>
      <c r="DD6" s="650" t="s">
        <v>235</v>
      </c>
      <c r="DE6" s="642"/>
      <c r="DF6" s="642"/>
      <c r="DG6" s="642"/>
      <c r="DH6" s="642"/>
      <c r="DI6" s="642"/>
      <c r="DJ6" s="642"/>
      <c r="DK6" s="642"/>
      <c r="DL6" s="642"/>
      <c r="DM6" s="642"/>
      <c r="DN6" s="642"/>
      <c r="DO6" s="642"/>
      <c r="DP6" s="643"/>
      <c r="DQ6" s="650">
        <v>969095</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149446</v>
      </c>
      <c r="S7" s="642"/>
      <c r="T7" s="642"/>
      <c r="U7" s="642"/>
      <c r="V7" s="642"/>
      <c r="W7" s="642"/>
      <c r="X7" s="642"/>
      <c r="Y7" s="643"/>
      <c r="Z7" s="644">
        <v>0.1</v>
      </c>
      <c r="AA7" s="644"/>
      <c r="AB7" s="644"/>
      <c r="AC7" s="644"/>
      <c r="AD7" s="645">
        <v>149446</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50732836</v>
      </c>
      <c r="BH7" s="642"/>
      <c r="BI7" s="642"/>
      <c r="BJ7" s="642"/>
      <c r="BK7" s="642"/>
      <c r="BL7" s="642"/>
      <c r="BM7" s="642"/>
      <c r="BN7" s="643"/>
      <c r="BO7" s="644">
        <v>50.6</v>
      </c>
      <c r="BP7" s="644"/>
      <c r="BQ7" s="644"/>
      <c r="BR7" s="644"/>
      <c r="BS7" s="645">
        <v>637581</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15554811</v>
      </c>
      <c r="CS7" s="642"/>
      <c r="CT7" s="642"/>
      <c r="CU7" s="642"/>
      <c r="CV7" s="642"/>
      <c r="CW7" s="642"/>
      <c r="CX7" s="642"/>
      <c r="CY7" s="643"/>
      <c r="CZ7" s="644">
        <v>7.7</v>
      </c>
      <c r="DA7" s="644"/>
      <c r="DB7" s="644"/>
      <c r="DC7" s="644"/>
      <c r="DD7" s="650">
        <v>873661</v>
      </c>
      <c r="DE7" s="642"/>
      <c r="DF7" s="642"/>
      <c r="DG7" s="642"/>
      <c r="DH7" s="642"/>
      <c r="DI7" s="642"/>
      <c r="DJ7" s="642"/>
      <c r="DK7" s="642"/>
      <c r="DL7" s="642"/>
      <c r="DM7" s="642"/>
      <c r="DN7" s="642"/>
      <c r="DO7" s="642"/>
      <c r="DP7" s="643"/>
      <c r="DQ7" s="650">
        <v>12887549</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490371</v>
      </c>
      <c r="S8" s="642"/>
      <c r="T8" s="642"/>
      <c r="U8" s="642"/>
      <c r="V8" s="642"/>
      <c r="W8" s="642"/>
      <c r="X8" s="642"/>
      <c r="Y8" s="643"/>
      <c r="Z8" s="644">
        <v>0.2</v>
      </c>
      <c r="AA8" s="644"/>
      <c r="AB8" s="644"/>
      <c r="AC8" s="644"/>
      <c r="AD8" s="645">
        <v>490371</v>
      </c>
      <c r="AE8" s="645"/>
      <c r="AF8" s="645"/>
      <c r="AG8" s="645"/>
      <c r="AH8" s="645"/>
      <c r="AI8" s="645"/>
      <c r="AJ8" s="645"/>
      <c r="AK8" s="645"/>
      <c r="AL8" s="646">
        <v>0.4</v>
      </c>
      <c r="AM8" s="647"/>
      <c r="AN8" s="647"/>
      <c r="AO8" s="648"/>
      <c r="AP8" s="638" t="s">
        <v>240</v>
      </c>
      <c r="AQ8" s="639"/>
      <c r="AR8" s="639"/>
      <c r="AS8" s="639"/>
      <c r="AT8" s="639"/>
      <c r="AU8" s="639"/>
      <c r="AV8" s="639"/>
      <c r="AW8" s="639"/>
      <c r="AX8" s="639"/>
      <c r="AY8" s="639"/>
      <c r="AZ8" s="639"/>
      <c r="BA8" s="639"/>
      <c r="BB8" s="639"/>
      <c r="BC8" s="639"/>
      <c r="BD8" s="639"/>
      <c r="BE8" s="639"/>
      <c r="BF8" s="640"/>
      <c r="BG8" s="641">
        <v>1143099</v>
      </c>
      <c r="BH8" s="642"/>
      <c r="BI8" s="642"/>
      <c r="BJ8" s="642"/>
      <c r="BK8" s="642"/>
      <c r="BL8" s="642"/>
      <c r="BM8" s="642"/>
      <c r="BN8" s="643"/>
      <c r="BO8" s="644">
        <v>1.1000000000000001</v>
      </c>
      <c r="BP8" s="644"/>
      <c r="BQ8" s="644"/>
      <c r="BR8" s="644"/>
      <c r="BS8" s="650" t="s">
        <v>184</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88010959</v>
      </c>
      <c r="CS8" s="642"/>
      <c r="CT8" s="642"/>
      <c r="CU8" s="642"/>
      <c r="CV8" s="642"/>
      <c r="CW8" s="642"/>
      <c r="CX8" s="642"/>
      <c r="CY8" s="643"/>
      <c r="CZ8" s="644">
        <v>43.3</v>
      </c>
      <c r="DA8" s="644"/>
      <c r="DB8" s="644"/>
      <c r="DC8" s="644"/>
      <c r="DD8" s="650">
        <v>2121331</v>
      </c>
      <c r="DE8" s="642"/>
      <c r="DF8" s="642"/>
      <c r="DG8" s="642"/>
      <c r="DH8" s="642"/>
      <c r="DI8" s="642"/>
      <c r="DJ8" s="642"/>
      <c r="DK8" s="642"/>
      <c r="DL8" s="642"/>
      <c r="DM8" s="642"/>
      <c r="DN8" s="642"/>
      <c r="DO8" s="642"/>
      <c r="DP8" s="643"/>
      <c r="DQ8" s="650">
        <v>44988386</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451450</v>
      </c>
      <c r="S9" s="642"/>
      <c r="T9" s="642"/>
      <c r="U9" s="642"/>
      <c r="V9" s="642"/>
      <c r="W9" s="642"/>
      <c r="X9" s="642"/>
      <c r="Y9" s="643"/>
      <c r="Z9" s="644">
        <v>0.2</v>
      </c>
      <c r="AA9" s="644"/>
      <c r="AB9" s="644"/>
      <c r="AC9" s="644"/>
      <c r="AD9" s="645">
        <v>451450</v>
      </c>
      <c r="AE9" s="645"/>
      <c r="AF9" s="645"/>
      <c r="AG9" s="645"/>
      <c r="AH9" s="645"/>
      <c r="AI9" s="645"/>
      <c r="AJ9" s="645"/>
      <c r="AK9" s="645"/>
      <c r="AL9" s="646">
        <v>0.4</v>
      </c>
      <c r="AM9" s="647"/>
      <c r="AN9" s="647"/>
      <c r="AO9" s="648"/>
      <c r="AP9" s="638" t="s">
        <v>243</v>
      </c>
      <c r="AQ9" s="639"/>
      <c r="AR9" s="639"/>
      <c r="AS9" s="639"/>
      <c r="AT9" s="639"/>
      <c r="AU9" s="639"/>
      <c r="AV9" s="639"/>
      <c r="AW9" s="639"/>
      <c r="AX9" s="639"/>
      <c r="AY9" s="639"/>
      <c r="AZ9" s="639"/>
      <c r="BA9" s="639"/>
      <c r="BB9" s="639"/>
      <c r="BC9" s="639"/>
      <c r="BD9" s="639"/>
      <c r="BE9" s="639"/>
      <c r="BF9" s="640"/>
      <c r="BG9" s="641">
        <v>43276488</v>
      </c>
      <c r="BH9" s="642"/>
      <c r="BI9" s="642"/>
      <c r="BJ9" s="642"/>
      <c r="BK9" s="642"/>
      <c r="BL9" s="642"/>
      <c r="BM9" s="642"/>
      <c r="BN9" s="643"/>
      <c r="BO9" s="644">
        <v>43.2</v>
      </c>
      <c r="BP9" s="644"/>
      <c r="BQ9" s="644"/>
      <c r="BR9" s="644"/>
      <c r="BS9" s="650" t="s">
        <v>235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28698713</v>
      </c>
      <c r="CS9" s="642"/>
      <c r="CT9" s="642"/>
      <c r="CU9" s="642"/>
      <c r="CV9" s="642"/>
      <c r="CW9" s="642"/>
      <c r="CX9" s="642"/>
      <c r="CY9" s="643"/>
      <c r="CZ9" s="644">
        <v>14.1</v>
      </c>
      <c r="DA9" s="644"/>
      <c r="DB9" s="644"/>
      <c r="DC9" s="644"/>
      <c r="DD9" s="650">
        <v>11833651</v>
      </c>
      <c r="DE9" s="642"/>
      <c r="DF9" s="642"/>
      <c r="DG9" s="642"/>
      <c r="DH9" s="642"/>
      <c r="DI9" s="642"/>
      <c r="DJ9" s="642"/>
      <c r="DK9" s="642"/>
      <c r="DL9" s="642"/>
      <c r="DM9" s="642"/>
      <c r="DN9" s="642"/>
      <c r="DO9" s="642"/>
      <c r="DP9" s="643"/>
      <c r="DQ9" s="650">
        <v>16140138</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235</v>
      </c>
      <c r="AE10" s="645"/>
      <c r="AF10" s="645"/>
      <c r="AG10" s="645"/>
      <c r="AH10" s="645"/>
      <c r="AI10" s="645"/>
      <c r="AJ10" s="645"/>
      <c r="AK10" s="645"/>
      <c r="AL10" s="646" t="s">
        <v>128</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1548072</v>
      </c>
      <c r="BH10" s="642"/>
      <c r="BI10" s="642"/>
      <c r="BJ10" s="642"/>
      <c r="BK10" s="642"/>
      <c r="BL10" s="642"/>
      <c r="BM10" s="642"/>
      <c r="BN10" s="643"/>
      <c r="BO10" s="644">
        <v>1.5</v>
      </c>
      <c r="BP10" s="644"/>
      <c r="BQ10" s="644"/>
      <c r="BR10" s="644"/>
      <c r="BS10" s="650" t="s">
        <v>128</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175617</v>
      </c>
      <c r="CS10" s="642"/>
      <c r="CT10" s="642"/>
      <c r="CU10" s="642"/>
      <c r="CV10" s="642"/>
      <c r="CW10" s="642"/>
      <c r="CX10" s="642"/>
      <c r="CY10" s="643"/>
      <c r="CZ10" s="644">
        <v>0.1</v>
      </c>
      <c r="DA10" s="644"/>
      <c r="DB10" s="644"/>
      <c r="DC10" s="644"/>
      <c r="DD10" s="650" t="s">
        <v>235</v>
      </c>
      <c r="DE10" s="642"/>
      <c r="DF10" s="642"/>
      <c r="DG10" s="642"/>
      <c r="DH10" s="642"/>
      <c r="DI10" s="642"/>
      <c r="DJ10" s="642"/>
      <c r="DK10" s="642"/>
      <c r="DL10" s="642"/>
      <c r="DM10" s="642"/>
      <c r="DN10" s="642"/>
      <c r="DO10" s="642"/>
      <c r="DP10" s="643"/>
      <c r="DQ10" s="650">
        <v>174969</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184</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4765177</v>
      </c>
      <c r="BH11" s="642"/>
      <c r="BI11" s="642"/>
      <c r="BJ11" s="642"/>
      <c r="BK11" s="642"/>
      <c r="BL11" s="642"/>
      <c r="BM11" s="642"/>
      <c r="BN11" s="643"/>
      <c r="BO11" s="644">
        <v>4.8</v>
      </c>
      <c r="BP11" s="644"/>
      <c r="BQ11" s="644"/>
      <c r="BR11" s="644"/>
      <c r="BS11" s="650">
        <v>637581</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513003</v>
      </c>
      <c r="CS11" s="642"/>
      <c r="CT11" s="642"/>
      <c r="CU11" s="642"/>
      <c r="CV11" s="642"/>
      <c r="CW11" s="642"/>
      <c r="CX11" s="642"/>
      <c r="CY11" s="643"/>
      <c r="CZ11" s="644">
        <v>0.3</v>
      </c>
      <c r="DA11" s="644"/>
      <c r="DB11" s="644"/>
      <c r="DC11" s="644"/>
      <c r="DD11" s="650">
        <v>69362</v>
      </c>
      <c r="DE11" s="642"/>
      <c r="DF11" s="642"/>
      <c r="DG11" s="642"/>
      <c r="DH11" s="642"/>
      <c r="DI11" s="642"/>
      <c r="DJ11" s="642"/>
      <c r="DK11" s="642"/>
      <c r="DL11" s="642"/>
      <c r="DM11" s="642"/>
      <c r="DN11" s="642"/>
      <c r="DO11" s="642"/>
      <c r="DP11" s="643"/>
      <c r="DQ11" s="650">
        <v>465887</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10818490</v>
      </c>
      <c r="S12" s="642"/>
      <c r="T12" s="642"/>
      <c r="U12" s="642"/>
      <c r="V12" s="642"/>
      <c r="W12" s="642"/>
      <c r="X12" s="642"/>
      <c r="Y12" s="643"/>
      <c r="Z12" s="644">
        <v>5.2</v>
      </c>
      <c r="AA12" s="644"/>
      <c r="AB12" s="644"/>
      <c r="AC12" s="644"/>
      <c r="AD12" s="645">
        <v>10818490</v>
      </c>
      <c r="AE12" s="645"/>
      <c r="AF12" s="645"/>
      <c r="AG12" s="645"/>
      <c r="AH12" s="645"/>
      <c r="AI12" s="645"/>
      <c r="AJ12" s="645"/>
      <c r="AK12" s="645"/>
      <c r="AL12" s="646">
        <v>9.6999999999999993</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35769307</v>
      </c>
      <c r="BH12" s="642"/>
      <c r="BI12" s="642"/>
      <c r="BJ12" s="642"/>
      <c r="BK12" s="642"/>
      <c r="BL12" s="642"/>
      <c r="BM12" s="642"/>
      <c r="BN12" s="643"/>
      <c r="BO12" s="644">
        <v>35.700000000000003</v>
      </c>
      <c r="BP12" s="644"/>
      <c r="BQ12" s="644"/>
      <c r="BR12" s="644"/>
      <c r="BS12" s="650" t="s">
        <v>128</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4141865</v>
      </c>
      <c r="CS12" s="642"/>
      <c r="CT12" s="642"/>
      <c r="CU12" s="642"/>
      <c r="CV12" s="642"/>
      <c r="CW12" s="642"/>
      <c r="CX12" s="642"/>
      <c r="CY12" s="643"/>
      <c r="CZ12" s="644">
        <v>2</v>
      </c>
      <c r="DA12" s="644"/>
      <c r="DB12" s="644"/>
      <c r="DC12" s="644"/>
      <c r="DD12" s="650">
        <v>10856</v>
      </c>
      <c r="DE12" s="642"/>
      <c r="DF12" s="642"/>
      <c r="DG12" s="642"/>
      <c r="DH12" s="642"/>
      <c r="DI12" s="642"/>
      <c r="DJ12" s="642"/>
      <c r="DK12" s="642"/>
      <c r="DL12" s="642"/>
      <c r="DM12" s="642"/>
      <c r="DN12" s="642"/>
      <c r="DO12" s="642"/>
      <c r="DP12" s="643"/>
      <c r="DQ12" s="650">
        <v>971615</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v>3619</v>
      </c>
      <c r="S13" s="642"/>
      <c r="T13" s="642"/>
      <c r="U13" s="642"/>
      <c r="V13" s="642"/>
      <c r="W13" s="642"/>
      <c r="X13" s="642"/>
      <c r="Y13" s="643"/>
      <c r="Z13" s="644">
        <v>0</v>
      </c>
      <c r="AA13" s="644"/>
      <c r="AB13" s="644"/>
      <c r="AC13" s="644"/>
      <c r="AD13" s="645">
        <v>3619</v>
      </c>
      <c r="AE13" s="645"/>
      <c r="AF13" s="645"/>
      <c r="AG13" s="645"/>
      <c r="AH13" s="645"/>
      <c r="AI13" s="645"/>
      <c r="AJ13" s="645"/>
      <c r="AK13" s="645"/>
      <c r="AL13" s="646">
        <v>0</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35715440</v>
      </c>
      <c r="BH13" s="642"/>
      <c r="BI13" s="642"/>
      <c r="BJ13" s="642"/>
      <c r="BK13" s="642"/>
      <c r="BL13" s="642"/>
      <c r="BM13" s="642"/>
      <c r="BN13" s="643"/>
      <c r="BO13" s="644">
        <v>35.700000000000003</v>
      </c>
      <c r="BP13" s="644"/>
      <c r="BQ13" s="644"/>
      <c r="BR13" s="644"/>
      <c r="BS13" s="650" t="s">
        <v>235</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20457535</v>
      </c>
      <c r="CS13" s="642"/>
      <c r="CT13" s="642"/>
      <c r="CU13" s="642"/>
      <c r="CV13" s="642"/>
      <c r="CW13" s="642"/>
      <c r="CX13" s="642"/>
      <c r="CY13" s="643"/>
      <c r="CZ13" s="644">
        <v>10.1</v>
      </c>
      <c r="DA13" s="644"/>
      <c r="DB13" s="644"/>
      <c r="DC13" s="644"/>
      <c r="DD13" s="650">
        <v>6784387</v>
      </c>
      <c r="DE13" s="642"/>
      <c r="DF13" s="642"/>
      <c r="DG13" s="642"/>
      <c r="DH13" s="642"/>
      <c r="DI13" s="642"/>
      <c r="DJ13" s="642"/>
      <c r="DK13" s="642"/>
      <c r="DL13" s="642"/>
      <c r="DM13" s="642"/>
      <c r="DN13" s="642"/>
      <c r="DO13" s="642"/>
      <c r="DP13" s="643"/>
      <c r="DQ13" s="650">
        <v>14653988</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235</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235</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556700</v>
      </c>
      <c r="BH14" s="642"/>
      <c r="BI14" s="642"/>
      <c r="BJ14" s="642"/>
      <c r="BK14" s="642"/>
      <c r="BL14" s="642"/>
      <c r="BM14" s="642"/>
      <c r="BN14" s="643"/>
      <c r="BO14" s="644">
        <v>0.6</v>
      </c>
      <c r="BP14" s="644"/>
      <c r="BQ14" s="644"/>
      <c r="BR14" s="644"/>
      <c r="BS14" s="650" t="s">
        <v>235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8137525</v>
      </c>
      <c r="CS14" s="642"/>
      <c r="CT14" s="642"/>
      <c r="CU14" s="642"/>
      <c r="CV14" s="642"/>
      <c r="CW14" s="642"/>
      <c r="CX14" s="642"/>
      <c r="CY14" s="643"/>
      <c r="CZ14" s="644">
        <v>4</v>
      </c>
      <c r="DA14" s="644"/>
      <c r="DB14" s="644"/>
      <c r="DC14" s="644"/>
      <c r="DD14" s="650">
        <v>1984829</v>
      </c>
      <c r="DE14" s="642"/>
      <c r="DF14" s="642"/>
      <c r="DG14" s="642"/>
      <c r="DH14" s="642"/>
      <c r="DI14" s="642"/>
      <c r="DJ14" s="642"/>
      <c r="DK14" s="642"/>
      <c r="DL14" s="642"/>
      <c r="DM14" s="642"/>
      <c r="DN14" s="642"/>
      <c r="DO14" s="642"/>
      <c r="DP14" s="643"/>
      <c r="DQ14" s="650">
        <v>6324579</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339342</v>
      </c>
      <c r="S15" s="642"/>
      <c r="T15" s="642"/>
      <c r="U15" s="642"/>
      <c r="V15" s="642"/>
      <c r="W15" s="642"/>
      <c r="X15" s="642"/>
      <c r="Y15" s="643"/>
      <c r="Z15" s="644">
        <v>0.2</v>
      </c>
      <c r="AA15" s="644"/>
      <c r="AB15" s="644"/>
      <c r="AC15" s="644"/>
      <c r="AD15" s="645">
        <v>339342</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3534113</v>
      </c>
      <c r="BH15" s="642"/>
      <c r="BI15" s="642"/>
      <c r="BJ15" s="642"/>
      <c r="BK15" s="642"/>
      <c r="BL15" s="642"/>
      <c r="BM15" s="642"/>
      <c r="BN15" s="643"/>
      <c r="BO15" s="644">
        <v>3.5</v>
      </c>
      <c r="BP15" s="644"/>
      <c r="BQ15" s="644"/>
      <c r="BR15" s="644"/>
      <c r="BS15" s="650" t="s">
        <v>128</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23343179</v>
      </c>
      <c r="CS15" s="642"/>
      <c r="CT15" s="642"/>
      <c r="CU15" s="642"/>
      <c r="CV15" s="642"/>
      <c r="CW15" s="642"/>
      <c r="CX15" s="642"/>
      <c r="CY15" s="643"/>
      <c r="CZ15" s="644">
        <v>11.5</v>
      </c>
      <c r="DA15" s="644"/>
      <c r="DB15" s="644"/>
      <c r="DC15" s="644"/>
      <c r="DD15" s="650">
        <v>3780551</v>
      </c>
      <c r="DE15" s="642"/>
      <c r="DF15" s="642"/>
      <c r="DG15" s="642"/>
      <c r="DH15" s="642"/>
      <c r="DI15" s="642"/>
      <c r="DJ15" s="642"/>
      <c r="DK15" s="642"/>
      <c r="DL15" s="642"/>
      <c r="DM15" s="642"/>
      <c r="DN15" s="642"/>
      <c r="DO15" s="642"/>
      <c r="DP15" s="643"/>
      <c r="DQ15" s="650">
        <v>17325255</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235</v>
      </c>
      <c r="AA16" s="644"/>
      <c r="AB16" s="644"/>
      <c r="AC16" s="644"/>
      <c r="AD16" s="645" t="s">
        <v>235</v>
      </c>
      <c r="AE16" s="645"/>
      <c r="AF16" s="645"/>
      <c r="AG16" s="645"/>
      <c r="AH16" s="645"/>
      <c r="AI16" s="645"/>
      <c r="AJ16" s="645"/>
      <c r="AK16" s="645"/>
      <c r="AL16" s="646" t="s">
        <v>128</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184</v>
      </c>
      <c r="BP16" s="644"/>
      <c r="BQ16" s="644"/>
      <c r="BR16" s="644"/>
      <c r="BS16" s="650" t="s">
        <v>184</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128</v>
      </c>
      <c r="CS16" s="642"/>
      <c r="CT16" s="642"/>
      <c r="CU16" s="642"/>
      <c r="CV16" s="642"/>
      <c r="CW16" s="642"/>
      <c r="CX16" s="642"/>
      <c r="CY16" s="643"/>
      <c r="CZ16" s="644" t="s">
        <v>128</v>
      </c>
      <c r="DA16" s="644"/>
      <c r="DB16" s="644"/>
      <c r="DC16" s="644"/>
      <c r="DD16" s="650" t="s">
        <v>128</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597146</v>
      </c>
      <c r="S17" s="642"/>
      <c r="T17" s="642"/>
      <c r="U17" s="642"/>
      <c r="V17" s="642"/>
      <c r="W17" s="642"/>
      <c r="X17" s="642"/>
      <c r="Y17" s="643"/>
      <c r="Z17" s="644">
        <v>0.3</v>
      </c>
      <c r="AA17" s="644"/>
      <c r="AB17" s="644"/>
      <c r="AC17" s="644"/>
      <c r="AD17" s="645">
        <v>597146</v>
      </c>
      <c r="AE17" s="645"/>
      <c r="AF17" s="645"/>
      <c r="AG17" s="645"/>
      <c r="AH17" s="645"/>
      <c r="AI17" s="645"/>
      <c r="AJ17" s="645"/>
      <c r="AK17" s="645"/>
      <c r="AL17" s="646">
        <v>0.5</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184</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13248969</v>
      </c>
      <c r="CS17" s="642"/>
      <c r="CT17" s="642"/>
      <c r="CU17" s="642"/>
      <c r="CV17" s="642"/>
      <c r="CW17" s="642"/>
      <c r="CX17" s="642"/>
      <c r="CY17" s="643"/>
      <c r="CZ17" s="644">
        <v>6.5</v>
      </c>
      <c r="DA17" s="644"/>
      <c r="DB17" s="644"/>
      <c r="DC17" s="644"/>
      <c r="DD17" s="650" t="s">
        <v>128</v>
      </c>
      <c r="DE17" s="642"/>
      <c r="DF17" s="642"/>
      <c r="DG17" s="642"/>
      <c r="DH17" s="642"/>
      <c r="DI17" s="642"/>
      <c r="DJ17" s="642"/>
      <c r="DK17" s="642"/>
      <c r="DL17" s="642"/>
      <c r="DM17" s="642"/>
      <c r="DN17" s="642"/>
      <c r="DO17" s="642"/>
      <c r="DP17" s="643"/>
      <c r="DQ17" s="650">
        <v>13246963</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3443940</v>
      </c>
      <c r="S18" s="642"/>
      <c r="T18" s="642"/>
      <c r="U18" s="642"/>
      <c r="V18" s="642"/>
      <c r="W18" s="642"/>
      <c r="X18" s="642"/>
      <c r="Y18" s="643"/>
      <c r="Z18" s="644">
        <v>1.7</v>
      </c>
      <c r="AA18" s="644"/>
      <c r="AB18" s="644"/>
      <c r="AC18" s="644"/>
      <c r="AD18" s="645">
        <v>3113960</v>
      </c>
      <c r="AE18" s="645"/>
      <c r="AF18" s="645"/>
      <c r="AG18" s="645"/>
      <c r="AH18" s="645"/>
      <c r="AI18" s="645"/>
      <c r="AJ18" s="645"/>
      <c r="AK18" s="645"/>
      <c r="AL18" s="646">
        <v>2.8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235</v>
      </c>
      <c r="BP18" s="644"/>
      <c r="BQ18" s="644"/>
      <c r="BR18" s="644"/>
      <c r="BS18" s="650" t="s">
        <v>128</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235</v>
      </c>
      <c r="DA18" s="644"/>
      <c r="DB18" s="644"/>
      <c r="DC18" s="644"/>
      <c r="DD18" s="650" t="s">
        <v>128</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3113960</v>
      </c>
      <c r="S19" s="642"/>
      <c r="T19" s="642"/>
      <c r="U19" s="642"/>
      <c r="V19" s="642"/>
      <c r="W19" s="642"/>
      <c r="X19" s="642"/>
      <c r="Y19" s="643"/>
      <c r="Z19" s="644">
        <v>1.5</v>
      </c>
      <c r="AA19" s="644"/>
      <c r="AB19" s="644"/>
      <c r="AC19" s="644"/>
      <c r="AD19" s="645">
        <v>3113960</v>
      </c>
      <c r="AE19" s="645"/>
      <c r="AF19" s="645"/>
      <c r="AG19" s="645"/>
      <c r="AH19" s="645"/>
      <c r="AI19" s="645"/>
      <c r="AJ19" s="645"/>
      <c r="AK19" s="645"/>
      <c r="AL19" s="646">
        <v>2.8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9574392</v>
      </c>
      <c r="BH19" s="642"/>
      <c r="BI19" s="642"/>
      <c r="BJ19" s="642"/>
      <c r="BK19" s="642"/>
      <c r="BL19" s="642"/>
      <c r="BM19" s="642"/>
      <c r="BN19" s="643"/>
      <c r="BO19" s="644">
        <v>9.6</v>
      </c>
      <c r="BP19" s="644"/>
      <c r="BQ19" s="644"/>
      <c r="BR19" s="644"/>
      <c r="BS19" s="650" t="s">
        <v>235</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235</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300263</v>
      </c>
      <c r="S20" s="642"/>
      <c r="T20" s="642"/>
      <c r="U20" s="642"/>
      <c r="V20" s="642"/>
      <c r="W20" s="642"/>
      <c r="X20" s="642"/>
      <c r="Y20" s="643"/>
      <c r="Z20" s="644">
        <v>0.1</v>
      </c>
      <c r="AA20" s="644"/>
      <c r="AB20" s="644"/>
      <c r="AC20" s="644"/>
      <c r="AD20" s="645" t="s">
        <v>128</v>
      </c>
      <c r="AE20" s="645"/>
      <c r="AF20" s="645"/>
      <c r="AG20" s="645"/>
      <c r="AH20" s="645"/>
      <c r="AI20" s="645"/>
      <c r="AJ20" s="645"/>
      <c r="AK20" s="645"/>
      <c r="AL20" s="646" t="s">
        <v>128</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9574392</v>
      </c>
      <c r="BH20" s="642"/>
      <c r="BI20" s="642"/>
      <c r="BJ20" s="642"/>
      <c r="BK20" s="642"/>
      <c r="BL20" s="642"/>
      <c r="BM20" s="642"/>
      <c r="BN20" s="643"/>
      <c r="BO20" s="644">
        <v>9.6</v>
      </c>
      <c r="BP20" s="644"/>
      <c r="BQ20" s="644"/>
      <c r="BR20" s="644"/>
      <c r="BS20" s="650" t="s">
        <v>128</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203251444</v>
      </c>
      <c r="CS20" s="642"/>
      <c r="CT20" s="642"/>
      <c r="CU20" s="642"/>
      <c r="CV20" s="642"/>
      <c r="CW20" s="642"/>
      <c r="CX20" s="642"/>
      <c r="CY20" s="643"/>
      <c r="CZ20" s="644">
        <v>100</v>
      </c>
      <c r="DA20" s="644"/>
      <c r="DB20" s="644"/>
      <c r="DC20" s="644"/>
      <c r="DD20" s="650">
        <v>27458628</v>
      </c>
      <c r="DE20" s="642"/>
      <c r="DF20" s="642"/>
      <c r="DG20" s="642"/>
      <c r="DH20" s="642"/>
      <c r="DI20" s="642"/>
      <c r="DJ20" s="642"/>
      <c r="DK20" s="642"/>
      <c r="DL20" s="642"/>
      <c r="DM20" s="642"/>
      <c r="DN20" s="642"/>
      <c r="DO20" s="642"/>
      <c r="DP20" s="643"/>
      <c r="DQ20" s="650">
        <v>128148424</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v>29717</v>
      </c>
      <c r="S21" s="642"/>
      <c r="T21" s="642"/>
      <c r="U21" s="642"/>
      <c r="V21" s="642"/>
      <c r="W21" s="642"/>
      <c r="X21" s="642"/>
      <c r="Y21" s="643"/>
      <c r="Z21" s="644">
        <v>0</v>
      </c>
      <c r="AA21" s="644"/>
      <c r="AB21" s="644"/>
      <c r="AC21" s="644"/>
      <c r="AD21" s="645" t="s">
        <v>235</v>
      </c>
      <c r="AE21" s="645"/>
      <c r="AF21" s="645"/>
      <c r="AG21" s="645"/>
      <c r="AH21" s="645"/>
      <c r="AI21" s="645"/>
      <c r="AJ21" s="645"/>
      <c r="AK21" s="645"/>
      <c r="AL21" s="646" t="s">
        <v>128</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5410</v>
      </c>
      <c r="BH21" s="642"/>
      <c r="BI21" s="642"/>
      <c r="BJ21" s="642"/>
      <c r="BK21" s="642"/>
      <c r="BL21" s="642"/>
      <c r="BM21" s="642"/>
      <c r="BN21" s="643"/>
      <c r="BO21" s="644">
        <v>0</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117435308</v>
      </c>
      <c r="S22" s="642"/>
      <c r="T22" s="642"/>
      <c r="U22" s="642"/>
      <c r="V22" s="642"/>
      <c r="W22" s="642"/>
      <c r="X22" s="642"/>
      <c r="Y22" s="643"/>
      <c r="Z22" s="644">
        <v>56.8</v>
      </c>
      <c r="AA22" s="644"/>
      <c r="AB22" s="644"/>
      <c r="AC22" s="644"/>
      <c r="AD22" s="645">
        <v>109542875</v>
      </c>
      <c r="AE22" s="645"/>
      <c r="AF22" s="645"/>
      <c r="AG22" s="645"/>
      <c r="AH22" s="645"/>
      <c r="AI22" s="645"/>
      <c r="AJ22" s="645"/>
      <c r="AK22" s="645"/>
      <c r="AL22" s="646">
        <v>98.2</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v>2006529</v>
      </c>
      <c r="BH22" s="642"/>
      <c r="BI22" s="642"/>
      <c r="BJ22" s="642"/>
      <c r="BK22" s="642"/>
      <c r="BL22" s="642"/>
      <c r="BM22" s="642"/>
      <c r="BN22" s="643"/>
      <c r="BO22" s="644">
        <v>2</v>
      </c>
      <c r="BP22" s="644"/>
      <c r="BQ22" s="644"/>
      <c r="BR22" s="644"/>
      <c r="BS22" s="650" t="s">
        <v>128</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60480</v>
      </c>
      <c r="S23" s="642"/>
      <c r="T23" s="642"/>
      <c r="U23" s="642"/>
      <c r="V23" s="642"/>
      <c r="W23" s="642"/>
      <c r="X23" s="642"/>
      <c r="Y23" s="643"/>
      <c r="Z23" s="644">
        <v>0</v>
      </c>
      <c r="AA23" s="644"/>
      <c r="AB23" s="644"/>
      <c r="AC23" s="644"/>
      <c r="AD23" s="645">
        <v>60480</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7562453</v>
      </c>
      <c r="BH23" s="642"/>
      <c r="BI23" s="642"/>
      <c r="BJ23" s="642"/>
      <c r="BK23" s="642"/>
      <c r="BL23" s="642"/>
      <c r="BM23" s="642"/>
      <c r="BN23" s="643"/>
      <c r="BO23" s="644">
        <v>7.5</v>
      </c>
      <c r="BP23" s="644"/>
      <c r="BQ23" s="644"/>
      <c r="BR23" s="644"/>
      <c r="BS23" s="650" t="s">
        <v>184</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2233240</v>
      </c>
      <c r="S24" s="642"/>
      <c r="T24" s="642"/>
      <c r="U24" s="642"/>
      <c r="V24" s="642"/>
      <c r="W24" s="642"/>
      <c r="X24" s="642"/>
      <c r="Y24" s="643"/>
      <c r="Z24" s="644">
        <v>1.1000000000000001</v>
      </c>
      <c r="AA24" s="644"/>
      <c r="AB24" s="644"/>
      <c r="AC24" s="644"/>
      <c r="AD24" s="645" t="s">
        <v>128</v>
      </c>
      <c r="AE24" s="645"/>
      <c r="AF24" s="645"/>
      <c r="AG24" s="645"/>
      <c r="AH24" s="645"/>
      <c r="AI24" s="645"/>
      <c r="AJ24" s="645"/>
      <c r="AK24" s="645"/>
      <c r="AL24" s="646" t="s">
        <v>235</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235</v>
      </c>
      <c r="BP24" s="644"/>
      <c r="BQ24" s="644"/>
      <c r="BR24" s="644"/>
      <c r="BS24" s="650" t="s">
        <v>235</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103476733</v>
      </c>
      <c r="CS24" s="631"/>
      <c r="CT24" s="631"/>
      <c r="CU24" s="631"/>
      <c r="CV24" s="631"/>
      <c r="CW24" s="631"/>
      <c r="CX24" s="631"/>
      <c r="CY24" s="632"/>
      <c r="CZ24" s="635">
        <v>50.9</v>
      </c>
      <c r="DA24" s="636"/>
      <c r="DB24" s="636"/>
      <c r="DC24" s="655"/>
      <c r="DD24" s="674">
        <v>62619255</v>
      </c>
      <c r="DE24" s="631"/>
      <c r="DF24" s="631"/>
      <c r="DG24" s="631"/>
      <c r="DH24" s="631"/>
      <c r="DI24" s="631"/>
      <c r="DJ24" s="631"/>
      <c r="DK24" s="632"/>
      <c r="DL24" s="674">
        <v>62175149</v>
      </c>
      <c r="DM24" s="631"/>
      <c r="DN24" s="631"/>
      <c r="DO24" s="631"/>
      <c r="DP24" s="631"/>
      <c r="DQ24" s="631"/>
      <c r="DR24" s="631"/>
      <c r="DS24" s="631"/>
      <c r="DT24" s="631"/>
      <c r="DU24" s="631"/>
      <c r="DV24" s="632"/>
      <c r="DW24" s="635">
        <v>52.9</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3577662</v>
      </c>
      <c r="S25" s="642"/>
      <c r="T25" s="642"/>
      <c r="U25" s="642"/>
      <c r="V25" s="642"/>
      <c r="W25" s="642"/>
      <c r="X25" s="642"/>
      <c r="Y25" s="643"/>
      <c r="Z25" s="644">
        <v>1.7</v>
      </c>
      <c r="AA25" s="644"/>
      <c r="AB25" s="644"/>
      <c r="AC25" s="644"/>
      <c r="AD25" s="645">
        <v>304051</v>
      </c>
      <c r="AE25" s="645"/>
      <c r="AF25" s="645"/>
      <c r="AG25" s="645"/>
      <c r="AH25" s="645"/>
      <c r="AI25" s="645"/>
      <c r="AJ25" s="645"/>
      <c r="AK25" s="645"/>
      <c r="AL25" s="646">
        <v>0.3</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235</v>
      </c>
      <c r="BP25" s="644"/>
      <c r="BQ25" s="644"/>
      <c r="BR25" s="644"/>
      <c r="BS25" s="650" t="s">
        <v>235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35650858</v>
      </c>
      <c r="CS25" s="677"/>
      <c r="CT25" s="677"/>
      <c r="CU25" s="677"/>
      <c r="CV25" s="677"/>
      <c r="CW25" s="677"/>
      <c r="CX25" s="677"/>
      <c r="CY25" s="678"/>
      <c r="CZ25" s="646">
        <v>17.5</v>
      </c>
      <c r="DA25" s="675"/>
      <c r="DB25" s="675"/>
      <c r="DC25" s="679"/>
      <c r="DD25" s="650">
        <v>31701537</v>
      </c>
      <c r="DE25" s="677"/>
      <c r="DF25" s="677"/>
      <c r="DG25" s="677"/>
      <c r="DH25" s="677"/>
      <c r="DI25" s="677"/>
      <c r="DJ25" s="677"/>
      <c r="DK25" s="678"/>
      <c r="DL25" s="650">
        <v>31306245</v>
      </c>
      <c r="DM25" s="677"/>
      <c r="DN25" s="677"/>
      <c r="DO25" s="677"/>
      <c r="DP25" s="677"/>
      <c r="DQ25" s="677"/>
      <c r="DR25" s="677"/>
      <c r="DS25" s="677"/>
      <c r="DT25" s="677"/>
      <c r="DU25" s="677"/>
      <c r="DV25" s="678"/>
      <c r="DW25" s="646">
        <v>26.6</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1601026</v>
      </c>
      <c r="S26" s="642"/>
      <c r="T26" s="642"/>
      <c r="U26" s="642"/>
      <c r="V26" s="642"/>
      <c r="W26" s="642"/>
      <c r="X26" s="642"/>
      <c r="Y26" s="643"/>
      <c r="Z26" s="644">
        <v>0.8</v>
      </c>
      <c r="AA26" s="644"/>
      <c r="AB26" s="644"/>
      <c r="AC26" s="644"/>
      <c r="AD26" s="645" t="s">
        <v>128</v>
      </c>
      <c r="AE26" s="645"/>
      <c r="AF26" s="645"/>
      <c r="AG26" s="645"/>
      <c r="AH26" s="645"/>
      <c r="AI26" s="645"/>
      <c r="AJ26" s="645"/>
      <c r="AK26" s="645"/>
      <c r="AL26" s="646" t="s">
        <v>128</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235</v>
      </c>
      <c r="BP26" s="644"/>
      <c r="BQ26" s="644"/>
      <c r="BR26" s="644"/>
      <c r="BS26" s="650" t="s">
        <v>128</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23402940</v>
      </c>
      <c r="CS26" s="642"/>
      <c r="CT26" s="642"/>
      <c r="CU26" s="642"/>
      <c r="CV26" s="642"/>
      <c r="CW26" s="642"/>
      <c r="CX26" s="642"/>
      <c r="CY26" s="643"/>
      <c r="CZ26" s="646">
        <v>11.5</v>
      </c>
      <c r="DA26" s="675"/>
      <c r="DB26" s="675"/>
      <c r="DC26" s="679"/>
      <c r="DD26" s="650">
        <v>20686033</v>
      </c>
      <c r="DE26" s="642"/>
      <c r="DF26" s="642"/>
      <c r="DG26" s="642"/>
      <c r="DH26" s="642"/>
      <c r="DI26" s="642"/>
      <c r="DJ26" s="642"/>
      <c r="DK26" s="643"/>
      <c r="DL26" s="650" t="s">
        <v>184</v>
      </c>
      <c r="DM26" s="642"/>
      <c r="DN26" s="642"/>
      <c r="DO26" s="642"/>
      <c r="DP26" s="642"/>
      <c r="DQ26" s="642"/>
      <c r="DR26" s="642"/>
      <c r="DS26" s="642"/>
      <c r="DT26" s="642"/>
      <c r="DU26" s="642"/>
      <c r="DV26" s="643"/>
      <c r="DW26" s="646" t="s">
        <v>235</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36264140</v>
      </c>
      <c r="S27" s="642"/>
      <c r="T27" s="642"/>
      <c r="U27" s="642"/>
      <c r="V27" s="642"/>
      <c r="W27" s="642"/>
      <c r="X27" s="642"/>
      <c r="Y27" s="643"/>
      <c r="Z27" s="644">
        <v>17.5</v>
      </c>
      <c r="AA27" s="644"/>
      <c r="AB27" s="644"/>
      <c r="AC27" s="644"/>
      <c r="AD27" s="645" t="s">
        <v>184</v>
      </c>
      <c r="AE27" s="645"/>
      <c r="AF27" s="645"/>
      <c r="AG27" s="645"/>
      <c r="AH27" s="645"/>
      <c r="AI27" s="645"/>
      <c r="AJ27" s="645"/>
      <c r="AK27" s="645"/>
      <c r="AL27" s="646" t="s">
        <v>235</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100167348</v>
      </c>
      <c r="BH27" s="642"/>
      <c r="BI27" s="642"/>
      <c r="BJ27" s="642"/>
      <c r="BK27" s="642"/>
      <c r="BL27" s="642"/>
      <c r="BM27" s="642"/>
      <c r="BN27" s="643"/>
      <c r="BO27" s="644">
        <v>100</v>
      </c>
      <c r="BP27" s="644"/>
      <c r="BQ27" s="644"/>
      <c r="BR27" s="644"/>
      <c r="BS27" s="650">
        <v>637581</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54576906</v>
      </c>
      <c r="CS27" s="677"/>
      <c r="CT27" s="677"/>
      <c r="CU27" s="677"/>
      <c r="CV27" s="677"/>
      <c r="CW27" s="677"/>
      <c r="CX27" s="677"/>
      <c r="CY27" s="678"/>
      <c r="CZ27" s="646">
        <v>26.9</v>
      </c>
      <c r="DA27" s="675"/>
      <c r="DB27" s="675"/>
      <c r="DC27" s="679"/>
      <c r="DD27" s="650">
        <v>17670755</v>
      </c>
      <c r="DE27" s="677"/>
      <c r="DF27" s="677"/>
      <c r="DG27" s="677"/>
      <c r="DH27" s="677"/>
      <c r="DI27" s="677"/>
      <c r="DJ27" s="677"/>
      <c r="DK27" s="678"/>
      <c r="DL27" s="650">
        <v>17667854</v>
      </c>
      <c r="DM27" s="677"/>
      <c r="DN27" s="677"/>
      <c r="DO27" s="677"/>
      <c r="DP27" s="677"/>
      <c r="DQ27" s="677"/>
      <c r="DR27" s="677"/>
      <c r="DS27" s="677"/>
      <c r="DT27" s="677"/>
      <c r="DU27" s="677"/>
      <c r="DV27" s="678"/>
      <c r="DW27" s="646">
        <v>15</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v>198852</v>
      </c>
      <c r="S28" s="642"/>
      <c r="T28" s="642"/>
      <c r="U28" s="642"/>
      <c r="V28" s="642"/>
      <c r="W28" s="642"/>
      <c r="X28" s="642"/>
      <c r="Y28" s="643"/>
      <c r="Z28" s="644">
        <v>0.1</v>
      </c>
      <c r="AA28" s="644"/>
      <c r="AB28" s="644"/>
      <c r="AC28" s="644"/>
      <c r="AD28" s="645">
        <v>198852</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13248969</v>
      </c>
      <c r="CS28" s="642"/>
      <c r="CT28" s="642"/>
      <c r="CU28" s="642"/>
      <c r="CV28" s="642"/>
      <c r="CW28" s="642"/>
      <c r="CX28" s="642"/>
      <c r="CY28" s="643"/>
      <c r="CZ28" s="646">
        <v>6.5</v>
      </c>
      <c r="DA28" s="675"/>
      <c r="DB28" s="675"/>
      <c r="DC28" s="679"/>
      <c r="DD28" s="650">
        <v>13246963</v>
      </c>
      <c r="DE28" s="642"/>
      <c r="DF28" s="642"/>
      <c r="DG28" s="642"/>
      <c r="DH28" s="642"/>
      <c r="DI28" s="642"/>
      <c r="DJ28" s="642"/>
      <c r="DK28" s="643"/>
      <c r="DL28" s="650">
        <v>13201050</v>
      </c>
      <c r="DM28" s="642"/>
      <c r="DN28" s="642"/>
      <c r="DO28" s="642"/>
      <c r="DP28" s="642"/>
      <c r="DQ28" s="642"/>
      <c r="DR28" s="642"/>
      <c r="DS28" s="642"/>
      <c r="DT28" s="642"/>
      <c r="DU28" s="642"/>
      <c r="DV28" s="643"/>
      <c r="DW28" s="646">
        <v>11.2</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10669890</v>
      </c>
      <c r="S29" s="642"/>
      <c r="T29" s="642"/>
      <c r="U29" s="642"/>
      <c r="V29" s="642"/>
      <c r="W29" s="642"/>
      <c r="X29" s="642"/>
      <c r="Y29" s="643"/>
      <c r="Z29" s="644">
        <v>5.2</v>
      </c>
      <c r="AA29" s="644"/>
      <c r="AB29" s="644"/>
      <c r="AC29" s="644"/>
      <c r="AD29" s="645" t="s">
        <v>235</v>
      </c>
      <c r="AE29" s="645"/>
      <c r="AF29" s="645"/>
      <c r="AG29" s="645"/>
      <c r="AH29" s="645"/>
      <c r="AI29" s="645"/>
      <c r="AJ29" s="645"/>
      <c r="AK29" s="645"/>
      <c r="AL29" s="646" t="s">
        <v>184</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70</v>
      </c>
      <c r="CG29" s="657"/>
      <c r="CH29" s="657"/>
      <c r="CI29" s="657"/>
      <c r="CJ29" s="657"/>
      <c r="CK29" s="657"/>
      <c r="CL29" s="657"/>
      <c r="CM29" s="657"/>
      <c r="CN29" s="657"/>
      <c r="CO29" s="657"/>
      <c r="CP29" s="657"/>
      <c r="CQ29" s="658"/>
      <c r="CR29" s="641">
        <v>13248874</v>
      </c>
      <c r="CS29" s="677"/>
      <c r="CT29" s="677"/>
      <c r="CU29" s="677"/>
      <c r="CV29" s="677"/>
      <c r="CW29" s="677"/>
      <c r="CX29" s="677"/>
      <c r="CY29" s="678"/>
      <c r="CZ29" s="646">
        <v>6.5</v>
      </c>
      <c r="DA29" s="675"/>
      <c r="DB29" s="675"/>
      <c r="DC29" s="679"/>
      <c r="DD29" s="650">
        <v>13246868</v>
      </c>
      <c r="DE29" s="677"/>
      <c r="DF29" s="677"/>
      <c r="DG29" s="677"/>
      <c r="DH29" s="677"/>
      <c r="DI29" s="677"/>
      <c r="DJ29" s="677"/>
      <c r="DK29" s="678"/>
      <c r="DL29" s="650">
        <v>13200955</v>
      </c>
      <c r="DM29" s="677"/>
      <c r="DN29" s="677"/>
      <c r="DO29" s="677"/>
      <c r="DP29" s="677"/>
      <c r="DQ29" s="677"/>
      <c r="DR29" s="677"/>
      <c r="DS29" s="677"/>
      <c r="DT29" s="677"/>
      <c r="DU29" s="677"/>
      <c r="DV29" s="678"/>
      <c r="DW29" s="646">
        <v>11.2</v>
      </c>
      <c r="DX29" s="675"/>
      <c r="DY29" s="675"/>
      <c r="DZ29" s="675"/>
      <c r="EA29" s="675"/>
      <c r="EB29" s="675"/>
      <c r="EC29" s="676"/>
    </row>
    <row r="30" spans="2:133" ht="11.25" customHeight="1">
      <c r="B30" s="638" t="s">
        <v>308</v>
      </c>
      <c r="C30" s="639"/>
      <c r="D30" s="639"/>
      <c r="E30" s="639"/>
      <c r="F30" s="639"/>
      <c r="G30" s="639"/>
      <c r="H30" s="639"/>
      <c r="I30" s="639"/>
      <c r="J30" s="639"/>
      <c r="K30" s="639"/>
      <c r="L30" s="639"/>
      <c r="M30" s="639"/>
      <c r="N30" s="639"/>
      <c r="O30" s="639"/>
      <c r="P30" s="639"/>
      <c r="Q30" s="640"/>
      <c r="R30" s="641">
        <v>526506</v>
      </c>
      <c r="S30" s="642"/>
      <c r="T30" s="642"/>
      <c r="U30" s="642"/>
      <c r="V30" s="642"/>
      <c r="W30" s="642"/>
      <c r="X30" s="642"/>
      <c r="Y30" s="643"/>
      <c r="Z30" s="644">
        <v>0.3</v>
      </c>
      <c r="AA30" s="644"/>
      <c r="AB30" s="644"/>
      <c r="AC30" s="644"/>
      <c r="AD30" s="645">
        <v>291040</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189</v>
      </c>
      <c r="AY30" s="628"/>
      <c r="AZ30" s="628"/>
      <c r="BA30" s="628"/>
      <c r="BB30" s="628"/>
      <c r="BC30" s="628"/>
      <c r="BD30" s="628"/>
      <c r="BE30" s="628"/>
      <c r="BF30" s="629"/>
      <c r="BG30" s="701">
        <v>99</v>
      </c>
      <c r="BH30" s="702"/>
      <c r="BI30" s="702"/>
      <c r="BJ30" s="702"/>
      <c r="BK30" s="702"/>
      <c r="BL30" s="702"/>
      <c r="BM30" s="636">
        <v>96.9</v>
      </c>
      <c r="BN30" s="702"/>
      <c r="BO30" s="702"/>
      <c r="BP30" s="702"/>
      <c r="BQ30" s="703"/>
      <c r="BR30" s="701">
        <v>99</v>
      </c>
      <c r="BS30" s="702"/>
      <c r="BT30" s="702"/>
      <c r="BU30" s="702"/>
      <c r="BV30" s="702"/>
      <c r="BW30" s="702"/>
      <c r="BX30" s="636">
        <v>96.6</v>
      </c>
      <c r="BY30" s="702"/>
      <c r="BZ30" s="702"/>
      <c r="CA30" s="702"/>
      <c r="CB30" s="703"/>
      <c r="CD30" s="706"/>
      <c r="CE30" s="707"/>
      <c r="CF30" s="656" t="s">
        <v>311</v>
      </c>
      <c r="CG30" s="657"/>
      <c r="CH30" s="657"/>
      <c r="CI30" s="657"/>
      <c r="CJ30" s="657"/>
      <c r="CK30" s="657"/>
      <c r="CL30" s="657"/>
      <c r="CM30" s="657"/>
      <c r="CN30" s="657"/>
      <c r="CO30" s="657"/>
      <c r="CP30" s="657"/>
      <c r="CQ30" s="658"/>
      <c r="CR30" s="641">
        <v>12268353</v>
      </c>
      <c r="CS30" s="642"/>
      <c r="CT30" s="642"/>
      <c r="CU30" s="642"/>
      <c r="CV30" s="642"/>
      <c r="CW30" s="642"/>
      <c r="CX30" s="642"/>
      <c r="CY30" s="643"/>
      <c r="CZ30" s="646">
        <v>6</v>
      </c>
      <c r="DA30" s="675"/>
      <c r="DB30" s="675"/>
      <c r="DC30" s="679"/>
      <c r="DD30" s="650">
        <v>12266347</v>
      </c>
      <c r="DE30" s="642"/>
      <c r="DF30" s="642"/>
      <c r="DG30" s="642"/>
      <c r="DH30" s="642"/>
      <c r="DI30" s="642"/>
      <c r="DJ30" s="642"/>
      <c r="DK30" s="643"/>
      <c r="DL30" s="650">
        <v>12220434</v>
      </c>
      <c r="DM30" s="642"/>
      <c r="DN30" s="642"/>
      <c r="DO30" s="642"/>
      <c r="DP30" s="642"/>
      <c r="DQ30" s="642"/>
      <c r="DR30" s="642"/>
      <c r="DS30" s="642"/>
      <c r="DT30" s="642"/>
      <c r="DU30" s="642"/>
      <c r="DV30" s="643"/>
      <c r="DW30" s="646">
        <v>10.4</v>
      </c>
      <c r="DX30" s="675"/>
      <c r="DY30" s="675"/>
      <c r="DZ30" s="675"/>
      <c r="EA30" s="675"/>
      <c r="EB30" s="675"/>
      <c r="EC30" s="676"/>
    </row>
    <row r="31" spans="2:133" ht="11.25" customHeight="1">
      <c r="B31" s="638" t="s">
        <v>312</v>
      </c>
      <c r="C31" s="639"/>
      <c r="D31" s="639"/>
      <c r="E31" s="639"/>
      <c r="F31" s="639"/>
      <c r="G31" s="639"/>
      <c r="H31" s="639"/>
      <c r="I31" s="639"/>
      <c r="J31" s="639"/>
      <c r="K31" s="639"/>
      <c r="L31" s="639"/>
      <c r="M31" s="639"/>
      <c r="N31" s="639"/>
      <c r="O31" s="639"/>
      <c r="P31" s="639"/>
      <c r="Q31" s="640"/>
      <c r="R31" s="641">
        <v>755914</v>
      </c>
      <c r="S31" s="642"/>
      <c r="T31" s="642"/>
      <c r="U31" s="642"/>
      <c r="V31" s="642"/>
      <c r="W31" s="642"/>
      <c r="X31" s="642"/>
      <c r="Y31" s="643"/>
      <c r="Z31" s="644">
        <v>0.4</v>
      </c>
      <c r="AA31" s="644"/>
      <c r="AB31" s="644"/>
      <c r="AC31" s="644"/>
      <c r="AD31" s="645" t="s">
        <v>235</v>
      </c>
      <c r="AE31" s="645"/>
      <c r="AF31" s="645"/>
      <c r="AG31" s="645"/>
      <c r="AH31" s="645"/>
      <c r="AI31" s="645"/>
      <c r="AJ31" s="645"/>
      <c r="AK31" s="645"/>
      <c r="AL31" s="646" t="s">
        <v>184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98.8</v>
      </c>
      <c r="BH31" s="677"/>
      <c r="BI31" s="677"/>
      <c r="BJ31" s="677"/>
      <c r="BK31" s="677"/>
      <c r="BL31" s="677"/>
      <c r="BM31" s="647">
        <v>96.3</v>
      </c>
      <c r="BN31" s="699"/>
      <c r="BO31" s="699"/>
      <c r="BP31" s="699"/>
      <c r="BQ31" s="700"/>
      <c r="BR31" s="698">
        <v>98.8</v>
      </c>
      <c r="BS31" s="677"/>
      <c r="BT31" s="677"/>
      <c r="BU31" s="677"/>
      <c r="BV31" s="677"/>
      <c r="BW31" s="677"/>
      <c r="BX31" s="647">
        <v>96</v>
      </c>
      <c r="BY31" s="699"/>
      <c r="BZ31" s="699"/>
      <c r="CA31" s="699"/>
      <c r="CB31" s="700"/>
      <c r="CD31" s="706"/>
      <c r="CE31" s="707"/>
      <c r="CF31" s="656" t="s">
        <v>315</v>
      </c>
      <c r="CG31" s="657"/>
      <c r="CH31" s="657"/>
      <c r="CI31" s="657"/>
      <c r="CJ31" s="657"/>
      <c r="CK31" s="657"/>
      <c r="CL31" s="657"/>
      <c r="CM31" s="657"/>
      <c r="CN31" s="657"/>
      <c r="CO31" s="657"/>
      <c r="CP31" s="657"/>
      <c r="CQ31" s="658"/>
      <c r="CR31" s="641">
        <v>980521</v>
      </c>
      <c r="CS31" s="677"/>
      <c r="CT31" s="677"/>
      <c r="CU31" s="677"/>
      <c r="CV31" s="677"/>
      <c r="CW31" s="677"/>
      <c r="CX31" s="677"/>
      <c r="CY31" s="678"/>
      <c r="CZ31" s="646">
        <v>0.5</v>
      </c>
      <c r="DA31" s="675"/>
      <c r="DB31" s="675"/>
      <c r="DC31" s="679"/>
      <c r="DD31" s="650">
        <v>980521</v>
      </c>
      <c r="DE31" s="677"/>
      <c r="DF31" s="677"/>
      <c r="DG31" s="677"/>
      <c r="DH31" s="677"/>
      <c r="DI31" s="677"/>
      <c r="DJ31" s="677"/>
      <c r="DK31" s="678"/>
      <c r="DL31" s="650">
        <v>980521</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316</v>
      </c>
      <c r="C32" s="639"/>
      <c r="D32" s="639"/>
      <c r="E32" s="639"/>
      <c r="F32" s="639"/>
      <c r="G32" s="639"/>
      <c r="H32" s="639"/>
      <c r="I32" s="639"/>
      <c r="J32" s="639"/>
      <c r="K32" s="639"/>
      <c r="L32" s="639"/>
      <c r="M32" s="639"/>
      <c r="N32" s="639"/>
      <c r="O32" s="639"/>
      <c r="P32" s="639"/>
      <c r="Q32" s="640"/>
      <c r="R32" s="641">
        <v>4015338</v>
      </c>
      <c r="S32" s="642"/>
      <c r="T32" s="642"/>
      <c r="U32" s="642"/>
      <c r="V32" s="642"/>
      <c r="W32" s="642"/>
      <c r="X32" s="642"/>
      <c r="Y32" s="643"/>
      <c r="Z32" s="644">
        <v>1.9</v>
      </c>
      <c r="AA32" s="644"/>
      <c r="AB32" s="644"/>
      <c r="AC32" s="644"/>
      <c r="AD32" s="645" t="s">
        <v>235</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99.2</v>
      </c>
      <c r="BH32" s="711"/>
      <c r="BI32" s="711"/>
      <c r="BJ32" s="711"/>
      <c r="BK32" s="711"/>
      <c r="BL32" s="711"/>
      <c r="BM32" s="712">
        <v>97.4</v>
      </c>
      <c r="BN32" s="711"/>
      <c r="BO32" s="711"/>
      <c r="BP32" s="711"/>
      <c r="BQ32" s="713"/>
      <c r="BR32" s="710">
        <v>99.2</v>
      </c>
      <c r="BS32" s="711"/>
      <c r="BT32" s="711"/>
      <c r="BU32" s="711"/>
      <c r="BV32" s="711"/>
      <c r="BW32" s="711"/>
      <c r="BX32" s="712">
        <v>97.1</v>
      </c>
      <c r="BY32" s="711"/>
      <c r="BZ32" s="711"/>
      <c r="CA32" s="711"/>
      <c r="CB32" s="713"/>
      <c r="CD32" s="708"/>
      <c r="CE32" s="709"/>
      <c r="CF32" s="656" t="s">
        <v>318</v>
      </c>
      <c r="CG32" s="657"/>
      <c r="CH32" s="657"/>
      <c r="CI32" s="657"/>
      <c r="CJ32" s="657"/>
      <c r="CK32" s="657"/>
      <c r="CL32" s="657"/>
      <c r="CM32" s="657"/>
      <c r="CN32" s="657"/>
      <c r="CO32" s="657"/>
      <c r="CP32" s="657"/>
      <c r="CQ32" s="658"/>
      <c r="CR32" s="641">
        <v>95</v>
      </c>
      <c r="CS32" s="642"/>
      <c r="CT32" s="642"/>
      <c r="CU32" s="642"/>
      <c r="CV32" s="642"/>
      <c r="CW32" s="642"/>
      <c r="CX32" s="642"/>
      <c r="CY32" s="643"/>
      <c r="CZ32" s="646">
        <v>0</v>
      </c>
      <c r="DA32" s="675"/>
      <c r="DB32" s="675"/>
      <c r="DC32" s="679"/>
      <c r="DD32" s="650">
        <v>95</v>
      </c>
      <c r="DE32" s="642"/>
      <c r="DF32" s="642"/>
      <c r="DG32" s="642"/>
      <c r="DH32" s="642"/>
      <c r="DI32" s="642"/>
      <c r="DJ32" s="642"/>
      <c r="DK32" s="643"/>
      <c r="DL32" s="650">
        <v>95</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319</v>
      </c>
      <c r="C33" s="639"/>
      <c r="D33" s="639"/>
      <c r="E33" s="639"/>
      <c r="F33" s="639"/>
      <c r="G33" s="639"/>
      <c r="H33" s="639"/>
      <c r="I33" s="639"/>
      <c r="J33" s="639"/>
      <c r="K33" s="639"/>
      <c r="L33" s="639"/>
      <c r="M33" s="639"/>
      <c r="N33" s="639"/>
      <c r="O33" s="639"/>
      <c r="P33" s="639"/>
      <c r="Q33" s="640"/>
      <c r="R33" s="641">
        <v>1274086</v>
      </c>
      <c r="S33" s="642"/>
      <c r="T33" s="642"/>
      <c r="U33" s="642"/>
      <c r="V33" s="642"/>
      <c r="W33" s="642"/>
      <c r="X33" s="642"/>
      <c r="Y33" s="643"/>
      <c r="Z33" s="644">
        <v>0.6</v>
      </c>
      <c r="AA33" s="644"/>
      <c r="AB33" s="644"/>
      <c r="AC33" s="644"/>
      <c r="AD33" s="645" t="s">
        <v>128</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72316083</v>
      </c>
      <c r="CS33" s="677"/>
      <c r="CT33" s="677"/>
      <c r="CU33" s="677"/>
      <c r="CV33" s="677"/>
      <c r="CW33" s="677"/>
      <c r="CX33" s="677"/>
      <c r="CY33" s="678"/>
      <c r="CZ33" s="646">
        <v>35.6</v>
      </c>
      <c r="DA33" s="675"/>
      <c r="DB33" s="675"/>
      <c r="DC33" s="679"/>
      <c r="DD33" s="650">
        <v>59455129</v>
      </c>
      <c r="DE33" s="677"/>
      <c r="DF33" s="677"/>
      <c r="DG33" s="677"/>
      <c r="DH33" s="677"/>
      <c r="DI33" s="677"/>
      <c r="DJ33" s="677"/>
      <c r="DK33" s="678"/>
      <c r="DL33" s="650">
        <v>50797224</v>
      </c>
      <c r="DM33" s="677"/>
      <c r="DN33" s="677"/>
      <c r="DO33" s="677"/>
      <c r="DP33" s="677"/>
      <c r="DQ33" s="677"/>
      <c r="DR33" s="677"/>
      <c r="DS33" s="677"/>
      <c r="DT33" s="677"/>
      <c r="DU33" s="677"/>
      <c r="DV33" s="678"/>
      <c r="DW33" s="646">
        <v>43.2</v>
      </c>
      <c r="DX33" s="675"/>
      <c r="DY33" s="675"/>
      <c r="DZ33" s="675"/>
      <c r="EA33" s="675"/>
      <c r="EB33" s="675"/>
      <c r="EC33" s="676"/>
    </row>
    <row r="34" spans="2:133" ht="11.25" customHeight="1">
      <c r="B34" s="638" t="s">
        <v>321</v>
      </c>
      <c r="C34" s="639"/>
      <c r="D34" s="639"/>
      <c r="E34" s="639"/>
      <c r="F34" s="639"/>
      <c r="G34" s="639"/>
      <c r="H34" s="639"/>
      <c r="I34" s="639"/>
      <c r="J34" s="639"/>
      <c r="K34" s="639"/>
      <c r="L34" s="639"/>
      <c r="M34" s="639"/>
      <c r="N34" s="639"/>
      <c r="O34" s="639"/>
      <c r="P34" s="639"/>
      <c r="Q34" s="640"/>
      <c r="R34" s="641">
        <v>8140357</v>
      </c>
      <c r="S34" s="642"/>
      <c r="T34" s="642"/>
      <c r="U34" s="642"/>
      <c r="V34" s="642"/>
      <c r="W34" s="642"/>
      <c r="X34" s="642"/>
      <c r="Y34" s="643"/>
      <c r="Z34" s="644">
        <v>3.9</v>
      </c>
      <c r="AA34" s="644"/>
      <c r="AB34" s="644"/>
      <c r="AC34" s="644"/>
      <c r="AD34" s="645">
        <v>1165507</v>
      </c>
      <c r="AE34" s="645"/>
      <c r="AF34" s="645"/>
      <c r="AG34" s="645"/>
      <c r="AH34" s="645"/>
      <c r="AI34" s="645"/>
      <c r="AJ34" s="645"/>
      <c r="AK34" s="645"/>
      <c r="AL34" s="646">
        <v>1</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31045602</v>
      </c>
      <c r="CS34" s="642"/>
      <c r="CT34" s="642"/>
      <c r="CU34" s="642"/>
      <c r="CV34" s="642"/>
      <c r="CW34" s="642"/>
      <c r="CX34" s="642"/>
      <c r="CY34" s="643"/>
      <c r="CZ34" s="646">
        <v>15.3</v>
      </c>
      <c r="DA34" s="675"/>
      <c r="DB34" s="675"/>
      <c r="DC34" s="679"/>
      <c r="DD34" s="650">
        <v>24641210</v>
      </c>
      <c r="DE34" s="642"/>
      <c r="DF34" s="642"/>
      <c r="DG34" s="642"/>
      <c r="DH34" s="642"/>
      <c r="DI34" s="642"/>
      <c r="DJ34" s="642"/>
      <c r="DK34" s="643"/>
      <c r="DL34" s="650">
        <v>22464637</v>
      </c>
      <c r="DM34" s="642"/>
      <c r="DN34" s="642"/>
      <c r="DO34" s="642"/>
      <c r="DP34" s="642"/>
      <c r="DQ34" s="642"/>
      <c r="DR34" s="642"/>
      <c r="DS34" s="642"/>
      <c r="DT34" s="642"/>
      <c r="DU34" s="642"/>
      <c r="DV34" s="643"/>
      <c r="DW34" s="646">
        <v>19.100000000000001</v>
      </c>
      <c r="DX34" s="675"/>
      <c r="DY34" s="675"/>
      <c r="DZ34" s="675"/>
      <c r="EA34" s="675"/>
      <c r="EB34" s="675"/>
      <c r="EC34" s="676"/>
    </row>
    <row r="35" spans="2:133" ht="11.25" customHeight="1">
      <c r="B35" s="638" t="s">
        <v>325</v>
      </c>
      <c r="C35" s="639"/>
      <c r="D35" s="639"/>
      <c r="E35" s="639"/>
      <c r="F35" s="639"/>
      <c r="G35" s="639"/>
      <c r="H35" s="639"/>
      <c r="I35" s="639"/>
      <c r="J35" s="639"/>
      <c r="K35" s="639"/>
      <c r="L35" s="639"/>
      <c r="M35" s="639"/>
      <c r="N35" s="639"/>
      <c r="O35" s="639"/>
      <c r="P35" s="639"/>
      <c r="Q35" s="640"/>
      <c r="R35" s="641">
        <v>20144840</v>
      </c>
      <c r="S35" s="642"/>
      <c r="T35" s="642"/>
      <c r="U35" s="642"/>
      <c r="V35" s="642"/>
      <c r="W35" s="642"/>
      <c r="X35" s="642"/>
      <c r="Y35" s="643"/>
      <c r="Z35" s="644">
        <v>9.6999999999999993</v>
      </c>
      <c r="AA35" s="644"/>
      <c r="AB35" s="644"/>
      <c r="AC35" s="644"/>
      <c r="AD35" s="645" t="s">
        <v>128</v>
      </c>
      <c r="AE35" s="645"/>
      <c r="AF35" s="645"/>
      <c r="AG35" s="645"/>
      <c r="AH35" s="645"/>
      <c r="AI35" s="645"/>
      <c r="AJ35" s="645"/>
      <c r="AK35" s="645"/>
      <c r="AL35" s="646" t="s">
        <v>128</v>
      </c>
      <c r="AM35" s="647"/>
      <c r="AN35" s="647"/>
      <c r="AO35" s="648"/>
      <c r="AP35" s="234"/>
      <c r="AQ35" s="714" t="s">
        <v>326</v>
      </c>
      <c r="AR35" s="715"/>
      <c r="AS35" s="715"/>
      <c r="AT35" s="715"/>
      <c r="AU35" s="715"/>
      <c r="AV35" s="715"/>
      <c r="AW35" s="715"/>
      <c r="AX35" s="715"/>
      <c r="AY35" s="716"/>
      <c r="AZ35" s="630">
        <v>26393096</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135515</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1499899</v>
      </c>
      <c r="CS35" s="677"/>
      <c r="CT35" s="677"/>
      <c r="CU35" s="677"/>
      <c r="CV35" s="677"/>
      <c r="CW35" s="677"/>
      <c r="CX35" s="677"/>
      <c r="CY35" s="678"/>
      <c r="CZ35" s="646">
        <v>0.7</v>
      </c>
      <c r="DA35" s="675"/>
      <c r="DB35" s="675"/>
      <c r="DC35" s="679"/>
      <c r="DD35" s="650">
        <v>1432967</v>
      </c>
      <c r="DE35" s="677"/>
      <c r="DF35" s="677"/>
      <c r="DG35" s="677"/>
      <c r="DH35" s="677"/>
      <c r="DI35" s="677"/>
      <c r="DJ35" s="677"/>
      <c r="DK35" s="678"/>
      <c r="DL35" s="650">
        <v>1432967</v>
      </c>
      <c r="DM35" s="677"/>
      <c r="DN35" s="677"/>
      <c r="DO35" s="677"/>
      <c r="DP35" s="677"/>
      <c r="DQ35" s="677"/>
      <c r="DR35" s="677"/>
      <c r="DS35" s="677"/>
      <c r="DT35" s="677"/>
      <c r="DU35" s="677"/>
      <c r="DV35" s="678"/>
      <c r="DW35" s="646">
        <v>1.2</v>
      </c>
      <c r="DX35" s="675"/>
      <c r="DY35" s="675"/>
      <c r="DZ35" s="675"/>
      <c r="EA35" s="675"/>
      <c r="EB35" s="675"/>
      <c r="EC35" s="676"/>
    </row>
    <row r="36" spans="2:133" ht="11.25" customHeight="1">
      <c r="B36" s="638" t="s">
        <v>329</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235</v>
      </c>
      <c r="AM36" s="647"/>
      <c r="AN36" s="647"/>
      <c r="AO36" s="648"/>
      <c r="AQ36" s="718" t="s">
        <v>330</v>
      </c>
      <c r="AR36" s="719"/>
      <c r="AS36" s="719"/>
      <c r="AT36" s="719"/>
      <c r="AU36" s="719"/>
      <c r="AV36" s="719"/>
      <c r="AW36" s="719"/>
      <c r="AX36" s="719"/>
      <c r="AY36" s="720"/>
      <c r="AZ36" s="641">
        <v>8071000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-1031391</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18177070</v>
      </c>
      <c r="CS36" s="642"/>
      <c r="CT36" s="642"/>
      <c r="CU36" s="642"/>
      <c r="CV36" s="642"/>
      <c r="CW36" s="642"/>
      <c r="CX36" s="642"/>
      <c r="CY36" s="643"/>
      <c r="CZ36" s="646">
        <v>8.9</v>
      </c>
      <c r="DA36" s="675"/>
      <c r="DB36" s="675"/>
      <c r="DC36" s="679"/>
      <c r="DD36" s="650">
        <v>17320598</v>
      </c>
      <c r="DE36" s="642"/>
      <c r="DF36" s="642"/>
      <c r="DG36" s="642"/>
      <c r="DH36" s="642"/>
      <c r="DI36" s="642"/>
      <c r="DJ36" s="642"/>
      <c r="DK36" s="643"/>
      <c r="DL36" s="650">
        <v>14238669</v>
      </c>
      <c r="DM36" s="642"/>
      <c r="DN36" s="642"/>
      <c r="DO36" s="642"/>
      <c r="DP36" s="642"/>
      <c r="DQ36" s="642"/>
      <c r="DR36" s="642"/>
      <c r="DS36" s="642"/>
      <c r="DT36" s="642"/>
      <c r="DU36" s="642"/>
      <c r="DV36" s="643"/>
      <c r="DW36" s="646">
        <v>12.1</v>
      </c>
      <c r="DX36" s="675"/>
      <c r="DY36" s="675"/>
      <c r="DZ36" s="675"/>
      <c r="EA36" s="675"/>
      <c r="EB36" s="675"/>
      <c r="EC36" s="676"/>
    </row>
    <row r="37" spans="2:133" ht="11.25" customHeight="1">
      <c r="B37" s="638" t="s">
        <v>333</v>
      </c>
      <c r="C37" s="639"/>
      <c r="D37" s="639"/>
      <c r="E37" s="639"/>
      <c r="F37" s="639"/>
      <c r="G37" s="639"/>
      <c r="H37" s="639"/>
      <c r="I37" s="639"/>
      <c r="J37" s="639"/>
      <c r="K37" s="639"/>
      <c r="L37" s="639"/>
      <c r="M37" s="639"/>
      <c r="N37" s="639"/>
      <c r="O37" s="639"/>
      <c r="P37" s="639"/>
      <c r="Q37" s="640"/>
      <c r="R37" s="641">
        <v>6081400</v>
      </c>
      <c r="S37" s="642"/>
      <c r="T37" s="642"/>
      <c r="U37" s="642"/>
      <c r="V37" s="642"/>
      <c r="W37" s="642"/>
      <c r="X37" s="642"/>
      <c r="Y37" s="643"/>
      <c r="Z37" s="644">
        <v>2.9</v>
      </c>
      <c r="AA37" s="644"/>
      <c r="AB37" s="644"/>
      <c r="AC37" s="644"/>
      <c r="AD37" s="645" t="s">
        <v>235</v>
      </c>
      <c r="AE37" s="645"/>
      <c r="AF37" s="645"/>
      <c r="AG37" s="645"/>
      <c r="AH37" s="645"/>
      <c r="AI37" s="645"/>
      <c r="AJ37" s="645"/>
      <c r="AK37" s="645"/>
      <c r="AL37" s="646" t="s">
        <v>184</v>
      </c>
      <c r="AM37" s="647"/>
      <c r="AN37" s="647"/>
      <c r="AO37" s="648"/>
      <c r="AQ37" s="718" t="s">
        <v>334</v>
      </c>
      <c r="AR37" s="719"/>
      <c r="AS37" s="719"/>
      <c r="AT37" s="719"/>
      <c r="AU37" s="719"/>
      <c r="AV37" s="719"/>
      <c r="AW37" s="719"/>
      <c r="AX37" s="719"/>
      <c r="AY37" s="720"/>
      <c r="AZ37" s="641">
        <v>2000000</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84351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737483</v>
      </c>
      <c r="CS37" s="677"/>
      <c r="CT37" s="677"/>
      <c r="CU37" s="677"/>
      <c r="CV37" s="677"/>
      <c r="CW37" s="677"/>
      <c r="CX37" s="677"/>
      <c r="CY37" s="678"/>
      <c r="CZ37" s="646">
        <v>0.4</v>
      </c>
      <c r="DA37" s="675"/>
      <c r="DB37" s="675"/>
      <c r="DC37" s="679"/>
      <c r="DD37" s="650">
        <v>737483</v>
      </c>
      <c r="DE37" s="677"/>
      <c r="DF37" s="677"/>
      <c r="DG37" s="677"/>
      <c r="DH37" s="677"/>
      <c r="DI37" s="677"/>
      <c r="DJ37" s="677"/>
      <c r="DK37" s="678"/>
      <c r="DL37" s="650">
        <v>178823</v>
      </c>
      <c r="DM37" s="677"/>
      <c r="DN37" s="677"/>
      <c r="DO37" s="677"/>
      <c r="DP37" s="677"/>
      <c r="DQ37" s="677"/>
      <c r="DR37" s="677"/>
      <c r="DS37" s="677"/>
      <c r="DT37" s="677"/>
      <c r="DU37" s="677"/>
      <c r="DV37" s="678"/>
      <c r="DW37" s="646">
        <v>0.2</v>
      </c>
      <c r="DX37" s="675"/>
      <c r="DY37" s="675"/>
      <c r="DZ37" s="675"/>
      <c r="EA37" s="675"/>
      <c r="EB37" s="675"/>
      <c r="EC37" s="676"/>
    </row>
    <row r="38" spans="2:133" ht="11.25" customHeight="1">
      <c r="B38" s="686" t="s">
        <v>337</v>
      </c>
      <c r="C38" s="687"/>
      <c r="D38" s="687"/>
      <c r="E38" s="687"/>
      <c r="F38" s="687"/>
      <c r="G38" s="687"/>
      <c r="H38" s="687"/>
      <c r="I38" s="687"/>
      <c r="J38" s="687"/>
      <c r="K38" s="687"/>
      <c r="L38" s="687"/>
      <c r="M38" s="687"/>
      <c r="N38" s="687"/>
      <c r="O38" s="687"/>
      <c r="P38" s="687"/>
      <c r="Q38" s="688"/>
      <c r="R38" s="721">
        <v>206897639</v>
      </c>
      <c r="S38" s="722"/>
      <c r="T38" s="722"/>
      <c r="U38" s="722"/>
      <c r="V38" s="722"/>
      <c r="W38" s="722"/>
      <c r="X38" s="722"/>
      <c r="Y38" s="723"/>
      <c r="Z38" s="724">
        <v>100</v>
      </c>
      <c r="AA38" s="724"/>
      <c r="AB38" s="724"/>
      <c r="AC38" s="724"/>
      <c r="AD38" s="725">
        <v>111562805</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316400</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125184</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16072496</v>
      </c>
      <c r="CS38" s="642"/>
      <c r="CT38" s="642"/>
      <c r="CU38" s="642"/>
      <c r="CV38" s="642"/>
      <c r="CW38" s="642"/>
      <c r="CX38" s="642"/>
      <c r="CY38" s="643"/>
      <c r="CZ38" s="646">
        <v>7.9</v>
      </c>
      <c r="DA38" s="675"/>
      <c r="DB38" s="675"/>
      <c r="DC38" s="679"/>
      <c r="DD38" s="650">
        <v>13869050</v>
      </c>
      <c r="DE38" s="642"/>
      <c r="DF38" s="642"/>
      <c r="DG38" s="642"/>
      <c r="DH38" s="642"/>
      <c r="DI38" s="642"/>
      <c r="DJ38" s="642"/>
      <c r="DK38" s="643"/>
      <c r="DL38" s="650">
        <v>11915497</v>
      </c>
      <c r="DM38" s="642"/>
      <c r="DN38" s="642"/>
      <c r="DO38" s="642"/>
      <c r="DP38" s="642"/>
      <c r="DQ38" s="642"/>
      <c r="DR38" s="642"/>
      <c r="DS38" s="642"/>
      <c r="DT38" s="642"/>
      <c r="DU38" s="642"/>
      <c r="DV38" s="643"/>
      <c r="DW38" s="646">
        <v>10.1</v>
      </c>
      <c r="DX38" s="675"/>
      <c r="DY38" s="675"/>
      <c r="DZ38" s="675"/>
      <c r="EA38" s="675"/>
      <c r="EB38" s="675"/>
      <c r="EC38" s="676"/>
    </row>
    <row r="39" spans="2:133" ht="11.25" customHeight="1">
      <c r="AQ39" s="718" t="s">
        <v>341</v>
      </c>
      <c r="AR39" s="719"/>
      <c r="AS39" s="719"/>
      <c r="AT39" s="719"/>
      <c r="AU39" s="719"/>
      <c r="AV39" s="719"/>
      <c r="AW39" s="719"/>
      <c r="AX39" s="719"/>
      <c r="AY39" s="720"/>
      <c r="AZ39" s="641">
        <v>249600</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90</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406235</v>
      </c>
      <c r="CS39" s="677"/>
      <c r="CT39" s="677"/>
      <c r="CU39" s="677"/>
      <c r="CV39" s="677"/>
      <c r="CW39" s="677"/>
      <c r="CX39" s="677"/>
      <c r="CY39" s="678"/>
      <c r="CZ39" s="646">
        <v>0.2</v>
      </c>
      <c r="DA39" s="675"/>
      <c r="DB39" s="675"/>
      <c r="DC39" s="679"/>
      <c r="DD39" s="650">
        <v>315000</v>
      </c>
      <c r="DE39" s="677"/>
      <c r="DF39" s="677"/>
      <c r="DG39" s="677"/>
      <c r="DH39" s="677"/>
      <c r="DI39" s="677"/>
      <c r="DJ39" s="677"/>
      <c r="DK39" s="678"/>
      <c r="DL39" s="650" t="s">
        <v>235</v>
      </c>
      <c r="DM39" s="677"/>
      <c r="DN39" s="677"/>
      <c r="DO39" s="677"/>
      <c r="DP39" s="677"/>
      <c r="DQ39" s="677"/>
      <c r="DR39" s="677"/>
      <c r="DS39" s="677"/>
      <c r="DT39" s="677"/>
      <c r="DU39" s="677"/>
      <c r="DV39" s="678"/>
      <c r="DW39" s="646" t="s">
        <v>128</v>
      </c>
      <c r="DX39" s="675"/>
      <c r="DY39" s="675"/>
      <c r="DZ39" s="675"/>
      <c r="EA39" s="675"/>
      <c r="EB39" s="675"/>
      <c r="EC39" s="676"/>
    </row>
    <row r="40" spans="2:133" ht="11.25" customHeight="1">
      <c r="AQ40" s="718" t="s">
        <v>345</v>
      </c>
      <c r="AR40" s="719"/>
      <c r="AS40" s="719"/>
      <c r="AT40" s="719"/>
      <c r="AU40" s="719"/>
      <c r="AV40" s="719"/>
      <c r="AW40" s="719"/>
      <c r="AX40" s="719"/>
      <c r="AY40" s="720"/>
      <c r="AZ40" s="641">
        <v>4041246</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235</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5114781</v>
      </c>
      <c r="CS40" s="642"/>
      <c r="CT40" s="642"/>
      <c r="CU40" s="642"/>
      <c r="CV40" s="642"/>
      <c r="CW40" s="642"/>
      <c r="CX40" s="642"/>
      <c r="CY40" s="643"/>
      <c r="CZ40" s="646">
        <v>2.5</v>
      </c>
      <c r="DA40" s="675"/>
      <c r="DB40" s="675"/>
      <c r="DC40" s="679"/>
      <c r="DD40" s="650">
        <v>1876304</v>
      </c>
      <c r="DE40" s="642"/>
      <c r="DF40" s="642"/>
      <c r="DG40" s="642"/>
      <c r="DH40" s="642"/>
      <c r="DI40" s="642"/>
      <c r="DJ40" s="642"/>
      <c r="DK40" s="643"/>
      <c r="DL40" s="650">
        <v>745454</v>
      </c>
      <c r="DM40" s="642"/>
      <c r="DN40" s="642"/>
      <c r="DO40" s="642"/>
      <c r="DP40" s="642"/>
      <c r="DQ40" s="642"/>
      <c r="DR40" s="642"/>
      <c r="DS40" s="642"/>
      <c r="DT40" s="642"/>
      <c r="DU40" s="642"/>
      <c r="DV40" s="643"/>
      <c r="DW40" s="646">
        <v>0.6</v>
      </c>
      <c r="DX40" s="675"/>
      <c r="DY40" s="675"/>
      <c r="DZ40" s="675"/>
      <c r="EA40" s="675"/>
      <c r="EB40" s="675"/>
      <c r="EC40" s="676"/>
    </row>
    <row r="41" spans="2:133" ht="11.25" customHeight="1">
      <c r="AQ41" s="728" t="s">
        <v>348</v>
      </c>
      <c r="AR41" s="729"/>
      <c r="AS41" s="729"/>
      <c r="AT41" s="729"/>
      <c r="AU41" s="729"/>
      <c r="AV41" s="729"/>
      <c r="AW41" s="729"/>
      <c r="AX41" s="729"/>
      <c r="AY41" s="730"/>
      <c r="AZ41" s="721">
        <v>11714850</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286</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235</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27458628</v>
      </c>
      <c r="CS42" s="642"/>
      <c r="CT42" s="642"/>
      <c r="CU42" s="642"/>
      <c r="CV42" s="642"/>
      <c r="CW42" s="642"/>
      <c r="CX42" s="642"/>
      <c r="CY42" s="643"/>
      <c r="CZ42" s="646">
        <v>13.5</v>
      </c>
      <c r="DA42" s="647"/>
      <c r="DB42" s="647"/>
      <c r="DC42" s="742"/>
      <c r="DD42" s="650">
        <v>6074040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1350892</v>
      </c>
      <c r="CS43" s="677"/>
      <c r="CT43" s="677"/>
      <c r="CU43" s="677"/>
      <c r="CV43" s="677"/>
      <c r="CW43" s="677"/>
      <c r="CX43" s="677"/>
      <c r="CY43" s="678"/>
      <c r="CZ43" s="646">
        <v>0.7</v>
      </c>
      <c r="DA43" s="675"/>
      <c r="DB43" s="675"/>
      <c r="DC43" s="679"/>
      <c r="DD43" s="650">
        <v>1350862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307</v>
      </c>
      <c r="CE44" s="754"/>
      <c r="CF44" s="638" t="s">
        <v>356</v>
      </c>
      <c r="CG44" s="639"/>
      <c r="CH44" s="639"/>
      <c r="CI44" s="639"/>
      <c r="CJ44" s="639"/>
      <c r="CK44" s="639"/>
      <c r="CL44" s="639"/>
      <c r="CM44" s="639"/>
      <c r="CN44" s="639"/>
      <c r="CO44" s="639"/>
      <c r="CP44" s="639"/>
      <c r="CQ44" s="640"/>
      <c r="CR44" s="641">
        <v>27458628</v>
      </c>
      <c r="CS44" s="642"/>
      <c r="CT44" s="642"/>
      <c r="CU44" s="642"/>
      <c r="CV44" s="642"/>
      <c r="CW44" s="642"/>
      <c r="CX44" s="642"/>
      <c r="CY44" s="643"/>
      <c r="CZ44" s="646">
        <v>13.5</v>
      </c>
      <c r="DA44" s="647"/>
      <c r="DB44" s="647"/>
      <c r="DC44" s="742"/>
      <c r="DD44" s="650">
        <v>6074040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14668404</v>
      </c>
      <c r="CS45" s="677"/>
      <c r="CT45" s="677"/>
      <c r="CU45" s="677"/>
      <c r="CV45" s="677"/>
      <c r="CW45" s="677"/>
      <c r="CX45" s="677"/>
      <c r="CY45" s="678"/>
      <c r="CZ45" s="646">
        <v>7.2</v>
      </c>
      <c r="DA45" s="675"/>
      <c r="DB45" s="675"/>
      <c r="DC45" s="679"/>
      <c r="DD45" s="650">
        <v>827283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12736769</v>
      </c>
      <c r="CS46" s="642"/>
      <c r="CT46" s="642"/>
      <c r="CU46" s="642"/>
      <c r="CV46" s="642"/>
      <c r="CW46" s="642"/>
      <c r="CX46" s="642"/>
      <c r="CY46" s="643"/>
      <c r="CZ46" s="646">
        <v>6.3</v>
      </c>
      <c r="DA46" s="647"/>
      <c r="DB46" s="647"/>
      <c r="DC46" s="742"/>
      <c r="DD46" s="650">
        <v>5240482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t="s">
        <v>128</v>
      </c>
      <c r="CS47" s="677"/>
      <c r="CT47" s="677"/>
      <c r="CU47" s="677"/>
      <c r="CV47" s="677"/>
      <c r="CW47" s="677"/>
      <c r="CX47" s="677"/>
      <c r="CY47" s="678"/>
      <c r="CZ47" s="646" t="s">
        <v>235</v>
      </c>
      <c r="DA47" s="675"/>
      <c r="DB47" s="675"/>
      <c r="DC47" s="679"/>
      <c r="DD47" s="650" t="s">
        <v>235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235</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203251444</v>
      </c>
      <c r="CS49" s="711"/>
      <c r="CT49" s="711"/>
      <c r="CU49" s="711"/>
      <c r="CV49" s="711"/>
      <c r="CW49" s="711"/>
      <c r="CX49" s="711"/>
      <c r="CY49" s="743"/>
      <c r="CZ49" s="726">
        <v>100</v>
      </c>
      <c r="DA49" s="744"/>
      <c r="DB49" s="744"/>
      <c r="DC49" s="745"/>
      <c r="DD49" s="746">
        <v>128148424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JG5cXz/mpcTQ8SockRTD9I19OkV553gJQ2or92t/DKJ9as22mS0ytAHTtcHw0DgPtEWqHNT4wlAaT3b/TQNVvw==" saltValue="AkaIdypeUO+ya8oiz/rs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208490</v>
      </c>
      <c r="R7" s="777"/>
      <c r="S7" s="777"/>
      <c r="T7" s="777"/>
      <c r="U7" s="777"/>
      <c r="V7" s="777">
        <v>204901</v>
      </c>
      <c r="W7" s="777"/>
      <c r="X7" s="777"/>
      <c r="Y7" s="777"/>
      <c r="Z7" s="777"/>
      <c r="AA7" s="777">
        <v>3588</v>
      </c>
      <c r="AB7" s="777"/>
      <c r="AC7" s="777"/>
      <c r="AD7" s="777"/>
      <c r="AE7" s="778"/>
      <c r="AF7" s="779">
        <v>2949</v>
      </c>
      <c r="AG7" s="780"/>
      <c r="AH7" s="780"/>
      <c r="AI7" s="780"/>
      <c r="AJ7" s="781"/>
      <c r="AK7" s="816">
        <v>4047</v>
      </c>
      <c r="AL7" s="817"/>
      <c r="AM7" s="817"/>
      <c r="AN7" s="817"/>
      <c r="AO7" s="817"/>
      <c r="AP7" s="817">
        <v>180068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596</v>
      </c>
      <c r="BT7" s="821"/>
      <c r="BU7" s="821"/>
      <c r="BV7" s="821"/>
      <c r="BW7" s="821"/>
      <c r="BX7" s="821"/>
      <c r="BY7" s="821"/>
      <c r="BZ7" s="821"/>
      <c r="CA7" s="821"/>
      <c r="CB7" s="821"/>
      <c r="CC7" s="821"/>
      <c r="CD7" s="821"/>
      <c r="CE7" s="821"/>
      <c r="CF7" s="821"/>
      <c r="CG7" s="822"/>
      <c r="CH7" s="813">
        <v>20</v>
      </c>
      <c r="CI7" s="814"/>
      <c r="CJ7" s="814"/>
      <c r="CK7" s="814"/>
      <c r="CL7" s="815"/>
      <c r="CM7" s="813">
        <v>834</v>
      </c>
      <c r="CN7" s="814"/>
      <c r="CO7" s="814"/>
      <c r="CP7" s="814"/>
      <c r="CQ7" s="815"/>
      <c r="CR7" s="813">
        <v>40</v>
      </c>
      <c r="CS7" s="814"/>
      <c r="CT7" s="814"/>
      <c r="CU7" s="814"/>
      <c r="CV7" s="815"/>
      <c r="CW7" s="813" t="s">
        <v>597</v>
      </c>
      <c r="CX7" s="814"/>
      <c r="CY7" s="814"/>
      <c r="CZ7" s="814"/>
      <c r="DA7" s="815"/>
      <c r="DB7" s="813" t="s">
        <v>597</v>
      </c>
      <c r="DC7" s="814"/>
      <c r="DD7" s="814"/>
      <c r="DE7" s="814"/>
      <c r="DF7" s="815"/>
      <c r="DG7" s="813" t="s">
        <v>539</v>
      </c>
      <c r="DH7" s="814"/>
      <c r="DI7" s="814"/>
      <c r="DJ7" s="814"/>
      <c r="DK7" s="815"/>
      <c r="DL7" s="813" t="s">
        <v>539</v>
      </c>
      <c r="DM7" s="814"/>
      <c r="DN7" s="814"/>
      <c r="DO7" s="814"/>
      <c r="DP7" s="815"/>
      <c r="DQ7" s="813" t="s">
        <v>539</v>
      </c>
      <c r="DR7" s="814"/>
      <c r="DS7" s="814"/>
      <c r="DT7" s="814"/>
      <c r="DU7" s="815"/>
      <c r="DV7" s="794"/>
      <c r="DW7" s="795"/>
      <c r="DX7" s="795"/>
      <c r="DY7" s="795"/>
      <c r="DZ7" s="796"/>
      <c r="EA7" s="254"/>
    </row>
    <row r="8" spans="1:131" s="255" customFormat="1" ht="26.25" customHeight="1">
      <c r="A8" s="261">
        <v>2</v>
      </c>
      <c r="B8" s="797" t="s">
        <v>385</v>
      </c>
      <c r="C8" s="798"/>
      <c r="D8" s="798"/>
      <c r="E8" s="798"/>
      <c r="F8" s="798"/>
      <c r="G8" s="798"/>
      <c r="H8" s="798"/>
      <c r="I8" s="798"/>
      <c r="J8" s="798"/>
      <c r="K8" s="798"/>
      <c r="L8" s="798"/>
      <c r="M8" s="798"/>
      <c r="N8" s="798"/>
      <c r="O8" s="798"/>
      <c r="P8" s="799"/>
      <c r="Q8" s="800">
        <v>181</v>
      </c>
      <c r="R8" s="801"/>
      <c r="S8" s="801"/>
      <c r="T8" s="801"/>
      <c r="U8" s="801"/>
      <c r="V8" s="801">
        <v>181</v>
      </c>
      <c r="W8" s="801"/>
      <c r="X8" s="801"/>
      <c r="Y8" s="801"/>
      <c r="Z8" s="801"/>
      <c r="AA8" s="801" t="s">
        <v>539</v>
      </c>
      <c r="AB8" s="801"/>
      <c r="AC8" s="801"/>
      <c r="AD8" s="801"/>
      <c r="AE8" s="802"/>
      <c r="AF8" s="803" t="s">
        <v>128</v>
      </c>
      <c r="AG8" s="804"/>
      <c r="AH8" s="804"/>
      <c r="AI8" s="804"/>
      <c r="AJ8" s="805"/>
      <c r="AK8" s="806">
        <v>6</v>
      </c>
      <c r="AL8" s="807"/>
      <c r="AM8" s="807"/>
      <c r="AN8" s="807"/>
      <c r="AO8" s="807"/>
      <c r="AP8" s="807">
        <v>1692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598</v>
      </c>
      <c r="BT8" s="811"/>
      <c r="BU8" s="811"/>
      <c r="BV8" s="811"/>
      <c r="BW8" s="811"/>
      <c r="BX8" s="811"/>
      <c r="BY8" s="811"/>
      <c r="BZ8" s="811"/>
      <c r="CA8" s="811"/>
      <c r="CB8" s="811"/>
      <c r="CC8" s="811"/>
      <c r="CD8" s="811"/>
      <c r="CE8" s="811"/>
      <c r="CF8" s="811"/>
      <c r="CG8" s="812"/>
      <c r="CH8" s="823">
        <v>6</v>
      </c>
      <c r="CI8" s="824"/>
      <c r="CJ8" s="824"/>
      <c r="CK8" s="824"/>
      <c r="CL8" s="825"/>
      <c r="CM8" s="823">
        <v>502</v>
      </c>
      <c r="CN8" s="824"/>
      <c r="CO8" s="824"/>
      <c r="CP8" s="824"/>
      <c r="CQ8" s="825"/>
      <c r="CR8" s="823">
        <v>300</v>
      </c>
      <c r="CS8" s="824"/>
      <c r="CT8" s="824"/>
      <c r="CU8" s="824"/>
      <c r="CV8" s="825"/>
      <c r="CW8" s="823">
        <v>91</v>
      </c>
      <c r="CX8" s="824"/>
      <c r="CY8" s="824"/>
      <c r="CZ8" s="824"/>
      <c r="DA8" s="825"/>
      <c r="DB8" s="823" t="s">
        <v>597</v>
      </c>
      <c r="DC8" s="824"/>
      <c r="DD8" s="824"/>
      <c r="DE8" s="824"/>
      <c r="DF8" s="825"/>
      <c r="DG8" s="823" t="s">
        <v>539</v>
      </c>
      <c r="DH8" s="824"/>
      <c r="DI8" s="824"/>
      <c r="DJ8" s="824"/>
      <c r="DK8" s="825"/>
      <c r="DL8" s="823" t="s">
        <v>539</v>
      </c>
      <c r="DM8" s="824"/>
      <c r="DN8" s="824"/>
      <c r="DO8" s="824"/>
      <c r="DP8" s="825"/>
      <c r="DQ8" s="823" t="s">
        <v>539</v>
      </c>
      <c r="DR8" s="824"/>
      <c r="DS8" s="824"/>
      <c r="DT8" s="824"/>
      <c r="DU8" s="825"/>
      <c r="DV8" s="826"/>
      <c r="DW8" s="827"/>
      <c r="DX8" s="827"/>
      <c r="DY8" s="827"/>
      <c r="DZ8" s="828"/>
      <c r="EA8" s="254"/>
    </row>
    <row r="9" spans="1:131" s="255" customFormat="1" ht="26.25" customHeight="1">
      <c r="A9" s="261">
        <v>3</v>
      </c>
      <c r="B9" s="797" t="s">
        <v>386</v>
      </c>
      <c r="C9" s="798"/>
      <c r="D9" s="798"/>
      <c r="E9" s="798"/>
      <c r="F9" s="798"/>
      <c r="G9" s="798"/>
      <c r="H9" s="798"/>
      <c r="I9" s="798"/>
      <c r="J9" s="798"/>
      <c r="K9" s="798"/>
      <c r="L9" s="798"/>
      <c r="M9" s="798"/>
      <c r="N9" s="798"/>
      <c r="O9" s="798"/>
      <c r="P9" s="799"/>
      <c r="Q9" s="800">
        <v>141</v>
      </c>
      <c r="R9" s="801"/>
      <c r="S9" s="801"/>
      <c r="T9" s="801"/>
      <c r="U9" s="801"/>
      <c r="V9" s="801">
        <v>83</v>
      </c>
      <c r="W9" s="801"/>
      <c r="X9" s="801"/>
      <c r="Y9" s="801"/>
      <c r="Z9" s="801"/>
      <c r="AA9" s="801">
        <v>58</v>
      </c>
      <c r="AB9" s="801"/>
      <c r="AC9" s="801"/>
      <c r="AD9" s="801"/>
      <c r="AE9" s="802"/>
      <c r="AF9" s="803">
        <v>31</v>
      </c>
      <c r="AG9" s="804"/>
      <c r="AH9" s="804"/>
      <c r="AI9" s="804"/>
      <c r="AJ9" s="805"/>
      <c r="AK9" s="806">
        <v>1</v>
      </c>
      <c r="AL9" s="807"/>
      <c r="AM9" s="807"/>
      <c r="AN9" s="807"/>
      <c r="AO9" s="807"/>
      <c r="AP9" s="807">
        <v>330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599</v>
      </c>
      <c r="BT9" s="811"/>
      <c r="BU9" s="811"/>
      <c r="BV9" s="811"/>
      <c r="BW9" s="811"/>
      <c r="BX9" s="811"/>
      <c r="BY9" s="811"/>
      <c r="BZ9" s="811"/>
      <c r="CA9" s="811"/>
      <c r="CB9" s="811"/>
      <c r="CC9" s="811"/>
      <c r="CD9" s="811"/>
      <c r="CE9" s="811"/>
      <c r="CF9" s="811"/>
      <c r="CG9" s="812"/>
      <c r="CH9" s="823">
        <v>4</v>
      </c>
      <c r="CI9" s="824"/>
      <c r="CJ9" s="824"/>
      <c r="CK9" s="824"/>
      <c r="CL9" s="825"/>
      <c r="CM9" s="823">
        <v>288</v>
      </c>
      <c r="CN9" s="824"/>
      <c r="CO9" s="824"/>
      <c r="CP9" s="824"/>
      <c r="CQ9" s="825"/>
      <c r="CR9" s="823">
        <v>175</v>
      </c>
      <c r="CS9" s="824"/>
      <c r="CT9" s="824"/>
      <c r="CU9" s="824"/>
      <c r="CV9" s="825"/>
      <c r="CW9" s="823" t="s">
        <v>597</v>
      </c>
      <c r="CX9" s="824"/>
      <c r="CY9" s="824"/>
      <c r="CZ9" s="824"/>
      <c r="DA9" s="825"/>
      <c r="DB9" s="823" t="s">
        <v>597</v>
      </c>
      <c r="DC9" s="824"/>
      <c r="DD9" s="824"/>
      <c r="DE9" s="824"/>
      <c r="DF9" s="825"/>
      <c r="DG9" s="823" t="s">
        <v>539</v>
      </c>
      <c r="DH9" s="824"/>
      <c r="DI9" s="824"/>
      <c r="DJ9" s="824"/>
      <c r="DK9" s="825"/>
      <c r="DL9" s="823" t="s">
        <v>539</v>
      </c>
      <c r="DM9" s="824"/>
      <c r="DN9" s="824"/>
      <c r="DO9" s="824"/>
      <c r="DP9" s="825"/>
      <c r="DQ9" s="823" t="s">
        <v>539</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600</v>
      </c>
      <c r="BT10" s="811"/>
      <c r="BU10" s="811"/>
      <c r="BV10" s="811"/>
      <c r="BW10" s="811"/>
      <c r="BX10" s="811"/>
      <c r="BY10" s="811"/>
      <c r="BZ10" s="811"/>
      <c r="CA10" s="811"/>
      <c r="CB10" s="811"/>
      <c r="CC10" s="811"/>
      <c r="CD10" s="811"/>
      <c r="CE10" s="811"/>
      <c r="CF10" s="811"/>
      <c r="CG10" s="812"/>
      <c r="CH10" s="823">
        <v>0</v>
      </c>
      <c r="CI10" s="824"/>
      <c r="CJ10" s="824"/>
      <c r="CK10" s="824"/>
      <c r="CL10" s="825"/>
      <c r="CM10" s="823">
        <v>162</v>
      </c>
      <c r="CN10" s="824"/>
      <c r="CO10" s="824"/>
      <c r="CP10" s="824"/>
      <c r="CQ10" s="825"/>
      <c r="CR10" s="823">
        <v>20</v>
      </c>
      <c r="CS10" s="824"/>
      <c r="CT10" s="824"/>
      <c r="CU10" s="824"/>
      <c r="CV10" s="825"/>
      <c r="CW10" s="823">
        <v>8</v>
      </c>
      <c r="CX10" s="824"/>
      <c r="CY10" s="824"/>
      <c r="CZ10" s="824"/>
      <c r="DA10" s="825"/>
      <c r="DB10" s="823" t="s">
        <v>597</v>
      </c>
      <c r="DC10" s="824"/>
      <c r="DD10" s="824"/>
      <c r="DE10" s="824"/>
      <c r="DF10" s="825"/>
      <c r="DG10" s="823" t="s">
        <v>539</v>
      </c>
      <c r="DH10" s="824"/>
      <c r="DI10" s="824"/>
      <c r="DJ10" s="824"/>
      <c r="DK10" s="825"/>
      <c r="DL10" s="823" t="s">
        <v>539</v>
      </c>
      <c r="DM10" s="824"/>
      <c r="DN10" s="824"/>
      <c r="DO10" s="824"/>
      <c r="DP10" s="825"/>
      <c r="DQ10" s="823" t="s">
        <v>539</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601</v>
      </c>
      <c r="BT11" s="811"/>
      <c r="BU11" s="811"/>
      <c r="BV11" s="811"/>
      <c r="BW11" s="811"/>
      <c r="BX11" s="811"/>
      <c r="BY11" s="811"/>
      <c r="BZ11" s="811"/>
      <c r="CA11" s="811"/>
      <c r="CB11" s="811"/>
      <c r="CC11" s="811"/>
      <c r="CD11" s="811"/>
      <c r="CE11" s="811"/>
      <c r="CF11" s="811"/>
      <c r="CG11" s="812"/>
      <c r="CH11" s="823">
        <v>-3</v>
      </c>
      <c r="CI11" s="824"/>
      <c r="CJ11" s="824"/>
      <c r="CK11" s="824"/>
      <c r="CL11" s="825"/>
      <c r="CM11" s="823">
        <v>140</v>
      </c>
      <c r="CN11" s="824"/>
      <c r="CO11" s="824"/>
      <c r="CP11" s="824"/>
      <c r="CQ11" s="825"/>
      <c r="CR11" s="823">
        <v>10</v>
      </c>
      <c r="CS11" s="824"/>
      <c r="CT11" s="824"/>
      <c r="CU11" s="824"/>
      <c r="CV11" s="825"/>
      <c r="CW11" s="823">
        <v>45</v>
      </c>
      <c r="CX11" s="824"/>
      <c r="CY11" s="824"/>
      <c r="CZ11" s="824"/>
      <c r="DA11" s="825"/>
      <c r="DB11" s="823" t="s">
        <v>602</v>
      </c>
      <c r="DC11" s="824"/>
      <c r="DD11" s="824"/>
      <c r="DE11" s="824"/>
      <c r="DF11" s="825"/>
      <c r="DG11" s="823" t="s">
        <v>539</v>
      </c>
      <c r="DH11" s="824"/>
      <c r="DI11" s="824"/>
      <c r="DJ11" s="824"/>
      <c r="DK11" s="825"/>
      <c r="DL11" s="823" t="s">
        <v>539</v>
      </c>
      <c r="DM11" s="824"/>
      <c r="DN11" s="824"/>
      <c r="DO11" s="824"/>
      <c r="DP11" s="825"/>
      <c r="DQ11" s="823" t="s">
        <v>539</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603</v>
      </c>
      <c r="BT12" s="811"/>
      <c r="BU12" s="811"/>
      <c r="BV12" s="811"/>
      <c r="BW12" s="811"/>
      <c r="BX12" s="811"/>
      <c r="BY12" s="811"/>
      <c r="BZ12" s="811"/>
      <c r="CA12" s="811"/>
      <c r="CB12" s="811"/>
      <c r="CC12" s="811"/>
      <c r="CD12" s="811"/>
      <c r="CE12" s="811"/>
      <c r="CF12" s="811"/>
      <c r="CG12" s="812"/>
      <c r="CH12" s="823">
        <v>-23</v>
      </c>
      <c r="CI12" s="824"/>
      <c r="CJ12" s="824"/>
      <c r="CK12" s="824"/>
      <c r="CL12" s="825"/>
      <c r="CM12" s="823">
        <v>325</v>
      </c>
      <c r="CN12" s="824"/>
      <c r="CO12" s="824"/>
      <c r="CP12" s="824"/>
      <c r="CQ12" s="825"/>
      <c r="CR12" s="823">
        <v>10</v>
      </c>
      <c r="CS12" s="824"/>
      <c r="CT12" s="824"/>
      <c r="CU12" s="824"/>
      <c r="CV12" s="825"/>
      <c r="CW12" s="823" t="s">
        <v>597</v>
      </c>
      <c r="CX12" s="824"/>
      <c r="CY12" s="824"/>
      <c r="CZ12" s="824"/>
      <c r="DA12" s="825"/>
      <c r="DB12" s="823" t="s">
        <v>597</v>
      </c>
      <c r="DC12" s="824"/>
      <c r="DD12" s="824"/>
      <c r="DE12" s="824"/>
      <c r="DF12" s="825"/>
      <c r="DG12" s="823" t="s">
        <v>539</v>
      </c>
      <c r="DH12" s="824"/>
      <c r="DI12" s="824"/>
      <c r="DJ12" s="824"/>
      <c r="DK12" s="825"/>
      <c r="DL12" s="823" t="s">
        <v>539</v>
      </c>
      <c r="DM12" s="824"/>
      <c r="DN12" s="824"/>
      <c r="DO12" s="824"/>
      <c r="DP12" s="825"/>
      <c r="DQ12" s="823" t="s">
        <v>539</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604</v>
      </c>
      <c r="BT13" s="811"/>
      <c r="BU13" s="811"/>
      <c r="BV13" s="811"/>
      <c r="BW13" s="811"/>
      <c r="BX13" s="811"/>
      <c r="BY13" s="811"/>
      <c r="BZ13" s="811"/>
      <c r="CA13" s="811"/>
      <c r="CB13" s="811"/>
      <c r="CC13" s="811"/>
      <c r="CD13" s="811"/>
      <c r="CE13" s="811"/>
      <c r="CF13" s="811"/>
      <c r="CG13" s="812"/>
      <c r="CH13" s="823">
        <v>2</v>
      </c>
      <c r="CI13" s="824"/>
      <c r="CJ13" s="824"/>
      <c r="CK13" s="824"/>
      <c r="CL13" s="825"/>
      <c r="CM13" s="823">
        <v>370</v>
      </c>
      <c r="CN13" s="824"/>
      <c r="CO13" s="824"/>
      <c r="CP13" s="824"/>
      <c r="CQ13" s="825"/>
      <c r="CR13" s="823">
        <v>276</v>
      </c>
      <c r="CS13" s="824"/>
      <c r="CT13" s="824"/>
      <c r="CU13" s="824"/>
      <c r="CV13" s="825"/>
      <c r="CW13" s="823">
        <v>61</v>
      </c>
      <c r="CX13" s="824"/>
      <c r="CY13" s="824"/>
      <c r="CZ13" s="824"/>
      <c r="DA13" s="825"/>
      <c r="DB13" s="823" t="s">
        <v>597</v>
      </c>
      <c r="DC13" s="824"/>
      <c r="DD13" s="824"/>
      <c r="DE13" s="824"/>
      <c r="DF13" s="825"/>
      <c r="DG13" s="823" t="s">
        <v>539</v>
      </c>
      <c r="DH13" s="824"/>
      <c r="DI13" s="824"/>
      <c r="DJ13" s="824"/>
      <c r="DK13" s="825"/>
      <c r="DL13" s="823" t="s">
        <v>539</v>
      </c>
      <c r="DM13" s="824"/>
      <c r="DN13" s="824"/>
      <c r="DO13" s="824"/>
      <c r="DP13" s="825"/>
      <c r="DQ13" s="823" t="s">
        <v>539</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605</v>
      </c>
      <c r="BT14" s="811"/>
      <c r="BU14" s="811"/>
      <c r="BV14" s="811"/>
      <c r="BW14" s="811"/>
      <c r="BX14" s="811"/>
      <c r="BY14" s="811"/>
      <c r="BZ14" s="811"/>
      <c r="CA14" s="811"/>
      <c r="CB14" s="811"/>
      <c r="CC14" s="811"/>
      <c r="CD14" s="811"/>
      <c r="CE14" s="811"/>
      <c r="CF14" s="811"/>
      <c r="CG14" s="812"/>
      <c r="CH14" s="823">
        <v>101</v>
      </c>
      <c r="CI14" s="824"/>
      <c r="CJ14" s="824"/>
      <c r="CK14" s="824"/>
      <c r="CL14" s="825"/>
      <c r="CM14" s="823">
        <v>1066</v>
      </c>
      <c r="CN14" s="824"/>
      <c r="CO14" s="824"/>
      <c r="CP14" s="824"/>
      <c r="CQ14" s="825"/>
      <c r="CR14" s="823">
        <v>31</v>
      </c>
      <c r="CS14" s="824"/>
      <c r="CT14" s="824"/>
      <c r="CU14" s="824"/>
      <c r="CV14" s="825"/>
      <c r="CW14" s="823" t="s">
        <v>597</v>
      </c>
      <c r="CX14" s="824"/>
      <c r="CY14" s="824"/>
      <c r="CZ14" s="824"/>
      <c r="DA14" s="825"/>
      <c r="DB14" s="823" t="s">
        <v>587</v>
      </c>
      <c r="DC14" s="824"/>
      <c r="DD14" s="824"/>
      <c r="DE14" s="824"/>
      <c r="DF14" s="825"/>
      <c r="DG14" s="823" t="s">
        <v>539</v>
      </c>
      <c r="DH14" s="824"/>
      <c r="DI14" s="824"/>
      <c r="DJ14" s="824"/>
      <c r="DK14" s="825"/>
      <c r="DL14" s="823" t="s">
        <v>539</v>
      </c>
      <c r="DM14" s="824"/>
      <c r="DN14" s="824"/>
      <c r="DO14" s="824"/>
      <c r="DP14" s="825"/>
      <c r="DQ14" s="823" t="s">
        <v>539</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611</v>
      </c>
      <c r="BT15" s="811"/>
      <c r="BU15" s="811"/>
      <c r="BV15" s="811"/>
      <c r="BW15" s="811"/>
      <c r="BX15" s="811"/>
      <c r="BY15" s="811"/>
      <c r="BZ15" s="811"/>
      <c r="CA15" s="811"/>
      <c r="CB15" s="811"/>
      <c r="CC15" s="811"/>
      <c r="CD15" s="811"/>
      <c r="CE15" s="811"/>
      <c r="CF15" s="811"/>
      <c r="CG15" s="812"/>
      <c r="CH15" s="823">
        <v>3633</v>
      </c>
      <c r="CI15" s="824"/>
      <c r="CJ15" s="824"/>
      <c r="CK15" s="824"/>
      <c r="CL15" s="825"/>
      <c r="CM15" s="823">
        <v>-8862</v>
      </c>
      <c r="CN15" s="824"/>
      <c r="CO15" s="824"/>
      <c r="CP15" s="824"/>
      <c r="CQ15" s="825"/>
      <c r="CR15" s="823">
        <v>15599</v>
      </c>
      <c r="CS15" s="824"/>
      <c r="CT15" s="824"/>
      <c r="CU15" s="824"/>
      <c r="CV15" s="825"/>
      <c r="CW15" s="823">
        <v>44</v>
      </c>
      <c r="CX15" s="824"/>
      <c r="CY15" s="824"/>
      <c r="CZ15" s="824"/>
      <c r="DA15" s="825"/>
      <c r="DB15" s="823" t="s">
        <v>539</v>
      </c>
      <c r="DC15" s="824"/>
      <c r="DD15" s="824"/>
      <c r="DE15" s="824"/>
      <c r="DF15" s="825"/>
      <c r="DG15" s="823" t="s">
        <v>539</v>
      </c>
      <c r="DH15" s="824"/>
      <c r="DI15" s="824"/>
      <c r="DJ15" s="824"/>
      <c r="DK15" s="825"/>
      <c r="DL15" s="823" t="s">
        <v>539</v>
      </c>
      <c r="DM15" s="824"/>
      <c r="DN15" s="824"/>
      <c r="DO15" s="824"/>
      <c r="DP15" s="825"/>
      <c r="DQ15" s="823" t="s">
        <v>539</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v>208795</v>
      </c>
      <c r="R23" s="836"/>
      <c r="S23" s="836"/>
      <c r="T23" s="836"/>
      <c r="U23" s="836"/>
      <c r="V23" s="836">
        <v>205149</v>
      </c>
      <c r="W23" s="836"/>
      <c r="X23" s="836"/>
      <c r="Y23" s="836"/>
      <c r="Z23" s="836"/>
      <c r="AA23" s="836">
        <v>3646</v>
      </c>
      <c r="AB23" s="836"/>
      <c r="AC23" s="836"/>
      <c r="AD23" s="836"/>
      <c r="AE23" s="837"/>
      <c r="AF23" s="838">
        <v>2980</v>
      </c>
      <c r="AG23" s="836"/>
      <c r="AH23" s="836"/>
      <c r="AI23" s="836"/>
      <c r="AJ23" s="839"/>
      <c r="AK23" s="840"/>
      <c r="AL23" s="841"/>
      <c r="AM23" s="841"/>
      <c r="AN23" s="841"/>
      <c r="AO23" s="841"/>
      <c r="AP23" s="836">
        <v>182091</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53408</v>
      </c>
      <c r="R28" s="865"/>
      <c r="S28" s="865"/>
      <c r="T28" s="865"/>
      <c r="U28" s="865"/>
      <c r="V28" s="865">
        <v>53273</v>
      </c>
      <c r="W28" s="865"/>
      <c r="X28" s="865"/>
      <c r="Y28" s="865"/>
      <c r="Z28" s="865"/>
      <c r="AA28" s="865">
        <v>136</v>
      </c>
      <c r="AB28" s="865"/>
      <c r="AC28" s="865"/>
      <c r="AD28" s="865"/>
      <c r="AE28" s="866"/>
      <c r="AF28" s="867">
        <v>133</v>
      </c>
      <c r="AG28" s="865"/>
      <c r="AH28" s="865"/>
      <c r="AI28" s="865"/>
      <c r="AJ28" s="868"/>
      <c r="AK28" s="869">
        <v>4958</v>
      </c>
      <c r="AL28" s="860"/>
      <c r="AM28" s="860"/>
      <c r="AN28" s="860"/>
      <c r="AO28" s="860"/>
      <c r="AP28" s="860" t="s">
        <v>539</v>
      </c>
      <c r="AQ28" s="860"/>
      <c r="AR28" s="860"/>
      <c r="AS28" s="860"/>
      <c r="AT28" s="860"/>
      <c r="AU28" s="860" t="s">
        <v>539</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39743</v>
      </c>
      <c r="R29" s="801"/>
      <c r="S29" s="801"/>
      <c r="T29" s="801"/>
      <c r="U29" s="801"/>
      <c r="V29" s="801">
        <v>39602</v>
      </c>
      <c r="W29" s="801"/>
      <c r="X29" s="801"/>
      <c r="Y29" s="801"/>
      <c r="Z29" s="801"/>
      <c r="AA29" s="801">
        <v>141</v>
      </c>
      <c r="AB29" s="801"/>
      <c r="AC29" s="801"/>
      <c r="AD29" s="801"/>
      <c r="AE29" s="802"/>
      <c r="AF29" s="803">
        <v>141</v>
      </c>
      <c r="AG29" s="804"/>
      <c r="AH29" s="804"/>
      <c r="AI29" s="804"/>
      <c r="AJ29" s="805"/>
      <c r="AK29" s="872">
        <v>5874</v>
      </c>
      <c r="AL29" s="873"/>
      <c r="AM29" s="873"/>
      <c r="AN29" s="873"/>
      <c r="AO29" s="873"/>
      <c r="AP29" s="873" t="s">
        <v>539</v>
      </c>
      <c r="AQ29" s="873"/>
      <c r="AR29" s="873"/>
      <c r="AS29" s="873"/>
      <c r="AT29" s="873"/>
      <c r="AU29" s="873" t="s">
        <v>539</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7164</v>
      </c>
      <c r="R30" s="801"/>
      <c r="S30" s="801"/>
      <c r="T30" s="801"/>
      <c r="U30" s="801"/>
      <c r="V30" s="801">
        <v>7129</v>
      </c>
      <c r="W30" s="801"/>
      <c r="X30" s="801"/>
      <c r="Y30" s="801"/>
      <c r="Z30" s="801"/>
      <c r="AA30" s="801">
        <v>35</v>
      </c>
      <c r="AB30" s="801"/>
      <c r="AC30" s="801"/>
      <c r="AD30" s="801"/>
      <c r="AE30" s="802"/>
      <c r="AF30" s="803">
        <v>35</v>
      </c>
      <c r="AG30" s="804"/>
      <c r="AH30" s="804"/>
      <c r="AI30" s="804"/>
      <c r="AJ30" s="805"/>
      <c r="AK30" s="872">
        <v>1025</v>
      </c>
      <c r="AL30" s="873"/>
      <c r="AM30" s="873"/>
      <c r="AN30" s="873"/>
      <c r="AO30" s="873"/>
      <c r="AP30" s="873" t="s">
        <v>539</v>
      </c>
      <c r="AQ30" s="873"/>
      <c r="AR30" s="873"/>
      <c r="AS30" s="873"/>
      <c r="AT30" s="873"/>
      <c r="AU30" s="873" t="s">
        <v>539</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742</v>
      </c>
      <c r="R31" s="801"/>
      <c r="S31" s="801"/>
      <c r="T31" s="801"/>
      <c r="U31" s="801"/>
      <c r="V31" s="801">
        <v>732</v>
      </c>
      <c r="W31" s="801"/>
      <c r="X31" s="801"/>
      <c r="Y31" s="801"/>
      <c r="Z31" s="801"/>
      <c r="AA31" s="801">
        <v>10</v>
      </c>
      <c r="AB31" s="801"/>
      <c r="AC31" s="801"/>
      <c r="AD31" s="801"/>
      <c r="AE31" s="802"/>
      <c r="AF31" s="803">
        <v>963</v>
      </c>
      <c r="AG31" s="804"/>
      <c r="AH31" s="804"/>
      <c r="AI31" s="804"/>
      <c r="AJ31" s="805"/>
      <c r="AK31" s="872">
        <v>140</v>
      </c>
      <c r="AL31" s="873"/>
      <c r="AM31" s="873"/>
      <c r="AN31" s="873"/>
      <c r="AO31" s="873"/>
      <c r="AP31" s="873">
        <v>1205</v>
      </c>
      <c r="AQ31" s="873"/>
      <c r="AR31" s="873"/>
      <c r="AS31" s="873"/>
      <c r="AT31" s="873"/>
      <c r="AU31" s="873">
        <v>583</v>
      </c>
      <c r="AV31" s="873"/>
      <c r="AW31" s="873"/>
      <c r="AX31" s="873"/>
      <c r="AY31" s="873"/>
      <c r="AZ31" s="874" t="s">
        <v>587</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406</v>
      </c>
      <c r="C32" s="798"/>
      <c r="D32" s="798"/>
      <c r="E32" s="798"/>
      <c r="F32" s="798"/>
      <c r="G32" s="798"/>
      <c r="H32" s="798"/>
      <c r="I32" s="798"/>
      <c r="J32" s="798"/>
      <c r="K32" s="798"/>
      <c r="L32" s="798"/>
      <c r="M32" s="798"/>
      <c r="N32" s="798"/>
      <c r="O32" s="798"/>
      <c r="P32" s="799"/>
      <c r="Q32" s="800">
        <v>17364</v>
      </c>
      <c r="R32" s="801"/>
      <c r="S32" s="801"/>
      <c r="T32" s="801"/>
      <c r="U32" s="801"/>
      <c r="V32" s="801">
        <v>16780</v>
      </c>
      <c r="W32" s="801"/>
      <c r="X32" s="801"/>
      <c r="Y32" s="801"/>
      <c r="Z32" s="801"/>
      <c r="AA32" s="801">
        <v>584</v>
      </c>
      <c r="AB32" s="801"/>
      <c r="AC32" s="801"/>
      <c r="AD32" s="801"/>
      <c r="AE32" s="802"/>
      <c r="AF32" s="803">
        <v>8877</v>
      </c>
      <c r="AG32" s="804"/>
      <c r="AH32" s="804"/>
      <c r="AI32" s="804"/>
      <c r="AJ32" s="805"/>
      <c r="AK32" s="872">
        <v>1500</v>
      </c>
      <c r="AL32" s="873"/>
      <c r="AM32" s="873"/>
      <c r="AN32" s="873"/>
      <c r="AO32" s="873"/>
      <c r="AP32" s="873">
        <v>6572</v>
      </c>
      <c r="AQ32" s="873"/>
      <c r="AR32" s="873"/>
      <c r="AS32" s="873"/>
      <c r="AT32" s="873"/>
      <c r="AU32" s="873">
        <v>4233</v>
      </c>
      <c r="AV32" s="873"/>
      <c r="AW32" s="873"/>
      <c r="AX32" s="873"/>
      <c r="AY32" s="873"/>
      <c r="AZ32" s="874" t="s">
        <v>587</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408</v>
      </c>
      <c r="C33" s="798"/>
      <c r="D33" s="798"/>
      <c r="E33" s="798"/>
      <c r="F33" s="798"/>
      <c r="G33" s="798"/>
      <c r="H33" s="798"/>
      <c r="I33" s="798"/>
      <c r="J33" s="798"/>
      <c r="K33" s="798"/>
      <c r="L33" s="798"/>
      <c r="M33" s="798"/>
      <c r="N33" s="798"/>
      <c r="O33" s="798"/>
      <c r="P33" s="799"/>
      <c r="Q33" s="800">
        <v>16844</v>
      </c>
      <c r="R33" s="801"/>
      <c r="S33" s="801"/>
      <c r="T33" s="801"/>
      <c r="U33" s="801"/>
      <c r="V33" s="801">
        <v>16844</v>
      </c>
      <c r="W33" s="801"/>
      <c r="X33" s="801"/>
      <c r="Y33" s="801"/>
      <c r="Z33" s="801"/>
      <c r="AA33" s="801">
        <v>0</v>
      </c>
      <c r="AB33" s="801"/>
      <c r="AC33" s="801"/>
      <c r="AD33" s="801"/>
      <c r="AE33" s="802"/>
      <c r="AF33" s="803">
        <v>143</v>
      </c>
      <c r="AG33" s="804"/>
      <c r="AH33" s="804"/>
      <c r="AI33" s="804"/>
      <c r="AJ33" s="805"/>
      <c r="AK33" s="872">
        <v>6441</v>
      </c>
      <c r="AL33" s="873"/>
      <c r="AM33" s="873"/>
      <c r="AN33" s="873"/>
      <c r="AO33" s="873"/>
      <c r="AP33" s="873">
        <v>132364</v>
      </c>
      <c r="AQ33" s="873"/>
      <c r="AR33" s="873"/>
      <c r="AS33" s="873"/>
      <c r="AT33" s="873"/>
      <c r="AU33" s="873">
        <v>80345</v>
      </c>
      <c r="AV33" s="873"/>
      <c r="AW33" s="873"/>
      <c r="AX33" s="873"/>
      <c r="AY33" s="873"/>
      <c r="AZ33" s="874" t="s">
        <v>587</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409</v>
      </c>
      <c r="C34" s="798"/>
      <c r="D34" s="798"/>
      <c r="E34" s="798"/>
      <c r="F34" s="798"/>
      <c r="G34" s="798"/>
      <c r="H34" s="798"/>
      <c r="I34" s="798"/>
      <c r="J34" s="798"/>
      <c r="K34" s="798"/>
      <c r="L34" s="798"/>
      <c r="M34" s="798"/>
      <c r="N34" s="798"/>
      <c r="O34" s="798"/>
      <c r="P34" s="799"/>
      <c r="Q34" s="800">
        <v>2805</v>
      </c>
      <c r="R34" s="801"/>
      <c r="S34" s="801"/>
      <c r="T34" s="801"/>
      <c r="U34" s="801"/>
      <c r="V34" s="801">
        <v>2805</v>
      </c>
      <c r="W34" s="801"/>
      <c r="X34" s="801"/>
      <c r="Y34" s="801"/>
      <c r="Z34" s="801"/>
      <c r="AA34" s="801">
        <v>0</v>
      </c>
      <c r="AB34" s="801"/>
      <c r="AC34" s="801"/>
      <c r="AD34" s="801"/>
      <c r="AE34" s="802"/>
      <c r="AF34" s="803" t="s">
        <v>410</v>
      </c>
      <c r="AG34" s="804"/>
      <c r="AH34" s="804"/>
      <c r="AI34" s="804"/>
      <c r="AJ34" s="805"/>
      <c r="AK34" s="872">
        <v>170</v>
      </c>
      <c r="AL34" s="873"/>
      <c r="AM34" s="873"/>
      <c r="AN34" s="873"/>
      <c r="AO34" s="873"/>
      <c r="AP34" s="873">
        <v>4076</v>
      </c>
      <c r="AQ34" s="873"/>
      <c r="AR34" s="873"/>
      <c r="AS34" s="873"/>
      <c r="AT34" s="873"/>
      <c r="AU34" s="873" t="s">
        <v>587</v>
      </c>
      <c r="AV34" s="873"/>
      <c r="AW34" s="873"/>
      <c r="AX34" s="873"/>
      <c r="AY34" s="873"/>
      <c r="AZ34" s="874" t="s">
        <v>587</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10293</v>
      </c>
      <c r="AG63" s="884"/>
      <c r="AH63" s="884"/>
      <c r="AI63" s="884"/>
      <c r="AJ63" s="885"/>
      <c r="AK63" s="886"/>
      <c r="AL63" s="881"/>
      <c r="AM63" s="881"/>
      <c r="AN63" s="881"/>
      <c r="AO63" s="881"/>
      <c r="AP63" s="884">
        <v>144217</v>
      </c>
      <c r="AQ63" s="884"/>
      <c r="AR63" s="884"/>
      <c r="AS63" s="884"/>
      <c r="AT63" s="884"/>
      <c r="AU63" s="884">
        <v>85160</v>
      </c>
      <c r="AV63" s="884"/>
      <c r="AW63" s="884"/>
      <c r="AX63" s="884"/>
      <c r="AY63" s="884"/>
      <c r="AZ63" s="888"/>
      <c r="BA63" s="888"/>
      <c r="BB63" s="888"/>
      <c r="BC63" s="888"/>
      <c r="BD63" s="888"/>
      <c r="BE63" s="889"/>
      <c r="BF63" s="889"/>
      <c r="BG63" s="889"/>
      <c r="BH63" s="889"/>
      <c r="BI63" s="890"/>
      <c r="BJ63" s="891" t="s">
        <v>414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394</v>
      </c>
      <c r="W66" s="760"/>
      <c r="X66" s="760"/>
      <c r="Y66" s="760"/>
      <c r="Z66" s="761"/>
      <c r="AA66" s="759" t="s">
        <v>395</v>
      </c>
      <c r="AB66" s="760"/>
      <c r="AC66" s="760"/>
      <c r="AD66" s="760"/>
      <c r="AE66" s="761"/>
      <c r="AF66" s="894" t="s">
        <v>418</v>
      </c>
      <c r="AG66" s="855"/>
      <c r="AH66" s="855"/>
      <c r="AI66" s="855"/>
      <c r="AJ66" s="895"/>
      <c r="AK66" s="759" t="s">
        <v>419</v>
      </c>
      <c r="AL66" s="783"/>
      <c r="AM66" s="783"/>
      <c r="AN66" s="783"/>
      <c r="AO66" s="784"/>
      <c r="AP66" s="759" t="s">
        <v>398</v>
      </c>
      <c r="AQ66" s="760"/>
      <c r="AR66" s="760"/>
      <c r="AS66" s="760"/>
      <c r="AT66" s="761"/>
      <c r="AU66" s="759" t="s">
        <v>420</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588</v>
      </c>
      <c r="C68" s="912"/>
      <c r="D68" s="912"/>
      <c r="E68" s="912"/>
      <c r="F68" s="912"/>
      <c r="G68" s="912"/>
      <c r="H68" s="912"/>
      <c r="I68" s="912"/>
      <c r="J68" s="912"/>
      <c r="K68" s="912"/>
      <c r="L68" s="912"/>
      <c r="M68" s="912"/>
      <c r="N68" s="912"/>
      <c r="O68" s="912"/>
      <c r="P68" s="913"/>
      <c r="Q68" s="914">
        <v>5504</v>
      </c>
      <c r="R68" s="908"/>
      <c r="S68" s="908"/>
      <c r="T68" s="908"/>
      <c r="U68" s="908"/>
      <c r="V68" s="908">
        <v>4678</v>
      </c>
      <c r="W68" s="908"/>
      <c r="X68" s="908"/>
      <c r="Y68" s="908"/>
      <c r="Z68" s="908"/>
      <c r="AA68" s="908">
        <v>826</v>
      </c>
      <c r="AB68" s="908"/>
      <c r="AC68" s="908"/>
      <c r="AD68" s="908"/>
      <c r="AE68" s="908"/>
      <c r="AF68" s="908">
        <v>826</v>
      </c>
      <c r="AG68" s="908"/>
      <c r="AH68" s="908"/>
      <c r="AI68" s="908"/>
      <c r="AJ68" s="908"/>
      <c r="AK68" s="908" t="s">
        <v>587</v>
      </c>
      <c r="AL68" s="908"/>
      <c r="AM68" s="908"/>
      <c r="AN68" s="908"/>
      <c r="AO68" s="908"/>
      <c r="AP68" s="908">
        <v>6230</v>
      </c>
      <c r="AQ68" s="908"/>
      <c r="AR68" s="908"/>
      <c r="AS68" s="908"/>
      <c r="AT68" s="908"/>
      <c r="AU68" s="908">
        <v>2953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589</v>
      </c>
      <c r="C69" s="916"/>
      <c r="D69" s="916"/>
      <c r="E69" s="916"/>
      <c r="F69" s="916"/>
      <c r="G69" s="916"/>
      <c r="H69" s="916"/>
      <c r="I69" s="916"/>
      <c r="J69" s="916"/>
      <c r="K69" s="916"/>
      <c r="L69" s="916"/>
      <c r="M69" s="916"/>
      <c r="N69" s="916"/>
      <c r="O69" s="916"/>
      <c r="P69" s="917"/>
      <c r="Q69" s="918">
        <v>62424</v>
      </c>
      <c r="R69" s="873"/>
      <c r="S69" s="873"/>
      <c r="T69" s="873"/>
      <c r="U69" s="873"/>
      <c r="V69" s="873">
        <v>61909</v>
      </c>
      <c r="W69" s="873"/>
      <c r="X69" s="873"/>
      <c r="Y69" s="873"/>
      <c r="Z69" s="873"/>
      <c r="AA69" s="873">
        <v>515</v>
      </c>
      <c r="AB69" s="873"/>
      <c r="AC69" s="873"/>
      <c r="AD69" s="873"/>
      <c r="AE69" s="873"/>
      <c r="AF69" s="873">
        <v>515</v>
      </c>
      <c r="AG69" s="873"/>
      <c r="AH69" s="873"/>
      <c r="AI69" s="873"/>
      <c r="AJ69" s="873"/>
      <c r="AK69" s="873" t="s">
        <v>587</v>
      </c>
      <c r="AL69" s="873"/>
      <c r="AM69" s="873"/>
      <c r="AN69" s="873"/>
      <c r="AO69" s="873"/>
      <c r="AP69" s="873" t="s">
        <v>539</v>
      </c>
      <c r="AQ69" s="873"/>
      <c r="AR69" s="873"/>
      <c r="AS69" s="873"/>
      <c r="AT69" s="873"/>
      <c r="AU69" s="873" t="s">
        <v>539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590</v>
      </c>
      <c r="C70" s="916"/>
      <c r="D70" s="916"/>
      <c r="E70" s="916"/>
      <c r="F70" s="916"/>
      <c r="G70" s="916"/>
      <c r="H70" s="916"/>
      <c r="I70" s="916"/>
      <c r="J70" s="916"/>
      <c r="K70" s="916"/>
      <c r="L70" s="916"/>
      <c r="M70" s="916"/>
      <c r="N70" s="916"/>
      <c r="O70" s="916"/>
      <c r="P70" s="917"/>
      <c r="Q70" s="918">
        <v>2810</v>
      </c>
      <c r="R70" s="873"/>
      <c r="S70" s="873"/>
      <c r="T70" s="873"/>
      <c r="U70" s="873"/>
      <c r="V70" s="873">
        <v>2577</v>
      </c>
      <c r="W70" s="873"/>
      <c r="X70" s="873"/>
      <c r="Y70" s="873"/>
      <c r="Z70" s="873"/>
      <c r="AA70" s="873">
        <v>233</v>
      </c>
      <c r="AB70" s="873"/>
      <c r="AC70" s="873"/>
      <c r="AD70" s="873"/>
      <c r="AE70" s="873"/>
      <c r="AF70" s="873">
        <v>233</v>
      </c>
      <c r="AG70" s="873"/>
      <c r="AH70" s="873"/>
      <c r="AI70" s="873"/>
      <c r="AJ70" s="873"/>
      <c r="AK70" s="873">
        <v>317</v>
      </c>
      <c r="AL70" s="873"/>
      <c r="AM70" s="873"/>
      <c r="AN70" s="873"/>
      <c r="AO70" s="873"/>
      <c r="AP70" s="873" t="s">
        <v>539</v>
      </c>
      <c r="AQ70" s="873"/>
      <c r="AR70" s="873"/>
      <c r="AS70" s="873"/>
      <c r="AT70" s="873"/>
      <c r="AU70" s="873" t="s">
        <v>539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620140</v>
      </c>
      <c r="R71" s="873"/>
      <c r="S71" s="873"/>
      <c r="T71" s="873"/>
      <c r="U71" s="873"/>
      <c r="V71" s="873">
        <v>610214</v>
      </c>
      <c r="W71" s="873"/>
      <c r="X71" s="873"/>
      <c r="Y71" s="873"/>
      <c r="Z71" s="873"/>
      <c r="AA71" s="873">
        <v>9926</v>
      </c>
      <c r="AB71" s="873"/>
      <c r="AC71" s="873"/>
      <c r="AD71" s="873"/>
      <c r="AE71" s="873"/>
      <c r="AF71" s="873">
        <v>9926</v>
      </c>
      <c r="AG71" s="873"/>
      <c r="AH71" s="873"/>
      <c r="AI71" s="873"/>
      <c r="AJ71" s="873"/>
      <c r="AK71" s="873">
        <v>3973</v>
      </c>
      <c r="AL71" s="873"/>
      <c r="AM71" s="873"/>
      <c r="AN71" s="873"/>
      <c r="AO71" s="873"/>
      <c r="AP71" s="873" t="s">
        <v>539</v>
      </c>
      <c r="AQ71" s="873"/>
      <c r="AR71" s="873"/>
      <c r="AS71" s="873"/>
      <c r="AT71" s="873"/>
      <c r="AU71" s="873" t="s">
        <v>539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592</v>
      </c>
      <c r="C72" s="916"/>
      <c r="D72" s="916"/>
      <c r="E72" s="916"/>
      <c r="F72" s="916"/>
      <c r="G72" s="916"/>
      <c r="H72" s="916"/>
      <c r="I72" s="916"/>
      <c r="J72" s="916"/>
      <c r="K72" s="916"/>
      <c r="L72" s="916"/>
      <c r="M72" s="916"/>
      <c r="N72" s="916"/>
      <c r="O72" s="916"/>
      <c r="P72" s="917"/>
      <c r="Q72" s="918">
        <v>24333</v>
      </c>
      <c r="R72" s="873"/>
      <c r="S72" s="873"/>
      <c r="T72" s="873"/>
      <c r="U72" s="873"/>
      <c r="V72" s="873">
        <v>23280</v>
      </c>
      <c r="W72" s="873"/>
      <c r="X72" s="873"/>
      <c r="Y72" s="873"/>
      <c r="Z72" s="873"/>
      <c r="AA72" s="873">
        <v>1053</v>
      </c>
      <c r="AB72" s="873"/>
      <c r="AC72" s="873"/>
      <c r="AD72" s="873"/>
      <c r="AE72" s="873"/>
      <c r="AF72" s="873">
        <v>1053</v>
      </c>
      <c r="AG72" s="873"/>
      <c r="AH72" s="873"/>
      <c r="AI72" s="873"/>
      <c r="AJ72" s="873"/>
      <c r="AK72" s="873">
        <v>30</v>
      </c>
      <c r="AL72" s="873"/>
      <c r="AM72" s="873"/>
      <c r="AN72" s="873"/>
      <c r="AO72" s="873"/>
      <c r="AP72" s="873" t="s">
        <v>539</v>
      </c>
      <c r="AQ72" s="873"/>
      <c r="AR72" s="873"/>
      <c r="AS72" s="873"/>
      <c r="AT72" s="873"/>
      <c r="AU72" s="873" t="s">
        <v>539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593</v>
      </c>
      <c r="C73" s="916"/>
      <c r="D73" s="916"/>
      <c r="E73" s="916"/>
      <c r="F73" s="916"/>
      <c r="G73" s="916"/>
      <c r="H73" s="916"/>
      <c r="I73" s="916"/>
      <c r="J73" s="916"/>
      <c r="K73" s="916"/>
      <c r="L73" s="916"/>
      <c r="M73" s="916"/>
      <c r="N73" s="916"/>
      <c r="O73" s="916"/>
      <c r="P73" s="917"/>
      <c r="Q73" s="918">
        <v>180</v>
      </c>
      <c r="R73" s="873"/>
      <c r="S73" s="873"/>
      <c r="T73" s="873"/>
      <c r="U73" s="873"/>
      <c r="V73" s="873">
        <v>132</v>
      </c>
      <c r="W73" s="873"/>
      <c r="X73" s="873"/>
      <c r="Y73" s="873"/>
      <c r="Z73" s="873"/>
      <c r="AA73" s="873">
        <v>48</v>
      </c>
      <c r="AB73" s="873"/>
      <c r="AC73" s="873"/>
      <c r="AD73" s="873"/>
      <c r="AE73" s="873"/>
      <c r="AF73" s="873">
        <v>48</v>
      </c>
      <c r="AG73" s="873"/>
      <c r="AH73" s="873"/>
      <c r="AI73" s="873"/>
      <c r="AJ73" s="873"/>
      <c r="AK73" s="873" t="s">
        <v>587</v>
      </c>
      <c r="AL73" s="873"/>
      <c r="AM73" s="873"/>
      <c r="AN73" s="873"/>
      <c r="AO73" s="873"/>
      <c r="AP73" s="873" t="s">
        <v>539</v>
      </c>
      <c r="AQ73" s="873"/>
      <c r="AR73" s="873"/>
      <c r="AS73" s="873"/>
      <c r="AT73" s="873"/>
      <c r="AU73" s="873" t="s">
        <v>539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594</v>
      </c>
      <c r="C74" s="916"/>
      <c r="D74" s="916"/>
      <c r="E74" s="916"/>
      <c r="F74" s="916"/>
      <c r="G74" s="916"/>
      <c r="H74" s="916"/>
      <c r="I74" s="916"/>
      <c r="J74" s="916"/>
      <c r="K74" s="916"/>
      <c r="L74" s="916"/>
      <c r="M74" s="916"/>
      <c r="N74" s="916"/>
      <c r="O74" s="916"/>
      <c r="P74" s="917"/>
      <c r="Q74" s="918">
        <v>109</v>
      </c>
      <c r="R74" s="873"/>
      <c r="S74" s="873"/>
      <c r="T74" s="873"/>
      <c r="U74" s="873"/>
      <c r="V74" s="873">
        <v>98</v>
      </c>
      <c r="W74" s="873"/>
      <c r="X74" s="873"/>
      <c r="Y74" s="873"/>
      <c r="Z74" s="873"/>
      <c r="AA74" s="873">
        <v>10</v>
      </c>
      <c r="AB74" s="873"/>
      <c r="AC74" s="873"/>
      <c r="AD74" s="873"/>
      <c r="AE74" s="873"/>
      <c r="AF74" s="873">
        <v>10</v>
      </c>
      <c r="AG74" s="873"/>
      <c r="AH74" s="873"/>
      <c r="AI74" s="873"/>
      <c r="AJ74" s="873"/>
      <c r="AK74" s="873">
        <v>2</v>
      </c>
      <c r="AL74" s="873"/>
      <c r="AM74" s="873"/>
      <c r="AN74" s="873"/>
      <c r="AO74" s="873"/>
      <c r="AP74" s="873" t="s">
        <v>539</v>
      </c>
      <c r="AQ74" s="873"/>
      <c r="AR74" s="873"/>
      <c r="AS74" s="873"/>
      <c r="AT74" s="873"/>
      <c r="AU74" s="873" t="s">
        <v>539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595</v>
      </c>
      <c r="C75" s="916"/>
      <c r="D75" s="916"/>
      <c r="E75" s="916"/>
      <c r="F75" s="916"/>
      <c r="G75" s="916"/>
      <c r="H75" s="916"/>
      <c r="I75" s="916"/>
      <c r="J75" s="916"/>
      <c r="K75" s="916"/>
      <c r="L75" s="916"/>
      <c r="M75" s="916"/>
      <c r="N75" s="916"/>
      <c r="O75" s="916"/>
      <c r="P75" s="917"/>
      <c r="Q75" s="921">
        <v>110</v>
      </c>
      <c r="R75" s="922"/>
      <c r="S75" s="922"/>
      <c r="T75" s="922"/>
      <c r="U75" s="872"/>
      <c r="V75" s="923">
        <v>81</v>
      </c>
      <c r="W75" s="922"/>
      <c r="X75" s="922"/>
      <c r="Y75" s="922"/>
      <c r="Z75" s="872"/>
      <c r="AA75" s="923">
        <v>29</v>
      </c>
      <c r="AB75" s="922"/>
      <c r="AC75" s="922"/>
      <c r="AD75" s="922"/>
      <c r="AE75" s="872"/>
      <c r="AF75" s="923">
        <v>29</v>
      </c>
      <c r="AG75" s="922"/>
      <c r="AH75" s="922"/>
      <c r="AI75" s="922"/>
      <c r="AJ75" s="872"/>
      <c r="AK75" s="923" t="s">
        <v>587</v>
      </c>
      <c r="AL75" s="922"/>
      <c r="AM75" s="922"/>
      <c r="AN75" s="922"/>
      <c r="AO75" s="872"/>
      <c r="AP75" s="923" t="s">
        <v>539</v>
      </c>
      <c r="AQ75" s="922"/>
      <c r="AR75" s="922"/>
      <c r="AS75" s="922"/>
      <c r="AT75" s="872"/>
      <c r="AU75" s="923" t="s">
        <v>539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388</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12640</v>
      </c>
      <c r="AG88" s="884"/>
      <c r="AH88" s="884"/>
      <c r="AI88" s="884"/>
      <c r="AJ88" s="884"/>
      <c r="AK88" s="881"/>
      <c r="AL88" s="881"/>
      <c r="AM88" s="881"/>
      <c r="AN88" s="881"/>
      <c r="AO88" s="881"/>
      <c r="AP88" s="884">
        <v>6230</v>
      </c>
      <c r="AQ88" s="884"/>
      <c r="AR88" s="884"/>
      <c r="AS88" s="884"/>
      <c r="AT88" s="884"/>
      <c r="AU88" s="884">
        <v>2953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16461</v>
      </c>
      <c r="CS102" s="892"/>
      <c r="CT102" s="892"/>
      <c r="CU102" s="892"/>
      <c r="CV102" s="935"/>
      <c r="CW102" s="934">
        <v>249</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306</v>
      </c>
      <c r="AG109" s="937"/>
      <c r="AH109" s="937"/>
      <c r="AI109" s="937"/>
      <c r="AJ109" s="938"/>
      <c r="AK109" s="936" t="s">
        <v>305</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306</v>
      </c>
      <c r="BW109" s="937"/>
      <c r="BX109" s="937"/>
      <c r="BY109" s="937"/>
      <c r="BZ109" s="938"/>
      <c r="CA109" s="936" t="s">
        <v>305</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306</v>
      </c>
      <c r="DM109" s="937"/>
      <c r="DN109" s="937"/>
      <c r="DO109" s="937"/>
      <c r="DP109" s="938"/>
      <c r="DQ109" s="936" t="s">
        <v>305</v>
      </c>
      <c r="DR109" s="937"/>
      <c r="DS109" s="937"/>
      <c r="DT109" s="937"/>
      <c r="DU109" s="938"/>
      <c r="DV109" s="936" t="s">
        <v>431</v>
      </c>
      <c r="DW109" s="937"/>
      <c r="DX109" s="937"/>
      <c r="DY109" s="937"/>
      <c r="DZ109" s="939"/>
    </row>
    <row r="110" spans="1:131" s="246" customFormat="1" ht="26.25" customHeight="1">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12062052</v>
      </c>
      <c r="AB110" s="944"/>
      <c r="AC110" s="944"/>
      <c r="AD110" s="944"/>
      <c r="AE110" s="945"/>
      <c r="AF110" s="946">
        <v>11889909</v>
      </c>
      <c r="AG110" s="944"/>
      <c r="AH110" s="944"/>
      <c r="AI110" s="944"/>
      <c r="AJ110" s="945"/>
      <c r="AK110" s="946">
        <v>12832830</v>
      </c>
      <c r="AL110" s="944"/>
      <c r="AM110" s="944"/>
      <c r="AN110" s="944"/>
      <c r="AO110" s="945"/>
      <c r="AP110" s="947">
        <v>12.7</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160143633</v>
      </c>
      <c r="BR110" s="979"/>
      <c r="BS110" s="979"/>
      <c r="BT110" s="979"/>
      <c r="BU110" s="979"/>
      <c r="BV110" s="979">
        <v>174363816</v>
      </c>
      <c r="BW110" s="979"/>
      <c r="BX110" s="979"/>
      <c r="BY110" s="979"/>
      <c r="BZ110" s="979"/>
      <c r="CA110" s="979">
        <v>182090604</v>
      </c>
      <c r="CB110" s="979"/>
      <c r="CC110" s="979"/>
      <c r="CD110" s="979"/>
      <c r="CE110" s="979"/>
      <c r="CF110" s="993">
        <v>180.1</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437</v>
      </c>
      <c r="DM110" s="979"/>
      <c r="DN110" s="979"/>
      <c r="DO110" s="979"/>
      <c r="DP110" s="979"/>
      <c r="DQ110" s="979" t="s">
        <v>437</v>
      </c>
      <c r="DR110" s="979"/>
      <c r="DS110" s="979"/>
      <c r="DT110" s="979"/>
      <c r="DU110" s="979"/>
      <c r="DV110" s="980" t="s">
        <v>438</v>
      </c>
      <c r="DW110" s="980"/>
      <c r="DX110" s="980"/>
      <c r="DY110" s="980"/>
      <c r="DZ110" s="981"/>
    </row>
    <row r="111" spans="1:131" s="246" customFormat="1" ht="26.25" customHeight="1">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438</v>
      </c>
      <c r="AB111" s="986"/>
      <c r="AC111" s="986"/>
      <c r="AD111" s="986"/>
      <c r="AE111" s="987"/>
      <c r="AF111" s="988">
        <v>49733</v>
      </c>
      <c r="AG111" s="986"/>
      <c r="AH111" s="986"/>
      <c r="AI111" s="986"/>
      <c r="AJ111" s="987"/>
      <c r="AK111" s="988">
        <v>55601</v>
      </c>
      <c r="AL111" s="986"/>
      <c r="AM111" s="986"/>
      <c r="AN111" s="986"/>
      <c r="AO111" s="987"/>
      <c r="AP111" s="989">
        <v>0.1</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2051309</v>
      </c>
      <c r="BR111" s="972"/>
      <c r="BS111" s="972"/>
      <c r="BT111" s="972"/>
      <c r="BU111" s="972"/>
      <c r="BV111" s="972">
        <v>1848479</v>
      </c>
      <c r="BW111" s="972"/>
      <c r="BX111" s="972"/>
      <c r="BY111" s="972"/>
      <c r="BZ111" s="972"/>
      <c r="CA111" s="972">
        <v>1454572</v>
      </c>
      <c r="CB111" s="972"/>
      <c r="CC111" s="972"/>
      <c r="CD111" s="972"/>
      <c r="CE111" s="972"/>
      <c r="CF111" s="966">
        <v>1.4</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128</v>
      </c>
      <c r="DR111" s="972"/>
      <c r="DS111" s="972"/>
      <c r="DT111" s="972"/>
      <c r="DU111" s="972"/>
      <c r="DV111" s="973" t="s">
        <v>128</v>
      </c>
      <c r="DW111" s="973"/>
      <c r="DX111" s="973"/>
      <c r="DY111" s="973"/>
      <c r="DZ111" s="974"/>
    </row>
    <row r="112" spans="1:131" s="246" customFormat="1" ht="26.25" customHeight="1">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83333</v>
      </c>
      <c r="AB112" s="1011"/>
      <c r="AC112" s="1011"/>
      <c r="AD112" s="1011"/>
      <c r="AE112" s="1012"/>
      <c r="AF112" s="1013">
        <v>83333</v>
      </c>
      <c r="AG112" s="1011"/>
      <c r="AH112" s="1011"/>
      <c r="AI112" s="1011"/>
      <c r="AJ112" s="1012"/>
      <c r="AK112" s="1013">
        <v>66667</v>
      </c>
      <c r="AL112" s="1011"/>
      <c r="AM112" s="1011"/>
      <c r="AN112" s="1011"/>
      <c r="AO112" s="1012"/>
      <c r="AP112" s="1014">
        <v>0.1</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88919850</v>
      </c>
      <c r="BR112" s="972"/>
      <c r="BS112" s="972"/>
      <c r="BT112" s="972"/>
      <c r="BU112" s="972"/>
      <c r="BV112" s="972">
        <v>92109732</v>
      </c>
      <c r="BW112" s="972"/>
      <c r="BX112" s="972"/>
      <c r="BY112" s="972"/>
      <c r="BZ112" s="972"/>
      <c r="CA112" s="972">
        <v>85160447</v>
      </c>
      <c r="CB112" s="972"/>
      <c r="CC112" s="972"/>
      <c r="CD112" s="972"/>
      <c r="CE112" s="972"/>
      <c r="CF112" s="966">
        <v>84.2</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446</v>
      </c>
      <c r="DH112" s="972"/>
      <c r="DI112" s="972"/>
      <c r="DJ112" s="972"/>
      <c r="DK112" s="972"/>
      <c r="DL112" s="972" t="s">
        <v>446</v>
      </c>
      <c r="DM112" s="972"/>
      <c r="DN112" s="972"/>
      <c r="DO112" s="972"/>
      <c r="DP112" s="972"/>
      <c r="DQ112" s="972" t="s">
        <v>447</v>
      </c>
      <c r="DR112" s="972"/>
      <c r="DS112" s="972"/>
      <c r="DT112" s="972"/>
      <c r="DU112" s="972"/>
      <c r="DV112" s="973" t="s">
        <v>446</v>
      </c>
      <c r="DW112" s="973"/>
      <c r="DX112" s="973"/>
      <c r="DY112" s="973"/>
      <c r="DZ112" s="974"/>
    </row>
    <row r="113" spans="1:130" s="246" customFormat="1" ht="26.25" customHeight="1">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6288427</v>
      </c>
      <c r="AB113" s="986"/>
      <c r="AC113" s="986"/>
      <c r="AD113" s="986"/>
      <c r="AE113" s="987"/>
      <c r="AF113" s="988">
        <v>6274558</v>
      </c>
      <c r="AG113" s="986"/>
      <c r="AH113" s="986"/>
      <c r="AI113" s="986"/>
      <c r="AJ113" s="987"/>
      <c r="AK113" s="988">
        <v>6519037</v>
      </c>
      <c r="AL113" s="986"/>
      <c r="AM113" s="986"/>
      <c r="AN113" s="986"/>
      <c r="AO113" s="987"/>
      <c r="AP113" s="989">
        <v>6.4</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1297980</v>
      </c>
      <c r="BR113" s="972"/>
      <c r="BS113" s="972"/>
      <c r="BT113" s="972"/>
      <c r="BU113" s="972"/>
      <c r="BV113" s="972">
        <v>1251787</v>
      </c>
      <c r="BW113" s="972"/>
      <c r="BX113" s="972"/>
      <c r="BY113" s="972"/>
      <c r="BZ113" s="972"/>
      <c r="CA113" s="972">
        <v>2952865</v>
      </c>
      <c r="CB113" s="972"/>
      <c r="CC113" s="972"/>
      <c r="CD113" s="972"/>
      <c r="CE113" s="972"/>
      <c r="CF113" s="966">
        <v>2.9</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446</v>
      </c>
      <c r="DH113" s="1011"/>
      <c r="DI113" s="1011"/>
      <c r="DJ113" s="1011"/>
      <c r="DK113" s="1012"/>
      <c r="DL113" s="1013" t="s">
        <v>447</v>
      </c>
      <c r="DM113" s="1011"/>
      <c r="DN113" s="1011"/>
      <c r="DO113" s="1011"/>
      <c r="DP113" s="1012"/>
      <c r="DQ113" s="1013" t="s">
        <v>446</v>
      </c>
      <c r="DR113" s="1011"/>
      <c r="DS113" s="1011"/>
      <c r="DT113" s="1011"/>
      <c r="DU113" s="1012"/>
      <c r="DV113" s="1014" t="s">
        <v>451</v>
      </c>
      <c r="DW113" s="1015"/>
      <c r="DX113" s="1015"/>
      <c r="DY113" s="1015"/>
      <c r="DZ113" s="1016"/>
    </row>
    <row r="114" spans="1:130" s="246" customFormat="1" ht="26.25" customHeight="1">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48849</v>
      </c>
      <c r="AB114" s="1011"/>
      <c r="AC114" s="1011"/>
      <c r="AD114" s="1011"/>
      <c r="AE114" s="1012"/>
      <c r="AF114" s="1013">
        <v>56395</v>
      </c>
      <c r="AG114" s="1011"/>
      <c r="AH114" s="1011"/>
      <c r="AI114" s="1011"/>
      <c r="AJ114" s="1012"/>
      <c r="AK114" s="1013">
        <v>48835</v>
      </c>
      <c r="AL114" s="1011"/>
      <c r="AM114" s="1011"/>
      <c r="AN114" s="1011"/>
      <c r="AO114" s="1012"/>
      <c r="AP114" s="1014">
        <v>0</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25976715</v>
      </c>
      <c r="BR114" s="972"/>
      <c r="BS114" s="972"/>
      <c r="BT114" s="972"/>
      <c r="BU114" s="972"/>
      <c r="BV114" s="972">
        <v>25426416</v>
      </c>
      <c r="BW114" s="972"/>
      <c r="BX114" s="972"/>
      <c r="BY114" s="972"/>
      <c r="BZ114" s="972"/>
      <c r="CA114" s="972">
        <v>24086389</v>
      </c>
      <c r="CB114" s="972"/>
      <c r="CC114" s="972"/>
      <c r="CD114" s="972"/>
      <c r="CE114" s="972"/>
      <c r="CF114" s="966">
        <v>23.8</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446</v>
      </c>
      <c r="DH114" s="1011"/>
      <c r="DI114" s="1011"/>
      <c r="DJ114" s="1011"/>
      <c r="DK114" s="1012"/>
      <c r="DL114" s="1013" t="s">
        <v>446</v>
      </c>
      <c r="DM114" s="1011"/>
      <c r="DN114" s="1011"/>
      <c r="DO114" s="1011"/>
      <c r="DP114" s="1012"/>
      <c r="DQ114" s="1013" t="s">
        <v>455</v>
      </c>
      <c r="DR114" s="1011"/>
      <c r="DS114" s="1011"/>
      <c r="DT114" s="1011"/>
      <c r="DU114" s="1012"/>
      <c r="DV114" s="1014" t="s">
        <v>128</v>
      </c>
      <c r="DW114" s="1015"/>
      <c r="DX114" s="1015"/>
      <c r="DY114" s="1015"/>
      <c r="DZ114" s="1016"/>
    </row>
    <row r="115" spans="1:130" s="246" customFormat="1" ht="26.25" customHeight="1">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124540</v>
      </c>
      <c r="AB115" s="986"/>
      <c r="AC115" s="986"/>
      <c r="AD115" s="986"/>
      <c r="AE115" s="987"/>
      <c r="AF115" s="988">
        <v>127931</v>
      </c>
      <c r="AG115" s="986"/>
      <c r="AH115" s="986"/>
      <c r="AI115" s="986"/>
      <c r="AJ115" s="987"/>
      <c r="AK115" s="988">
        <v>198975</v>
      </c>
      <c r="AL115" s="986"/>
      <c r="AM115" s="986"/>
      <c r="AN115" s="986"/>
      <c r="AO115" s="987"/>
      <c r="AP115" s="989">
        <v>0.2</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v>51202</v>
      </c>
      <c r="BR115" s="972"/>
      <c r="BS115" s="972"/>
      <c r="BT115" s="972"/>
      <c r="BU115" s="972"/>
      <c r="BV115" s="972" t="s">
        <v>446</v>
      </c>
      <c r="BW115" s="972"/>
      <c r="BX115" s="972"/>
      <c r="BY115" s="972"/>
      <c r="BZ115" s="972"/>
      <c r="CA115" s="972">
        <v>80822</v>
      </c>
      <c r="CB115" s="972"/>
      <c r="CC115" s="972"/>
      <c r="CD115" s="972"/>
      <c r="CE115" s="972"/>
      <c r="CF115" s="966">
        <v>0.1</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690898</v>
      </c>
      <c r="DH115" s="1011"/>
      <c r="DI115" s="1011"/>
      <c r="DJ115" s="1011"/>
      <c r="DK115" s="1012"/>
      <c r="DL115" s="1013">
        <v>714773</v>
      </c>
      <c r="DM115" s="1011"/>
      <c r="DN115" s="1011"/>
      <c r="DO115" s="1011"/>
      <c r="DP115" s="1012"/>
      <c r="DQ115" s="1013">
        <v>582036</v>
      </c>
      <c r="DR115" s="1011"/>
      <c r="DS115" s="1011"/>
      <c r="DT115" s="1011"/>
      <c r="DU115" s="1012"/>
      <c r="DV115" s="1014">
        <v>0.6</v>
      </c>
      <c r="DW115" s="1015"/>
      <c r="DX115" s="1015"/>
      <c r="DY115" s="1015"/>
      <c r="DZ115" s="1016"/>
    </row>
    <row r="116" spans="1:130" s="246" customFormat="1" ht="26.25" customHeight="1">
      <c r="A116" s="1008"/>
      <c r="B116" s="1009"/>
      <c r="C116" s="1017" t="s">
        <v>459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446</v>
      </c>
      <c r="AB116" s="1011"/>
      <c r="AC116" s="1011"/>
      <c r="AD116" s="1011"/>
      <c r="AE116" s="1012"/>
      <c r="AF116" s="1013" t="s">
        <v>460</v>
      </c>
      <c r="AG116" s="1011"/>
      <c r="AH116" s="1011"/>
      <c r="AI116" s="1011"/>
      <c r="AJ116" s="1012"/>
      <c r="AK116" s="1013" t="s">
        <v>446</v>
      </c>
      <c r="AL116" s="1011"/>
      <c r="AM116" s="1011"/>
      <c r="AN116" s="1011"/>
      <c r="AO116" s="1012"/>
      <c r="AP116" s="1014" t="s">
        <v>128</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446</v>
      </c>
      <c r="BR116" s="972"/>
      <c r="BS116" s="972"/>
      <c r="BT116" s="972"/>
      <c r="BU116" s="972"/>
      <c r="BV116" s="972" t="s">
        <v>446</v>
      </c>
      <c r="BW116" s="972"/>
      <c r="BX116" s="972"/>
      <c r="BY116" s="972"/>
      <c r="BZ116" s="972"/>
      <c r="CA116" s="972" t="s">
        <v>462</v>
      </c>
      <c r="CB116" s="972"/>
      <c r="CC116" s="972"/>
      <c r="CD116" s="972"/>
      <c r="CE116" s="972"/>
      <c r="CF116" s="966" t="s">
        <v>447</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446</v>
      </c>
      <c r="DH116" s="1011"/>
      <c r="DI116" s="1011"/>
      <c r="DJ116" s="1011"/>
      <c r="DK116" s="1012"/>
      <c r="DL116" s="1013" t="s">
        <v>446</v>
      </c>
      <c r="DM116" s="1011"/>
      <c r="DN116" s="1011"/>
      <c r="DO116" s="1011"/>
      <c r="DP116" s="1012"/>
      <c r="DQ116" s="1013" t="s">
        <v>446</v>
      </c>
      <c r="DR116" s="1011"/>
      <c r="DS116" s="1011"/>
      <c r="DT116" s="1011"/>
      <c r="DU116" s="1012"/>
      <c r="DV116" s="1014" t="s">
        <v>446</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18607201</v>
      </c>
      <c r="AB117" s="1029"/>
      <c r="AC117" s="1029"/>
      <c r="AD117" s="1029"/>
      <c r="AE117" s="1030"/>
      <c r="AF117" s="1031">
        <v>18481859</v>
      </c>
      <c r="AG117" s="1029"/>
      <c r="AH117" s="1029"/>
      <c r="AI117" s="1029"/>
      <c r="AJ117" s="1030"/>
      <c r="AK117" s="1031">
        <v>19721945</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446</v>
      </c>
      <c r="BR117" s="972"/>
      <c r="BS117" s="972"/>
      <c r="BT117" s="972"/>
      <c r="BU117" s="972"/>
      <c r="BV117" s="972" t="s">
        <v>446</v>
      </c>
      <c r="BW117" s="972"/>
      <c r="BX117" s="972"/>
      <c r="BY117" s="972"/>
      <c r="BZ117" s="972"/>
      <c r="CA117" s="972" t="s">
        <v>128</v>
      </c>
      <c r="CB117" s="972"/>
      <c r="CC117" s="972"/>
      <c r="CD117" s="972"/>
      <c r="CE117" s="972"/>
      <c r="CF117" s="966" t="s">
        <v>446</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446</v>
      </c>
      <c r="DH117" s="1011"/>
      <c r="DI117" s="1011"/>
      <c r="DJ117" s="1011"/>
      <c r="DK117" s="1012"/>
      <c r="DL117" s="1013" t="s">
        <v>446</v>
      </c>
      <c r="DM117" s="1011"/>
      <c r="DN117" s="1011"/>
      <c r="DO117" s="1011"/>
      <c r="DP117" s="1012"/>
      <c r="DQ117" s="1013" t="s">
        <v>446</v>
      </c>
      <c r="DR117" s="1011"/>
      <c r="DS117" s="1011"/>
      <c r="DT117" s="1011"/>
      <c r="DU117" s="1012"/>
      <c r="DV117" s="1014" t="s">
        <v>446</v>
      </c>
      <c r="DW117" s="1015"/>
      <c r="DX117" s="1015"/>
      <c r="DY117" s="1015"/>
      <c r="DZ117" s="1016"/>
    </row>
    <row r="118" spans="1:130" s="246" customFormat="1" ht="26.25" customHeight="1">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306</v>
      </c>
      <c r="AG118" s="937"/>
      <c r="AH118" s="937"/>
      <c r="AI118" s="937"/>
      <c r="AJ118" s="938"/>
      <c r="AK118" s="936" t="s">
        <v>305</v>
      </c>
      <c r="AL118" s="937"/>
      <c r="AM118" s="937"/>
      <c r="AN118" s="937"/>
      <c r="AO118" s="938"/>
      <c r="AP118" s="1023" t="s">
        <v>431</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455</v>
      </c>
      <c r="BR118" s="1050"/>
      <c r="BS118" s="1050"/>
      <c r="BT118" s="1050"/>
      <c r="BU118" s="1050"/>
      <c r="BV118" s="1050" t="s">
        <v>446</v>
      </c>
      <c r="BW118" s="1050"/>
      <c r="BX118" s="1050"/>
      <c r="BY118" s="1050"/>
      <c r="BZ118" s="1050"/>
      <c r="CA118" s="1050" t="s">
        <v>446</v>
      </c>
      <c r="CB118" s="1050"/>
      <c r="CC118" s="1050"/>
      <c r="CD118" s="1050"/>
      <c r="CE118" s="1050"/>
      <c r="CF118" s="966" t="s">
        <v>446</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446</v>
      </c>
      <c r="DH118" s="1011"/>
      <c r="DI118" s="1011"/>
      <c r="DJ118" s="1011"/>
      <c r="DK118" s="1012"/>
      <c r="DL118" s="1013" t="s">
        <v>446</v>
      </c>
      <c r="DM118" s="1011"/>
      <c r="DN118" s="1011"/>
      <c r="DO118" s="1011"/>
      <c r="DP118" s="1012"/>
      <c r="DQ118" s="1013" t="s">
        <v>446</v>
      </c>
      <c r="DR118" s="1011"/>
      <c r="DS118" s="1011"/>
      <c r="DT118" s="1011"/>
      <c r="DU118" s="1012"/>
      <c r="DV118" s="1014" t="s">
        <v>446</v>
      </c>
      <c r="DW118" s="1015"/>
      <c r="DX118" s="1015"/>
      <c r="DY118" s="1015"/>
      <c r="DZ118" s="1016"/>
    </row>
    <row r="119" spans="1:130" s="246" customFormat="1" ht="26.25" customHeight="1">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446</v>
      </c>
      <c r="AB119" s="944"/>
      <c r="AC119" s="944"/>
      <c r="AD119" s="944"/>
      <c r="AE119" s="945"/>
      <c r="AF119" s="946" t="s">
        <v>446</v>
      </c>
      <c r="AG119" s="944"/>
      <c r="AH119" s="944"/>
      <c r="AI119" s="944"/>
      <c r="AJ119" s="945"/>
      <c r="AK119" s="946" t="s">
        <v>455</v>
      </c>
      <c r="AL119" s="944"/>
      <c r="AM119" s="944"/>
      <c r="AN119" s="944"/>
      <c r="AO119" s="945"/>
      <c r="AP119" s="947" t="s">
        <v>128</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469</v>
      </c>
      <c r="BP119" s="1058"/>
      <c r="BQ119" s="1049">
        <v>278440689</v>
      </c>
      <c r="BR119" s="1050"/>
      <c r="BS119" s="1050"/>
      <c r="BT119" s="1050"/>
      <c r="BU119" s="1050"/>
      <c r="BV119" s="1050">
        <v>295000230</v>
      </c>
      <c r="BW119" s="1050"/>
      <c r="BX119" s="1050"/>
      <c r="BY119" s="1050"/>
      <c r="BZ119" s="1050"/>
      <c r="CA119" s="1050">
        <v>295825699</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1360411</v>
      </c>
      <c r="DH119" s="1036"/>
      <c r="DI119" s="1036"/>
      <c r="DJ119" s="1036"/>
      <c r="DK119" s="1037"/>
      <c r="DL119" s="1035">
        <v>1133706</v>
      </c>
      <c r="DM119" s="1036"/>
      <c r="DN119" s="1036"/>
      <c r="DO119" s="1036"/>
      <c r="DP119" s="1037"/>
      <c r="DQ119" s="1035">
        <v>872536</v>
      </c>
      <c r="DR119" s="1036"/>
      <c r="DS119" s="1036"/>
      <c r="DT119" s="1036"/>
      <c r="DU119" s="1037"/>
      <c r="DV119" s="1038">
        <v>0.9</v>
      </c>
      <c r="DW119" s="1039"/>
      <c r="DX119" s="1039"/>
      <c r="DY119" s="1039"/>
      <c r="DZ119" s="1040"/>
    </row>
    <row r="120" spans="1:130" s="246" customFormat="1" ht="26.25" customHeight="1">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446</v>
      </c>
      <c r="AB120" s="1011"/>
      <c r="AC120" s="1011"/>
      <c r="AD120" s="1011"/>
      <c r="AE120" s="1012"/>
      <c r="AF120" s="1013" t="s">
        <v>446</v>
      </c>
      <c r="AG120" s="1011"/>
      <c r="AH120" s="1011"/>
      <c r="AI120" s="1011"/>
      <c r="AJ120" s="1012"/>
      <c r="AK120" s="1013" t="s">
        <v>446</v>
      </c>
      <c r="AL120" s="1011"/>
      <c r="AM120" s="1011"/>
      <c r="AN120" s="1011"/>
      <c r="AO120" s="1012"/>
      <c r="AP120" s="1014" t="s">
        <v>446</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24358006</v>
      </c>
      <c r="BR120" s="979"/>
      <c r="BS120" s="979"/>
      <c r="BT120" s="979"/>
      <c r="BU120" s="979"/>
      <c r="BV120" s="979">
        <v>22696517</v>
      </c>
      <c r="BW120" s="979"/>
      <c r="BX120" s="979"/>
      <c r="BY120" s="979"/>
      <c r="BZ120" s="979"/>
      <c r="CA120" s="979">
        <v>22869352</v>
      </c>
      <c r="CB120" s="979"/>
      <c r="CC120" s="979"/>
      <c r="CD120" s="979"/>
      <c r="CE120" s="979"/>
      <c r="CF120" s="993">
        <v>22.6</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t="s">
        <v>451</v>
      </c>
      <c r="DH120" s="979"/>
      <c r="DI120" s="979"/>
      <c r="DJ120" s="979"/>
      <c r="DK120" s="979"/>
      <c r="DL120" s="979" t="s">
        <v>446</v>
      </c>
      <c r="DM120" s="979"/>
      <c r="DN120" s="979"/>
      <c r="DO120" s="979"/>
      <c r="DP120" s="979"/>
      <c r="DQ120" s="979">
        <v>80344929</v>
      </c>
      <c r="DR120" s="979"/>
      <c r="DS120" s="979"/>
      <c r="DT120" s="979"/>
      <c r="DU120" s="979"/>
      <c r="DV120" s="980">
        <v>79.400000000000006</v>
      </c>
      <c r="DW120" s="980"/>
      <c r="DX120" s="980"/>
      <c r="DY120" s="980"/>
      <c r="DZ120" s="981"/>
    </row>
    <row r="121" spans="1:130" s="246" customFormat="1" ht="26.25" customHeight="1">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446</v>
      </c>
      <c r="AB121" s="1011"/>
      <c r="AC121" s="1011"/>
      <c r="AD121" s="1011"/>
      <c r="AE121" s="1012"/>
      <c r="AF121" s="1013" t="s">
        <v>446</v>
      </c>
      <c r="AG121" s="1011"/>
      <c r="AH121" s="1011"/>
      <c r="AI121" s="1011"/>
      <c r="AJ121" s="1012"/>
      <c r="AK121" s="1013" t="s">
        <v>446</v>
      </c>
      <c r="AL121" s="1011"/>
      <c r="AM121" s="1011"/>
      <c r="AN121" s="1011"/>
      <c r="AO121" s="1012"/>
      <c r="AP121" s="1014" t="s">
        <v>446</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91762382</v>
      </c>
      <c r="BR121" s="972"/>
      <c r="BS121" s="972"/>
      <c r="BT121" s="972"/>
      <c r="BU121" s="972"/>
      <c r="BV121" s="972">
        <v>94689259</v>
      </c>
      <c r="BW121" s="972"/>
      <c r="BX121" s="972"/>
      <c r="BY121" s="972"/>
      <c r="BZ121" s="972"/>
      <c r="CA121" s="972">
        <v>85776262</v>
      </c>
      <c r="CB121" s="972"/>
      <c r="CC121" s="972"/>
      <c r="CD121" s="972"/>
      <c r="CE121" s="972"/>
      <c r="CF121" s="966">
        <v>84.8</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v>5034077</v>
      </c>
      <c r="DH121" s="972"/>
      <c r="DI121" s="972"/>
      <c r="DJ121" s="972"/>
      <c r="DK121" s="972"/>
      <c r="DL121" s="972">
        <v>4716180</v>
      </c>
      <c r="DM121" s="972"/>
      <c r="DN121" s="972"/>
      <c r="DO121" s="972"/>
      <c r="DP121" s="972"/>
      <c r="DQ121" s="972">
        <v>4232568</v>
      </c>
      <c r="DR121" s="972"/>
      <c r="DS121" s="972"/>
      <c r="DT121" s="972"/>
      <c r="DU121" s="972"/>
      <c r="DV121" s="973">
        <v>4.2</v>
      </c>
      <c r="DW121" s="973"/>
      <c r="DX121" s="973"/>
      <c r="DY121" s="973"/>
      <c r="DZ121" s="974"/>
    </row>
    <row r="122" spans="1:130" s="246" customFormat="1" ht="26.25" customHeight="1">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446</v>
      </c>
      <c r="AB122" s="1011"/>
      <c r="AC122" s="1011"/>
      <c r="AD122" s="1011"/>
      <c r="AE122" s="1012"/>
      <c r="AF122" s="1013" t="s">
        <v>128</v>
      </c>
      <c r="AG122" s="1011"/>
      <c r="AH122" s="1011"/>
      <c r="AI122" s="1011"/>
      <c r="AJ122" s="1012"/>
      <c r="AK122" s="1013" t="s">
        <v>446</v>
      </c>
      <c r="AL122" s="1011"/>
      <c r="AM122" s="1011"/>
      <c r="AN122" s="1011"/>
      <c r="AO122" s="1012"/>
      <c r="AP122" s="1014" t="s">
        <v>446</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169997176</v>
      </c>
      <c r="BR122" s="1050"/>
      <c r="BS122" s="1050"/>
      <c r="BT122" s="1050"/>
      <c r="BU122" s="1050"/>
      <c r="BV122" s="1050">
        <v>170029190</v>
      </c>
      <c r="BW122" s="1050"/>
      <c r="BX122" s="1050"/>
      <c r="BY122" s="1050"/>
      <c r="BZ122" s="1050"/>
      <c r="CA122" s="1050">
        <v>171208243</v>
      </c>
      <c r="CB122" s="1050"/>
      <c r="CC122" s="1050"/>
      <c r="CD122" s="1050"/>
      <c r="CE122" s="1050"/>
      <c r="CF122" s="1070">
        <v>169.3</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v>828162</v>
      </c>
      <c r="DH122" s="972"/>
      <c r="DI122" s="972"/>
      <c r="DJ122" s="972"/>
      <c r="DK122" s="972"/>
      <c r="DL122" s="972">
        <v>705238</v>
      </c>
      <c r="DM122" s="972"/>
      <c r="DN122" s="972"/>
      <c r="DO122" s="972"/>
      <c r="DP122" s="972"/>
      <c r="DQ122" s="972">
        <v>582950</v>
      </c>
      <c r="DR122" s="972"/>
      <c r="DS122" s="972"/>
      <c r="DT122" s="972"/>
      <c r="DU122" s="972"/>
      <c r="DV122" s="973">
        <v>0.6</v>
      </c>
      <c r="DW122" s="973"/>
      <c r="DX122" s="973"/>
      <c r="DY122" s="973"/>
      <c r="DZ122" s="974"/>
    </row>
    <row r="123" spans="1:130" s="246" customFormat="1" ht="26.25" customHeight="1">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446</v>
      </c>
      <c r="AG123" s="1011"/>
      <c r="AH123" s="1011"/>
      <c r="AI123" s="1011"/>
      <c r="AJ123" s="1012"/>
      <c r="AK123" s="1013" t="s">
        <v>446</v>
      </c>
      <c r="AL123" s="1011"/>
      <c r="AM123" s="1011"/>
      <c r="AN123" s="1011"/>
      <c r="AO123" s="1012"/>
      <c r="AP123" s="1014" t="s">
        <v>128</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480</v>
      </c>
      <c r="BP123" s="1058"/>
      <c r="BQ123" s="1117">
        <v>286117564</v>
      </c>
      <c r="BR123" s="1118"/>
      <c r="BS123" s="1118"/>
      <c r="BT123" s="1118"/>
      <c r="BU123" s="1118"/>
      <c r="BV123" s="1118">
        <v>287414966</v>
      </c>
      <c r="BW123" s="1118"/>
      <c r="BX123" s="1118"/>
      <c r="BY123" s="1118"/>
      <c r="BZ123" s="1118"/>
      <c r="CA123" s="1118">
        <v>279853857</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t="s">
        <v>446</v>
      </c>
      <c r="DH123" s="1011"/>
      <c r="DI123" s="1011"/>
      <c r="DJ123" s="1011"/>
      <c r="DK123" s="1012"/>
      <c r="DL123" s="1013" t="s">
        <v>128</v>
      </c>
      <c r="DM123" s="1011"/>
      <c r="DN123" s="1011"/>
      <c r="DO123" s="1011"/>
      <c r="DP123" s="1012"/>
      <c r="DQ123" s="1013" t="s">
        <v>446</v>
      </c>
      <c r="DR123" s="1011"/>
      <c r="DS123" s="1011"/>
      <c r="DT123" s="1011"/>
      <c r="DU123" s="1012"/>
      <c r="DV123" s="1014" t="s">
        <v>446</v>
      </c>
      <c r="DW123" s="1015"/>
      <c r="DX123" s="1015"/>
      <c r="DY123" s="1015"/>
      <c r="DZ123" s="1016"/>
    </row>
    <row r="124" spans="1:130" s="246" customFormat="1" ht="26.25" customHeight="1" thickBot="1">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451</v>
      </c>
      <c r="AB124" s="1011"/>
      <c r="AC124" s="1011"/>
      <c r="AD124" s="1011"/>
      <c r="AE124" s="1012"/>
      <c r="AF124" s="1013" t="s">
        <v>128</v>
      </c>
      <c r="AG124" s="1011"/>
      <c r="AH124" s="1011"/>
      <c r="AI124" s="1011"/>
      <c r="AJ124" s="1012"/>
      <c r="AK124" s="1013" t="s">
        <v>446</v>
      </c>
      <c r="AL124" s="1011"/>
      <c r="AM124" s="1011"/>
      <c r="AN124" s="1011"/>
      <c r="AO124" s="1012"/>
      <c r="AP124" s="1014" t="s">
        <v>446</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446</v>
      </c>
      <c r="BR124" s="1080"/>
      <c r="BS124" s="1080"/>
      <c r="BT124" s="1080"/>
      <c r="BU124" s="1080"/>
      <c r="BV124" s="1080">
        <v>7.5</v>
      </c>
      <c r="BW124" s="1080"/>
      <c r="BX124" s="1080"/>
      <c r="BY124" s="1080"/>
      <c r="BZ124" s="1080"/>
      <c r="CA124" s="1080">
        <v>15.7</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v>83057611</v>
      </c>
      <c r="DH124" s="1036"/>
      <c r="DI124" s="1036"/>
      <c r="DJ124" s="1036"/>
      <c r="DK124" s="1037"/>
      <c r="DL124" s="1035">
        <v>86688314</v>
      </c>
      <c r="DM124" s="1036"/>
      <c r="DN124" s="1036"/>
      <c r="DO124" s="1036"/>
      <c r="DP124" s="1037"/>
      <c r="DQ124" s="1035" t="s">
        <v>446</v>
      </c>
      <c r="DR124" s="1036"/>
      <c r="DS124" s="1036"/>
      <c r="DT124" s="1036"/>
      <c r="DU124" s="1037"/>
      <c r="DV124" s="1038" t="s">
        <v>128</v>
      </c>
      <c r="DW124" s="1039"/>
      <c r="DX124" s="1039"/>
      <c r="DY124" s="1039"/>
      <c r="DZ124" s="1040"/>
    </row>
    <row r="125" spans="1:130" s="246" customFormat="1" ht="26.25" customHeight="1">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446</v>
      </c>
      <c r="AG125" s="1011"/>
      <c r="AH125" s="1011"/>
      <c r="AI125" s="1011"/>
      <c r="AJ125" s="1012"/>
      <c r="AK125" s="1013" t="s">
        <v>446</v>
      </c>
      <c r="AL125" s="1011"/>
      <c r="AM125" s="1011"/>
      <c r="AN125" s="1011"/>
      <c r="AO125" s="1012"/>
      <c r="AP125" s="1014" t="s">
        <v>446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446</v>
      </c>
      <c r="DH125" s="979"/>
      <c r="DI125" s="979"/>
      <c r="DJ125" s="979"/>
      <c r="DK125" s="979"/>
      <c r="DL125" s="979" t="s">
        <v>446</v>
      </c>
      <c r="DM125" s="979"/>
      <c r="DN125" s="979"/>
      <c r="DO125" s="979"/>
      <c r="DP125" s="979"/>
      <c r="DQ125" s="979" t="s">
        <v>446</v>
      </c>
      <c r="DR125" s="979"/>
      <c r="DS125" s="979"/>
      <c r="DT125" s="979"/>
      <c r="DU125" s="979"/>
      <c r="DV125" s="980" t="s">
        <v>446</v>
      </c>
      <c r="DW125" s="980"/>
      <c r="DX125" s="980"/>
      <c r="DY125" s="980"/>
      <c r="DZ125" s="981"/>
    </row>
    <row r="126" spans="1:130" s="246" customFormat="1" ht="26.25" customHeight="1" thickBot="1">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124079</v>
      </c>
      <c r="AB126" s="1011"/>
      <c r="AC126" s="1011"/>
      <c r="AD126" s="1011"/>
      <c r="AE126" s="1012"/>
      <c r="AF126" s="1013">
        <v>127502</v>
      </c>
      <c r="AG126" s="1011"/>
      <c r="AH126" s="1011"/>
      <c r="AI126" s="1011"/>
      <c r="AJ126" s="1012"/>
      <c r="AK126" s="1013">
        <v>198549</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446</v>
      </c>
      <c r="DH126" s="972"/>
      <c r="DI126" s="972"/>
      <c r="DJ126" s="972"/>
      <c r="DK126" s="972"/>
      <c r="DL126" s="972" t="s">
        <v>446</v>
      </c>
      <c r="DM126" s="972"/>
      <c r="DN126" s="972"/>
      <c r="DO126" s="972"/>
      <c r="DP126" s="972"/>
      <c r="DQ126" s="972" t="s">
        <v>446</v>
      </c>
      <c r="DR126" s="972"/>
      <c r="DS126" s="972"/>
      <c r="DT126" s="972"/>
      <c r="DU126" s="972"/>
      <c r="DV126" s="973" t="s">
        <v>462</v>
      </c>
      <c r="DW126" s="973"/>
      <c r="DX126" s="973"/>
      <c r="DY126" s="973"/>
      <c r="DZ126" s="974"/>
    </row>
    <row r="127" spans="1:130" s="246" customFormat="1" ht="26.25" customHeight="1">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461</v>
      </c>
      <c r="AB127" s="1011"/>
      <c r="AC127" s="1011"/>
      <c r="AD127" s="1011"/>
      <c r="AE127" s="1012"/>
      <c r="AF127" s="1013">
        <v>429</v>
      </c>
      <c r="AG127" s="1011"/>
      <c r="AH127" s="1011"/>
      <c r="AI127" s="1011"/>
      <c r="AJ127" s="1012"/>
      <c r="AK127" s="1013">
        <v>426</v>
      </c>
      <c r="AL127" s="1011"/>
      <c r="AM127" s="1011"/>
      <c r="AN127" s="1011"/>
      <c r="AO127" s="1012"/>
      <c r="AP127" s="1014">
        <v>0</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446</v>
      </c>
      <c r="DH127" s="972"/>
      <c r="DI127" s="972"/>
      <c r="DJ127" s="972"/>
      <c r="DK127" s="972"/>
      <c r="DL127" s="972" t="s">
        <v>446</v>
      </c>
      <c r="DM127" s="972"/>
      <c r="DN127" s="972"/>
      <c r="DO127" s="972"/>
      <c r="DP127" s="972"/>
      <c r="DQ127" s="972" t="s">
        <v>446</v>
      </c>
      <c r="DR127" s="972"/>
      <c r="DS127" s="972"/>
      <c r="DT127" s="972"/>
      <c r="DU127" s="972"/>
      <c r="DV127" s="973" t="s">
        <v>414</v>
      </c>
      <c r="DW127" s="973"/>
      <c r="DX127" s="973"/>
      <c r="DY127" s="973"/>
      <c r="DZ127" s="974"/>
    </row>
    <row r="128" spans="1:130" s="246" customFormat="1" ht="26.25" customHeight="1" thickBot="1">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6811818</v>
      </c>
      <c r="AB128" s="1100"/>
      <c r="AC128" s="1100"/>
      <c r="AD128" s="1100"/>
      <c r="AE128" s="1101"/>
      <c r="AF128" s="1102">
        <v>6731472</v>
      </c>
      <c r="AG128" s="1100"/>
      <c r="AH128" s="1100"/>
      <c r="AI128" s="1100"/>
      <c r="AJ128" s="1101"/>
      <c r="AK128" s="1102">
        <v>6198211</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446</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v>51202</v>
      </c>
      <c r="DH128" s="1092"/>
      <c r="DI128" s="1092"/>
      <c r="DJ128" s="1092"/>
      <c r="DK128" s="1092"/>
      <c r="DL128" s="1092" t="s">
        <v>446</v>
      </c>
      <c r="DM128" s="1092"/>
      <c r="DN128" s="1092"/>
      <c r="DO128" s="1092"/>
      <c r="DP128" s="1092"/>
      <c r="DQ128" s="1092">
        <v>80822</v>
      </c>
      <c r="DR128" s="1092"/>
      <c r="DS128" s="1092"/>
      <c r="DT128" s="1092"/>
      <c r="DU128" s="1092"/>
      <c r="DV128" s="1093">
        <v>0.1</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110392262</v>
      </c>
      <c r="AB129" s="1011"/>
      <c r="AC129" s="1011"/>
      <c r="AD129" s="1011"/>
      <c r="AE129" s="1012"/>
      <c r="AF129" s="1013">
        <v>112305595</v>
      </c>
      <c r="AG129" s="1011"/>
      <c r="AH129" s="1011"/>
      <c r="AI129" s="1011"/>
      <c r="AJ129" s="1012"/>
      <c r="AK129" s="1013">
        <v>114204079</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446</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11613237</v>
      </c>
      <c r="AB130" s="1011"/>
      <c r="AC130" s="1011"/>
      <c r="AD130" s="1011"/>
      <c r="AE130" s="1012"/>
      <c r="AF130" s="1013">
        <v>12145589</v>
      </c>
      <c r="AG130" s="1011"/>
      <c r="AH130" s="1011"/>
      <c r="AI130" s="1011"/>
      <c r="AJ130" s="1012"/>
      <c r="AK130" s="1013">
        <v>13076696</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0</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98779025</v>
      </c>
      <c r="AB131" s="1036"/>
      <c r="AC131" s="1036"/>
      <c r="AD131" s="1036"/>
      <c r="AE131" s="1037"/>
      <c r="AF131" s="1035">
        <v>100160006</v>
      </c>
      <c r="AG131" s="1036"/>
      <c r="AH131" s="1036"/>
      <c r="AI131" s="1036"/>
      <c r="AJ131" s="1037"/>
      <c r="AK131" s="1035">
        <v>101127383</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15.7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0.18439744699999999</v>
      </c>
      <c r="AB132" s="1152"/>
      <c r="AC132" s="1152"/>
      <c r="AD132" s="1152"/>
      <c r="AE132" s="1153"/>
      <c r="AF132" s="1154">
        <v>-0.39457066299999999</v>
      </c>
      <c r="AG132" s="1152"/>
      <c r="AH132" s="1152"/>
      <c r="AI132" s="1152"/>
      <c r="AJ132" s="1153"/>
      <c r="AK132" s="1154">
        <v>0.44205460200000002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-0.1</v>
      </c>
      <c r="AB133" s="1135"/>
      <c r="AC133" s="1135"/>
      <c r="AD133" s="1135"/>
      <c r="AE133" s="1136"/>
      <c r="AF133" s="1134">
        <v>0</v>
      </c>
      <c r="AG133" s="1135"/>
      <c r="AH133" s="1135"/>
      <c r="AI133" s="1135"/>
      <c r="AJ133" s="1136"/>
      <c r="AK133" s="1134">
        <v>0</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S2yBpap0y2dYAFWCTmRXaPr8gMzfjNkTay9lmqKis2ZZGy27VY4cY6tD++4P/k5ZIUzk5kD2IDdXtezyIZ/w==" saltValue="W1KQTnVpN7D2kv0z6GSJ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YE21kMxdvoWhy8nhtNU+0iTE4bRStd4n01W4J0DqvcGSFSkKM9TdLvoMKtgQYU8HSogj0k6UBEBn70czlrCQ==" saltValue="kEisinrbBANXSu2r62NK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G8OJHFEnI+r4TfsRUtIRsH4NaOjubaMy9xLQbvBKpbOUnIpitkKygwB6NTnqbXRUh1kLA7IkPwh3yLm8p72JA==" saltValue="CGDPkdJC1JCuhEVBCUI8N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35650858</v>
      </c>
      <c r="AP9" s="312">
        <v>55739</v>
      </c>
      <c r="AQ9" s="313">
        <v>57923</v>
      </c>
      <c r="AR9" s="314">
        <v>-3.8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781739</v>
      </c>
      <c r="AP10" s="315">
        <v>1222</v>
      </c>
      <c r="AQ10" s="316">
        <v>2689</v>
      </c>
      <c r="AR10" s="317">
        <v>-54.6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74032</v>
      </c>
      <c r="AP11" s="315">
        <v>116</v>
      </c>
      <c r="AQ11" s="316">
        <v>1561</v>
      </c>
      <c r="AR11" s="317">
        <v>-92.6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114822</v>
      </c>
      <c r="AP12" s="315">
        <v>180</v>
      </c>
      <c r="AQ12" s="316">
        <v>539</v>
      </c>
      <c r="AR12" s="317">
        <v>-66.599999999999994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v>9612</v>
      </c>
      <c r="AP13" s="315">
        <v>15</v>
      </c>
      <c r="AQ13" s="316">
        <v>13</v>
      </c>
      <c r="AR13" s="317">
        <v>15.4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1172982</v>
      </c>
      <c r="AP14" s="315">
        <v>1834</v>
      </c>
      <c r="AQ14" s="316">
        <v>1886</v>
      </c>
      <c r="AR14" s="317">
        <v>-2.8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1350892</v>
      </c>
      <c r="AP15" s="315">
        <v>2112</v>
      </c>
      <c r="AQ15" s="316">
        <v>1251</v>
      </c>
      <c r="AR15" s="317">
        <v>68.8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-2604624</v>
      </c>
      <c r="AP16" s="315">
        <v>-4072</v>
      </c>
      <c r="AQ16" s="316">
        <v>-4255</v>
      </c>
      <c r="AR16" s="317">
        <v>-4.3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36550313</v>
      </c>
      <c r="AP17" s="315">
        <v>57146</v>
      </c>
      <c r="AQ17" s="316">
        <v>61607</v>
      </c>
      <c r="AR17" s="317">
        <v>-7.2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6.11</v>
      </c>
      <c r="AP21" s="328">
        <v>6.25</v>
      </c>
      <c r="AQ21" s="329">
        <v>-0.14000000000000001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100.1</v>
      </c>
      <c r="AP22" s="333">
        <v>100</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12832830</v>
      </c>
      <c r="AP32" s="342">
        <v>20064</v>
      </c>
      <c r="AQ32" s="343">
        <v>37305</v>
      </c>
      <c r="AR32" s="344">
        <v>-46.2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v>55601</v>
      </c>
      <c r="AP33" s="342">
        <v>87</v>
      </c>
      <c r="AQ33" s="343">
        <v>4</v>
      </c>
      <c r="AR33" s="344">
        <v>2075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v>66667</v>
      </c>
      <c r="AP34" s="342">
        <v>104</v>
      </c>
      <c r="AQ34" s="343">
        <v>89</v>
      </c>
      <c r="AR34" s="344">
        <v>16.899999999999999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6519037</v>
      </c>
      <c r="AP35" s="342">
        <v>10192</v>
      </c>
      <c r="AQ35" s="343">
        <v>9317</v>
      </c>
      <c r="AR35" s="344">
        <v>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48835</v>
      </c>
      <c r="AP36" s="342">
        <v>76</v>
      </c>
      <c r="AQ36" s="343">
        <v>337</v>
      </c>
      <c r="AR36" s="344">
        <v>-77.400000000000006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198975</v>
      </c>
      <c r="AP37" s="342">
        <v>311</v>
      </c>
      <c r="AQ37" s="343">
        <v>969</v>
      </c>
      <c r="AR37" s="344">
        <v>-67.900000000000006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539</v>
      </c>
      <c r="AP38" s="345" t="s">
        <v>539</v>
      </c>
      <c r="AQ38" s="346">
        <v>1</v>
      </c>
      <c r="AR38" s="334" t="s">
        <v>539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-6198211</v>
      </c>
      <c r="AP39" s="342">
        <v>-9691</v>
      </c>
      <c r="AQ39" s="343">
        <v>-8362</v>
      </c>
      <c r="AR39" s="344">
        <v>15.9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-13076696</v>
      </c>
      <c r="AP40" s="342">
        <v>-20445</v>
      </c>
      <c r="AQ40" s="343">
        <v>-29125</v>
      </c>
      <c r="AR40" s="344">
        <v>-29.8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447038</v>
      </c>
      <c r="AP41" s="342">
        <v>699</v>
      </c>
      <c r="AQ41" s="343">
        <v>10534</v>
      </c>
      <c r="AR41" s="344">
        <v>-93.4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30348243</v>
      </c>
      <c r="AN51" s="364">
        <v>48714</v>
      </c>
      <c r="AO51" s="365">
        <v>19.2</v>
      </c>
      <c r="AP51" s="366">
        <v>51613</v>
      </c>
      <c r="AQ51" s="367">
        <v>8.3000000000000007</v>
      </c>
      <c r="AR51" s="368">
        <v>10.9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18977509</v>
      </c>
      <c r="AN52" s="372">
        <v>30462</v>
      </c>
      <c r="AO52" s="373">
        <v>23.1</v>
      </c>
      <c r="AP52" s="374">
        <v>25872</v>
      </c>
      <c r="AQ52" s="375">
        <v>10.8</v>
      </c>
      <c r="AR52" s="376">
        <v>12.3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32831809</v>
      </c>
      <c r="AN53" s="364">
        <v>52379</v>
      </c>
      <c r="AO53" s="365">
        <v>7.5</v>
      </c>
      <c r="AP53" s="366">
        <v>50880</v>
      </c>
      <c r="AQ53" s="367">
        <v>-1.4</v>
      </c>
      <c r="AR53" s="368">
        <v>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18696818</v>
      </c>
      <c r="AN54" s="372">
        <v>29829</v>
      </c>
      <c r="AO54" s="373">
        <v>-2.1</v>
      </c>
      <c r="AP54" s="374">
        <v>27819</v>
      </c>
      <c r="AQ54" s="375">
        <v>7.5</v>
      </c>
      <c r="AR54" s="376">
        <v>-9.6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30469870</v>
      </c>
      <c r="AN55" s="364">
        <v>48293</v>
      </c>
      <c r="AO55" s="365">
        <v>-7.8</v>
      </c>
      <c r="AP55" s="366">
        <v>46395</v>
      </c>
      <c r="AQ55" s="367">
        <v>-8.8000000000000007</v>
      </c>
      <c r="AR55" s="368">
        <v>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19883877</v>
      </c>
      <c r="AN56" s="372">
        <v>31515</v>
      </c>
      <c r="AO56" s="373">
        <v>5.7</v>
      </c>
      <c r="AP56" s="374">
        <v>26304</v>
      </c>
      <c r="AQ56" s="375">
        <v>-5.4</v>
      </c>
      <c r="AR56" s="376">
        <v>11.1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31779680</v>
      </c>
      <c r="AN57" s="364">
        <v>50006</v>
      </c>
      <c r="AO57" s="365">
        <v>3.5</v>
      </c>
      <c r="AP57" s="366">
        <v>48088</v>
      </c>
      <c r="AQ57" s="367">
        <v>3.6</v>
      </c>
      <c r="AR57" s="368">
        <v>-0.1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23048592</v>
      </c>
      <c r="AN58" s="372">
        <v>36267</v>
      </c>
      <c r="AO58" s="373">
        <v>15.1</v>
      </c>
      <c r="AP58" s="374">
        <v>25183</v>
      </c>
      <c r="AQ58" s="375">
        <v>-4.3</v>
      </c>
      <c r="AR58" s="376">
        <v>19.399999999999999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27458628</v>
      </c>
      <c r="AN59" s="364">
        <v>42931</v>
      </c>
      <c r="AO59" s="365">
        <v>-14.1</v>
      </c>
      <c r="AP59" s="366">
        <v>46457</v>
      </c>
      <c r="AQ59" s="367">
        <v>-3.4</v>
      </c>
      <c r="AR59" s="368">
        <v>-10.7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12736769</v>
      </c>
      <c r="AN60" s="372">
        <v>19914</v>
      </c>
      <c r="AO60" s="373">
        <v>-45.1</v>
      </c>
      <c r="AP60" s="374">
        <v>24020</v>
      </c>
      <c r="AQ60" s="375">
        <v>-4.5999999999999996</v>
      </c>
      <c r="AR60" s="376">
        <v>-40.5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30577646</v>
      </c>
      <c r="AN61" s="379">
        <v>48465</v>
      </c>
      <c r="AO61" s="380">
        <v>1.7</v>
      </c>
      <c r="AP61" s="381">
        <v>48687</v>
      </c>
      <c r="AQ61" s="382">
        <v>-0.3</v>
      </c>
      <c r="AR61" s="368">
        <v>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18668713</v>
      </c>
      <c r="AN62" s="372">
        <v>29597</v>
      </c>
      <c r="AO62" s="373">
        <v>-0.7</v>
      </c>
      <c r="AP62" s="374">
        <v>25840</v>
      </c>
      <c r="AQ62" s="375">
        <v>0.8</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o1U1rPJPU+7bSg4IsxvOAGbcPj1kZl0QwTo4eaeqkmH3/pJhwDiEVg+bGEX9MMBKUqGA9zaA7tigOnKWF3VOw==" saltValue="Lnj0mnQHxRUsUOMZu0pl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nOZS/BbY4ZDLDWOmteNwVluJXc6CDGw9YIRFOTCRq7LoC9gRC5gWUOIjbLObm8RzUmNhv+huphr8X7cmKIiIA==" saltValue="mYEhaTMcSG66jNbbVlApd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PpRyXl9CbeBLtOP7RBgHq2B1wBPXQB+5U3If4vV6aDVxnSuEMCOrFAxck8XcfN1CxHSBcDVM44wgG0QlyWu5Q==" saltValue="xT6fUv804lGZcjH+XFoaO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4" t="s">
        <v>3</v>
      </c>
      <c r="D47" s="1194"/>
      <c r="E47" s="1195"/>
      <c r="F47" s="11">
        <v>20.45</v>
      </c>
      <c r="G47" s="12">
        <v>19.510000000000002</v>
      </c>
      <c r="H47" s="12">
        <v>15.56</v>
      </c>
      <c r="I47" s="12">
        <v>10.65</v>
      </c>
      <c r="J47" s="13">
        <v>10.039999999999999</v>
      </c>
    </row>
    <row r="48" spans="2:10" ht="57.75" customHeight="1">
      <c r="B48" s="14"/>
      <c r="C48" s="1196" t="s">
        <v>4</v>
      </c>
      <c r="D48" s="1196"/>
      <c r="E48" s="1197"/>
      <c r="F48" s="15">
        <v>3.14</v>
      </c>
      <c r="G48" s="16">
        <v>3.17</v>
      </c>
      <c r="H48" s="16">
        <v>2.44</v>
      </c>
      <c r="I48" s="16">
        <v>3.46</v>
      </c>
      <c r="J48" s="17">
        <v>2.63</v>
      </c>
    </row>
    <row r="49" spans="2:10" ht="57.75" customHeight="1" thickBot="1">
      <c r="B49" s="18"/>
      <c r="C49" s="1198" t="s">
        <v>5</v>
      </c>
      <c r="D49" s="1198"/>
      <c r="E49" s="1199"/>
      <c r="F49" s="19" t="s">
        <v>566</v>
      </c>
      <c r="G49" s="20" t="s">
        <v>567</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0bSSdszflQJEbNJd1iyU143+nMlwoOjMdaqgngll9RbXVivITyR+N9scBRV4sSvxrW8CHPkjWUlYV+Lik96p1A==" saltValue="74+CARAVpVCbv6o+sQVU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2020-03-12T11:26:49Z</cp:lastPrinted>
  <dcterms:created xsi:type="dcterms:W3CDTF">2020-02-10T03:10:31Z</dcterms:created>
  <dcterms:modified xsi:type="dcterms:W3CDTF">2020-09-08T00:16:39Z</dcterms:modified>
  <cp:category/>
</cp:coreProperties>
</file>