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データ修正\02船橋市\"/>
    </mc:Choice>
  </mc:AlternateContent>
  <bookViews>
    <workbookView xWindow="240" yWindow="60" windowWidth="14940" windowHeight="7875" tabRatio="7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C37" i="9"/>
  <c r="BE36"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 r="BE35" i="9" s="1"/>
  <c r="BW34" i="9" l="1"/>
  <c r="BW35" i="9" s="1"/>
  <c r="BW36" i="9" s="1"/>
  <c r="BW37" i="9" s="1"/>
  <c r="BW38" i="9" s="1"/>
  <c r="BW39" i="9" s="1"/>
  <c r="BW40" i="9" s="1"/>
  <c r="BW41" i="9" s="1"/>
  <c r="CO34" i="9" l="1"/>
  <c r="CO35" i="9" s="1"/>
  <c r="CO36" i="9" s="1"/>
  <c r="CO37" i="9" s="1"/>
  <c r="CO38" i="9" s="1"/>
  <c r="CO39" i="9" s="1"/>
  <c r="CO40" i="9" s="1"/>
  <c r="CO41" i="9" s="1"/>
  <c r="CO42" i="9" s="1"/>
</calcChain>
</file>

<file path=xl/comments1.xml><?xml version="1.0" encoding="utf-8"?>
<comments xmlns="http://schemas.openxmlformats.org/spreadsheetml/2006/main">
  <authors>
    <author>千葉県</author>
  </authors>
  <commentList>
    <comment ref="BS7" authorId="0" shapeId="0">
      <text>
        <r>
          <rPr>
            <sz val="12"/>
            <color indexed="81"/>
            <rFont val="MS P ゴシック"/>
            <family val="3"/>
            <charset val="128"/>
          </rPr>
          <t>三セク調査にて回答いただいた法人について記載されていますが、ここに記載がない法人で
①当該団体が単独で25％以上出資している法人
or
②当該団体が財政支援（補助金・貸付金・債務保証・損失補償）を行っている法人
についても必ず記載してください。（別添１のＰ２を参照のこと）</t>
        </r>
      </text>
    </comment>
  </commentList>
</comments>
</file>

<file path=xl/sharedStrings.xml><?xml version="1.0" encoding="utf-8"?>
<sst xmlns="http://schemas.openxmlformats.org/spreadsheetml/2006/main" count="1197" uniqueCount="577">
  <si>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</si>
  <si>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</si>
  <si>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</si>
  <si>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</si>
  <si>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</si>
  <si>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</si>
  <si>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</si>
  <si>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</si>
  <si>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</si>
  <si>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</si>
  <si>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</si>
  <si>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</si>
  <si>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</si>
  <si>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</si>
  <si>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</si>
  <si>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</si>
  <si>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</si>
  <si>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</si>
  <si>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</si>
  <si>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</si>
  <si>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</si>
  <si>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</si>
  <si>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</si>
  <si>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</si>
  <si>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</si>
  <si>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</si>
  <si>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</si>
  <si>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</si>
  <si>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</si>
  <si>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</si>
  <si>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</si>
  <si>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</si>
  <si>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</si>
  <si>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</si>
  <si>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</si>
  <si>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</si>
  <si>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</si>
  <si>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</si>
  <si>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</si>
  <si>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</si>
  <si>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</si>
  <si>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</si>
  <si>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</si>
  <si>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</si>
  <si>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</si>
  <si>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</si>
  <si>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</si>
  <si>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</si>
  <si>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</si>
  <si>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</si>
  <si>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</si>
  <si>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</si>
  <si>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</si>
  <si>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</si>
  <si>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</si>
  <si>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</si>
  <si>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</si>
  <si>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</si>
  <si>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</si>
  <si>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</si>
  <si>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</si>
  <si>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</si>
  <si>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</si>
  <si>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</si>
  <si>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</si>
  <si>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</si>
  <si>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</si>
  <si>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</si>
  <si>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</si>
  <si>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</si>
  <si>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</si>
  <si>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</si>
  <si>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</si>
  <si>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</si>
  <si>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</si>
  <si>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</si>
  <si>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</si>
  <si>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</si>
  <si>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</si>
  <si>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</si>
  <si>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</si>
  <si>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</si>
  <si>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</si>
  <si>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</si>
  <si>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</si>
  <si>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</si>
  <si>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</si>
  <si>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</si>
  <si>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</si>
  <si>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</si>
  <si>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</si>
  <si>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</si>
  <si>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</si>
  <si>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</si>
  <si>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</si>
  <si>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</si>
  <si>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</si>
  <si>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</si>
  <si>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</si>
  <si>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</si>
  <si>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</si>
  <si>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</si>
  <si>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</si>
  <si>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</si>
  <si>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</si>
  <si>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</si>
  <si>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</si>
  <si>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</si>
  <si>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</si>
  <si>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</si>
  <si>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</si>
  <si>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</si>
  <si>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</si>
  <si>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</si>
  <si>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</si>
  <si>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</si>
  <si>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</si>
  <si>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</si>
  <si>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</si>
  <si>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</si>
  <si>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</si>
  <si>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</si>
  <si>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</si>
  <si>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</si>
  <si>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</si>
  <si>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</si>
  <si>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</si>
  <si>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</si>
  <si>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</si>
  <si>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</si>
  <si>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</si>
  <si>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</si>
  <si>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</si>
  <si>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</si>
  <si>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</si>
  <si>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</si>
  <si>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</si>
  <si>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</si>
  <si>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</si>
  <si>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</si>
  <si>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</si>
  <si>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</si>
  <si>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</si>
  <si>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</si>
  <si>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</si>
  <si>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</si>
  <si>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</si>
  <si>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</si>
  <si>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</si>
  <si>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</si>
  <si>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</si>
  <si>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</si>
  <si>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</si>
  <si>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</si>
  <si>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</si>
  <si>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</si>
  <si>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</si>
  <si>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</si>
  <si>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</si>
  <si>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</si>
  <si>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</si>
  <si>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</si>
  <si>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</si>
  <si>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</si>
  <si>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</si>
  <si>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</si>
  <si>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</si>
  <si>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</si>
  <si>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</si>
  <si>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</si>
  <si>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</si>
  <si>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</si>
  <si>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</si>
  <si>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</si>
  <si>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</si>
  <si>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</si>
  <si>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</si>
  <si>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</si>
  <si>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</si>
  <si>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</si>
  <si>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</si>
  <si>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</si>
  <si>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</si>
  <si>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</si>
  <si>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</si>
  <si>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</si>
  <si>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</si>
  <si>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</si>
  <si>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</si>
  <si>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</si>
  <si>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</si>
  <si>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</si>
  <si>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</si>
  <si>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</si>
  <si>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</si>
  <si>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千葉県船橋市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</si>
  <si>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</si>
  <si>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</si>
  <si>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</si>
  <si>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</si>
  <si>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</si>
  <si>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</si>
  <si>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</si>
  <si>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</si>
  <si>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</si>
  <si>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</si>
  <si>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</si>
  <si>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</si>
  <si>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</si>
  <si>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</si>
  <si>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</si>
  <si>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</si>
  <si>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</si>
  <si>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</si>
  <si>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</si>
  <si>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</si>
  <si>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</si>
  <si>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</si>
  <si>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</si>
  <si>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</si>
  <si>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</si>
  <si>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</si>
  <si>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</si>
  <si>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</si>
  <si>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</si>
  <si>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</si>
  <si>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</si>
  <si>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</si>
  <si>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</si>
  <si>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</si>
  <si>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</si>
  <si>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</si>
  <si>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</si>
  <si>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</si>
  <si>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</si>
  <si>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</si>
  <si>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</si>
  <si>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</si>
  <si>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</si>
  <si>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</si>
  <si>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</si>
  <si>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</si>
  <si>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</si>
  <si>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</si>
  <si>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</si>
  <si>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</si>
  <si>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</si>
  <si>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</si>
  <si>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</si>
  <si>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</si>
  <si>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</si>
  <si>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</si>
  <si>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</si>
  <si>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</si>
  <si>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</si>
  <si>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</si>
  <si>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</si>
  <si>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</si>
  <si>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</si>
  <si>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</si>
  <si>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</si>
  <si>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</si>
  <si>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</si>
  <si>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</si>
  <si>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</si>
  <si>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</si>
  <si>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</si>
  <si>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</si>
  <si>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</si>
  <si>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</si>
  <si>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</si>
  <si>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</si>
  <si>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</si>
  <si>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</si>
  <si>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</si>
  <si>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</si>
  <si>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</si>
  <si>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</si>
  <si>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</si>
  <si>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</si>
  <si>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</si>
  <si>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</si>
  <si>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</si>
  <si>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</si>
  <si>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</si>
  <si>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</si>
  <si>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</si>
  <si>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</si>
  <si>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</si>
  <si>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</si>
  <si>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</si>
  <si>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</si>
  <si>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</si>
  <si>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</si>
  <si>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</si>
  <si>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</si>
  <si>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</si>
  <si>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</si>
  <si>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</si>
  <si>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</si>
  <si>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</si>
  <si>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</si>
  <si>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</si>
  <si>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</si>
  <si>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</si>
  <si>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</si>
  <si>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</si>
  <si>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</si>
  <si>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</si>
  <si>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</si>
  <si>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</si>
  <si>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</si>
  <si>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</si>
  <si>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</si>
  <si>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</si>
  <si>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</si>
  <si>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</si>
  <si>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</si>
  <si>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</si>
  <si>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</si>
  <si>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</si>
  <si>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</si>
  <si>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</si>
  <si>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</si>
  <si>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</si>
  <si>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</si>
  <si>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</si>
  <si>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</si>
  <si>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</si>
  <si>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</si>
  <si>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</si>
  <si>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</si>
  <si>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</si>
  <si>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</si>
  <si>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</si>
  <si>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</si>
  <si>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</si>
  <si>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</si>
  <si>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</si>
  <si>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</si>
  <si>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</si>
  <si>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</si>
  <si>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</si>
  <si>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</si>
  <si>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千葉県船橋市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</si>
  <si>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</si>
  <si>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</si>
  <si>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</si>
  <si>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</si>
  <si>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</si>
  <si>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</si>
  <si>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</si>
  <si>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</si>
  <si>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</si>
  <si>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</si>
  <si>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</si>
  <si>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</si>
  <si>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</si>
  <si>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</si>
  <si>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</si>
  <si>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</si>
  <si>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</si>
  <si>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</si>
  <si>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</si>
  <si>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</si>
  <si>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</si>
  <si>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</si>
  <si>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</si>
  <si>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</si>
  <si>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</si>
  <si>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</si>
  <si>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</si>
  <si>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</si>
  <si>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</si>
  <si>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</si>
  <si>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</si>
  <si>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</si>
  <si>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</si>
  <si>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</si>
  <si>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</si>
  <si>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小型自動車競走事業特別会計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</si>
  <si>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</si>
  <si>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</si>
  <si>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</si>
  <si>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</si>
  <si>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</si>
  <si>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下水道事業特別会計</t>
    <phoneticPr fontId="5"/>
  </si>
  <si>
    <t>法非適用企業</t>
    <phoneticPr fontId="5"/>
  </si>
  <si>
    <t>船橋駅南口市街地再開発事業特別会計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</si>
  <si>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</si>
  <si>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</si>
  <si>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</si>
  <si>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</si>
  <si>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</si>
  <si>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</si>
  <si>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</si>
  <si>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</si>
  <si>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</si>
  <si>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</si>
  <si>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</si>
  <si>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</si>
  <si>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</si>
  <si>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</si>
  <si>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</si>
  <si>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</si>
  <si>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</si>
  <si>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</si>
  <si>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</si>
  <si>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</si>
  <si>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</si>
  <si>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</si>
  <si>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</si>
  <si>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</si>
  <si>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</si>
  <si>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</si>
  <si>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</si>
  <si>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</si>
  <si>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</si>
  <si>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</si>
  <si>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</si>
  <si>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</si>
  <si>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</si>
  <si>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</si>
  <si>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</si>
  <si>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</si>
  <si>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</si>
  <si>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</si>
  <si>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</si>
  <si>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</si>
  <si>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</si>
  <si>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</si>
  <si>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</si>
  <si>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</si>
  <si>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</si>
  <si>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</si>
  <si>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</si>
  <si>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</si>
  <si>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</si>
  <si>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</si>
  <si>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</si>
  <si>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</si>
  <si>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</si>
  <si>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</si>
  <si>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</si>
  <si>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</si>
  <si>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</si>
  <si>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</si>
  <si>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</si>
  <si>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</si>
  <si>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</si>
  <si>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</si>
  <si>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</si>
  <si>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</si>
  <si>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</si>
  <si>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</si>
  <si>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</si>
  <si>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</si>
  <si>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</si>
  <si>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</si>
  <si>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</si>
  <si>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</si>
  <si>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</si>
  <si>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</si>
  <si>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</si>
  <si>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</si>
  <si>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</si>
  <si>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</si>
  <si>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</si>
  <si>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</si>
  <si>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</si>
  <si>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</si>
  <si>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</si>
  <si>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</si>
  <si>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</si>
  <si>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</si>
  <si>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</si>
  <si>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</si>
  <si>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</si>
  <si>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</si>
  <si>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</si>
  <si>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</si>
  <si>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</si>
  <si>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</si>
  <si>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</si>
  <si>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</si>
  <si>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</si>
  <si>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</si>
  <si>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</si>
  <si>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</si>
  <si>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</si>
  <si>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</si>
  <si>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</si>
  <si>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</si>
  <si>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</si>
  <si>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</si>
  <si>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</si>
  <si>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</si>
  <si>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</si>
  <si>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</si>
  <si>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</si>
  <si>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</si>
  <si>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</si>
  <si>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</si>
  <si>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</si>
  <si>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</si>
  <si>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</si>
  <si>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</si>
  <si>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</si>
  <si>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</si>
  <si>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</si>
  <si>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</si>
  <si>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</si>
  <si>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</si>
  <si>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</si>
  <si>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</si>
  <si>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</si>
  <si>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</si>
  <si>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</si>
  <si>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</si>
  <si>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</si>
  <si>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</si>
  <si>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</si>
  <si>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</si>
  <si>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</si>
  <si>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0.55</t>
  </si>
  <si>
    <t>▲ 2.40</t>
  </si>
  <si>
    <t>▲ 4.15</t>
  </si>
  <si>
    <t>▲ 3.65</t>
  </si>
  <si>
    <t>▲ 7.01</t>
  </si>
  <si>
    <t>病院事業会計</t>
  </si>
  <si>
    <t>一般会計</t>
  </si>
  <si>
    <t>介護保険事業特別会計</t>
  </si>
  <si>
    <t>地方卸売市場事業会計</t>
  </si>
  <si>
    <t>国民健康保険事業特別会計</t>
  </si>
  <si>
    <t>母子父子寡婦福祉資金貸付事業特別会計</t>
  </si>
  <si>
    <t>下水道事業特別会計</t>
  </si>
  <si>
    <t>後期高齢者医療事業特別会計</t>
  </si>
  <si>
    <t>その他会計（赤字）</t>
  </si>
  <si>
    <t>▲ 0.17</t>
  </si>
  <si>
    <t>▲ 0.13</t>
  </si>
  <si>
    <t>▲ 0.11</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</si>
  <si>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</si>
  <si>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</si>
  <si>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</si>
  <si>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</si>
  <si>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</si>
  <si>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</si>
  <si>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</si>
  <si>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5"/>
  </si>
  <si>
    <t>-</t>
    <phoneticPr fontId="5"/>
  </si>
  <si>
    <t>四市複合事務組合（一般会計）</t>
    <rPh sb="0" eb="2">
      <t>ヨンシ</t>
    </rPh>
    <rPh sb="2" eb="4">
      <t>フクゴウ</t>
    </rPh>
    <rPh sb="4" eb="6">
      <t>ジム</t>
    </rPh>
    <rPh sb="6" eb="8">
      <t>クミアイ</t>
    </rPh>
    <rPh sb="9" eb="11">
      <t>イッパン</t>
    </rPh>
    <rPh sb="11" eb="13">
      <t>カイケイ</t>
    </rPh>
    <phoneticPr fontId="5"/>
  </si>
  <si>
    <t>千葉県競馬組合（一般会計）</t>
    <rPh sb="0" eb="3">
      <t>チバケン</t>
    </rPh>
    <rPh sb="3" eb="5">
      <t>ケイバ</t>
    </rPh>
    <rPh sb="5" eb="7">
      <t>クミアイ</t>
    </rPh>
    <rPh sb="8" eb="10">
      <t>イッパン</t>
    </rPh>
    <rPh sb="10" eb="12">
      <t>カイケイ</t>
    </rPh>
    <phoneticPr fontId="5"/>
  </si>
  <si>
    <t>東葉高速鉄道株式会社</t>
    <rPh sb="0" eb="2">
      <t>トウヨウ</t>
    </rPh>
    <rPh sb="2" eb="4">
      <t>コウソク</t>
    </rPh>
    <rPh sb="4" eb="6">
      <t>テツドウ</t>
    </rPh>
    <rPh sb="6" eb="10">
      <t>カブシキガイシャ</t>
    </rPh>
    <phoneticPr fontId="5"/>
  </si>
  <si>
    <t>-</t>
    <phoneticPr fontId="5"/>
  </si>
  <si>
    <t>-</t>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</si>
  <si>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</si>
  <si>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</si>
  <si>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</si>
  <si>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</si>
  <si>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</si>
  <si>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</si>
  <si>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</si>
  <si>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</si>
  <si>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</si>
  <si>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</si>
  <si>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</si>
  <si>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</si>
  <si>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将来負担比率は将来負担額が増加しているが、類似団体と比較して低い水準にある。
有形固定資産減価償却率は類似団体と比較して低い水準にあるが、今後の増加・減少傾向に注視し、また公共施設等総合管理計画に基づき、公共施設等の最適な配置に努めていく。</t>
    <phoneticPr fontId="5"/>
  </si>
  <si>
    <t>将来負担比率・実質公債費比率ともに、類似団体と比較して低い水準にある。今後もこの状態を維持するよう努めていく。</t>
    <phoneticPr fontId="5"/>
  </si>
  <si>
    <t>船橋市清美公社</t>
  </si>
  <si>
    <t>船橋市福祉サービス公社</t>
  </si>
  <si>
    <t>船橋市生きがい福祉事業団</t>
  </si>
  <si>
    <t>船橋市文化・スポーツ公社</t>
  </si>
  <si>
    <t>船橋市医療公社</t>
  </si>
  <si>
    <t>船橋市公園協会</t>
  </si>
  <si>
    <t>船橋市中小企業勤労者福祉サービスセンター</t>
  </si>
  <si>
    <t>船橋都市サービス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</si>
</sst>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1"/>
      <name val="MS P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0.14996795556505021"/>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8" borderId="112" xfId="33" applyFont="1" applyFill="1" applyBorder="1" applyAlignment="1" applyProtection="1">
      <alignment horizontal="left" vertical="center" shrinkToFit="1"/>
      <protection locked="0"/>
    </xf>
    <xf numFmtId="0" fontId="26" fillId="8" borderId="113" xfId="33" applyFont="1" applyFill="1" applyBorder="1" applyAlignment="1" applyProtection="1">
      <alignment horizontal="left" vertical="center" shrinkToFit="1"/>
      <protection locked="0"/>
    </xf>
    <xf numFmtId="0" fontId="26" fillId="8" borderId="114" xfId="33" applyFont="1" applyFill="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8" borderId="98" xfId="33" applyFont="1" applyFill="1" applyBorder="1" applyAlignment="1" applyProtection="1">
      <alignment horizontal="left" vertical="center" shrinkToFit="1"/>
      <protection locked="0"/>
    </xf>
    <xf numFmtId="0" fontId="26" fillId="8" borderId="99" xfId="33" applyFont="1" applyFill="1" applyBorder="1" applyAlignment="1" applyProtection="1">
      <alignment horizontal="left" vertical="center" shrinkToFit="1"/>
      <protection locked="0"/>
    </xf>
    <xf numFmtId="0" fontId="26" fillId="8" borderId="100" xfId="33" applyFont="1" applyFill="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26"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547C-4F01-A618-0294A34EBF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36476</c:v>
                </c:pt>
                <c:pt idx="1">
                  <c:v>40877</c:v>
                </c:pt>
                <c:pt idx="2">
                  <c:v>48714</c:v>
                </c:pt>
                <c:pt idx="3">
                  <c:v>52379</c:v>
                </c:pt>
                <c:pt idx="4">
                  <c:v>48293</c:v>
                </c:pt>
              </c:numCache>
            </c:numRef>
          </c:val>
          <c:smooth val="0"/>
          <c:extLst>
            <c:ext xmlns:c16="http://schemas.microsoft.com/office/drawing/2014/chart" uri="{C3380CC4-5D6E-409C-BE32-E72D297353CC}">
              <c16:uniqueId val="{00000001-547C-4F01-A618-0294A34EBF8A}"/>
            </c:ext>
          </c:extLst>
        </c:ser>
        <c:dLbls>
          <c:showLegendKey val="0"/>
          <c:showVal val="0"/>
          <c:showCatName val="0"/>
          <c:showSerName val="0"/>
          <c:showPercent val="0"/>
          <c:showBubbleSize val="0"/>
        </c:dLbls>
        <c:marker val="1"/>
        <c:smooth val="0"/>
        <c:axId val="147926400"/>
        <c:axId val="147932672"/>
      </c:lineChart>
      <c:catAx>
        <c:axId val="147926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932672"/>
        <c:crosses val="autoZero"/>
        <c:auto val="1"/>
        <c:lblAlgn val="ctr"/>
        <c:lblOffset val="100"/>
        <c:tickLblSkip val="1"/>
        <c:tickMarkSkip val="1"/>
        <c:noMultiLvlLbl val="0"/>
      </c:catAx>
      <c:valAx>
        <c:axId val="1479326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92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5.23</c:v>
                </c:pt>
                <c:pt idx="1">
                  <c:v>3.66</c:v>
                </c:pt>
                <c:pt idx="2">
                  <c:v>3.14</c:v>
                </c:pt>
                <c:pt idx="3">
                  <c:v>3.17</c:v>
                </c:pt>
                <c:pt idx="4">
                  <c:v>2.44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17.45</c:v>
                </c:pt>
                <c:pt idx="1">
                  <c:v>21.09</c:v>
                </c:pt>
                <c:pt idx="2">
                  <c:v>20.45</c:v>
                </c:pt>
                <c:pt idx="3">
                  <c:v>19.510000000000002</c:v>
                </c:pt>
                <c:pt idx="4">
                  <c:v>15.56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7153664"/>
        <c:axId val="16715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-2.4</c:v>
                </c:pt>
                <c:pt idx="2">
                  <c:v>-4.1500000000000004</c:v>
                </c:pt>
                <c:pt idx="3">
                  <c:v>-3.65</c:v>
                </c:pt>
                <c:pt idx="4">
                  <c:v>-7.01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7153664"/>
        <c:axId val="167155584"/>
      </c:lineChart>
      <c:catAx>
        <c:axId val="1671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155584"/>
        <c:crosses val="autoZero"/>
        <c:auto val="1"/>
        <c:lblAlgn val="ctr"/>
        <c:lblOffset val="100"/>
        <c:tickLblSkip val="1"/>
        <c:tickMarkSkip val="1"/>
        <c:noMultiLvlLbl val="0"/>
      </c:catAx>
      <c:valAx>
        <c:axId val="16715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0.17</c:v>
                </c:pt>
                <c:pt idx="1">
                  <c:v>#N/A</c:v>
                </c:pt>
                <c:pt idx="2">
                  <c:v>0.13</c:v>
                </c:pt>
                <c:pt idx="3">
                  <c:v>#N/A</c:v>
                </c:pt>
                <c:pt idx="4">
                  <c:v>0.11</c:v>
                </c:pt>
                <c:pt idx="5">
                  <c:v>#N/A</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0.08</c:v>
                </c:pt>
                <c:pt idx="4">
                  <c:v>#N/A</c:v>
                </c:pt>
                <c:pt idx="5">
                  <c:v>0.09</c:v>
                </c:pt>
                <c:pt idx="6">
                  <c:v>#N/A</c:v>
                </c:pt>
                <c:pt idx="7">
                  <c:v>0.05</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0.42</c:v>
                </c:pt>
                <c:pt idx="2">
                  <c:v>#N/A</c:v>
                </c:pt>
                <c:pt idx="3">
                  <c:v>0.34</c:v>
                </c:pt>
                <c:pt idx="4">
                  <c:v>#N/A</c:v>
                </c:pt>
                <c:pt idx="5">
                  <c:v>0.31</c:v>
                </c:pt>
                <c:pt idx="6">
                  <c:v>#N/A</c:v>
                </c:pt>
                <c:pt idx="7">
                  <c:v>0.28000000000000003</c:v>
                </c:pt>
                <c:pt idx="8">
                  <c:v>#N/A</c:v>
                </c:pt>
                <c:pt idx="9">
                  <c:v>0.48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1.05</c:v>
                </c:pt>
                <c:pt idx="2">
                  <c:v>#N/A</c:v>
                </c:pt>
                <c:pt idx="3">
                  <c:v>0.88</c:v>
                </c:pt>
                <c:pt idx="4">
                  <c:v>#N/A</c:v>
                </c:pt>
                <c:pt idx="5">
                  <c:v>0.8</c:v>
                </c:pt>
                <c:pt idx="6">
                  <c:v>#N/A</c:v>
                </c:pt>
                <c:pt idx="7">
                  <c:v>0.87</c:v>
                </c:pt>
                <c:pt idx="8">
                  <c:v>#N/A</c:v>
                </c:pt>
                <c:pt idx="9">
                  <c:v>0.93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7.0000000000000007E-2</c:v>
                </c:pt>
                <c:pt idx="4">
                  <c:v>#N/A</c:v>
                </c:pt>
                <c:pt idx="5">
                  <c:v>0</c:v>
                </c:pt>
                <c:pt idx="6">
                  <c:v>#N/A</c:v>
                </c:pt>
                <c:pt idx="7">
                  <c:v>0.42</c:v>
                </c:pt>
                <c:pt idx="8">
                  <c:v>#N/A</c:v>
                </c:pt>
                <c:pt idx="9">
                  <c:v>1.03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5.17</c:v>
                </c:pt>
                <c:pt idx="2">
                  <c:v>#N/A</c:v>
                </c:pt>
                <c:pt idx="3">
                  <c:v>3.57</c:v>
                </c:pt>
                <c:pt idx="4">
                  <c:v>#N/A</c:v>
                </c:pt>
                <c:pt idx="5">
                  <c:v>3.04</c:v>
                </c:pt>
                <c:pt idx="6">
                  <c:v>#N/A</c:v>
                </c:pt>
                <c:pt idx="7">
                  <c:v>3.06</c:v>
                </c:pt>
                <c:pt idx="8">
                  <c:v>#N/A</c:v>
                </c:pt>
                <c:pt idx="9">
                  <c:v>2.34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5.78</c:v>
                </c:pt>
                <c:pt idx="2">
                  <c:v>#N/A</c:v>
                </c:pt>
                <c:pt idx="3">
                  <c:v>5.51</c:v>
                </c:pt>
                <c:pt idx="4">
                  <c:v>#N/A</c:v>
                </c:pt>
                <c:pt idx="5">
                  <c:v>6.42</c:v>
                </c:pt>
                <c:pt idx="6">
                  <c:v>#N/A</c:v>
                </c:pt>
                <c:pt idx="7">
                  <c:v>7.13</c:v>
                </c:pt>
                <c:pt idx="8">
                  <c:v>#N/A</c:v>
                </c:pt>
                <c:pt idx="9">
                  <c:v>7.69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646784"/>
        <c:axId val="132648320"/>
      </c:barChart>
      <c:catAx>
        <c:axId val="1326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48320"/>
        <c:crosses val="autoZero"/>
        <c:auto val="1"/>
        <c:lblAlgn val="ctr"/>
        <c:lblOffset val="100"/>
        <c:tickLblSkip val="1"/>
        <c:tickMarkSkip val="1"/>
        <c:noMultiLvlLbl val="0"/>
      </c:catAx>
      <c:valAx>
        <c:axId val="1326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4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17392</c:v>
                </c:pt>
                <c:pt idx="5">
                  <c:v>17178</c:v>
                </c:pt>
                <c:pt idx="8">
                  <c:v>17762</c:v>
                </c:pt>
                <c:pt idx="11">
                  <c:v>17946</c:v>
                </c:pt>
                <c:pt idx="14">
                  <c:v>18426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258</c:v>
                </c:pt>
                <c:pt idx="3">
                  <c:v>53</c:v>
                </c:pt>
                <c:pt idx="6">
                  <c:v>54</c:v>
                </c:pt>
                <c:pt idx="9">
                  <c:v>54</c:v>
                </c:pt>
                <c:pt idx="12">
                  <c:v>125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49</c:v>
                </c:pt>
                <c:pt idx="3">
                  <c:v>49</c:v>
                </c:pt>
                <c:pt idx="6">
                  <c:v>49</c:v>
                </c:pt>
                <c:pt idx="9">
                  <c:v>49</c:v>
                </c:pt>
                <c:pt idx="12">
                  <c:v>49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5607</c:v>
                </c:pt>
                <c:pt idx="3">
                  <c:v>5066</c:v>
                </c:pt>
                <c:pt idx="6">
                  <c:v>5095</c:v>
                </c:pt>
                <c:pt idx="9">
                  <c:v>6451</c:v>
                </c:pt>
                <c:pt idx="12">
                  <c:v>6288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85</c:v>
                </c:pt>
                <c:pt idx="3">
                  <c:v>85</c:v>
                </c:pt>
                <c:pt idx="6">
                  <c:v>83</c:v>
                </c:pt>
                <c:pt idx="9">
                  <c:v>83</c:v>
                </c:pt>
                <c:pt idx="12">
                  <c:v>83</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29</c:v>
                </c:pt>
                <c:pt idx="9">
                  <c:v>47</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11758</c:v>
                </c:pt>
                <c:pt idx="3">
                  <c:v>11668</c:v>
                </c:pt>
                <c:pt idx="6">
                  <c:v>11921</c:v>
                </c:pt>
                <c:pt idx="9">
                  <c:v>11327</c:v>
                </c:pt>
                <c:pt idx="12">
                  <c:v>12062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523456"/>
        <c:axId val="16752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365</c:v>
                </c:pt>
                <c:pt idx="2">
                  <c:v>#N/A</c:v>
                </c:pt>
                <c:pt idx="3">
                  <c:v>#N/A</c:v>
                </c:pt>
                <c:pt idx="4">
                  <c:v>-257</c:v>
                </c:pt>
                <c:pt idx="5">
                  <c:v>#N/A</c:v>
                </c:pt>
                <c:pt idx="6">
                  <c:v>#N/A</c:v>
                </c:pt>
                <c:pt idx="7">
                  <c:v>-531</c:v>
                </c:pt>
                <c:pt idx="8">
                  <c:v>#N/A</c:v>
                </c:pt>
                <c:pt idx="9">
                  <c:v>#N/A</c:v>
                </c:pt>
                <c:pt idx="10">
                  <c:v>65</c:v>
                </c:pt>
                <c:pt idx="11">
                  <c:v>#N/A</c:v>
                </c:pt>
                <c:pt idx="12">
                  <c:v>#N/A</c:v>
                </c:pt>
                <c:pt idx="13">
                  <c:v>181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523456"/>
        <c:axId val="167525376"/>
      </c:lineChart>
      <c:catAx>
        <c:axId val="1675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525376"/>
        <c:crosses val="autoZero"/>
        <c:auto val="1"/>
        <c:lblAlgn val="ctr"/>
        <c:lblOffset val="100"/>
        <c:tickLblSkip val="1"/>
        <c:tickMarkSkip val="1"/>
        <c:noMultiLvlLbl val="0"/>
      </c:catAx>
      <c:valAx>
        <c:axId val="1675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157417</c:v>
                </c:pt>
                <c:pt idx="5">
                  <c:v>162223</c:v>
                </c:pt>
                <c:pt idx="8">
                  <c:v>166529</c:v>
                </c:pt>
                <c:pt idx="11">
                  <c:v>163108</c:v>
                </c:pt>
                <c:pt idx="14">
                  <c:v>169997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82703</c:v>
                </c:pt>
                <c:pt idx="5">
                  <c:v>82410</c:v>
                </c:pt>
                <c:pt idx="8">
                  <c:v>82374</c:v>
                </c:pt>
                <c:pt idx="11">
                  <c:v>88166</c:v>
                </c:pt>
                <c:pt idx="14">
                  <c:v>91762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27713</c:v>
                </c:pt>
                <c:pt idx="5">
                  <c:v>31438</c:v>
                </c:pt>
                <c:pt idx="8">
                  <c:v>30100</c:v>
                </c:pt>
                <c:pt idx="11">
                  <c:v>29010</c:v>
                </c:pt>
                <c:pt idx="14">
                  <c:v>24358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352</c:v>
                </c:pt>
                <c:pt idx="3">
                  <c:v>410</c:v>
                </c:pt>
                <c:pt idx="6">
                  <c:v>260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118</c:v>
                </c:pt>
                <c:pt idx="3">
                  <c:v>468</c:v>
                </c:pt>
                <c:pt idx="6">
                  <c:v>0</c:v>
                </c:pt>
                <c:pt idx="9">
                  <c:v>56</c:v>
                </c:pt>
                <c:pt idx="12">
                  <c:v>51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33744</c:v>
                </c:pt>
                <c:pt idx="3">
                  <c:v>32341</c:v>
                </c:pt>
                <c:pt idx="6">
                  <c:v>29208</c:v>
                </c:pt>
                <c:pt idx="9">
                  <c:v>26926</c:v>
                </c:pt>
                <c:pt idx="12">
                  <c:v>25977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400</c:v>
                </c:pt>
                <c:pt idx="3">
                  <c:v>355</c:v>
                </c:pt>
                <c:pt idx="6">
                  <c:v>311</c:v>
                </c:pt>
                <c:pt idx="9">
                  <c:v>268</c:v>
                </c:pt>
                <c:pt idx="12">
                  <c:v>1298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80650</c:v>
                </c:pt>
                <c:pt idx="3">
                  <c:v>80099</c:v>
                </c:pt>
                <c:pt idx="6">
                  <c:v>79132</c:v>
                </c:pt>
                <c:pt idx="9">
                  <c:v>83615</c:v>
                </c:pt>
                <c:pt idx="12">
                  <c:v>88920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413</c:v>
                </c:pt>
                <c:pt idx="6">
                  <c:v>971</c:v>
                </c:pt>
                <c:pt idx="9">
                  <c:v>1892</c:v>
                </c:pt>
                <c:pt idx="12">
                  <c:v>2051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121212</c:v>
                </c:pt>
                <c:pt idx="3">
                  <c:v>126960</c:v>
                </c:pt>
                <c:pt idx="6">
                  <c:v>138323</c:v>
                </c:pt>
                <c:pt idx="9">
                  <c:v>149422</c:v>
                </c:pt>
                <c:pt idx="12">
                  <c:v>160144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733120"/>
        <c:axId val="16775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733120"/>
        <c:axId val="167755776"/>
      </c:lineChart>
      <c:catAx>
        <c:axId val="1677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755776"/>
        <c:crosses val="autoZero"/>
        <c:auto val="1"/>
        <c:lblAlgn val="ctr"/>
        <c:lblOffset val="100"/>
        <c:tickLblSkip val="1"/>
        <c:tickMarkSkip val="1"/>
        <c:noMultiLvlLbl val="0"/>
      </c:catAx>
      <c:valAx>
        <c:axId val="1677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3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{25226237-0F4F-4712-A3BE-989856C7FFEC}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{22E5E484-91B8-4EF0-96F5-CE5F870BEE20}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{E1001874-FCFB-457F-A3CF-ED7FDE793725}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{602C94D7-E912-4ADF-B497-3D08FABA2C52}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{F02BF78B-0EAE-48F4-8FC9-1F897BB8E656}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{AE22CC59-A1FD-4D45-9B99-2A686D659375}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{0E197D7F-9D17-4256-A397-AA540E390111}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{6E9D3C27-B132-4BB0-A168-A966D9548CA0}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{B126DA79-92BC-46C0-B150-807342250582}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{D319814A-625F-4D05-BB86-F640EBD1F71B}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41.4</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7811328"/>
        <c:axId val="167813504"/>
      </c:scatterChart>
      <c:valAx>
        <c:axId val="167811328"/>
        <c:scaling>
          <c:orientation val="minMax"/>
          <c:max val="72.3"/>
          <c:min val="48.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13504"/>
        <c:crosses val="autoZero"/>
        <c:crossBetween val="midCat"/>
      </c:valAx>
      <c:valAx>
        <c:axId val="167813504"/>
        <c:scaling>
          <c:orientation val="minMax"/>
          <c:max val="49.7"/>
          <c:min val="3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81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{A68FDEF3-5705-46FC-AD74-FF7FE51DA752}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{64A14EF1-1ADD-409A-A8E4-199588F789B5}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{6F6E2FA0-996E-4E26-A9C0-9B60510F5D53}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{A54D60D3-5D73-42AA-AC7C-AFEFDEF53139}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{29728FB4-D7BA-4016-B398-C66664C4D6FA}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0.7</c:v>
                </c:pt>
                <c:pt idx="1">
                  <c:v>0.3</c:v>
                </c:pt>
                <c:pt idx="2">
                  <c:v>-0.1</c:v>
                </c:pt>
                <c:pt idx="3">
                  <c:v>-0.2</c:v>
                </c:pt>
                <c:pt idx="4">
                  <c:v>-0.1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{FAE6A03C-2D98-4230-B267-249A5250B3F3}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{BBB3082E-CC15-4623-B9E1-4AA1D98BBB14}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{510E70DE-1BB0-4F5F-8FB2-3782C6F4FC3D}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{20A4875E-1894-43A8-B5F8-1AB9ABA71FBA}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{C61A115D-05D9-4C8D-8EE8-31B2490CECEC}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7674240"/>
        <c:axId val="167676160"/>
      </c:scatterChart>
      <c:valAx>
        <c:axId val="167674240"/>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76160"/>
        <c:crosses val="autoZero"/>
        <c:crossBetween val="midCat"/>
      </c:valAx>
      <c:valAx>
        <c:axId val="167676160"/>
        <c:scaling>
          <c:orientation val="minMax"/>
          <c:max val="6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74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元利償還金が前年度より増加したことなどから、実質公債費比率の分子が増加し、２年連続の増加となった。</a:t>
          </a:r>
          <a:endParaRPr lang="ja-JP" altLang="ja-JP" sz="1300">
            <a:effectLst/>
          </a:endParaRPr>
        </a:p>
        <a:p>
          <a:r>
            <a:rPr kumimoji="1" lang="ja-JP" altLang="ja-JP" sz="1300">
              <a:solidFill>
                <a:schemeClr val="dk1"/>
              </a:solidFill>
              <a:effectLst/>
              <a:latin typeface="+mn-lt"/>
              <a:ea typeface="+mn-ea"/>
              <a:cs typeface="+mn-cs"/>
            </a:rPr>
            <a:t>　実質公債費比率は△０．１％であり、類似団体平均の６．４％と比較して良好な状況を維持してはいるが、今後も分子の増加傾向が予測されている。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将来負担比率は指標の算定以来、順調に推移しており、平成２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年度からは充当可能財源等が将来負担額を上回っているため、数値としてはマイナスとなっている。</a:t>
          </a:r>
          <a:endParaRPr lang="ja-JP" altLang="ja-JP" sz="1300">
            <a:effectLst/>
          </a:endParaRPr>
        </a:p>
        <a:p>
          <a:r>
            <a:rPr kumimoji="1" lang="ja-JP" altLang="ja-JP" sz="1300">
              <a:solidFill>
                <a:schemeClr val="dk1"/>
              </a:solidFill>
              <a:effectLst/>
              <a:latin typeface="+mn-lt"/>
              <a:ea typeface="+mn-ea"/>
              <a:cs typeface="+mn-cs"/>
            </a:rPr>
            <a:t>　将来負担額の控除要素である充当可能財源等については、財政調整基金残高は減少しているが、基準財政需要額算入見込額</a:t>
          </a:r>
          <a:r>
            <a:rPr kumimoji="1" lang="ja-JP" altLang="en-US" sz="1300">
              <a:solidFill>
                <a:schemeClr val="dk1"/>
              </a:solidFill>
              <a:effectLst/>
              <a:latin typeface="+mn-lt"/>
              <a:ea typeface="+mn-ea"/>
              <a:cs typeface="+mn-cs"/>
            </a:rPr>
            <a:t>や充当可能特定歳入が</a:t>
          </a:r>
          <a:r>
            <a:rPr kumimoji="1" lang="ja-JP" altLang="ja-JP" sz="1300">
              <a:solidFill>
                <a:schemeClr val="dk1"/>
              </a:solidFill>
              <a:effectLst/>
              <a:latin typeface="+mn-lt"/>
              <a:ea typeface="+mn-ea"/>
              <a:cs typeface="+mn-cs"/>
            </a:rPr>
            <a:t>大きく増加しているため、将来負担額の解消に寄与している。</a:t>
          </a:r>
          <a:endParaRPr lang="ja-JP" altLang="ja-JP" sz="1300">
            <a:effectLst/>
          </a:endParaRPr>
        </a:p>
        <a:p>
          <a:r>
            <a:rPr kumimoji="1" lang="ja-JP" altLang="ja-JP" sz="1300">
              <a:solidFill>
                <a:schemeClr val="dk1"/>
              </a:solidFill>
              <a:effectLst/>
              <a:latin typeface="+mn-lt"/>
              <a:ea typeface="+mn-ea"/>
              <a:cs typeface="+mn-cs"/>
            </a:rPr>
            <a:t>　また、職員数の定員適正化や給与構造改革に伴う退職手当負担見込額の減少などはあるが、地方債現在高が大きく増えているので将来負担額については増加している。</a:t>
          </a:r>
          <a:endParaRPr lang="ja-JP" altLang="ja-JP" sz="1300">
            <a:effectLst/>
          </a:endParaRPr>
        </a:p>
        <a:p>
          <a:r>
            <a:rPr kumimoji="1" lang="ja-JP" altLang="ja-JP" sz="1300">
              <a:solidFill>
                <a:schemeClr val="dk1"/>
              </a:solidFill>
              <a:effectLst/>
              <a:latin typeface="+mn-lt"/>
              <a:ea typeface="+mn-ea"/>
              <a:cs typeface="+mn-cs"/>
            </a:rPr>
            <a:t>　充当可能財源等の増より将来負担額の増が大きいため、将来負担比率の分子は平成２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年度に比べると増加している。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630,937
615,783
85.62
205,162,090
201,058,482
2,691,645
110,392,262
159,099,307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有形固定資産減価償却率は類似団体と比較して低い水準にあるが、今後の増加・減少傾向に注視し、また公共施設等総合管理計画に基づき、公共施設等の最適な配置に努めていく。</a:t>
          </a:r>
          <a:endParaRPr lang="ja-JP" altLang="ja-JP" sz="1400">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8" name="直線コネクタ 67"/>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9"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70" name="直線コネクタ 69"/>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71"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72" name="直線コネクタ 71"/>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73"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74" name="フローチャート : 判断 73"/>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75" name="フローチャート : 判断 74"/>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39370</xdr:rowOff>
    </xdr:from>
    <xdr:to>
      <xdr:col>3</xdr:col>
      <xdr:colOff>511175</xdr:colOff>
      <xdr:row>33</xdr:row>
      <xdr:rowOff>140970</xdr:rowOff>
    </xdr:to>
    <xdr:sp macro="" textlink="">
      <xdr:nvSpPr>
        <xdr:cNvPr id="81" name="円/楕円 80"/>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39641</xdr:rowOff>
    </xdr:from>
    <xdr:ext cx="405111" cy="259045"/>
    <xdr:sp macro="" textlink="">
      <xdr:nvSpPr>
        <xdr:cNvPr id="82"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132097</xdr:rowOff>
    </xdr:from>
    <xdr:ext cx="405111" cy="259045"/>
    <xdr:sp macro="" textlink="">
      <xdr:nvSpPr>
        <xdr:cNvPr id="83" name="n_1mainValue有形固定資産減価償却率"/>
        <xdr:cNvSpPr txBox="1"/>
      </xdr:nvSpPr>
      <xdr:spPr>
        <a:xfrm>
          <a:off x="3836043"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630,937
615,783
85.62
205,162,090
201,058,482
2,691,645
110,392,262
159,099,307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151130</xdr:rowOff>
    </xdr:from>
    <xdr:to>
      <xdr:col>5</xdr:col>
      <xdr:colOff>409575</xdr:colOff>
      <xdr:row>41</xdr:row>
      <xdr:rowOff>81280</xdr:rowOff>
    </xdr:to>
    <xdr:sp macro="" textlink="">
      <xdr:nvSpPr>
        <xdr:cNvPr id="68" name="円/楕円 67"/>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33799</xdr:rowOff>
    </xdr:from>
    <xdr:ext cx="405111" cy="259045"/>
    <xdr:sp macro="" textlink="">
      <xdr:nvSpPr>
        <xdr:cNvPr id="69"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72407</xdr:rowOff>
    </xdr:from>
    <xdr:ext cx="405111" cy="259045"/>
    <xdr:sp macro="" textlink="">
      <xdr:nvSpPr>
        <xdr:cNvPr id="70" name="n_1mainValue【道路】&#10;有形固定資産減価償却率"/>
        <xdr:cNvSpPr txBox="1"/>
      </xdr:nvSpPr>
      <xdr:spPr>
        <a:xfrm>
          <a:off x="3582043"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1"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16147</xdr:rowOff>
    </xdr:from>
    <xdr:to>
      <xdr:col>14</xdr:col>
      <xdr:colOff>79375</xdr:colOff>
      <xdr:row>41</xdr:row>
      <xdr:rowOff>117747</xdr:rowOff>
    </xdr:to>
    <xdr:sp macro="" textlink="">
      <xdr:nvSpPr>
        <xdr:cNvPr id="109" name="円/楕円 108"/>
        <xdr:cNvSpPr/>
      </xdr:nvSpPr>
      <xdr:spPr>
        <a:xfrm>
          <a:off x="9588500" y="70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47733</xdr:rowOff>
    </xdr:from>
    <xdr:ext cx="469744" cy="259045"/>
    <xdr:sp macro="" textlink="">
      <xdr:nvSpPr>
        <xdr:cNvPr id="110"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108874</xdr:rowOff>
    </xdr:from>
    <xdr:ext cx="469744" cy="259045"/>
    <xdr:sp macro="" textlink="">
      <xdr:nvSpPr>
        <xdr:cNvPr id="111" name="n_1mainValue【道路】&#10;一人当たり延長"/>
        <xdr:cNvSpPr txBox="1"/>
      </xdr:nvSpPr>
      <xdr:spPr>
        <a:xfrm>
          <a:off x="9391727" y="71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39"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93218</xdr:rowOff>
    </xdr:from>
    <xdr:to>
      <xdr:col>5</xdr:col>
      <xdr:colOff>409575</xdr:colOff>
      <xdr:row>59</xdr:row>
      <xdr:rowOff>23368</xdr:rowOff>
    </xdr:to>
    <xdr:sp macro="" textlink="">
      <xdr:nvSpPr>
        <xdr:cNvPr id="147" name="円/楕円 146"/>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153941</xdr:rowOff>
    </xdr:from>
    <xdr:ext cx="405111" cy="259045"/>
    <xdr:sp macro="" textlink="">
      <xdr:nvSpPr>
        <xdr:cNvPr id="148"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39895</xdr:rowOff>
    </xdr:from>
    <xdr:ext cx="405111" cy="259045"/>
    <xdr:sp macro="" textlink="">
      <xdr:nvSpPr>
        <xdr:cNvPr id="149" name="n_1mainValue【橋りょう・トンネ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76"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105659</xdr:rowOff>
    </xdr:from>
    <xdr:to>
      <xdr:col>14</xdr:col>
      <xdr:colOff>79375</xdr:colOff>
      <xdr:row>64</xdr:row>
      <xdr:rowOff>35809</xdr:rowOff>
    </xdr:to>
    <xdr:sp macro="" textlink="">
      <xdr:nvSpPr>
        <xdr:cNvPr id="184" name="円/楕円 183"/>
        <xdr:cNvSpPr/>
      </xdr:nvSpPr>
      <xdr:spPr>
        <a:xfrm>
          <a:off x="9588500" y="109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138970</xdr:rowOff>
    </xdr:from>
    <xdr:ext cx="534377" cy="259045"/>
    <xdr:sp macro="" textlink="">
      <xdr:nvSpPr>
        <xdr:cNvPr id="185"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26936</xdr:rowOff>
    </xdr:from>
    <xdr:ext cx="469744" cy="259045"/>
    <xdr:sp macro="" textlink="">
      <xdr:nvSpPr>
        <xdr:cNvPr id="186" name="n_1mainValue【橋りょう・トンネル】&#10;一人当たり有形固定資産（償却資産）額"/>
        <xdr:cNvSpPr txBox="1"/>
      </xdr:nvSpPr>
      <xdr:spPr>
        <a:xfrm>
          <a:off x="9391727" y="109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18"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23223</xdr:rowOff>
    </xdr:from>
    <xdr:to>
      <xdr:col>5</xdr:col>
      <xdr:colOff>409575</xdr:colOff>
      <xdr:row>82</xdr:row>
      <xdr:rowOff>124823</xdr:rowOff>
    </xdr:to>
    <xdr:sp macro="" textlink="">
      <xdr:nvSpPr>
        <xdr:cNvPr id="226" name="円/楕円 225"/>
        <xdr:cNvSpPr/>
      </xdr:nvSpPr>
      <xdr:spPr>
        <a:xfrm>
          <a:off x="3746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97263</xdr:rowOff>
    </xdr:from>
    <xdr:ext cx="405111" cy="259045"/>
    <xdr:sp macro="" textlink="">
      <xdr:nvSpPr>
        <xdr:cNvPr id="227"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115950</xdr:rowOff>
    </xdr:from>
    <xdr:ext cx="405111" cy="259045"/>
    <xdr:sp macro="" textlink="">
      <xdr:nvSpPr>
        <xdr:cNvPr id="228" name="n_1mainValue【公営住宅】&#10;有形固定資産減価償却率"/>
        <xdr:cNvSpPr txBox="1"/>
      </xdr:nvSpPr>
      <xdr:spPr>
        <a:xfrm>
          <a:off x="3582043"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57"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134620</xdr:rowOff>
    </xdr:from>
    <xdr:to>
      <xdr:col>14</xdr:col>
      <xdr:colOff>79375</xdr:colOff>
      <xdr:row>86</xdr:row>
      <xdr:rowOff>64770</xdr:rowOff>
    </xdr:to>
    <xdr:sp macro="" textlink="">
      <xdr:nvSpPr>
        <xdr:cNvPr id="265" name="円/楕円 264"/>
        <xdr:cNvSpPr/>
      </xdr:nvSpPr>
      <xdr:spPr>
        <a:xfrm>
          <a:off x="9588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17797</xdr:rowOff>
    </xdr:from>
    <xdr:ext cx="469744" cy="259045"/>
    <xdr:sp macro="" textlink="">
      <xdr:nvSpPr>
        <xdr:cNvPr id="266"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55897</xdr:rowOff>
    </xdr:from>
    <xdr:ext cx="469744" cy="259045"/>
    <xdr:sp macro="" textlink="">
      <xdr:nvSpPr>
        <xdr:cNvPr id="267" name="n_1mainValue【公営住宅】&#10;一人当たり面積"/>
        <xdr:cNvSpPr txBox="1"/>
      </xdr:nvSpPr>
      <xdr:spPr>
        <a:xfrm>
          <a:off x="93917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10" name="直線コネクタ 309"/>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11"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12" name="直線コネクタ 31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13"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14" name="直線コネクタ 313"/>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15"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16" name="フローチャート : 判断 315"/>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17" name="フローチャート : 判断 316"/>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113574</xdr:rowOff>
    </xdr:from>
    <xdr:to>
      <xdr:col>22</xdr:col>
      <xdr:colOff>415925</xdr:colOff>
      <xdr:row>41</xdr:row>
      <xdr:rowOff>43724</xdr:rowOff>
    </xdr:to>
    <xdr:sp macro="" textlink="">
      <xdr:nvSpPr>
        <xdr:cNvPr id="323" name="円/楕円 322"/>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140261</xdr:rowOff>
    </xdr:from>
    <xdr:ext cx="405111" cy="259045"/>
    <xdr:sp macro="" textlink="">
      <xdr:nvSpPr>
        <xdr:cNvPr id="324"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34851</xdr:rowOff>
    </xdr:from>
    <xdr:ext cx="405111" cy="259045"/>
    <xdr:sp macro="" textlink="">
      <xdr:nvSpPr>
        <xdr:cNvPr id="325" name="n_1mainValue【認定こども園・幼稚園・保育所】&#10;有形固定資産減価償却率"/>
        <xdr:cNvSpPr txBox="1"/>
      </xdr:nvSpPr>
      <xdr:spPr>
        <a:xfrm>
          <a:off x="15266043"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49" name="直線コネクタ 3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50"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51" name="直線コネクタ 3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52"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53" name="直線コネクタ 3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354"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55" name="フローチャート : 判断 35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56" name="フローチャート : 判断 355"/>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151130</xdr:rowOff>
    </xdr:from>
    <xdr:to>
      <xdr:col>31</xdr:col>
      <xdr:colOff>85725</xdr:colOff>
      <xdr:row>40</xdr:row>
      <xdr:rowOff>81280</xdr:rowOff>
    </xdr:to>
    <xdr:sp macro="" textlink="">
      <xdr:nvSpPr>
        <xdr:cNvPr id="362" name="円/楕円 361"/>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154957</xdr:rowOff>
    </xdr:from>
    <xdr:ext cx="469744" cy="259045"/>
    <xdr:sp macro="" textlink="">
      <xdr:nvSpPr>
        <xdr:cNvPr id="36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72407</xdr:rowOff>
    </xdr:from>
    <xdr:ext cx="469744" cy="259045"/>
    <xdr:sp macro="" textlink="">
      <xdr:nvSpPr>
        <xdr:cNvPr id="364" name="n_1main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387" name="直線コネクタ 386"/>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388"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389" name="直線コネクタ 388"/>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390"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391" name="直線コネクタ 390"/>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92"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3" name="フローチャート : 判断 392"/>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394" name="フローチャート : 判断 393"/>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61214</xdr:rowOff>
    </xdr:from>
    <xdr:to>
      <xdr:col>22</xdr:col>
      <xdr:colOff>415925</xdr:colOff>
      <xdr:row>61</xdr:row>
      <xdr:rowOff>162814</xdr:rowOff>
    </xdr:to>
    <xdr:sp macro="" textlink="">
      <xdr:nvSpPr>
        <xdr:cNvPr id="400" name="円/楕円 399"/>
        <xdr:cNvSpPr/>
      </xdr:nvSpPr>
      <xdr:spPr>
        <a:xfrm>
          <a:off x="15430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76471</xdr:rowOff>
    </xdr:from>
    <xdr:ext cx="405111" cy="259045"/>
    <xdr:sp macro="" textlink="">
      <xdr:nvSpPr>
        <xdr:cNvPr id="401"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153941</xdr:rowOff>
    </xdr:from>
    <xdr:ext cx="405111" cy="259045"/>
    <xdr:sp macro="" textlink="">
      <xdr:nvSpPr>
        <xdr:cNvPr id="402" name="n_1mainValue【学校施設】&#10;有形固定資産減価償却率"/>
        <xdr:cNvSpPr txBox="1"/>
      </xdr:nvSpPr>
      <xdr:spPr>
        <a:xfrm>
          <a:off x="15266043"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27" name="直線コネクタ 426"/>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28"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29" name="直線コネクタ 428"/>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30"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31" name="直線コネクタ 430"/>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32"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33" name="フローチャート : 判断 432"/>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4" name="フローチャート : 判断 433"/>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135890</xdr:rowOff>
    </xdr:from>
    <xdr:to>
      <xdr:col>31</xdr:col>
      <xdr:colOff>85725</xdr:colOff>
      <xdr:row>61</xdr:row>
      <xdr:rowOff>66040</xdr:rowOff>
    </xdr:to>
    <xdr:sp macro="" textlink="">
      <xdr:nvSpPr>
        <xdr:cNvPr id="440" name="円/楕円 439"/>
        <xdr:cNvSpPr/>
      </xdr:nvSpPr>
      <xdr:spPr>
        <a:xfrm>
          <a:off x="2127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41"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57167</xdr:rowOff>
    </xdr:from>
    <xdr:ext cx="469744" cy="259045"/>
    <xdr:sp macro="" textlink="">
      <xdr:nvSpPr>
        <xdr:cNvPr id="442" name="n_1mainValue【学校施設】&#10;一人当たり面積"/>
        <xdr:cNvSpPr txBox="1"/>
      </xdr:nvSpPr>
      <xdr:spPr>
        <a:xfrm>
          <a:off x="21075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69" name="直線コネクタ 46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47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471" name="直線コネクタ 47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47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473" name="直線コネクタ 47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47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475" name="フローチャート : 判断 47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476" name="フローチャート : 判断 47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139156</xdr:rowOff>
    </xdr:from>
    <xdr:to>
      <xdr:col>22</xdr:col>
      <xdr:colOff>415925</xdr:colOff>
      <xdr:row>84</xdr:row>
      <xdr:rowOff>69306</xdr:rowOff>
    </xdr:to>
    <xdr:sp macro="" textlink="">
      <xdr:nvSpPr>
        <xdr:cNvPr id="482" name="円/楕円 481"/>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46645</xdr:rowOff>
    </xdr:from>
    <xdr:ext cx="405111" cy="259045"/>
    <xdr:sp macro="" textlink="">
      <xdr:nvSpPr>
        <xdr:cNvPr id="483"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60433</xdr:rowOff>
    </xdr:from>
    <xdr:ext cx="405111" cy="259045"/>
    <xdr:sp macro="" textlink="">
      <xdr:nvSpPr>
        <xdr:cNvPr id="484" name="n_1mainValue【児童館】&#10;有形固定資産減価償却率"/>
        <xdr:cNvSpPr txBox="1"/>
      </xdr:nvSpPr>
      <xdr:spPr>
        <a:xfrm>
          <a:off x="15266043"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08" name="直線コネクタ 507"/>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9"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0" name="直線コネクタ 5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2" name="直線コネクタ 51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15" name="フローチャート : 判断 51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63500</xdr:rowOff>
    </xdr:from>
    <xdr:to>
      <xdr:col>31</xdr:col>
      <xdr:colOff>85725</xdr:colOff>
      <xdr:row>82</xdr:row>
      <xdr:rowOff>165100</xdr:rowOff>
    </xdr:to>
    <xdr:sp macro="" textlink="">
      <xdr:nvSpPr>
        <xdr:cNvPr id="521" name="円/楕円 520"/>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3827</xdr:rowOff>
    </xdr:from>
    <xdr:ext cx="469744" cy="259045"/>
    <xdr:sp macro="" textlink="">
      <xdr:nvSpPr>
        <xdr:cNvPr id="522"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10177</xdr:rowOff>
    </xdr:from>
    <xdr:ext cx="469744" cy="259045"/>
    <xdr:sp macro="" textlink="">
      <xdr:nvSpPr>
        <xdr:cNvPr id="523"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48" name="直線コネクタ 547"/>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9"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0" name="直線コネクタ 549"/>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51"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52" name="直線コネクタ 55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553"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54" name="フローチャート : 判断 553"/>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55" name="フローチャート : 判断 554"/>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154939</xdr:rowOff>
    </xdr:from>
    <xdr:to>
      <xdr:col>22</xdr:col>
      <xdr:colOff>415925</xdr:colOff>
      <xdr:row>106</xdr:row>
      <xdr:rowOff>85089</xdr:rowOff>
    </xdr:to>
    <xdr:sp macro="" textlink="">
      <xdr:nvSpPr>
        <xdr:cNvPr id="561" name="円/楕円 560"/>
        <xdr:cNvSpPr/>
      </xdr:nvSpPr>
      <xdr:spPr>
        <a:xfrm>
          <a:off x="1543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101616</xdr:rowOff>
    </xdr:from>
    <xdr:ext cx="405111" cy="259045"/>
    <xdr:sp macro="" textlink="">
      <xdr:nvSpPr>
        <xdr:cNvPr id="562" name="n_1aveValue【公民館】&#10;有形固定資産減価償却率"/>
        <xdr:cNvSpPr txBox="1"/>
      </xdr:nvSpPr>
      <xdr:spPr>
        <a:xfrm>
          <a:off x="15266043"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76216</xdr:rowOff>
    </xdr:from>
    <xdr:ext cx="405111" cy="259045"/>
    <xdr:sp macro="" textlink="">
      <xdr:nvSpPr>
        <xdr:cNvPr id="563" name="n_1mainValue【公民館】&#10;有形固定資産減価償却率"/>
        <xdr:cNvSpPr txBox="1"/>
      </xdr:nvSpPr>
      <xdr:spPr>
        <a:xfrm>
          <a:off x="15266043"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589" name="直線コネクタ 58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59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91" name="直線コネクタ 59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59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593" name="直線コネクタ 59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594"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595" name="フローチャート : 判断 59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596" name="フローチャート : 判断 59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123371</xdr:rowOff>
    </xdr:from>
    <xdr:to>
      <xdr:col>31</xdr:col>
      <xdr:colOff>85725</xdr:colOff>
      <xdr:row>105</xdr:row>
      <xdr:rowOff>53521</xdr:rowOff>
    </xdr:to>
    <xdr:sp macro="" textlink="">
      <xdr:nvSpPr>
        <xdr:cNvPr id="602" name="円/楕円 601"/>
        <xdr:cNvSpPr/>
      </xdr:nvSpPr>
      <xdr:spPr>
        <a:xfrm>
          <a:off x="2127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131734</xdr:rowOff>
    </xdr:from>
    <xdr:ext cx="469744" cy="259045"/>
    <xdr:sp macro="" textlink="">
      <xdr:nvSpPr>
        <xdr:cNvPr id="603" name="n_1aveValue【公民館】&#10;一人当たり面積"/>
        <xdr:cNvSpPr txBox="1"/>
      </xdr:nvSpPr>
      <xdr:spPr>
        <a:xfrm>
          <a:off x="21075727" y="181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70048</xdr:rowOff>
    </xdr:from>
    <xdr:ext cx="469744" cy="259045"/>
    <xdr:sp macro="" textlink="">
      <xdr:nvSpPr>
        <xdr:cNvPr id="604" name="n_1mainValue【公民館】&#10;一人当たり面積"/>
        <xdr:cNvSpPr txBox="1"/>
      </xdr:nvSpPr>
      <xdr:spPr>
        <a:xfrm>
          <a:off x="21075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800">
            <a:effectLst/>
          </a:endParaRPr>
        </a:p>
        <a:p>
          <a:r>
            <a:rPr kumimoji="1" lang="ja-JP" altLang="ja-JP" sz="1400">
              <a:solidFill>
                <a:schemeClr val="dk1"/>
              </a:solidFill>
              <a:effectLst/>
              <a:latin typeface="+mn-lt"/>
              <a:ea typeface="+mn-ea"/>
              <a:cs typeface="+mn-cs"/>
            </a:rPr>
            <a:t>類似団体と比較して特に有形固定資産減価償却率が高くなっている施設は橋りょう・トンネルのみであり、多くの施設は低くなっている。特に低くなっている施設は、認定こども園・幼稚園・保育所である。平成２５年に中央保育園や湊町保育園などの老朽化した保育園の園舎建て替えを行ったため、有形固定資産減価償却率が低くなっている。</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630,937
615,783
85.62
205,162,090
201,058,482
2,691,645
110,392,262
159,099,307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113047</xdr:rowOff>
    </xdr:from>
    <xdr:ext cx="405111" cy="259045"/>
    <xdr:sp macro="" textlink="">
      <xdr:nvSpPr>
        <xdr:cNvPr id="64" name="n_1aveValue【図書館】&#10;有形固定資産減価償却率"/>
        <xdr:cNvSpPr txBox="1"/>
      </xdr:nvSpPr>
      <xdr:spPr>
        <a:xfrm>
          <a:off x="3582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4445</xdr:rowOff>
    </xdr:from>
    <xdr:to>
      <xdr:col>5</xdr:col>
      <xdr:colOff>409575</xdr:colOff>
      <xdr:row>37</xdr:row>
      <xdr:rowOff>106045</xdr:rowOff>
    </xdr:to>
    <xdr:sp macro="" textlink="">
      <xdr:nvSpPr>
        <xdr:cNvPr id="70" name="円/楕円 69"/>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97172</xdr:rowOff>
    </xdr:from>
    <xdr:ext cx="405111" cy="259045"/>
    <xdr:sp macro="" textlink="">
      <xdr:nvSpPr>
        <xdr:cNvPr id="71" name="n_1mainValue【図書館】&#10;有形固定資産減価償却率"/>
        <xdr:cNvSpPr txBox="1"/>
      </xdr:nvSpPr>
      <xdr:spPr>
        <a:xfrm>
          <a:off x="3582043"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03"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63500</xdr:rowOff>
    </xdr:from>
    <xdr:to>
      <xdr:col>14</xdr:col>
      <xdr:colOff>79375</xdr:colOff>
      <xdr:row>38</xdr:row>
      <xdr:rowOff>165100</xdr:rowOff>
    </xdr:to>
    <xdr:sp macro="" textlink="">
      <xdr:nvSpPr>
        <xdr:cNvPr id="109" name="円/楕円 108"/>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10" name="n_1main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38"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165371</xdr:rowOff>
    </xdr:from>
    <xdr:ext cx="405111" cy="259045"/>
    <xdr:sp macro="" textlink="">
      <xdr:nvSpPr>
        <xdr:cNvPr id="141"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45212</xdr:rowOff>
    </xdr:from>
    <xdr:to>
      <xdr:col>5</xdr:col>
      <xdr:colOff>409575</xdr:colOff>
      <xdr:row>59</xdr:row>
      <xdr:rowOff>146812</xdr:rowOff>
    </xdr:to>
    <xdr:sp macro="" textlink="">
      <xdr:nvSpPr>
        <xdr:cNvPr id="147" name="円/楕円 146"/>
        <xdr:cNvSpPr/>
      </xdr:nvSpPr>
      <xdr:spPr>
        <a:xfrm>
          <a:off x="3746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163339</xdr:rowOff>
    </xdr:from>
    <xdr:ext cx="405111" cy="259045"/>
    <xdr:sp macro="" textlink="">
      <xdr:nvSpPr>
        <xdr:cNvPr id="148" name="n_1mainValue【体育館・プール】&#10;有形固定資産減価償却率"/>
        <xdr:cNvSpPr txBox="1"/>
      </xdr:nvSpPr>
      <xdr:spPr>
        <a:xfrm>
          <a:off x="3582043"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75"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17035</xdr:rowOff>
    </xdr:from>
    <xdr:ext cx="469744" cy="259045"/>
    <xdr:sp macro="" textlink="">
      <xdr:nvSpPr>
        <xdr:cNvPr id="178"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100076</xdr:rowOff>
    </xdr:from>
    <xdr:to>
      <xdr:col>14</xdr:col>
      <xdr:colOff>79375</xdr:colOff>
      <xdr:row>63</xdr:row>
      <xdr:rowOff>30226</xdr:rowOff>
    </xdr:to>
    <xdr:sp macro="" textlink="">
      <xdr:nvSpPr>
        <xdr:cNvPr id="184" name="円/楕円 183"/>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21353</xdr:rowOff>
    </xdr:from>
    <xdr:ext cx="469744" cy="259045"/>
    <xdr:sp macro="" textlink="">
      <xdr:nvSpPr>
        <xdr:cNvPr id="185"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17"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120122</xdr:rowOff>
    </xdr:from>
    <xdr:ext cx="405111" cy="259045"/>
    <xdr:sp macro="" textlink="">
      <xdr:nvSpPr>
        <xdr:cNvPr id="220" name="n_1ave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67311</xdr:rowOff>
    </xdr:from>
    <xdr:to>
      <xdr:col>5</xdr:col>
      <xdr:colOff>409575</xdr:colOff>
      <xdr:row>85</xdr:row>
      <xdr:rowOff>168911</xdr:rowOff>
    </xdr:to>
    <xdr:sp macro="" textlink="">
      <xdr:nvSpPr>
        <xdr:cNvPr id="226" name="円/楕円 225"/>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160038</xdr:rowOff>
    </xdr:from>
    <xdr:ext cx="405111" cy="259045"/>
    <xdr:sp macro="" textlink="">
      <xdr:nvSpPr>
        <xdr:cNvPr id="227" name="n_1mainValue【福祉施設】&#10;有形固定資産減価償却率"/>
        <xdr:cNvSpPr txBox="1"/>
      </xdr:nvSpPr>
      <xdr:spPr>
        <a:xfrm>
          <a:off x="3582043"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86377</xdr:rowOff>
    </xdr:from>
    <xdr:ext cx="469744" cy="259045"/>
    <xdr:sp macro="" textlink="">
      <xdr:nvSpPr>
        <xdr:cNvPr id="259"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152400</xdr:rowOff>
    </xdr:from>
    <xdr:to>
      <xdr:col>14</xdr:col>
      <xdr:colOff>79375</xdr:colOff>
      <xdr:row>83</xdr:row>
      <xdr:rowOff>82550</xdr:rowOff>
    </xdr:to>
    <xdr:sp macro="" textlink="">
      <xdr:nvSpPr>
        <xdr:cNvPr id="265" name="円/楕円 264"/>
        <xdr:cNvSpPr/>
      </xdr:nvSpPr>
      <xdr:spPr>
        <a:xfrm>
          <a:off x="9588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99077</xdr:rowOff>
    </xdr:from>
    <xdr:ext cx="469744" cy="259045"/>
    <xdr:sp macro="" textlink="">
      <xdr:nvSpPr>
        <xdr:cNvPr id="266" name="n_1main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9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95266</xdr:rowOff>
    </xdr:from>
    <xdr:ext cx="405111" cy="259045"/>
    <xdr:sp macro="" textlink="">
      <xdr:nvSpPr>
        <xdr:cNvPr id="299"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126364</xdr:rowOff>
    </xdr:from>
    <xdr:to>
      <xdr:col>5</xdr:col>
      <xdr:colOff>409575</xdr:colOff>
      <xdr:row>105</xdr:row>
      <xdr:rowOff>56514</xdr:rowOff>
    </xdr:to>
    <xdr:sp macro="" textlink="">
      <xdr:nvSpPr>
        <xdr:cNvPr id="305" name="円/楕円 304"/>
        <xdr:cNvSpPr/>
      </xdr:nvSpPr>
      <xdr:spPr>
        <a:xfrm>
          <a:off x="3746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73041</xdr:rowOff>
    </xdr:from>
    <xdr:ext cx="405111" cy="259045"/>
    <xdr:sp macro="" textlink="">
      <xdr:nvSpPr>
        <xdr:cNvPr id="306" name="n_1mainValue【市民会館】&#10;有形固定資産減価償却率"/>
        <xdr:cNvSpPr txBox="1"/>
      </xdr:nvSpPr>
      <xdr:spPr>
        <a:xfrm>
          <a:off x="3582043"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35"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3827</xdr:rowOff>
    </xdr:from>
    <xdr:ext cx="469744" cy="259045"/>
    <xdr:sp macro="" textlink="">
      <xdr:nvSpPr>
        <xdr:cNvPr id="33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95250</xdr:rowOff>
    </xdr:from>
    <xdr:to>
      <xdr:col>14</xdr:col>
      <xdr:colOff>79375</xdr:colOff>
      <xdr:row>108</xdr:row>
      <xdr:rowOff>25400</xdr:rowOff>
    </xdr:to>
    <xdr:sp macro="" textlink="">
      <xdr:nvSpPr>
        <xdr:cNvPr id="344" name="円/楕円 343"/>
        <xdr:cNvSpPr/>
      </xdr:nvSpPr>
      <xdr:spPr>
        <a:xfrm>
          <a:off x="95885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16527</xdr:rowOff>
    </xdr:from>
    <xdr:ext cx="469744" cy="259045"/>
    <xdr:sp macro="" textlink="">
      <xdr:nvSpPr>
        <xdr:cNvPr id="345" name="n_1mainValue【市民会館】&#10;一人当たり面積"/>
        <xdr:cNvSpPr txBox="1"/>
      </xdr:nvSpPr>
      <xdr:spPr>
        <a:xfrm>
          <a:off x="9391727"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8" name="直線コネクタ 36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70" name="直線コネクタ 36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7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2" name="直線コネクタ 37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73"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4" name="フローチャート : 判断 37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5" name="フローチャート : 判断 37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161815</xdr:rowOff>
    </xdr:from>
    <xdr:ext cx="405111" cy="259045"/>
    <xdr:sp macro="" textlink="">
      <xdr:nvSpPr>
        <xdr:cNvPr id="376"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68834</xdr:rowOff>
    </xdr:from>
    <xdr:to>
      <xdr:col>22</xdr:col>
      <xdr:colOff>415925</xdr:colOff>
      <xdr:row>36</xdr:row>
      <xdr:rowOff>170434</xdr:rowOff>
    </xdr:to>
    <xdr:sp macro="" textlink="">
      <xdr:nvSpPr>
        <xdr:cNvPr id="382" name="円/楕円 381"/>
        <xdr:cNvSpPr/>
      </xdr:nvSpPr>
      <xdr:spPr>
        <a:xfrm>
          <a:off x="15430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161561</xdr:rowOff>
    </xdr:from>
    <xdr:ext cx="405111" cy="259045"/>
    <xdr:sp macro="" textlink="">
      <xdr:nvSpPr>
        <xdr:cNvPr id="383" name="n_1mainValue【一般廃棄物処理施設】&#10;有形固定資産減価償却率"/>
        <xdr:cNvSpPr txBox="1"/>
      </xdr:nvSpPr>
      <xdr:spPr>
        <a:xfrm>
          <a:off x="15266043"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7" name="直線コネクタ 40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9" name="直線コネクタ 40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1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11" name="直線コネクタ 41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12"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3" name="フローチャート : 判断 41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4" name="フローチャート : 判断 41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120355</xdr:rowOff>
    </xdr:from>
    <xdr:ext cx="534377" cy="259045"/>
    <xdr:sp macro="" textlink="">
      <xdr:nvSpPr>
        <xdr:cNvPr id="415"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130022</xdr:rowOff>
    </xdr:from>
    <xdr:to>
      <xdr:col>31</xdr:col>
      <xdr:colOff>85725</xdr:colOff>
      <xdr:row>41</xdr:row>
      <xdr:rowOff>60172</xdr:rowOff>
    </xdr:to>
    <xdr:sp macro="" textlink="">
      <xdr:nvSpPr>
        <xdr:cNvPr id="421" name="円/楕円 420"/>
        <xdr:cNvSpPr/>
      </xdr:nvSpPr>
      <xdr:spPr>
        <a:xfrm>
          <a:off x="21272500" y="69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51299</xdr:rowOff>
    </xdr:from>
    <xdr:ext cx="534377" cy="259045"/>
    <xdr:sp macro="" textlink="">
      <xdr:nvSpPr>
        <xdr:cNvPr id="422" name="n_1mainValue【一般廃棄物処理施設】&#10;一人当たり有形固定資産（償却資産）額"/>
        <xdr:cNvSpPr txBox="1"/>
      </xdr:nvSpPr>
      <xdr:spPr>
        <a:xfrm>
          <a:off x="21043411" y="70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7" name="直線コネクタ 44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9" name="直線コネクタ 44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5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51" name="直線コネクタ 45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5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3" name="フローチャート : 判断 45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4" name="フローチャート : 判断 4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29227</xdr:rowOff>
    </xdr:from>
    <xdr:ext cx="405111" cy="259045"/>
    <xdr:sp macro="" textlink="">
      <xdr:nvSpPr>
        <xdr:cNvPr id="455"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90170</xdr:rowOff>
    </xdr:from>
    <xdr:to>
      <xdr:col>22</xdr:col>
      <xdr:colOff>415925</xdr:colOff>
      <xdr:row>64</xdr:row>
      <xdr:rowOff>20320</xdr:rowOff>
    </xdr:to>
    <xdr:sp macro="" textlink="">
      <xdr:nvSpPr>
        <xdr:cNvPr id="461" name="円/楕円 460"/>
        <xdr:cNvSpPr/>
      </xdr:nvSpPr>
      <xdr:spPr>
        <a:xfrm>
          <a:off x="1543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11447</xdr:rowOff>
    </xdr:from>
    <xdr:ext cx="405111" cy="259045"/>
    <xdr:sp macro="" textlink="">
      <xdr:nvSpPr>
        <xdr:cNvPr id="462" name="n_1mainValue【保健センター・保健所】&#10;有形固定資産減価償却率"/>
        <xdr:cNvSpPr txBox="1"/>
      </xdr:nvSpPr>
      <xdr:spPr>
        <a:xfrm>
          <a:off x="15266043"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4" name="直線コネクタ 483"/>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5"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6" name="直線コネクタ 4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8" name="直線コネクタ 4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89"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90" name="フローチャート : 判断 48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91" name="フローチャート : 判断 490"/>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92"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40640</xdr:rowOff>
    </xdr:from>
    <xdr:to>
      <xdr:col>31</xdr:col>
      <xdr:colOff>85725</xdr:colOff>
      <xdr:row>60</xdr:row>
      <xdr:rowOff>142240</xdr:rowOff>
    </xdr:to>
    <xdr:sp macro="" textlink="">
      <xdr:nvSpPr>
        <xdr:cNvPr id="498" name="円/楕円 497"/>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133367</xdr:rowOff>
    </xdr:from>
    <xdr:ext cx="469744" cy="259045"/>
    <xdr:sp macro="" textlink="">
      <xdr:nvSpPr>
        <xdr:cNvPr id="499" name="n_1mainValue【保健センター・保健所】&#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0" name="テキスト ボックス 5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2" name="テキスト ボックス 51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2" name="テキスト ボックス 52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4" name="テキスト ボックス 52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26" name="直線コネクタ 52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2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28" name="直線コネクタ 52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2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30" name="直線コネクタ 52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31"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32" name="フローチャート : 判断 531"/>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33" name="フローチャート : 判断 532"/>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56441</xdr:rowOff>
    </xdr:from>
    <xdr:ext cx="405111" cy="259045"/>
    <xdr:sp macro="" textlink="">
      <xdr:nvSpPr>
        <xdr:cNvPr id="534"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116295</xdr:rowOff>
    </xdr:from>
    <xdr:to>
      <xdr:col>22</xdr:col>
      <xdr:colOff>415925</xdr:colOff>
      <xdr:row>82</xdr:row>
      <xdr:rowOff>46445</xdr:rowOff>
    </xdr:to>
    <xdr:sp macro="" textlink="">
      <xdr:nvSpPr>
        <xdr:cNvPr id="540" name="円/楕円 539"/>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37572</xdr:rowOff>
    </xdr:from>
    <xdr:ext cx="405111" cy="259045"/>
    <xdr:sp macro="" textlink="">
      <xdr:nvSpPr>
        <xdr:cNvPr id="541" name="n_1mainValue【消防施設】&#10;有形固定資産減価償却率"/>
        <xdr:cNvSpPr txBox="1"/>
      </xdr:nvSpPr>
      <xdr:spPr>
        <a:xfrm>
          <a:off x="15266043"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65" name="直線コネクタ 56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6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67" name="直線コネクタ 5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6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69" name="直線コネクタ 56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570"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71" name="フローチャート : 判断 57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72" name="フローチャート : 判断 57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73"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63500</xdr:rowOff>
    </xdr:from>
    <xdr:to>
      <xdr:col>31</xdr:col>
      <xdr:colOff>85725</xdr:colOff>
      <xdr:row>83</xdr:row>
      <xdr:rowOff>165100</xdr:rowOff>
    </xdr:to>
    <xdr:sp macro="" textlink="">
      <xdr:nvSpPr>
        <xdr:cNvPr id="579" name="円/楕円 578"/>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156227</xdr:rowOff>
    </xdr:from>
    <xdr:ext cx="469744" cy="259045"/>
    <xdr:sp macro="" textlink="">
      <xdr:nvSpPr>
        <xdr:cNvPr id="580" name="n_1main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03" name="直線コネクタ 602"/>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04"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05" name="直線コネクタ 60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06"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07" name="直線コネクタ 606"/>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08"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09" name="フローチャート : 判断 608"/>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10" name="フローチャート : 判断 609"/>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161814</xdr:rowOff>
    </xdr:from>
    <xdr:ext cx="405111" cy="259045"/>
    <xdr:sp macro="" textlink="">
      <xdr:nvSpPr>
        <xdr:cNvPr id="611"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116839</xdr:rowOff>
    </xdr:from>
    <xdr:to>
      <xdr:col>22</xdr:col>
      <xdr:colOff>415925</xdr:colOff>
      <xdr:row>107</xdr:row>
      <xdr:rowOff>46989</xdr:rowOff>
    </xdr:to>
    <xdr:sp macro="" textlink="">
      <xdr:nvSpPr>
        <xdr:cNvPr id="617" name="円/楕円 616"/>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38116</xdr:rowOff>
    </xdr:from>
    <xdr:ext cx="405111" cy="259045"/>
    <xdr:sp macro="" textlink="">
      <xdr:nvSpPr>
        <xdr:cNvPr id="618" name="n_1mainValue【庁舎】&#10;有形固定資産減価償却率"/>
        <xdr:cNvSpPr txBox="1"/>
      </xdr:nvSpPr>
      <xdr:spPr>
        <a:xfrm>
          <a:off x="15266043"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45" name="直線コネクタ 644"/>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46"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47" name="直線コネクタ 646"/>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48"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49" name="直線コネクタ 648"/>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50"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51" name="フローチャート : 判断 650"/>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52" name="フローチャート : 判断 651"/>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15620</xdr:rowOff>
    </xdr:from>
    <xdr:ext cx="469744" cy="259045"/>
    <xdr:sp macro="" textlink="">
      <xdr:nvSpPr>
        <xdr:cNvPr id="653"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25400</xdr:rowOff>
    </xdr:from>
    <xdr:to>
      <xdr:col>31</xdr:col>
      <xdr:colOff>85725</xdr:colOff>
      <xdr:row>108</xdr:row>
      <xdr:rowOff>127000</xdr:rowOff>
    </xdr:to>
    <xdr:sp macro="" textlink="">
      <xdr:nvSpPr>
        <xdr:cNvPr id="659" name="円/楕円 658"/>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118127</xdr:rowOff>
    </xdr:from>
    <xdr:ext cx="469744" cy="259045"/>
    <xdr:sp macro="" textlink="">
      <xdr:nvSpPr>
        <xdr:cNvPr id="660"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800">
            <a:effectLst/>
          </a:endParaRPr>
        </a:p>
        <a:p>
          <a:r>
            <a:rPr kumimoji="1" lang="ja-JP" altLang="ja-JP" sz="1400">
              <a:solidFill>
                <a:schemeClr val="dk1"/>
              </a:solidFill>
              <a:effectLst/>
              <a:latin typeface="+mn-lt"/>
              <a:ea typeface="+mn-ea"/>
              <a:cs typeface="+mn-cs"/>
            </a:rPr>
            <a:t>類似団体と比較して特に有形固定資産減価償却率が高くなっている施設は市民会館であり、多くの施設は低くなっている。特に低くなっている施設は、保健センター・保健所及び福祉施設である。保健所・中央保健センターの建設、北総育成園の増改築を行ったため、有形固定資産減価償却率が低くなってい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630,937
615,783
85.62
205,162,090
201,058,482
2,691,645
110,392,262
159,099,307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a:t>
          </a:r>
          <a:r>
            <a:rPr kumimoji="1" lang="en-US" altLang="ja-JP" sz="1300">
              <a:solidFill>
                <a:schemeClr val="dk1"/>
              </a:solidFill>
              <a:effectLst/>
              <a:latin typeface="+mn-lt"/>
              <a:ea typeface="+mn-ea"/>
              <a:cs typeface="+mn-cs"/>
            </a:rPr>
            <a:t>0.17</a:t>
          </a:r>
          <a:r>
            <a:rPr kumimoji="1" lang="ja-JP" altLang="ja-JP" sz="1300">
              <a:solidFill>
                <a:schemeClr val="dk1"/>
              </a:solidFill>
              <a:effectLst/>
              <a:latin typeface="+mn-lt"/>
              <a:ea typeface="+mn-ea"/>
              <a:cs typeface="+mn-cs"/>
            </a:rPr>
            <a:t>ポイント上回っている。平成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年度は基準財政収入額が地方消費税交付金（約</a:t>
          </a:r>
          <a:r>
            <a:rPr kumimoji="1" lang="en-US" altLang="ja-JP" sz="1300">
              <a:solidFill>
                <a:schemeClr val="dk1"/>
              </a:solidFill>
              <a:effectLst/>
              <a:latin typeface="+mn-lt"/>
              <a:ea typeface="+mn-ea"/>
              <a:cs typeface="+mn-cs"/>
            </a:rPr>
            <a:t>9.7</a:t>
          </a:r>
          <a:r>
            <a:rPr kumimoji="1" lang="ja-JP" altLang="ja-JP" sz="1300">
              <a:solidFill>
                <a:schemeClr val="dk1"/>
              </a:solidFill>
              <a:effectLst/>
              <a:latin typeface="+mn-lt"/>
              <a:ea typeface="+mn-ea"/>
              <a:cs typeface="+mn-cs"/>
            </a:rPr>
            <a:t>億円増）、固定資産税（家屋）（約</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億円増）、所得割（約</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億円増）などの増により約</a:t>
          </a:r>
          <a:r>
            <a:rPr kumimoji="1" lang="en-US" altLang="ja-JP" sz="1300">
              <a:solidFill>
                <a:schemeClr val="dk1"/>
              </a:solidFill>
              <a:effectLst/>
              <a:latin typeface="+mn-lt"/>
              <a:ea typeface="+mn-ea"/>
              <a:cs typeface="+mn-cs"/>
            </a:rPr>
            <a:t>19.8</a:t>
          </a:r>
          <a:r>
            <a:rPr kumimoji="1" lang="ja-JP" altLang="ja-JP" sz="1300">
              <a:solidFill>
                <a:schemeClr val="dk1"/>
              </a:solidFill>
              <a:effectLst/>
              <a:latin typeface="+mn-lt"/>
              <a:ea typeface="+mn-ea"/>
              <a:cs typeface="+mn-cs"/>
            </a:rPr>
            <a:t>億円増加した一方、基準財政需要額は臨時財政対策債発行可能額の減（約</a:t>
          </a:r>
          <a:r>
            <a:rPr kumimoji="1" lang="en-US" altLang="ja-JP" sz="1300">
              <a:solidFill>
                <a:schemeClr val="dk1"/>
              </a:solidFill>
              <a:effectLst/>
              <a:latin typeface="+mn-lt"/>
              <a:ea typeface="+mn-ea"/>
              <a:cs typeface="+mn-cs"/>
            </a:rPr>
            <a:t>4.7</a:t>
          </a:r>
          <a:r>
            <a:rPr kumimoji="1" lang="ja-JP" altLang="ja-JP" sz="1300">
              <a:solidFill>
                <a:schemeClr val="dk1"/>
              </a:solidFill>
              <a:effectLst/>
              <a:latin typeface="+mn-lt"/>
              <a:ea typeface="+mn-ea"/>
              <a:cs typeface="+mn-cs"/>
            </a:rPr>
            <a:t>億減）のほか、社会福祉費（約</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億円増）や臨時財政対策債償還費（約</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億円増）の増等により約</a:t>
          </a:r>
          <a:r>
            <a:rPr kumimoji="1" lang="en-US" altLang="ja-JP" sz="1300">
              <a:solidFill>
                <a:schemeClr val="dk1"/>
              </a:solidFill>
              <a:effectLst/>
              <a:latin typeface="+mn-lt"/>
              <a:ea typeface="+mn-ea"/>
              <a:cs typeface="+mn-cs"/>
            </a:rPr>
            <a:t>18.3</a:t>
          </a:r>
          <a:r>
            <a:rPr kumimoji="1" lang="ja-JP" altLang="ja-JP" sz="1300">
              <a:solidFill>
                <a:schemeClr val="dk1"/>
              </a:solidFill>
              <a:effectLst/>
              <a:latin typeface="+mn-lt"/>
              <a:ea typeface="+mn-ea"/>
              <a:cs typeface="+mn-cs"/>
            </a:rPr>
            <a:t>億円増加した。単年度で比較すると上昇傾向にあるが、依然、基準財政需要額が基準財政収入額を上回っている。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40822</xdr:rowOff>
    </xdr:to>
    <xdr:cxnSp macro="">
      <xdr:nvCxnSpPr>
        <xdr:cNvPr id="70" name="直線コネクタ 69"/>
        <xdr:cNvCxnSpPr/>
      </xdr:nvCxnSpPr>
      <xdr:spPr>
        <a:xfrm flipV="1">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40822</xdr:rowOff>
    </xdr:from>
    <xdr:to>
      <xdr:col>6</xdr:col>
      <xdr:colOff>0</xdr:colOff>
      <xdr:row>40</xdr:row>
      <xdr:rowOff>58057</xdr:rowOff>
    </xdr:to>
    <xdr:cxnSp macro="">
      <xdr:nvCxnSpPr>
        <xdr:cNvPr id="73" name="直線コネクタ 72"/>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58057</xdr:rowOff>
    </xdr:to>
    <xdr:cxnSp macro="">
      <xdr:nvCxnSpPr>
        <xdr:cNvPr id="76" name="直線コネクタ 75"/>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58057</xdr:rowOff>
    </xdr:to>
    <xdr:cxnSp macro="">
      <xdr:nvCxnSpPr>
        <xdr:cNvPr id="79" name="直線コネクタ 78"/>
        <xdr:cNvCxnSpPr/>
      </xdr:nvCxnSpPr>
      <xdr:spPr>
        <a:xfrm>
          <a:off x="1447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161472</xdr:rowOff>
    </xdr:from>
    <xdr:to>
      <xdr:col>6</xdr:col>
      <xdr:colOff>50800</xdr:colOff>
      <xdr:row>40</xdr:row>
      <xdr:rowOff>91622</xdr:rowOff>
    </xdr:to>
    <xdr:sp macro="" textlink="">
      <xdr:nvSpPr>
        <xdr:cNvPr id="91" name="円/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3" name="円/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7" name="円/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平成２７年度と比較して３．９ポイント高い９６．６％となり、類似団体と比較しても平均値を４．７ポイント上回っている。</a:t>
          </a:r>
          <a:endParaRPr kumimoji="1" lang="en-US" altLang="ja-JP" sz="1300">
            <a:latin typeface="ＭＳ Ｐゴシック"/>
          </a:endParaRPr>
        </a:p>
        <a:p>
          <a:r>
            <a:rPr kumimoji="1" lang="ja-JP" altLang="en-US" sz="1300">
              <a:latin typeface="ＭＳ Ｐゴシック"/>
            </a:rPr>
            <a:t>　臨時財政対策債の償還や小中学校耐震化工事の元金償還が始まったことにより、公債費が増加し、他の義務的経費である人件費、扶助費も平成２７年度より増加している。</a:t>
          </a:r>
          <a:endParaRPr kumimoji="1" lang="en-US" altLang="ja-JP" sz="1300">
            <a:latin typeface="ＭＳ Ｐゴシック"/>
          </a:endParaRPr>
        </a:p>
        <a:p>
          <a:r>
            <a:rPr kumimoji="1" lang="ja-JP" altLang="en-US" sz="1300">
              <a:latin typeface="ＭＳ Ｐゴシック"/>
            </a:rPr>
            <a:t>　将来にわたり持続可能かつ健全な財政運営を確保するため、事務事業の見直しを厳しく行い、経常的経費の削減に努める。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161502</xdr:rowOff>
    </xdr:from>
    <xdr:to>
      <xdr:col>7</xdr:col>
      <xdr:colOff>152400</xdr:colOff>
      <xdr:row>66</xdr:row>
      <xdr:rowOff>146896</xdr:rowOff>
    </xdr:to>
    <xdr:cxnSp macro="">
      <xdr:nvCxnSpPr>
        <xdr:cNvPr id="133" name="直線コネクタ 132"/>
        <xdr:cNvCxnSpPr/>
      </xdr:nvCxnSpPr>
      <xdr:spPr>
        <a:xfrm>
          <a:off x="4114800" y="11305752"/>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161502</xdr:rowOff>
    </xdr:from>
    <xdr:to>
      <xdr:col>6</xdr:col>
      <xdr:colOff>0</xdr:colOff>
      <xdr:row>66</xdr:row>
      <xdr:rowOff>30269</xdr:rowOff>
    </xdr:to>
    <xdr:cxnSp macro="">
      <xdr:nvCxnSpPr>
        <xdr:cNvPr id="136" name="直線コネクタ 135"/>
        <xdr:cNvCxnSpPr/>
      </xdr:nvCxnSpPr>
      <xdr:spPr>
        <a:xfrm flipV="1">
          <a:off x="3225800" y="113057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30269</xdr:rowOff>
    </xdr:to>
    <xdr:cxnSp macro="">
      <xdr:nvCxnSpPr>
        <xdr:cNvPr id="139" name="直線コネクタ 138"/>
        <xdr:cNvCxnSpPr/>
      </xdr:nvCxnSpPr>
      <xdr:spPr>
        <a:xfrm>
          <a:off x="2336800" y="1129368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149437</xdr:rowOff>
    </xdr:from>
    <xdr:to>
      <xdr:col>3</xdr:col>
      <xdr:colOff>279400</xdr:colOff>
      <xdr:row>65</xdr:row>
      <xdr:rowOff>157480</xdr:rowOff>
    </xdr:to>
    <xdr:cxnSp macro="">
      <xdr:nvCxnSpPr>
        <xdr:cNvPr id="142" name="直線コネクタ 141"/>
        <xdr:cNvCxnSpPr/>
      </xdr:nvCxnSpPr>
      <xdr:spPr>
        <a:xfrm flipV="1">
          <a:off x="1447800" y="1129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96096</xdr:rowOff>
    </xdr:from>
    <xdr:to>
      <xdr:col>7</xdr:col>
      <xdr:colOff>203200</xdr:colOff>
      <xdr:row>67</xdr:row>
      <xdr:rowOff>26246</xdr:rowOff>
    </xdr:to>
    <xdr:sp macro="" textlink="">
      <xdr:nvSpPr>
        <xdr:cNvPr id="152" name="円/楕円 151"/>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68173</xdr:rowOff>
    </xdr:from>
    <xdr:ext cx="762000" cy="259045"/>
    <xdr:sp macro="" textlink="">
      <xdr:nvSpPr>
        <xdr:cNvPr id="153" name="財政構造の弾力性該当値テキスト"/>
        <xdr:cNvSpPr txBox="1"/>
      </xdr:nvSpPr>
      <xdr:spPr>
        <a:xfrm>
          <a:off x="5041900" y="113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110702</xdr:rowOff>
    </xdr:from>
    <xdr:to>
      <xdr:col>6</xdr:col>
      <xdr:colOff>50800</xdr:colOff>
      <xdr:row>66</xdr:row>
      <xdr:rowOff>40852</xdr:rowOff>
    </xdr:to>
    <xdr:sp macro="" textlink="">
      <xdr:nvSpPr>
        <xdr:cNvPr id="154" name="円/楕円 153"/>
        <xdr:cNvSpPr/>
      </xdr:nvSpPr>
      <xdr:spPr>
        <a:xfrm>
          <a:off x="4064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25629</xdr:rowOff>
    </xdr:from>
    <xdr:ext cx="736600" cy="259045"/>
    <xdr:sp macro="" textlink="">
      <xdr:nvSpPr>
        <xdr:cNvPr id="155" name="テキスト ボックス 154"/>
        <xdr:cNvSpPr txBox="1"/>
      </xdr:nvSpPr>
      <xdr:spPr>
        <a:xfrm>
          <a:off x="3733800" y="1134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150919</xdr:rowOff>
    </xdr:from>
    <xdr:to>
      <xdr:col>4</xdr:col>
      <xdr:colOff>533400</xdr:colOff>
      <xdr:row>66</xdr:row>
      <xdr:rowOff>81069</xdr:rowOff>
    </xdr:to>
    <xdr:sp macro="" textlink="">
      <xdr:nvSpPr>
        <xdr:cNvPr id="156" name="円/楕円 155"/>
        <xdr:cNvSpPr/>
      </xdr:nvSpPr>
      <xdr:spPr>
        <a:xfrm>
          <a:off x="3175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65846</xdr:rowOff>
    </xdr:from>
    <xdr:ext cx="762000" cy="259045"/>
    <xdr:sp macro="" textlink="">
      <xdr:nvSpPr>
        <xdr:cNvPr id="157" name="テキスト ボックス 156"/>
        <xdr:cNvSpPr txBox="1"/>
      </xdr:nvSpPr>
      <xdr:spPr>
        <a:xfrm>
          <a:off x="2844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98637</xdr:rowOff>
    </xdr:from>
    <xdr:to>
      <xdr:col>3</xdr:col>
      <xdr:colOff>330200</xdr:colOff>
      <xdr:row>66</xdr:row>
      <xdr:rowOff>28787</xdr:rowOff>
    </xdr:to>
    <xdr:sp macro="" textlink="">
      <xdr:nvSpPr>
        <xdr:cNvPr id="158" name="円/楕円 157"/>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13564</xdr:rowOff>
    </xdr:from>
    <xdr:ext cx="762000" cy="259045"/>
    <xdr:sp macro="" textlink="">
      <xdr:nvSpPr>
        <xdr:cNvPr id="159" name="テキスト ボックス 158"/>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60" name="円/楕円 159"/>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61" name="テキスト ボックス 160"/>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し、人事院勧告による給与改定等により人件費は５．４億円増加しているが、税務システムの導入が終了したことに伴い電子計算費が５．８億円減少したため、物件費は４．９億円減少しており、人口１人当たり人件費・物件費等決算額は昨年より５７７円減少している。</a:t>
          </a:r>
          <a:endParaRPr kumimoji="1" lang="en-US" altLang="ja-JP" sz="1300">
            <a:latin typeface="ＭＳ Ｐゴシック"/>
          </a:endParaRPr>
        </a:p>
        <a:p>
          <a:r>
            <a:rPr kumimoji="1" lang="ja-JP" altLang="en-US" sz="1300">
              <a:latin typeface="ＭＳ Ｐゴシック"/>
            </a:rPr>
            <a:t>　人件費及び物件費は類似団体と比較しても高く、本市の経常収支比率を悪化させる要因の一つになっているが、人口１人当たり人件費・物件費等決算額は住民基本台帳人口が類似団体中１番目となっているため、類似団体の平均程度となってい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99983</xdr:rowOff>
    </xdr:from>
    <xdr:to>
      <xdr:col>7</xdr:col>
      <xdr:colOff>152400</xdr:colOff>
      <xdr:row>81</xdr:row>
      <xdr:rowOff>107717</xdr:rowOff>
    </xdr:to>
    <xdr:cxnSp macro="">
      <xdr:nvCxnSpPr>
        <xdr:cNvPr id="196" name="直線コネクタ 195"/>
        <xdr:cNvCxnSpPr/>
      </xdr:nvCxnSpPr>
      <xdr:spPr>
        <a:xfrm flipV="1">
          <a:off x="4114800" y="13987433"/>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34872</xdr:rowOff>
    </xdr:from>
    <xdr:to>
      <xdr:col>6</xdr:col>
      <xdr:colOff>0</xdr:colOff>
      <xdr:row>81</xdr:row>
      <xdr:rowOff>107717</xdr:rowOff>
    </xdr:to>
    <xdr:cxnSp macro="">
      <xdr:nvCxnSpPr>
        <xdr:cNvPr id="199" name="直線コネクタ 198"/>
        <xdr:cNvCxnSpPr/>
      </xdr:nvCxnSpPr>
      <xdr:spPr>
        <a:xfrm>
          <a:off x="3225800" y="13922322"/>
          <a:ext cx="889000" cy="7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136198</xdr:rowOff>
    </xdr:from>
    <xdr:to>
      <xdr:col>4</xdr:col>
      <xdr:colOff>482600</xdr:colOff>
      <xdr:row>81</xdr:row>
      <xdr:rowOff>34872</xdr:rowOff>
    </xdr:to>
    <xdr:cxnSp macro="">
      <xdr:nvCxnSpPr>
        <xdr:cNvPr id="202" name="直線コネクタ 201"/>
        <xdr:cNvCxnSpPr/>
      </xdr:nvCxnSpPr>
      <xdr:spPr>
        <a:xfrm>
          <a:off x="2336800" y="13852198"/>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136198</xdr:rowOff>
    </xdr:from>
    <xdr:to>
      <xdr:col>3</xdr:col>
      <xdr:colOff>279400</xdr:colOff>
      <xdr:row>80</xdr:row>
      <xdr:rowOff>151372</xdr:rowOff>
    </xdr:to>
    <xdr:cxnSp macro="">
      <xdr:nvCxnSpPr>
        <xdr:cNvPr id="205" name="直線コネクタ 204"/>
        <xdr:cNvCxnSpPr/>
      </xdr:nvCxnSpPr>
      <xdr:spPr>
        <a:xfrm flipV="1">
          <a:off x="1447800" y="13852198"/>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49183</xdr:rowOff>
    </xdr:from>
    <xdr:to>
      <xdr:col>7</xdr:col>
      <xdr:colOff>203200</xdr:colOff>
      <xdr:row>81</xdr:row>
      <xdr:rowOff>150783</xdr:rowOff>
    </xdr:to>
    <xdr:sp macro="" textlink="">
      <xdr:nvSpPr>
        <xdr:cNvPr id="215" name="円/楕円 214"/>
        <xdr:cNvSpPr/>
      </xdr:nvSpPr>
      <xdr:spPr>
        <a:xfrm>
          <a:off x="4902200" y="139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65710</xdr:rowOff>
    </xdr:from>
    <xdr:ext cx="762000" cy="259045"/>
    <xdr:sp macro="" textlink="">
      <xdr:nvSpPr>
        <xdr:cNvPr id="216" name="人件費・物件費等の状況該当値テキスト"/>
        <xdr:cNvSpPr txBox="1"/>
      </xdr:nvSpPr>
      <xdr:spPr>
        <a:xfrm>
          <a:off x="5041900" y="1378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56917</xdr:rowOff>
    </xdr:from>
    <xdr:to>
      <xdr:col>6</xdr:col>
      <xdr:colOff>50800</xdr:colOff>
      <xdr:row>81</xdr:row>
      <xdr:rowOff>158517</xdr:rowOff>
    </xdr:to>
    <xdr:sp macro="" textlink="">
      <xdr:nvSpPr>
        <xdr:cNvPr id="217" name="円/楕円 216"/>
        <xdr:cNvSpPr/>
      </xdr:nvSpPr>
      <xdr:spPr>
        <a:xfrm>
          <a:off x="4064000" y="139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168694</xdr:rowOff>
    </xdr:from>
    <xdr:ext cx="736600" cy="259045"/>
    <xdr:sp macro="" textlink="">
      <xdr:nvSpPr>
        <xdr:cNvPr id="218" name="テキスト ボックス 217"/>
        <xdr:cNvSpPr txBox="1"/>
      </xdr:nvSpPr>
      <xdr:spPr>
        <a:xfrm>
          <a:off x="3733800" y="13713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155522</xdr:rowOff>
    </xdr:from>
    <xdr:to>
      <xdr:col>4</xdr:col>
      <xdr:colOff>533400</xdr:colOff>
      <xdr:row>81</xdr:row>
      <xdr:rowOff>85672</xdr:rowOff>
    </xdr:to>
    <xdr:sp macro="" textlink="">
      <xdr:nvSpPr>
        <xdr:cNvPr id="219" name="円/楕円 218"/>
        <xdr:cNvSpPr/>
      </xdr:nvSpPr>
      <xdr:spPr>
        <a:xfrm>
          <a:off x="3175000" y="138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95849</xdr:rowOff>
    </xdr:from>
    <xdr:ext cx="762000" cy="259045"/>
    <xdr:sp macro="" textlink="">
      <xdr:nvSpPr>
        <xdr:cNvPr id="220" name="テキスト ボックス 219"/>
        <xdr:cNvSpPr txBox="1"/>
      </xdr:nvSpPr>
      <xdr:spPr>
        <a:xfrm>
          <a:off x="2844800" y="1364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85398</xdr:rowOff>
    </xdr:from>
    <xdr:to>
      <xdr:col>3</xdr:col>
      <xdr:colOff>330200</xdr:colOff>
      <xdr:row>81</xdr:row>
      <xdr:rowOff>15548</xdr:rowOff>
    </xdr:to>
    <xdr:sp macro="" textlink="">
      <xdr:nvSpPr>
        <xdr:cNvPr id="221" name="円/楕円 220"/>
        <xdr:cNvSpPr/>
      </xdr:nvSpPr>
      <xdr:spPr>
        <a:xfrm>
          <a:off x="2286000" y="138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25725</xdr:rowOff>
    </xdr:from>
    <xdr:ext cx="762000" cy="259045"/>
    <xdr:sp macro="" textlink="">
      <xdr:nvSpPr>
        <xdr:cNvPr id="222" name="テキスト ボックス 221"/>
        <xdr:cNvSpPr txBox="1"/>
      </xdr:nvSpPr>
      <xdr:spPr>
        <a:xfrm>
          <a:off x="1955800" y="1357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100572</xdr:rowOff>
    </xdr:from>
    <xdr:to>
      <xdr:col>2</xdr:col>
      <xdr:colOff>127000</xdr:colOff>
      <xdr:row>81</xdr:row>
      <xdr:rowOff>30722</xdr:rowOff>
    </xdr:to>
    <xdr:sp macro="" textlink="">
      <xdr:nvSpPr>
        <xdr:cNvPr id="223" name="円/楕円 222"/>
        <xdr:cNvSpPr/>
      </xdr:nvSpPr>
      <xdr:spPr>
        <a:xfrm>
          <a:off x="1397000" y="13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40899</xdr:rowOff>
    </xdr:from>
    <xdr:ext cx="762000" cy="259045"/>
    <xdr:sp macro="" textlink="">
      <xdr:nvSpPr>
        <xdr:cNvPr id="224" name="テキスト ボックス 223"/>
        <xdr:cNvSpPr txBox="1"/>
      </xdr:nvSpPr>
      <xdr:spPr>
        <a:xfrm>
          <a:off x="1066800" y="135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給与改定特例法による国家公務員の給与減額措置期間については、一時的に指数が上昇したものの、その間を除くと給料表の継足し部分の廃止や給与制度の総合的見直し等の実施により指数の低下傾向が続いており、平成２９年のラスパイレス指数は１００．２とほぼ１００に近似した数値となっている。</a:t>
          </a:r>
          <a:endParaRPr lang="ja-JP" altLang="ja-JP" sz="1300">
            <a:effectLst/>
          </a:endParaRPr>
        </a:p>
        <a:p>
          <a:r>
            <a:rPr kumimoji="1" lang="ja-JP" altLang="ja-JP" sz="1300">
              <a:solidFill>
                <a:schemeClr val="dk1"/>
              </a:solidFill>
              <a:effectLst/>
              <a:latin typeface="+mn-lt"/>
              <a:ea typeface="+mn-ea"/>
              <a:cs typeface="+mn-cs"/>
            </a:rPr>
            <a:t>　今後についても、人事院勧告等の状況を注視しつつ引き続き給与の適正化に努めていく。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152654</xdr:rowOff>
    </xdr:from>
    <xdr:to>
      <xdr:col>24</xdr:col>
      <xdr:colOff>558800</xdr:colOff>
      <xdr:row>83</xdr:row>
      <xdr:rowOff>152654</xdr:rowOff>
    </xdr:to>
    <xdr:cxnSp macro="">
      <xdr:nvCxnSpPr>
        <xdr:cNvPr id="256" name="直線コネクタ 255"/>
        <xdr:cNvCxnSpPr/>
      </xdr:nvCxnSpPr>
      <xdr:spPr>
        <a:xfrm>
          <a:off x="16179800" y="14383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143002</xdr:rowOff>
    </xdr:from>
    <xdr:to>
      <xdr:col>23</xdr:col>
      <xdr:colOff>406400</xdr:colOff>
      <xdr:row>83</xdr:row>
      <xdr:rowOff>152654</xdr:rowOff>
    </xdr:to>
    <xdr:cxnSp macro="">
      <xdr:nvCxnSpPr>
        <xdr:cNvPr id="259" name="直線コネクタ 258"/>
        <xdr:cNvCxnSpPr/>
      </xdr:nvCxnSpPr>
      <xdr:spPr>
        <a:xfrm>
          <a:off x="15290800" y="1437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61" name="テキスト ボックス 260"/>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143002</xdr:rowOff>
    </xdr:from>
    <xdr:to>
      <xdr:col>22</xdr:col>
      <xdr:colOff>203200</xdr:colOff>
      <xdr:row>84</xdr:row>
      <xdr:rowOff>77724</xdr:rowOff>
    </xdr:to>
    <xdr:cxnSp macro="">
      <xdr:nvCxnSpPr>
        <xdr:cNvPr id="262" name="直線コネクタ 261"/>
        <xdr:cNvCxnSpPr/>
      </xdr:nvCxnSpPr>
      <xdr:spPr>
        <a:xfrm flipV="1">
          <a:off x="14401800" y="1437335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89</xdr:row>
      <xdr:rowOff>89154</xdr:rowOff>
    </xdr:to>
    <xdr:cxnSp macro="">
      <xdr:nvCxnSpPr>
        <xdr:cNvPr id="265" name="直線コネクタ 264"/>
        <xdr:cNvCxnSpPr/>
      </xdr:nvCxnSpPr>
      <xdr:spPr>
        <a:xfrm flipV="1">
          <a:off x="13512800" y="14479524"/>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5" name="円/楕円 274"/>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73931</xdr:rowOff>
    </xdr:from>
    <xdr:ext cx="762000" cy="259045"/>
    <xdr:sp macro="" textlink="">
      <xdr:nvSpPr>
        <xdr:cNvPr id="276" name="給与水準   （国との比較）該当値テキスト"/>
        <xdr:cNvSpPr txBox="1"/>
      </xdr:nvSpPr>
      <xdr:spPr>
        <a:xfrm>
          <a:off x="17106900" y="143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101854</xdr:rowOff>
    </xdr:from>
    <xdr:to>
      <xdr:col>23</xdr:col>
      <xdr:colOff>457200</xdr:colOff>
      <xdr:row>84</xdr:row>
      <xdr:rowOff>32004</xdr:rowOff>
    </xdr:to>
    <xdr:sp macro="" textlink="">
      <xdr:nvSpPr>
        <xdr:cNvPr id="277" name="円/楕円 276"/>
        <xdr:cNvSpPr/>
      </xdr:nvSpPr>
      <xdr:spPr>
        <a:xfrm>
          <a:off x="16129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42181</xdr:rowOff>
    </xdr:from>
    <xdr:ext cx="736600" cy="259045"/>
    <xdr:sp macro="" textlink="">
      <xdr:nvSpPr>
        <xdr:cNvPr id="278" name="テキスト ボックス 277"/>
        <xdr:cNvSpPr txBox="1"/>
      </xdr:nvSpPr>
      <xdr:spPr>
        <a:xfrm>
          <a:off x="15798800" y="1410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92202</xdr:rowOff>
    </xdr:from>
    <xdr:to>
      <xdr:col>22</xdr:col>
      <xdr:colOff>254000</xdr:colOff>
      <xdr:row>84</xdr:row>
      <xdr:rowOff>22352</xdr:rowOff>
    </xdr:to>
    <xdr:sp macro="" textlink="">
      <xdr:nvSpPr>
        <xdr:cNvPr id="279" name="円/楕円 278"/>
        <xdr:cNvSpPr/>
      </xdr:nvSpPr>
      <xdr:spPr>
        <a:xfrm>
          <a:off x="15240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7129</xdr:rowOff>
    </xdr:from>
    <xdr:ext cx="762000" cy="259045"/>
    <xdr:sp macro="" textlink="">
      <xdr:nvSpPr>
        <xdr:cNvPr id="280" name="テキスト ボックス 279"/>
        <xdr:cNvSpPr txBox="1"/>
      </xdr:nvSpPr>
      <xdr:spPr>
        <a:xfrm>
          <a:off x="14909800" y="144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26924</xdr:rowOff>
    </xdr:from>
    <xdr:to>
      <xdr:col>21</xdr:col>
      <xdr:colOff>50800</xdr:colOff>
      <xdr:row>84</xdr:row>
      <xdr:rowOff>128524</xdr:rowOff>
    </xdr:to>
    <xdr:sp macro="" textlink="">
      <xdr:nvSpPr>
        <xdr:cNvPr id="281" name="円/楕円 280"/>
        <xdr:cNvSpPr/>
      </xdr:nvSpPr>
      <xdr:spPr>
        <a:xfrm>
          <a:off x="14351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113301</xdr:rowOff>
    </xdr:from>
    <xdr:ext cx="762000" cy="259045"/>
    <xdr:sp macro="" textlink="">
      <xdr:nvSpPr>
        <xdr:cNvPr id="282" name="テキスト ボックス 281"/>
        <xdr:cNvSpPr txBox="1"/>
      </xdr:nvSpPr>
      <xdr:spPr>
        <a:xfrm>
          <a:off x="14020800" y="145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3" name="円/楕円 282"/>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84" name="テキスト ボックス 283"/>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業務の効率化や民間委託の推進等による定員の適正化を進め、集中改革プラン期間に</a:t>
          </a:r>
          <a:r>
            <a:rPr kumimoji="1" lang="en-US" altLang="ja-JP" sz="1300" baseline="0">
              <a:solidFill>
                <a:schemeClr val="dk1"/>
              </a:solidFill>
              <a:effectLst/>
              <a:latin typeface="+mn-lt"/>
              <a:ea typeface="+mn-ea"/>
              <a:cs typeface="+mn-cs"/>
            </a:rPr>
            <a:t>7.4%</a:t>
          </a:r>
          <a:r>
            <a:rPr kumimoji="1" lang="ja-JP" altLang="ja-JP" sz="1300" baseline="0">
              <a:solidFill>
                <a:schemeClr val="dk1"/>
              </a:solidFill>
              <a:effectLst/>
              <a:latin typeface="+mn-lt"/>
              <a:ea typeface="+mn-ea"/>
              <a:cs typeface="+mn-cs"/>
            </a:rPr>
            <a:t>の削減を実施した。人口千人当たりの職員数は</a:t>
          </a:r>
          <a:r>
            <a:rPr kumimoji="1" lang="en-US" altLang="ja-JP" sz="1300" baseline="0">
              <a:solidFill>
                <a:schemeClr val="dk1"/>
              </a:solidFill>
              <a:effectLst/>
              <a:latin typeface="+mn-lt"/>
              <a:ea typeface="+mn-ea"/>
              <a:cs typeface="+mn-cs"/>
            </a:rPr>
            <a:t>6.11</a:t>
          </a:r>
          <a:r>
            <a:rPr kumimoji="1" lang="ja-JP" altLang="ja-JP" sz="1300" baseline="0">
              <a:solidFill>
                <a:schemeClr val="dk1"/>
              </a:solidFill>
              <a:effectLst/>
              <a:latin typeface="+mn-lt"/>
              <a:ea typeface="+mn-ea"/>
              <a:cs typeface="+mn-cs"/>
            </a:rPr>
            <a:t>人と平成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年度を上回ったものの、類似団体の平均を下回る状態が続いている。今後も引き続き、行政需要の増加等に適切に対応しながら、本市の実情に応じた適正な定員管理に努めていく。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133985</xdr:rowOff>
    </xdr:from>
    <xdr:to>
      <xdr:col>24</xdr:col>
      <xdr:colOff>558800</xdr:colOff>
      <xdr:row>60</xdr:row>
      <xdr:rowOff>150071</xdr:rowOff>
    </xdr:to>
    <xdr:cxnSp macro="">
      <xdr:nvCxnSpPr>
        <xdr:cNvPr id="319" name="直線コネクタ 318"/>
        <xdr:cNvCxnSpPr/>
      </xdr:nvCxnSpPr>
      <xdr:spPr>
        <a:xfrm>
          <a:off x="16179800" y="104209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77681</xdr:rowOff>
    </xdr:from>
    <xdr:to>
      <xdr:col>23</xdr:col>
      <xdr:colOff>406400</xdr:colOff>
      <xdr:row>60</xdr:row>
      <xdr:rowOff>133985</xdr:rowOff>
    </xdr:to>
    <xdr:cxnSp macro="">
      <xdr:nvCxnSpPr>
        <xdr:cNvPr id="322" name="直線コネクタ 321"/>
        <xdr:cNvCxnSpPr/>
      </xdr:nvCxnSpPr>
      <xdr:spPr>
        <a:xfrm>
          <a:off x="15290800" y="1036468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49530</xdr:rowOff>
    </xdr:from>
    <xdr:to>
      <xdr:col>22</xdr:col>
      <xdr:colOff>203200</xdr:colOff>
      <xdr:row>60</xdr:row>
      <xdr:rowOff>77681</xdr:rowOff>
    </xdr:to>
    <xdr:cxnSp macro="">
      <xdr:nvCxnSpPr>
        <xdr:cNvPr id="325" name="直線コネクタ 324"/>
        <xdr:cNvCxnSpPr/>
      </xdr:nvCxnSpPr>
      <xdr:spPr>
        <a:xfrm>
          <a:off x="14401800" y="103365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33444</xdr:rowOff>
    </xdr:from>
    <xdr:to>
      <xdr:col>21</xdr:col>
      <xdr:colOff>0</xdr:colOff>
      <xdr:row>60</xdr:row>
      <xdr:rowOff>49530</xdr:rowOff>
    </xdr:to>
    <xdr:cxnSp macro="">
      <xdr:nvCxnSpPr>
        <xdr:cNvPr id="328" name="直線コネクタ 327"/>
        <xdr:cNvCxnSpPr/>
      </xdr:nvCxnSpPr>
      <xdr:spPr>
        <a:xfrm>
          <a:off x="13512800" y="1032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99271</xdr:rowOff>
    </xdr:from>
    <xdr:to>
      <xdr:col>24</xdr:col>
      <xdr:colOff>609600</xdr:colOff>
      <xdr:row>61</xdr:row>
      <xdr:rowOff>29421</xdr:rowOff>
    </xdr:to>
    <xdr:sp macro="" textlink="">
      <xdr:nvSpPr>
        <xdr:cNvPr id="338" name="円/楕円 337"/>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115798</xdr:rowOff>
    </xdr:from>
    <xdr:ext cx="762000" cy="259045"/>
    <xdr:sp macro="" textlink="">
      <xdr:nvSpPr>
        <xdr:cNvPr id="339" name="定員管理の状況該当値テキスト"/>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83185</xdr:rowOff>
    </xdr:from>
    <xdr:to>
      <xdr:col>23</xdr:col>
      <xdr:colOff>457200</xdr:colOff>
      <xdr:row>61</xdr:row>
      <xdr:rowOff>13335</xdr:rowOff>
    </xdr:to>
    <xdr:sp macro="" textlink="">
      <xdr:nvSpPr>
        <xdr:cNvPr id="340" name="円/楕円 339"/>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23512</xdr:rowOff>
    </xdr:from>
    <xdr:ext cx="736600" cy="259045"/>
    <xdr:sp macro="" textlink="">
      <xdr:nvSpPr>
        <xdr:cNvPr id="341" name="テキスト ボックス 340"/>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26881</xdr:rowOff>
    </xdr:from>
    <xdr:to>
      <xdr:col>22</xdr:col>
      <xdr:colOff>254000</xdr:colOff>
      <xdr:row>60</xdr:row>
      <xdr:rowOff>128481</xdr:rowOff>
    </xdr:to>
    <xdr:sp macro="" textlink="">
      <xdr:nvSpPr>
        <xdr:cNvPr id="342" name="円/楕円 341"/>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138658</xdr:rowOff>
    </xdr:from>
    <xdr:ext cx="762000" cy="259045"/>
    <xdr:sp macro="" textlink="">
      <xdr:nvSpPr>
        <xdr:cNvPr id="343" name="テキスト ボックス 342"/>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170180</xdr:rowOff>
    </xdr:from>
    <xdr:to>
      <xdr:col>21</xdr:col>
      <xdr:colOff>50800</xdr:colOff>
      <xdr:row>60</xdr:row>
      <xdr:rowOff>100330</xdr:rowOff>
    </xdr:to>
    <xdr:sp macro="" textlink="">
      <xdr:nvSpPr>
        <xdr:cNvPr id="344" name="円/楕円 343"/>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45" name="テキスト ボックス 344"/>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154094</xdr:rowOff>
    </xdr:from>
    <xdr:to>
      <xdr:col>19</xdr:col>
      <xdr:colOff>533400</xdr:colOff>
      <xdr:row>60</xdr:row>
      <xdr:rowOff>84244</xdr:rowOff>
    </xdr:to>
    <xdr:sp macro="" textlink="">
      <xdr:nvSpPr>
        <xdr:cNvPr id="346" name="円/楕円 345"/>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94421</xdr:rowOff>
    </xdr:from>
    <xdr:ext cx="762000" cy="259045"/>
    <xdr:sp macro="" textlink="">
      <xdr:nvSpPr>
        <xdr:cNvPr id="347" name="テキスト ボックス 346"/>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実質公債費比率は△０．１％と類似団体平均より６．５ポイント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回っており、４８団体中３番目の</a:t>
          </a:r>
          <a:r>
            <a:rPr kumimoji="1" lang="ja-JP" altLang="en-US" sz="1300">
              <a:solidFill>
                <a:schemeClr val="dk1"/>
              </a:solidFill>
              <a:effectLst/>
              <a:latin typeface="+mn-lt"/>
              <a:ea typeface="+mn-ea"/>
              <a:cs typeface="+mn-cs"/>
            </a:rPr>
            <a:t>良い比率</a:t>
          </a:r>
          <a:r>
            <a:rPr kumimoji="1" lang="ja-JP" altLang="ja-JP" sz="1300">
              <a:solidFill>
                <a:schemeClr val="dk1"/>
              </a:solidFill>
              <a:effectLst/>
              <a:latin typeface="+mn-lt"/>
              <a:ea typeface="+mn-ea"/>
              <a:cs typeface="+mn-cs"/>
            </a:rPr>
            <a:t>となっているものの、今後、集中的に行ってきた学校等公共施設の耐震対策や２か所の清掃工場の建替えなど大規模事業の実施に係る公債費の増加による実質公債費比率の悪化が確実に予想される。</a:t>
          </a:r>
          <a:endParaRPr lang="ja-JP" altLang="ja-JP" sz="1300">
            <a:effectLst/>
          </a:endParaRPr>
        </a:p>
        <a:p>
          <a:r>
            <a:rPr kumimoji="1" lang="ja-JP" altLang="ja-JP" sz="1300">
              <a:solidFill>
                <a:schemeClr val="dk1"/>
              </a:solidFill>
              <a:effectLst/>
              <a:latin typeface="+mn-lt"/>
              <a:ea typeface="+mn-ea"/>
              <a:cs typeface="+mn-cs"/>
            </a:rPr>
            <a:t>　今後も引き続き後年度の財政負担を考慮に入れ、減債基金の積立や起債抑制等により適切な地方債の管理を行っていく。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69596</xdr:rowOff>
    </xdr:from>
    <xdr:to>
      <xdr:col>24</xdr:col>
      <xdr:colOff>558800</xdr:colOff>
      <xdr:row>36</xdr:row>
      <xdr:rowOff>79248</xdr:rowOff>
    </xdr:to>
    <xdr:cxnSp macro="">
      <xdr:nvCxnSpPr>
        <xdr:cNvPr id="379" name="直線コネクタ 378"/>
        <xdr:cNvCxnSpPr/>
      </xdr:nvCxnSpPr>
      <xdr:spPr>
        <a:xfrm>
          <a:off x="16179800" y="62417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69596</xdr:rowOff>
    </xdr:from>
    <xdr:to>
      <xdr:col>23</xdr:col>
      <xdr:colOff>406400</xdr:colOff>
      <xdr:row>36</xdr:row>
      <xdr:rowOff>79248</xdr:rowOff>
    </xdr:to>
    <xdr:cxnSp macro="">
      <xdr:nvCxnSpPr>
        <xdr:cNvPr id="382" name="直線コネクタ 381"/>
        <xdr:cNvCxnSpPr/>
      </xdr:nvCxnSpPr>
      <xdr:spPr>
        <a:xfrm flipV="1">
          <a:off x="15290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79248</xdr:rowOff>
    </xdr:from>
    <xdr:to>
      <xdr:col>22</xdr:col>
      <xdr:colOff>203200</xdr:colOff>
      <xdr:row>36</xdr:row>
      <xdr:rowOff>117856</xdr:rowOff>
    </xdr:to>
    <xdr:cxnSp macro="">
      <xdr:nvCxnSpPr>
        <xdr:cNvPr id="385" name="直線コネクタ 384"/>
        <xdr:cNvCxnSpPr/>
      </xdr:nvCxnSpPr>
      <xdr:spPr>
        <a:xfrm flipV="1">
          <a:off x="14401800" y="62514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117856</xdr:rowOff>
    </xdr:from>
    <xdr:to>
      <xdr:col>21</xdr:col>
      <xdr:colOff>0</xdr:colOff>
      <xdr:row>36</xdr:row>
      <xdr:rowOff>156464</xdr:rowOff>
    </xdr:to>
    <xdr:cxnSp macro="">
      <xdr:nvCxnSpPr>
        <xdr:cNvPr id="388" name="直線コネクタ 387"/>
        <xdr:cNvCxnSpPr/>
      </xdr:nvCxnSpPr>
      <xdr:spPr>
        <a:xfrm flipV="1">
          <a:off x="13512800" y="62900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28448</xdr:rowOff>
    </xdr:from>
    <xdr:to>
      <xdr:col>24</xdr:col>
      <xdr:colOff>609600</xdr:colOff>
      <xdr:row>36</xdr:row>
      <xdr:rowOff>130048</xdr:rowOff>
    </xdr:to>
    <xdr:sp macro="" textlink="">
      <xdr:nvSpPr>
        <xdr:cNvPr id="398" name="円/楕円 397"/>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121175</xdr:rowOff>
    </xdr:from>
    <xdr:ext cx="762000" cy="259045"/>
    <xdr:sp macro="" textlink="">
      <xdr:nvSpPr>
        <xdr:cNvPr id="399" name="公債費負担の状況該当値テキスト"/>
        <xdr:cNvSpPr txBox="1"/>
      </xdr:nvSpPr>
      <xdr:spPr>
        <a:xfrm>
          <a:off x="17106900" y="61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18796</xdr:rowOff>
    </xdr:from>
    <xdr:to>
      <xdr:col>23</xdr:col>
      <xdr:colOff>457200</xdr:colOff>
      <xdr:row>36</xdr:row>
      <xdr:rowOff>120396</xdr:rowOff>
    </xdr:to>
    <xdr:sp macro="" textlink="">
      <xdr:nvSpPr>
        <xdr:cNvPr id="400" name="円/楕円 399"/>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130573</xdr:rowOff>
    </xdr:from>
    <xdr:ext cx="736600" cy="259045"/>
    <xdr:sp macro="" textlink="">
      <xdr:nvSpPr>
        <xdr:cNvPr id="401" name="テキスト ボックス 400"/>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28448</xdr:rowOff>
    </xdr:from>
    <xdr:to>
      <xdr:col>22</xdr:col>
      <xdr:colOff>254000</xdr:colOff>
      <xdr:row>36</xdr:row>
      <xdr:rowOff>130048</xdr:rowOff>
    </xdr:to>
    <xdr:sp macro="" textlink="">
      <xdr:nvSpPr>
        <xdr:cNvPr id="402" name="円/楕円 401"/>
        <xdr:cNvSpPr/>
      </xdr:nvSpPr>
      <xdr:spPr>
        <a:xfrm>
          <a:off x="15240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140225</xdr:rowOff>
    </xdr:from>
    <xdr:ext cx="762000" cy="259045"/>
    <xdr:sp macro="" textlink="">
      <xdr:nvSpPr>
        <xdr:cNvPr id="403" name="テキスト ボックス 402"/>
        <xdr:cNvSpPr txBox="1"/>
      </xdr:nvSpPr>
      <xdr:spPr>
        <a:xfrm>
          <a:off x="14909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67056</xdr:rowOff>
    </xdr:from>
    <xdr:to>
      <xdr:col>21</xdr:col>
      <xdr:colOff>50800</xdr:colOff>
      <xdr:row>36</xdr:row>
      <xdr:rowOff>168656</xdr:rowOff>
    </xdr:to>
    <xdr:sp macro="" textlink="">
      <xdr:nvSpPr>
        <xdr:cNvPr id="404" name="円/楕円 403"/>
        <xdr:cNvSpPr/>
      </xdr:nvSpPr>
      <xdr:spPr>
        <a:xfrm>
          <a:off x="1435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7383</xdr:rowOff>
    </xdr:from>
    <xdr:ext cx="762000" cy="259045"/>
    <xdr:sp macro="" textlink="">
      <xdr:nvSpPr>
        <xdr:cNvPr id="405" name="テキスト ボックス 404"/>
        <xdr:cNvSpPr txBox="1"/>
      </xdr:nvSpPr>
      <xdr:spPr>
        <a:xfrm>
          <a:off x="14020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105664</xdr:rowOff>
    </xdr:from>
    <xdr:to>
      <xdr:col>19</xdr:col>
      <xdr:colOff>533400</xdr:colOff>
      <xdr:row>37</xdr:row>
      <xdr:rowOff>35814</xdr:rowOff>
    </xdr:to>
    <xdr:sp macro="" textlink="">
      <xdr:nvSpPr>
        <xdr:cNvPr id="406" name="円/楕円 405"/>
        <xdr:cNvSpPr/>
      </xdr:nvSpPr>
      <xdr:spPr>
        <a:xfrm>
          <a:off x="13462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45991</xdr:rowOff>
    </xdr:from>
    <xdr:ext cx="762000" cy="259045"/>
    <xdr:sp macro="" textlink="">
      <xdr:nvSpPr>
        <xdr:cNvPr id="407" name="テキスト ボックス 406"/>
        <xdr:cNvSpPr txBox="1"/>
      </xdr:nvSpPr>
      <xdr:spPr>
        <a:xfrm>
          <a:off x="13131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平成２１年度以降、将来負担額を充当可能財源等が上回っているため、算定上マイナスの数値（「－」で表示）となり、適正な状況となっている。将来的には公共施設の老朽化に伴う建て替えや大規模修繕等が控えているため、今後も堅実な財政運営に努め、将来の財政需要に備え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1"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2" name="フローチャート : 判断 441"/>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3" name="フローチャート : 判断 442"/>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44" name="テキスト ボックス 443"/>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45" name="フローチャート : 判断 444"/>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46" name="テキスト ボックス 445"/>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47" name="フローチャート : 判断 44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48" name="テキスト ボックス 44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9" name="フローチャート : 判断 44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0" name="テキスト ボックス 44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630,937
615,783
85.62
205,162,090
201,058,482
2,691,645
110,392,262
159,099,307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lang="ja-JP" altLang="ja-JP" sz="1300">
            <a:effectLst/>
          </a:endParaRPr>
        </a:p>
        <a:p>
          <a:r>
            <a:rPr kumimoji="1" lang="ja-JP" altLang="ja-JP" sz="1300" baseline="0">
              <a:solidFill>
                <a:schemeClr val="dk1"/>
              </a:solidFill>
              <a:effectLst/>
              <a:latin typeface="+mn-lt"/>
              <a:ea typeface="+mn-ea"/>
              <a:cs typeface="+mn-cs"/>
            </a:rPr>
            <a:t>　給料表の継足し部分の廃止等、市独自の制度について給与の適正化を図った後、人件費の経常収支比率は横ばい傾向にあるが、今後も引き続き人事院勧告に準拠し給与の適正化に努めていく。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xdr:rowOff>
    </xdr:from>
    <xdr:to>
      <xdr:col>7</xdr:col>
      <xdr:colOff>15875</xdr:colOff>
      <xdr:row>40</xdr:row>
      <xdr:rowOff>58420</xdr:rowOff>
    </xdr:to>
    <xdr:cxnSp macro="">
      <xdr:nvCxnSpPr>
        <xdr:cNvPr id="64" name="直線コネクタ 63"/>
        <xdr:cNvCxnSpPr/>
      </xdr:nvCxnSpPr>
      <xdr:spPr>
        <a:xfrm>
          <a:off x="3987800" y="68615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xdr:rowOff>
    </xdr:from>
    <xdr:to>
      <xdr:col>5</xdr:col>
      <xdr:colOff>549275</xdr:colOff>
      <xdr:row>40</xdr:row>
      <xdr:rowOff>12700</xdr:rowOff>
    </xdr:to>
    <xdr:cxnSp macro="">
      <xdr:nvCxnSpPr>
        <xdr:cNvPr id="67" name="直線コネクタ 66"/>
        <xdr:cNvCxnSpPr/>
      </xdr:nvCxnSpPr>
      <xdr:spPr>
        <a:xfrm flipV="1">
          <a:off x="3098800" y="6861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xdr:rowOff>
    </xdr:from>
    <xdr:to>
      <xdr:col>4</xdr:col>
      <xdr:colOff>346075</xdr:colOff>
      <xdr:row>40</xdr:row>
      <xdr:rowOff>12700</xdr:rowOff>
    </xdr:to>
    <xdr:cxnSp macro="">
      <xdr:nvCxnSpPr>
        <xdr:cNvPr id="70" name="直線コネクタ 69"/>
        <xdr:cNvCxnSpPr/>
      </xdr:nvCxnSpPr>
      <xdr:spPr>
        <a:xfrm>
          <a:off x="2209800" y="6861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xdr:rowOff>
    </xdr:from>
    <xdr:to>
      <xdr:col>3</xdr:col>
      <xdr:colOff>142875</xdr:colOff>
      <xdr:row>41</xdr:row>
      <xdr:rowOff>14986</xdr:rowOff>
    </xdr:to>
    <xdr:cxnSp macro="">
      <xdr:nvCxnSpPr>
        <xdr:cNvPr id="73" name="直線コネクタ 72"/>
        <xdr:cNvCxnSpPr/>
      </xdr:nvCxnSpPr>
      <xdr:spPr>
        <a:xfrm flipV="1">
          <a:off x="1320800" y="68615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7620</xdr:rowOff>
    </xdr:from>
    <xdr:to>
      <xdr:col>7</xdr:col>
      <xdr:colOff>66675</xdr:colOff>
      <xdr:row>40</xdr:row>
      <xdr:rowOff>109220</xdr:rowOff>
    </xdr:to>
    <xdr:sp macro="" textlink="">
      <xdr:nvSpPr>
        <xdr:cNvPr id="83" name="円/楕円 82"/>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151147</xdr:rowOff>
    </xdr:from>
    <xdr:ext cx="762000" cy="259045"/>
    <xdr:sp macro="" textlink="">
      <xdr:nvSpPr>
        <xdr:cNvPr id="84" name="人件費該当値テキスト"/>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124206</xdr:rowOff>
    </xdr:from>
    <xdr:to>
      <xdr:col>5</xdr:col>
      <xdr:colOff>600075</xdr:colOff>
      <xdr:row>40</xdr:row>
      <xdr:rowOff>54356</xdr:rowOff>
    </xdr:to>
    <xdr:sp macro="" textlink="">
      <xdr:nvSpPr>
        <xdr:cNvPr id="85" name="円/楕円 84"/>
        <xdr:cNvSpPr/>
      </xdr:nvSpPr>
      <xdr:spPr>
        <a:xfrm>
          <a:off x="3937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39133</xdr:rowOff>
    </xdr:from>
    <xdr:ext cx="736600" cy="259045"/>
    <xdr:sp macro="" textlink="">
      <xdr:nvSpPr>
        <xdr:cNvPr id="86" name="テキスト ボックス 85"/>
        <xdr:cNvSpPr txBox="1"/>
      </xdr:nvSpPr>
      <xdr:spPr>
        <a:xfrm>
          <a:off x="3606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124206</xdr:rowOff>
    </xdr:from>
    <xdr:to>
      <xdr:col>3</xdr:col>
      <xdr:colOff>193675</xdr:colOff>
      <xdr:row>40</xdr:row>
      <xdr:rowOff>54356</xdr:rowOff>
    </xdr:to>
    <xdr:sp macro="" textlink="">
      <xdr:nvSpPr>
        <xdr:cNvPr id="89" name="円/楕円 88"/>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39133</xdr:rowOff>
    </xdr:from>
    <xdr:ext cx="762000" cy="259045"/>
    <xdr:sp macro="" textlink="">
      <xdr:nvSpPr>
        <xdr:cNvPr id="90" name="テキスト ボックス 89"/>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135636</xdr:rowOff>
    </xdr:from>
    <xdr:to>
      <xdr:col>1</xdr:col>
      <xdr:colOff>676275</xdr:colOff>
      <xdr:row>41</xdr:row>
      <xdr:rowOff>65786</xdr:rowOff>
    </xdr:to>
    <xdr:sp macro="" textlink="">
      <xdr:nvSpPr>
        <xdr:cNvPr id="91" name="円/楕円 90"/>
        <xdr:cNvSpPr/>
      </xdr:nvSpPr>
      <xdr:spPr>
        <a:xfrm>
          <a:off x="1270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50563</xdr:rowOff>
    </xdr:from>
    <xdr:ext cx="762000" cy="259045"/>
    <xdr:sp macro="" textlink="">
      <xdr:nvSpPr>
        <xdr:cNvPr id="92" name="テキスト ボックス 91"/>
        <xdr:cNvSpPr txBox="1"/>
      </xdr:nvSpPr>
      <xdr:spPr>
        <a:xfrm>
          <a:off x="939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平成２７年度と比較して０．５ポイント悪化しており、類似団体の平均を４．７ポイントと大きく上回っている。</a:t>
          </a:r>
          <a:endParaRPr kumimoji="1" lang="en-US" altLang="ja-JP" sz="1300">
            <a:latin typeface="ＭＳ Ｐゴシック"/>
          </a:endParaRPr>
        </a:p>
        <a:p>
          <a:r>
            <a:rPr kumimoji="1" lang="ja-JP" altLang="en-US" sz="1300">
              <a:latin typeface="ＭＳ Ｐゴシック"/>
            </a:rPr>
            <a:t>　本市の経常収支比率を悪化させる要因となっているが、扶助費や公債費と異なり、事務事業の見直し等により一定程度の経費の削減は可能であると考えられる。</a:t>
          </a:r>
          <a:endParaRPr kumimoji="1" lang="en-US" altLang="ja-JP" sz="1300">
            <a:latin typeface="ＭＳ Ｐゴシック"/>
          </a:endParaRPr>
        </a:p>
        <a:p>
          <a:r>
            <a:rPr kumimoji="1" lang="ja-JP" altLang="en-US" sz="1300">
              <a:latin typeface="ＭＳ Ｐゴシック"/>
            </a:rPr>
            <a:t>　なお、全国平均と千葉県平均も３．３ポイント差があることから、地域的な要因も考えられる。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114300</xdr:rowOff>
    </xdr:to>
    <xdr:cxnSp macro="">
      <xdr:nvCxnSpPr>
        <xdr:cNvPr id="125" name="直線コネクタ 124"/>
        <xdr:cNvCxnSpPr/>
      </xdr:nvCxnSpPr>
      <xdr:spPr>
        <a:xfrm>
          <a:off x="15671800" y="3479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50800</xdr:rowOff>
    </xdr:from>
    <xdr:to>
      <xdr:col>22</xdr:col>
      <xdr:colOff>565150</xdr:colOff>
      <xdr:row>20</xdr:row>
      <xdr:rowOff>88900</xdr:rowOff>
    </xdr:to>
    <xdr:cxnSp macro="">
      <xdr:nvCxnSpPr>
        <xdr:cNvPr id="128" name="直線コネクタ 127"/>
        <xdr:cNvCxnSpPr/>
      </xdr:nvCxnSpPr>
      <xdr:spPr>
        <a:xfrm flipV="1">
          <a:off x="14782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50800</xdr:rowOff>
    </xdr:from>
    <xdr:to>
      <xdr:col>21</xdr:col>
      <xdr:colOff>361950</xdr:colOff>
      <xdr:row>20</xdr:row>
      <xdr:rowOff>88900</xdr:rowOff>
    </xdr:to>
    <xdr:cxnSp macro="">
      <xdr:nvCxnSpPr>
        <xdr:cNvPr id="131" name="直線コネクタ 130"/>
        <xdr:cNvCxnSpPr/>
      </xdr:nvCxnSpPr>
      <xdr:spPr>
        <a:xfrm>
          <a:off x="13893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120650</xdr:rowOff>
    </xdr:from>
    <xdr:to>
      <xdr:col>20</xdr:col>
      <xdr:colOff>158750</xdr:colOff>
      <xdr:row>20</xdr:row>
      <xdr:rowOff>50800</xdr:rowOff>
    </xdr:to>
    <xdr:cxnSp macro="">
      <xdr:nvCxnSpPr>
        <xdr:cNvPr id="134" name="直線コネクタ 133"/>
        <xdr:cNvCxnSpPr/>
      </xdr:nvCxnSpPr>
      <xdr:spPr>
        <a:xfrm>
          <a:off x="13004800" y="3378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63500</xdr:rowOff>
    </xdr:from>
    <xdr:to>
      <xdr:col>24</xdr:col>
      <xdr:colOff>82550</xdr:colOff>
      <xdr:row>20</xdr:row>
      <xdr:rowOff>165100</xdr:rowOff>
    </xdr:to>
    <xdr:sp macro="" textlink="">
      <xdr:nvSpPr>
        <xdr:cNvPr id="144" name="円/楕円 143"/>
        <xdr:cNvSpPr/>
      </xdr:nvSpPr>
      <xdr:spPr>
        <a:xfrm>
          <a:off x="164592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35577</xdr:rowOff>
    </xdr:from>
    <xdr:ext cx="762000" cy="259045"/>
    <xdr:sp macro="" textlink="">
      <xdr:nvSpPr>
        <xdr:cNvPr id="145" name="物件費該当値テキスト"/>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0</xdr:rowOff>
    </xdr:from>
    <xdr:to>
      <xdr:col>22</xdr:col>
      <xdr:colOff>615950</xdr:colOff>
      <xdr:row>20</xdr:row>
      <xdr:rowOff>101600</xdr:rowOff>
    </xdr:to>
    <xdr:sp macro="" textlink="">
      <xdr:nvSpPr>
        <xdr:cNvPr id="146" name="円/楕円 145"/>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86377</xdr:rowOff>
    </xdr:from>
    <xdr:ext cx="736600" cy="259045"/>
    <xdr:sp macro="" textlink="">
      <xdr:nvSpPr>
        <xdr:cNvPr id="147" name="テキスト ボックス 146"/>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38100</xdr:rowOff>
    </xdr:from>
    <xdr:to>
      <xdr:col>21</xdr:col>
      <xdr:colOff>412750</xdr:colOff>
      <xdr:row>20</xdr:row>
      <xdr:rowOff>139700</xdr:rowOff>
    </xdr:to>
    <xdr:sp macro="" textlink="">
      <xdr:nvSpPr>
        <xdr:cNvPr id="148" name="円/楕円 147"/>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124477</xdr:rowOff>
    </xdr:from>
    <xdr:ext cx="762000" cy="259045"/>
    <xdr:sp macro="" textlink="">
      <xdr:nvSpPr>
        <xdr:cNvPr id="149" name="テキスト ボックス 148"/>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0</xdr:rowOff>
    </xdr:from>
    <xdr:to>
      <xdr:col>20</xdr:col>
      <xdr:colOff>209550</xdr:colOff>
      <xdr:row>20</xdr:row>
      <xdr:rowOff>101600</xdr:rowOff>
    </xdr:to>
    <xdr:sp macro="" textlink="">
      <xdr:nvSpPr>
        <xdr:cNvPr id="150" name="円/楕円 149"/>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86377</xdr:rowOff>
    </xdr:from>
    <xdr:ext cx="762000" cy="259045"/>
    <xdr:sp macro="" textlink="">
      <xdr:nvSpPr>
        <xdr:cNvPr id="151" name="テキスト ボックス 150"/>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69850</xdr:rowOff>
    </xdr:from>
    <xdr:to>
      <xdr:col>19</xdr:col>
      <xdr:colOff>6350</xdr:colOff>
      <xdr:row>20</xdr:row>
      <xdr:rowOff>0</xdr:rowOff>
    </xdr:to>
    <xdr:sp macro="" textlink="">
      <xdr:nvSpPr>
        <xdr:cNvPr id="152" name="円/楕円 151"/>
        <xdr:cNvSpPr/>
      </xdr:nvSpPr>
      <xdr:spPr>
        <a:xfrm>
          <a:off x="12954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156227</xdr:rowOff>
    </xdr:from>
    <xdr:ext cx="762000" cy="259045"/>
    <xdr:sp macro="" textlink="">
      <xdr:nvSpPr>
        <xdr:cNvPr id="153" name="テキスト ボックス 152"/>
        <xdr:cNvSpPr txBox="1"/>
      </xdr:nvSpPr>
      <xdr:spPr>
        <a:xfrm>
          <a:off x="12623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類似団体との比較においては、平均より０．４ポイント高くなっている。社会保障経費の増加に伴い、近年は増加傾向にあり、平成２７年度と比べると０．８ポイントの増加となった。</a:t>
          </a:r>
          <a:endParaRPr kumimoji="1" lang="en-US" altLang="ja-JP" sz="1300">
            <a:latin typeface="ＭＳ Ｐゴシック"/>
          </a:endParaRPr>
        </a:p>
        <a:p>
          <a:r>
            <a:rPr kumimoji="1" lang="ja-JP" altLang="en-US" sz="1300">
              <a:latin typeface="ＭＳ Ｐゴシック"/>
            </a:rPr>
            <a:t>　主な増要因として、保育所運営費や訓練等給付費などに係る地方負担分の増大が挙げられる。</a:t>
          </a:r>
          <a:endParaRPr kumimoji="1" lang="en-US" altLang="ja-JP" sz="1300">
            <a:latin typeface="ＭＳ Ｐゴシック"/>
          </a:endParaRPr>
        </a:p>
        <a:p>
          <a:r>
            <a:rPr kumimoji="1" lang="ja-JP" altLang="en-US" sz="1300">
              <a:latin typeface="ＭＳ Ｐゴシック"/>
            </a:rPr>
            <a:t>　扶助費の性質上、今後も増加傾向であると思われるが、各種手当の見直しなどにより、扶助費の適正化に努めていきたい。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95250</xdr:rowOff>
    </xdr:to>
    <xdr:cxnSp macro="">
      <xdr:nvCxnSpPr>
        <xdr:cNvPr id="186" name="直線コネクタ 185"/>
        <xdr:cNvCxnSpPr/>
      </xdr:nvCxnSpPr>
      <xdr:spPr>
        <a:xfrm>
          <a:off x="3987800" y="9766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44450</xdr:rowOff>
    </xdr:to>
    <xdr:cxnSp macro="">
      <xdr:nvCxnSpPr>
        <xdr:cNvPr id="189" name="直線コネクタ 188"/>
        <xdr:cNvCxnSpPr/>
      </xdr:nvCxnSpPr>
      <xdr:spPr>
        <a:xfrm flipV="1">
          <a:off x="3098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57150</xdr:rowOff>
    </xdr:to>
    <xdr:cxnSp macro="">
      <xdr:nvCxnSpPr>
        <xdr:cNvPr id="192" name="直線コネクタ 191"/>
        <xdr:cNvCxnSpPr/>
      </xdr:nvCxnSpPr>
      <xdr:spPr>
        <a:xfrm flipV="1">
          <a:off x="2209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57</xdr:row>
      <xdr:rowOff>57150</xdr:rowOff>
    </xdr:to>
    <xdr:cxnSp macro="">
      <xdr:nvCxnSpPr>
        <xdr:cNvPr id="195" name="直線コネクタ 194"/>
        <xdr:cNvCxnSpPr/>
      </xdr:nvCxnSpPr>
      <xdr:spPr>
        <a:xfrm>
          <a:off x="1320800" y="9652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09" name="円/楕円 208"/>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0" name="テキスト ボックス 209"/>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6350</xdr:rowOff>
    </xdr:from>
    <xdr:to>
      <xdr:col>3</xdr:col>
      <xdr:colOff>193675</xdr:colOff>
      <xdr:row>57</xdr:row>
      <xdr:rowOff>107950</xdr:rowOff>
    </xdr:to>
    <xdr:sp macro="" textlink="">
      <xdr:nvSpPr>
        <xdr:cNvPr id="211" name="円/楕円 210"/>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92727</xdr:rowOff>
    </xdr:from>
    <xdr:ext cx="762000" cy="259045"/>
    <xdr:sp macro="" textlink="">
      <xdr:nvSpPr>
        <xdr:cNvPr id="212" name="テキスト ボックス 211"/>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主に繰出金、維持補修費であるが、国民健康保険事業特別会計や船橋駅南口市街地再開発事業特別会計への繰出金は減少したものの、平成２７年度と比較しても０．８ポイント悪化している。</a:t>
          </a:r>
          <a:endParaRPr kumimoji="1" lang="en-US" altLang="ja-JP" sz="1300">
            <a:latin typeface="ＭＳ Ｐゴシック"/>
          </a:endParaRPr>
        </a:p>
        <a:p>
          <a:r>
            <a:rPr kumimoji="1" lang="ja-JP" altLang="en-US" sz="1300">
              <a:latin typeface="ＭＳ Ｐゴシック"/>
            </a:rPr>
            <a:t>　今後も税収を主な財源とする普通会計の負担を減らしていくため、より一層適正化に努めていく。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130810</xdr:rowOff>
    </xdr:to>
    <xdr:cxnSp macro="">
      <xdr:nvCxnSpPr>
        <xdr:cNvPr id="247" name="直線コネクタ 246"/>
        <xdr:cNvCxnSpPr/>
      </xdr:nvCxnSpPr>
      <xdr:spPr>
        <a:xfrm>
          <a:off x="15671800" y="9842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69850</xdr:rowOff>
    </xdr:to>
    <xdr:cxnSp macro="">
      <xdr:nvCxnSpPr>
        <xdr:cNvPr id="250" name="直線コネクタ 249"/>
        <xdr:cNvCxnSpPr/>
      </xdr:nvCxnSpPr>
      <xdr:spPr>
        <a:xfrm>
          <a:off x="14782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1270</xdr:rowOff>
    </xdr:to>
    <xdr:cxnSp macro="">
      <xdr:nvCxnSpPr>
        <xdr:cNvPr id="253" name="直線コネクタ 252"/>
        <xdr:cNvCxnSpPr/>
      </xdr:nvCxnSpPr>
      <xdr:spPr>
        <a:xfrm>
          <a:off x="13893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56</xdr:row>
      <xdr:rowOff>157480</xdr:rowOff>
    </xdr:to>
    <xdr:cxnSp macro="">
      <xdr:nvCxnSpPr>
        <xdr:cNvPr id="256" name="直線コネクタ 255"/>
        <xdr:cNvCxnSpPr/>
      </xdr:nvCxnSpPr>
      <xdr:spPr>
        <a:xfrm flipV="1">
          <a:off x="13004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6" name="円/楕円 265"/>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67"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0" name="円/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1" name="テキスト ボックス 27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2" name="円/楕円 271"/>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3" name="テキスト ボックス 272"/>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4" name="円/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5" name="テキスト ボックス 274"/>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平成２７年度と比較してみると０．４ポイント悪化しており、その要因として保育所運営費補助金が増額したことが挙げられるが、</a:t>
          </a:r>
          <a:r>
            <a:rPr kumimoji="1" lang="ja-JP" altLang="ja-JP" sz="1300">
              <a:solidFill>
                <a:schemeClr val="dk1"/>
              </a:solidFill>
              <a:effectLst/>
              <a:latin typeface="+mn-lt"/>
              <a:ea typeface="+mn-ea"/>
              <a:cs typeface="+mn-cs"/>
            </a:rPr>
            <a:t>類似団体と比較</a:t>
          </a:r>
          <a:r>
            <a:rPr kumimoji="1" lang="ja-JP" altLang="en-US" sz="1300">
              <a:solidFill>
                <a:schemeClr val="dk1"/>
              </a:solidFill>
              <a:effectLst/>
              <a:latin typeface="+mn-lt"/>
              <a:ea typeface="+mn-ea"/>
              <a:cs typeface="+mn-cs"/>
            </a:rPr>
            <a:t>すると</a:t>
          </a:r>
          <a:r>
            <a:rPr kumimoji="1" lang="ja-JP" altLang="ja-JP" sz="1300">
              <a:solidFill>
                <a:schemeClr val="dk1"/>
              </a:solidFill>
              <a:effectLst/>
              <a:latin typeface="+mn-lt"/>
              <a:ea typeface="+mn-ea"/>
              <a:cs typeface="+mn-cs"/>
            </a:rPr>
            <a:t>、平均より１．１ポイント下回って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今後も適正化に努めていく必要がある。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75293</xdr:rowOff>
    </xdr:to>
    <xdr:cxnSp macro="">
      <xdr:nvCxnSpPr>
        <xdr:cNvPr id="310" name="直線コネクタ 309"/>
        <xdr:cNvCxnSpPr/>
      </xdr:nvCxnSpPr>
      <xdr:spPr>
        <a:xfrm>
          <a:off x="15671800" y="603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53522</xdr:rowOff>
    </xdr:to>
    <xdr:cxnSp macro="">
      <xdr:nvCxnSpPr>
        <xdr:cNvPr id="313" name="直線コネクタ 312"/>
        <xdr:cNvCxnSpPr/>
      </xdr:nvCxnSpPr>
      <xdr:spPr>
        <a:xfrm flipV="1">
          <a:off x="14782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159657</xdr:rowOff>
    </xdr:from>
    <xdr:to>
      <xdr:col>21</xdr:col>
      <xdr:colOff>361950</xdr:colOff>
      <xdr:row>35</xdr:row>
      <xdr:rowOff>53522</xdr:rowOff>
    </xdr:to>
    <xdr:cxnSp macro="">
      <xdr:nvCxnSpPr>
        <xdr:cNvPr id="316" name="直線コネクタ 315"/>
        <xdr:cNvCxnSpPr/>
      </xdr:nvCxnSpPr>
      <xdr:spPr>
        <a:xfrm>
          <a:off x="13893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159657</xdr:rowOff>
    </xdr:from>
    <xdr:to>
      <xdr:col>20</xdr:col>
      <xdr:colOff>158750</xdr:colOff>
      <xdr:row>35</xdr:row>
      <xdr:rowOff>9978</xdr:rowOff>
    </xdr:to>
    <xdr:cxnSp macro="">
      <xdr:nvCxnSpPr>
        <xdr:cNvPr id="319" name="直線コネクタ 318"/>
        <xdr:cNvCxnSpPr/>
      </xdr:nvCxnSpPr>
      <xdr:spPr>
        <a:xfrm flipV="1">
          <a:off x="13004800" y="598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24493</xdr:rowOff>
    </xdr:from>
    <xdr:to>
      <xdr:col>24</xdr:col>
      <xdr:colOff>82550</xdr:colOff>
      <xdr:row>35</xdr:row>
      <xdr:rowOff>126093</xdr:rowOff>
    </xdr:to>
    <xdr:sp macro="" textlink="">
      <xdr:nvSpPr>
        <xdr:cNvPr id="329" name="円/楕円 328"/>
        <xdr:cNvSpPr/>
      </xdr:nvSpPr>
      <xdr:spPr>
        <a:xfrm>
          <a:off x="16459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41020</xdr:rowOff>
    </xdr:from>
    <xdr:ext cx="762000" cy="259045"/>
    <xdr:sp macro="" textlink="">
      <xdr:nvSpPr>
        <xdr:cNvPr id="330" name="補助費等該当値テキスト"/>
        <xdr:cNvSpPr txBox="1"/>
      </xdr:nvSpPr>
      <xdr:spPr>
        <a:xfrm>
          <a:off x="16598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1" name="円/楕円 330"/>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2" name="テキスト ボックス 331"/>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2722</xdr:rowOff>
    </xdr:from>
    <xdr:to>
      <xdr:col>21</xdr:col>
      <xdr:colOff>412750</xdr:colOff>
      <xdr:row>35</xdr:row>
      <xdr:rowOff>104322</xdr:rowOff>
    </xdr:to>
    <xdr:sp macro="" textlink="">
      <xdr:nvSpPr>
        <xdr:cNvPr id="333" name="円/楕円 332"/>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114499</xdr:rowOff>
    </xdr:from>
    <xdr:ext cx="762000" cy="259045"/>
    <xdr:sp macro="" textlink="">
      <xdr:nvSpPr>
        <xdr:cNvPr id="334" name="テキスト ボックス 333"/>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108857</xdr:rowOff>
    </xdr:from>
    <xdr:to>
      <xdr:col>20</xdr:col>
      <xdr:colOff>209550</xdr:colOff>
      <xdr:row>35</xdr:row>
      <xdr:rowOff>39007</xdr:rowOff>
    </xdr:to>
    <xdr:sp macro="" textlink="">
      <xdr:nvSpPr>
        <xdr:cNvPr id="335" name="円/楕円 334"/>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49184</xdr:rowOff>
    </xdr:from>
    <xdr:ext cx="762000" cy="259045"/>
    <xdr:sp macro="" textlink="">
      <xdr:nvSpPr>
        <xdr:cNvPr id="336" name="テキスト ボックス 335"/>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130628</xdr:rowOff>
    </xdr:from>
    <xdr:to>
      <xdr:col>19</xdr:col>
      <xdr:colOff>6350</xdr:colOff>
      <xdr:row>35</xdr:row>
      <xdr:rowOff>60778</xdr:rowOff>
    </xdr:to>
    <xdr:sp macro="" textlink="">
      <xdr:nvSpPr>
        <xdr:cNvPr id="337" name="円/楕円 336"/>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70955</xdr:rowOff>
    </xdr:from>
    <xdr:ext cx="762000" cy="259045"/>
    <xdr:sp macro="" textlink="">
      <xdr:nvSpPr>
        <xdr:cNvPr id="338" name="テキスト ボックス 337"/>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類似団体の平均と比較して６．２ポイント下回っており、ここ数年では１０～１１％で推移している。</a:t>
          </a:r>
          <a:endParaRPr kumimoji="1" lang="en-US" altLang="ja-JP" sz="1300">
            <a:latin typeface="ＭＳ Ｐゴシック"/>
          </a:endParaRPr>
        </a:p>
        <a:p>
          <a:r>
            <a:rPr kumimoji="1" lang="ja-JP" altLang="en-US" sz="1300">
              <a:latin typeface="ＭＳ Ｐゴシック"/>
            </a:rPr>
            <a:t>　公債費の経常収支比率は普通建設事業費が数年遅れで影響してくるため、近年増加傾向にあった普通建設事業費の増大が、経常収支比率を悪化させることが予想される。</a:t>
          </a:r>
          <a:endParaRPr kumimoji="1" lang="en-US" altLang="ja-JP" sz="1300">
            <a:latin typeface="ＭＳ Ｐゴシック"/>
          </a:endParaRPr>
        </a:p>
        <a:p>
          <a:r>
            <a:rPr kumimoji="1" lang="ja-JP" altLang="en-US" sz="1300">
              <a:latin typeface="ＭＳ Ｐゴシック"/>
            </a:rPr>
            <a:t>　今後も引き続き堅実な財政運営に努め現状の水準を維持していきたい。</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92710</xdr:rowOff>
    </xdr:to>
    <xdr:cxnSp macro="">
      <xdr:nvCxnSpPr>
        <xdr:cNvPr id="371" name="直線コネクタ 370"/>
        <xdr:cNvCxnSpPr/>
      </xdr:nvCxnSpPr>
      <xdr:spPr>
        <a:xfrm>
          <a:off x="3987800" y="12890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100330</xdr:rowOff>
    </xdr:to>
    <xdr:cxnSp macro="">
      <xdr:nvCxnSpPr>
        <xdr:cNvPr id="374" name="直線コネクタ 373"/>
        <xdr:cNvCxnSpPr/>
      </xdr:nvCxnSpPr>
      <xdr:spPr>
        <a:xfrm flipV="1">
          <a:off x="3098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107950</xdr:rowOff>
    </xdr:to>
    <xdr:cxnSp macro="">
      <xdr:nvCxnSpPr>
        <xdr:cNvPr id="377" name="直線コネクタ 376"/>
        <xdr:cNvCxnSpPr/>
      </xdr:nvCxnSpPr>
      <xdr:spPr>
        <a:xfrm flipV="1">
          <a:off x="2209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107950</xdr:rowOff>
    </xdr:to>
    <xdr:cxnSp macro="">
      <xdr:nvCxnSpPr>
        <xdr:cNvPr id="380" name="直線コネクタ 379"/>
        <xdr:cNvCxnSpPr/>
      </xdr:nvCxnSpPr>
      <xdr:spPr>
        <a:xfrm>
          <a:off x="1320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90" name="円/楕円 389"/>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91"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2" name="円/楕円 39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3" name="テキスト ボックス 39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4" name="円/楕円 393"/>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5" name="テキスト ボックス 394"/>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96" name="円/楕円 395"/>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97" name="テキスト ボックス 396"/>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8" name="円/楕円 397"/>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9" name="テキスト ボックス 398"/>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公債費以外の経常収支比率は、人件費、物件費及び扶助費の影響により、類似団体平均より１０．９ポイントも上回っており、類似団体内順位も最下位となっている。</a:t>
          </a:r>
          <a:endParaRPr kumimoji="1" lang="en-US" altLang="ja-JP" sz="1300">
            <a:latin typeface="ＭＳ Ｐゴシック"/>
          </a:endParaRPr>
        </a:p>
        <a:p>
          <a:r>
            <a:rPr kumimoji="1" lang="ja-JP" altLang="en-US" sz="1300">
              <a:latin typeface="ＭＳ Ｐゴシック"/>
            </a:rPr>
            <a:t>　公債費では類似団体の平均を下回っているため、本市における経常収支比率の悪化要因である人件費、物件費及び扶助費の経常一般財源の抑制に努め、経常収支比率の改善を図る。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78994</xdr:rowOff>
    </xdr:from>
    <xdr:to>
      <xdr:col>24</xdr:col>
      <xdr:colOff>31750</xdr:colOff>
      <xdr:row>80</xdr:row>
      <xdr:rowOff>49276</xdr:rowOff>
    </xdr:to>
    <xdr:cxnSp macro="">
      <xdr:nvCxnSpPr>
        <xdr:cNvPr id="430" name="直線コネクタ 429"/>
        <xdr:cNvCxnSpPr/>
      </xdr:nvCxnSpPr>
      <xdr:spPr>
        <a:xfrm>
          <a:off x="15671800" y="136235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79</xdr:row>
      <xdr:rowOff>83565</xdr:rowOff>
    </xdr:to>
    <xdr:cxnSp macro="">
      <xdr:nvCxnSpPr>
        <xdr:cNvPr id="433" name="直線コネクタ 432"/>
        <xdr:cNvCxnSpPr/>
      </xdr:nvCxnSpPr>
      <xdr:spPr>
        <a:xfrm flipV="1">
          <a:off x="14782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79</xdr:row>
      <xdr:rowOff>83565</xdr:rowOff>
    </xdr:to>
    <xdr:cxnSp macro="">
      <xdr:nvCxnSpPr>
        <xdr:cNvPr id="436" name="直線コネクタ 435"/>
        <xdr:cNvCxnSpPr/>
      </xdr:nvCxnSpPr>
      <xdr:spPr>
        <a:xfrm>
          <a:off x="13893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19558</xdr:rowOff>
    </xdr:from>
    <xdr:to>
      <xdr:col>20</xdr:col>
      <xdr:colOff>158750</xdr:colOff>
      <xdr:row>79</xdr:row>
      <xdr:rowOff>33274</xdr:rowOff>
    </xdr:to>
    <xdr:cxnSp macro="">
      <xdr:nvCxnSpPr>
        <xdr:cNvPr id="439" name="直線コネクタ 438"/>
        <xdr:cNvCxnSpPr/>
      </xdr:nvCxnSpPr>
      <xdr:spPr>
        <a:xfrm flipV="1">
          <a:off x="13004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169926</xdr:rowOff>
    </xdr:from>
    <xdr:to>
      <xdr:col>24</xdr:col>
      <xdr:colOff>82550</xdr:colOff>
      <xdr:row>80</xdr:row>
      <xdr:rowOff>100076</xdr:rowOff>
    </xdr:to>
    <xdr:sp macro="" textlink="">
      <xdr:nvSpPr>
        <xdr:cNvPr id="449" name="円/楕円 448"/>
        <xdr:cNvSpPr/>
      </xdr:nvSpPr>
      <xdr:spPr>
        <a:xfrm>
          <a:off x="16459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78503</xdr:rowOff>
    </xdr:from>
    <xdr:ext cx="762000" cy="259045"/>
    <xdr:sp macro="" textlink="">
      <xdr:nvSpPr>
        <xdr:cNvPr id="450" name="公債費以外該当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51" name="円/楕円 450"/>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52" name="テキスト ボックス 451"/>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32765</xdr:rowOff>
    </xdr:from>
    <xdr:to>
      <xdr:col>21</xdr:col>
      <xdr:colOff>412750</xdr:colOff>
      <xdr:row>79</xdr:row>
      <xdr:rowOff>134365</xdr:rowOff>
    </xdr:to>
    <xdr:sp macro="" textlink="">
      <xdr:nvSpPr>
        <xdr:cNvPr id="453" name="円/楕円 452"/>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119142</xdr:rowOff>
    </xdr:from>
    <xdr:ext cx="762000" cy="259045"/>
    <xdr:sp macro="" textlink="">
      <xdr:nvSpPr>
        <xdr:cNvPr id="454" name="テキスト ボックス 453"/>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55" name="円/楕円 454"/>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56" name="テキスト ボックス 455"/>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153924</xdr:rowOff>
    </xdr:from>
    <xdr:to>
      <xdr:col>19</xdr:col>
      <xdr:colOff>6350</xdr:colOff>
      <xdr:row>79</xdr:row>
      <xdr:rowOff>84074</xdr:rowOff>
    </xdr:to>
    <xdr:sp macro="" textlink="">
      <xdr:nvSpPr>
        <xdr:cNvPr id="457" name="円/楕円 456"/>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68851</xdr:rowOff>
    </xdr:from>
    <xdr:ext cx="762000" cy="259045"/>
    <xdr:sp macro="" textlink="">
      <xdr:nvSpPr>
        <xdr:cNvPr id="458" name="テキスト ボックス 457"/>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千葉県船橋市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27544</xdr:rowOff>
    </xdr:from>
    <xdr:to>
      <xdr:col>4</xdr:col>
      <xdr:colOff>1117600</xdr:colOff>
      <xdr:row>18</xdr:row>
      <xdr:rowOff>47935</xdr:rowOff>
    </xdr:to>
    <xdr:cxnSp macro="">
      <xdr:nvCxnSpPr>
        <xdr:cNvPr id="48" name="直線コネクタ 47"/>
        <xdr:cNvCxnSpPr/>
      </xdr:nvCxnSpPr>
      <xdr:spPr bwMode="auto">
        <a:xfrm flipV="1">
          <a:off x="5003800" y="3161269"/>
          <a:ext cx="6477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47935</xdr:rowOff>
    </xdr:from>
    <xdr:to>
      <xdr:col>4</xdr:col>
      <xdr:colOff>469900</xdr:colOff>
      <xdr:row>18</xdr:row>
      <xdr:rowOff>77013</xdr:rowOff>
    </xdr:to>
    <xdr:cxnSp macro="">
      <xdr:nvCxnSpPr>
        <xdr:cNvPr id="51" name="直線コネクタ 50"/>
        <xdr:cNvCxnSpPr/>
      </xdr:nvCxnSpPr>
      <xdr:spPr bwMode="auto">
        <a:xfrm flipV="1">
          <a:off x="4305300" y="3181660"/>
          <a:ext cx="6985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77013</xdr:rowOff>
    </xdr:from>
    <xdr:to>
      <xdr:col>3</xdr:col>
      <xdr:colOff>904875</xdr:colOff>
      <xdr:row>18</xdr:row>
      <xdr:rowOff>106502</xdr:rowOff>
    </xdr:to>
    <xdr:cxnSp macro="">
      <xdr:nvCxnSpPr>
        <xdr:cNvPr id="54" name="直線コネクタ 53"/>
        <xdr:cNvCxnSpPr/>
      </xdr:nvCxnSpPr>
      <xdr:spPr bwMode="auto">
        <a:xfrm flipV="1">
          <a:off x="3606800" y="3210738"/>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52553</xdr:rowOff>
    </xdr:from>
    <xdr:to>
      <xdr:col>3</xdr:col>
      <xdr:colOff>206375</xdr:colOff>
      <xdr:row>18</xdr:row>
      <xdr:rowOff>106502</xdr:rowOff>
    </xdr:to>
    <xdr:cxnSp macro="">
      <xdr:nvCxnSpPr>
        <xdr:cNvPr id="57" name="直線コネクタ 56"/>
        <xdr:cNvCxnSpPr/>
      </xdr:nvCxnSpPr>
      <xdr:spPr bwMode="auto">
        <a:xfrm>
          <a:off x="2908300" y="3186278"/>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148194</xdr:rowOff>
    </xdr:from>
    <xdr:to>
      <xdr:col>5</xdr:col>
      <xdr:colOff>34925</xdr:colOff>
      <xdr:row>18</xdr:row>
      <xdr:rowOff>78344</xdr:rowOff>
    </xdr:to>
    <xdr:sp macro="" textlink="">
      <xdr:nvSpPr>
        <xdr:cNvPr id="67" name="円/楕円 66"/>
        <xdr:cNvSpPr/>
      </xdr:nvSpPr>
      <xdr:spPr bwMode="auto">
        <a:xfrm>
          <a:off x="5600700" y="311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120271</xdr:rowOff>
    </xdr:from>
    <xdr:ext cx="762000" cy="259045"/>
    <xdr:sp macro="" textlink="">
      <xdr:nvSpPr>
        <xdr:cNvPr id="68" name="人口1人当たり決算額の推移該当値テキスト130"/>
        <xdr:cNvSpPr txBox="1"/>
      </xdr:nvSpPr>
      <xdr:spPr>
        <a:xfrm>
          <a:off x="5740400" y="308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56,967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168585</xdr:rowOff>
    </xdr:from>
    <xdr:to>
      <xdr:col>4</xdr:col>
      <xdr:colOff>520700</xdr:colOff>
      <xdr:row>18</xdr:row>
      <xdr:rowOff>98735</xdr:rowOff>
    </xdr:to>
    <xdr:sp macro="" textlink="">
      <xdr:nvSpPr>
        <xdr:cNvPr id="69" name="円/楕円 68"/>
        <xdr:cNvSpPr/>
      </xdr:nvSpPr>
      <xdr:spPr bwMode="auto">
        <a:xfrm>
          <a:off x="4953000" y="313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83512</xdr:rowOff>
    </xdr:from>
    <xdr:ext cx="736600" cy="259045"/>
    <xdr:sp macro="" textlink="">
      <xdr:nvSpPr>
        <xdr:cNvPr id="70" name="テキスト ボックス 69"/>
        <xdr:cNvSpPr txBox="1"/>
      </xdr:nvSpPr>
      <xdr:spPr>
        <a:xfrm>
          <a:off x="4622800" y="321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26213</xdr:rowOff>
    </xdr:from>
    <xdr:to>
      <xdr:col>3</xdr:col>
      <xdr:colOff>955675</xdr:colOff>
      <xdr:row>18</xdr:row>
      <xdr:rowOff>127813</xdr:rowOff>
    </xdr:to>
    <xdr:sp macro="" textlink="">
      <xdr:nvSpPr>
        <xdr:cNvPr id="71" name="円/楕円 70"/>
        <xdr:cNvSpPr/>
      </xdr:nvSpPr>
      <xdr:spPr bwMode="auto">
        <a:xfrm>
          <a:off x="4254500" y="31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112590</xdr:rowOff>
    </xdr:from>
    <xdr:ext cx="762000" cy="259045"/>
    <xdr:sp macro="" textlink="">
      <xdr:nvSpPr>
        <xdr:cNvPr id="72" name="テキスト ボックス 71"/>
        <xdr:cNvSpPr txBox="1"/>
      </xdr:nvSpPr>
      <xdr:spPr>
        <a:xfrm>
          <a:off x="3924300" y="32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55,885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55702</xdr:rowOff>
    </xdr:from>
    <xdr:to>
      <xdr:col>3</xdr:col>
      <xdr:colOff>257175</xdr:colOff>
      <xdr:row>18</xdr:row>
      <xdr:rowOff>157302</xdr:rowOff>
    </xdr:to>
    <xdr:sp macro="" textlink="">
      <xdr:nvSpPr>
        <xdr:cNvPr id="73" name="円/楕円 72"/>
        <xdr:cNvSpPr/>
      </xdr:nvSpPr>
      <xdr:spPr bwMode="auto">
        <a:xfrm>
          <a:off x="3556000" y="318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142079</xdr:rowOff>
    </xdr:from>
    <xdr:ext cx="762000" cy="259045"/>
    <xdr:sp macro="" textlink="">
      <xdr:nvSpPr>
        <xdr:cNvPr id="74" name="テキスト ボックス 73"/>
        <xdr:cNvSpPr txBox="1"/>
      </xdr:nvSpPr>
      <xdr:spPr>
        <a:xfrm>
          <a:off x="3225800" y="32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1753</xdr:rowOff>
    </xdr:from>
    <xdr:to>
      <xdr:col>2</xdr:col>
      <xdr:colOff>692150</xdr:colOff>
      <xdr:row>18</xdr:row>
      <xdr:rowOff>103353</xdr:rowOff>
    </xdr:to>
    <xdr:sp macro="" textlink="">
      <xdr:nvSpPr>
        <xdr:cNvPr id="75" name="円/楕円 74"/>
        <xdr:cNvSpPr/>
      </xdr:nvSpPr>
      <xdr:spPr bwMode="auto">
        <a:xfrm>
          <a:off x="2857500" y="313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88130</xdr:rowOff>
    </xdr:from>
    <xdr:ext cx="762000" cy="259045"/>
    <xdr:sp macro="" textlink="">
      <xdr:nvSpPr>
        <xdr:cNvPr id="76" name="テキスト ボックス 75"/>
        <xdr:cNvSpPr txBox="1"/>
      </xdr:nvSpPr>
      <xdr:spPr>
        <a:xfrm>
          <a:off x="2527300" y="322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342387</xdr:rowOff>
    </xdr:from>
    <xdr:to>
      <xdr:col>4</xdr:col>
      <xdr:colOff>1117600</xdr:colOff>
      <xdr:row>38</xdr:row>
      <xdr:rowOff>7900</xdr:rowOff>
    </xdr:to>
    <xdr:cxnSp macro="">
      <xdr:nvCxnSpPr>
        <xdr:cNvPr id="108" name="直線コネクタ 107"/>
        <xdr:cNvCxnSpPr/>
      </xdr:nvCxnSpPr>
      <xdr:spPr bwMode="auto">
        <a:xfrm flipV="1">
          <a:off x="5003800" y="7467087"/>
          <a:ext cx="647700" cy="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7900</xdr:rowOff>
    </xdr:from>
    <xdr:to>
      <xdr:col>4</xdr:col>
      <xdr:colOff>469900</xdr:colOff>
      <xdr:row>38</xdr:row>
      <xdr:rowOff>51836</xdr:rowOff>
    </xdr:to>
    <xdr:cxnSp macro="">
      <xdr:nvCxnSpPr>
        <xdr:cNvPr id="111" name="直線コネクタ 110"/>
        <xdr:cNvCxnSpPr/>
      </xdr:nvCxnSpPr>
      <xdr:spPr bwMode="auto">
        <a:xfrm flipV="1">
          <a:off x="4305300" y="7475500"/>
          <a:ext cx="698500" cy="4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31674</xdr:rowOff>
    </xdr:from>
    <xdr:to>
      <xdr:col>3</xdr:col>
      <xdr:colOff>904875</xdr:colOff>
      <xdr:row>38</xdr:row>
      <xdr:rowOff>51836</xdr:rowOff>
    </xdr:to>
    <xdr:cxnSp macro="">
      <xdr:nvCxnSpPr>
        <xdr:cNvPr id="114" name="直線コネクタ 113"/>
        <xdr:cNvCxnSpPr/>
      </xdr:nvCxnSpPr>
      <xdr:spPr bwMode="auto">
        <a:xfrm>
          <a:off x="3606800" y="7499274"/>
          <a:ext cx="698500" cy="2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328442</xdr:rowOff>
    </xdr:from>
    <xdr:to>
      <xdr:col>3</xdr:col>
      <xdr:colOff>206375</xdr:colOff>
      <xdr:row>38</xdr:row>
      <xdr:rowOff>31674</xdr:rowOff>
    </xdr:to>
    <xdr:cxnSp macro="">
      <xdr:nvCxnSpPr>
        <xdr:cNvPr id="117" name="直線コネクタ 116"/>
        <xdr:cNvCxnSpPr/>
      </xdr:nvCxnSpPr>
      <xdr:spPr bwMode="auto">
        <a:xfrm>
          <a:off x="2908300" y="7453142"/>
          <a:ext cx="698500" cy="4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291587</xdr:rowOff>
    </xdr:from>
    <xdr:to>
      <xdr:col>5</xdr:col>
      <xdr:colOff>34925</xdr:colOff>
      <xdr:row>38</xdr:row>
      <xdr:rowOff>50287</xdr:rowOff>
    </xdr:to>
    <xdr:sp macro="" textlink="">
      <xdr:nvSpPr>
        <xdr:cNvPr id="127" name="円/楕円 126"/>
        <xdr:cNvSpPr/>
      </xdr:nvSpPr>
      <xdr:spPr bwMode="auto">
        <a:xfrm>
          <a:off x="5600700" y="741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200164</xdr:rowOff>
    </xdr:from>
    <xdr:ext cx="762000" cy="259045"/>
    <xdr:sp macro="" textlink="">
      <xdr:nvSpPr>
        <xdr:cNvPr id="128" name="人口1人当たり決算額の推移該当値テキスト445"/>
        <xdr:cNvSpPr txBox="1"/>
      </xdr:nvSpPr>
      <xdr:spPr>
        <a:xfrm>
          <a:off x="5740400" y="732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300000</xdr:rowOff>
    </xdr:from>
    <xdr:to>
      <xdr:col>4</xdr:col>
      <xdr:colOff>520700</xdr:colOff>
      <xdr:row>38</xdr:row>
      <xdr:rowOff>58700</xdr:rowOff>
    </xdr:to>
    <xdr:sp macro="" textlink="">
      <xdr:nvSpPr>
        <xdr:cNvPr id="129" name="円/楕円 128"/>
        <xdr:cNvSpPr/>
      </xdr:nvSpPr>
      <xdr:spPr bwMode="auto">
        <a:xfrm>
          <a:off x="4953000" y="742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43477</xdr:rowOff>
    </xdr:from>
    <xdr:ext cx="736600" cy="259045"/>
    <xdr:sp macro="" textlink="">
      <xdr:nvSpPr>
        <xdr:cNvPr id="130" name="テキスト ボックス 129"/>
        <xdr:cNvSpPr txBox="1"/>
      </xdr:nvSpPr>
      <xdr:spPr>
        <a:xfrm>
          <a:off x="4622800" y="75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1036</xdr:rowOff>
    </xdr:from>
    <xdr:to>
      <xdr:col>3</xdr:col>
      <xdr:colOff>955675</xdr:colOff>
      <xdr:row>38</xdr:row>
      <xdr:rowOff>102636</xdr:rowOff>
    </xdr:to>
    <xdr:sp macro="" textlink="">
      <xdr:nvSpPr>
        <xdr:cNvPr id="131" name="円/楕円 130"/>
        <xdr:cNvSpPr/>
      </xdr:nvSpPr>
      <xdr:spPr bwMode="auto">
        <a:xfrm>
          <a:off x="4254500" y="7468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87413</xdr:rowOff>
    </xdr:from>
    <xdr:ext cx="762000" cy="259045"/>
    <xdr:sp macro="" textlink="">
      <xdr:nvSpPr>
        <xdr:cNvPr id="132" name="テキスト ボックス 131"/>
        <xdr:cNvSpPr txBox="1"/>
      </xdr:nvSpPr>
      <xdr:spPr>
        <a:xfrm>
          <a:off x="3924300" y="755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323774</xdr:rowOff>
    </xdr:from>
    <xdr:to>
      <xdr:col>3</xdr:col>
      <xdr:colOff>257175</xdr:colOff>
      <xdr:row>38</xdr:row>
      <xdr:rowOff>82474</xdr:rowOff>
    </xdr:to>
    <xdr:sp macro="" textlink="">
      <xdr:nvSpPr>
        <xdr:cNvPr id="133" name="円/楕円 132"/>
        <xdr:cNvSpPr/>
      </xdr:nvSpPr>
      <xdr:spPr bwMode="auto">
        <a:xfrm>
          <a:off x="3556000" y="744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67251</xdr:rowOff>
    </xdr:from>
    <xdr:ext cx="762000" cy="259045"/>
    <xdr:sp macro="" textlink="">
      <xdr:nvSpPr>
        <xdr:cNvPr id="134" name="テキスト ボックス 133"/>
        <xdr:cNvSpPr txBox="1"/>
      </xdr:nvSpPr>
      <xdr:spPr>
        <a:xfrm>
          <a:off x="3225800" y="75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277642</xdr:rowOff>
    </xdr:from>
    <xdr:to>
      <xdr:col>2</xdr:col>
      <xdr:colOff>692150</xdr:colOff>
      <xdr:row>38</xdr:row>
      <xdr:rowOff>36342</xdr:rowOff>
    </xdr:to>
    <xdr:sp macro="" textlink="">
      <xdr:nvSpPr>
        <xdr:cNvPr id="135" name="円/楕円 134"/>
        <xdr:cNvSpPr/>
      </xdr:nvSpPr>
      <xdr:spPr bwMode="auto">
        <a:xfrm>
          <a:off x="2857500" y="740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21119</xdr:rowOff>
    </xdr:from>
    <xdr:ext cx="762000" cy="259045"/>
    <xdr:sp macro="" textlink="">
      <xdr:nvSpPr>
        <xdr:cNvPr id="136" name="テキスト ボックス 135"/>
        <xdr:cNvSpPr txBox="1"/>
      </xdr:nvSpPr>
      <xdr:spPr>
        <a:xfrm>
          <a:off x="2527300" y="74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630,937
615,783
85.62
205,162,090
201,058,482
2,691,645
110,392,262
159,099,307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113487</xdr:rowOff>
    </xdr:from>
    <xdr:to>
      <xdr:col>6</xdr:col>
      <xdr:colOff>511175</xdr:colOff>
      <xdr:row>35</xdr:row>
      <xdr:rowOff>132347</xdr:rowOff>
    </xdr:to>
    <xdr:cxnSp macro="">
      <xdr:nvCxnSpPr>
        <xdr:cNvPr id="61" name="直線コネクタ 60"/>
        <xdr:cNvCxnSpPr/>
      </xdr:nvCxnSpPr>
      <xdr:spPr>
        <a:xfrm flipV="1">
          <a:off x="3797300" y="6114237"/>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132347</xdr:rowOff>
    </xdr:from>
    <xdr:to>
      <xdr:col>5</xdr:col>
      <xdr:colOff>358775</xdr:colOff>
      <xdr:row>35</xdr:row>
      <xdr:rowOff>159779</xdr:rowOff>
    </xdr:to>
    <xdr:cxnSp macro="">
      <xdr:nvCxnSpPr>
        <xdr:cNvPr id="64" name="直線コネクタ 63"/>
        <xdr:cNvCxnSpPr/>
      </xdr:nvCxnSpPr>
      <xdr:spPr>
        <a:xfrm flipV="1">
          <a:off x="2908300" y="61330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159779</xdr:rowOff>
    </xdr:from>
    <xdr:to>
      <xdr:col>4</xdr:col>
      <xdr:colOff>155575</xdr:colOff>
      <xdr:row>36</xdr:row>
      <xdr:rowOff>45174</xdr:rowOff>
    </xdr:to>
    <xdr:cxnSp macro="">
      <xdr:nvCxnSpPr>
        <xdr:cNvPr id="67" name="直線コネクタ 66"/>
        <xdr:cNvCxnSpPr/>
      </xdr:nvCxnSpPr>
      <xdr:spPr>
        <a:xfrm flipV="1">
          <a:off x="2019300" y="616052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99619</xdr:rowOff>
    </xdr:from>
    <xdr:to>
      <xdr:col>2</xdr:col>
      <xdr:colOff>638175</xdr:colOff>
      <xdr:row>36</xdr:row>
      <xdr:rowOff>45174</xdr:rowOff>
    </xdr:to>
    <xdr:cxnSp macro="">
      <xdr:nvCxnSpPr>
        <xdr:cNvPr id="70" name="直線コネクタ 69"/>
        <xdr:cNvCxnSpPr/>
      </xdr:nvCxnSpPr>
      <xdr:spPr>
        <a:xfrm>
          <a:off x="1130300" y="6100369"/>
          <a:ext cx="889000" cy="1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62687</xdr:rowOff>
    </xdr:from>
    <xdr:to>
      <xdr:col>6</xdr:col>
      <xdr:colOff>561975</xdr:colOff>
      <xdr:row>35</xdr:row>
      <xdr:rowOff>164287</xdr:rowOff>
    </xdr:to>
    <xdr:sp macro="" textlink="">
      <xdr:nvSpPr>
        <xdr:cNvPr id="80" name="円/楕円 79"/>
        <xdr:cNvSpPr/>
      </xdr:nvSpPr>
      <xdr:spPr>
        <a:xfrm>
          <a:off x="45847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41114</xdr:rowOff>
    </xdr:from>
    <xdr:ext cx="534377" cy="259045"/>
    <xdr:sp macro="" textlink="">
      <xdr:nvSpPr>
        <xdr:cNvPr id="81" name="人件費該当値テキスト"/>
        <xdr:cNvSpPr txBox="1"/>
      </xdr:nvSpPr>
      <xdr:spPr>
        <a:xfrm>
          <a:off x="4686300" y="60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81547</xdr:rowOff>
    </xdr:from>
    <xdr:to>
      <xdr:col>5</xdr:col>
      <xdr:colOff>409575</xdr:colOff>
      <xdr:row>36</xdr:row>
      <xdr:rowOff>11697</xdr:rowOff>
    </xdr:to>
    <xdr:sp macro="" textlink="">
      <xdr:nvSpPr>
        <xdr:cNvPr id="82" name="円/楕円 81"/>
        <xdr:cNvSpPr/>
      </xdr:nvSpPr>
      <xdr:spPr>
        <a:xfrm>
          <a:off x="3746500" y="60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2824</xdr:rowOff>
    </xdr:from>
    <xdr:ext cx="534377" cy="259045"/>
    <xdr:sp macro="" textlink="">
      <xdr:nvSpPr>
        <xdr:cNvPr id="83" name="テキスト ボックス 82"/>
        <xdr:cNvSpPr txBox="1"/>
      </xdr:nvSpPr>
      <xdr:spPr>
        <a:xfrm>
          <a:off x="3530111" y="61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108979</xdr:rowOff>
    </xdr:from>
    <xdr:to>
      <xdr:col>4</xdr:col>
      <xdr:colOff>206375</xdr:colOff>
      <xdr:row>36</xdr:row>
      <xdr:rowOff>39129</xdr:rowOff>
    </xdr:to>
    <xdr:sp macro="" textlink="">
      <xdr:nvSpPr>
        <xdr:cNvPr id="84" name="円/楕円 83"/>
        <xdr:cNvSpPr/>
      </xdr:nvSpPr>
      <xdr:spPr>
        <a:xfrm>
          <a:off x="2857500" y="61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30256</xdr:rowOff>
    </xdr:from>
    <xdr:ext cx="534377" cy="259045"/>
    <xdr:sp macro="" textlink="">
      <xdr:nvSpPr>
        <xdr:cNvPr id="85" name="テキスト ボックス 84"/>
        <xdr:cNvSpPr txBox="1"/>
      </xdr:nvSpPr>
      <xdr:spPr>
        <a:xfrm>
          <a:off x="2641111" y="62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165824</xdr:rowOff>
    </xdr:from>
    <xdr:to>
      <xdr:col>3</xdr:col>
      <xdr:colOff>3175</xdr:colOff>
      <xdr:row>36</xdr:row>
      <xdr:rowOff>95974</xdr:rowOff>
    </xdr:to>
    <xdr:sp macro="" textlink="">
      <xdr:nvSpPr>
        <xdr:cNvPr id="86" name="円/楕円 85"/>
        <xdr:cNvSpPr/>
      </xdr:nvSpPr>
      <xdr:spPr>
        <a:xfrm>
          <a:off x="1968500" y="61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87101</xdr:rowOff>
    </xdr:from>
    <xdr:ext cx="534377" cy="259045"/>
    <xdr:sp macro="" textlink="">
      <xdr:nvSpPr>
        <xdr:cNvPr id="87" name="テキスト ボックス 86"/>
        <xdr:cNvSpPr txBox="1"/>
      </xdr:nvSpPr>
      <xdr:spPr>
        <a:xfrm>
          <a:off x="1752111" y="62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48819</xdr:rowOff>
    </xdr:from>
    <xdr:to>
      <xdr:col>1</xdr:col>
      <xdr:colOff>485775</xdr:colOff>
      <xdr:row>35</xdr:row>
      <xdr:rowOff>150419</xdr:rowOff>
    </xdr:to>
    <xdr:sp macro="" textlink="">
      <xdr:nvSpPr>
        <xdr:cNvPr id="88" name="円/楕円 87"/>
        <xdr:cNvSpPr/>
      </xdr:nvSpPr>
      <xdr:spPr>
        <a:xfrm>
          <a:off x="1079500" y="6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141546</xdr:rowOff>
    </xdr:from>
    <xdr:ext cx="534377" cy="259045"/>
    <xdr:sp macro="" textlink="">
      <xdr:nvSpPr>
        <xdr:cNvPr id="89" name="テキスト ボックス 88"/>
        <xdr:cNvSpPr txBox="1"/>
      </xdr:nvSpPr>
      <xdr:spPr>
        <a:xfrm>
          <a:off x="863111" y="6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147739</xdr:rowOff>
    </xdr:from>
    <xdr:to>
      <xdr:col>6</xdr:col>
      <xdr:colOff>511175</xdr:colOff>
      <xdr:row>57</xdr:row>
      <xdr:rowOff>161646</xdr:rowOff>
    </xdr:to>
    <xdr:cxnSp macro="">
      <xdr:nvCxnSpPr>
        <xdr:cNvPr id="119" name="直線コネクタ 118"/>
        <xdr:cNvCxnSpPr/>
      </xdr:nvCxnSpPr>
      <xdr:spPr>
        <a:xfrm>
          <a:off x="3797300" y="9920389"/>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147739</xdr:rowOff>
    </xdr:from>
    <xdr:to>
      <xdr:col>5</xdr:col>
      <xdr:colOff>358775</xdr:colOff>
      <xdr:row>58</xdr:row>
      <xdr:rowOff>28766</xdr:rowOff>
    </xdr:to>
    <xdr:cxnSp macro="">
      <xdr:nvCxnSpPr>
        <xdr:cNvPr id="122" name="直線コネクタ 121"/>
        <xdr:cNvCxnSpPr/>
      </xdr:nvCxnSpPr>
      <xdr:spPr>
        <a:xfrm flipV="1">
          <a:off x="2908300" y="9920389"/>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28766</xdr:rowOff>
    </xdr:from>
    <xdr:to>
      <xdr:col>4</xdr:col>
      <xdr:colOff>155575</xdr:colOff>
      <xdr:row>58</xdr:row>
      <xdr:rowOff>84175</xdr:rowOff>
    </xdr:to>
    <xdr:cxnSp macro="">
      <xdr:nvCxnSpPr>
        <xdr:cNvPr id="125" name="直線コネクタ 124"/>
        <xdr:cNvCxnSpPr/>
      </xdr:nvCxnSpPr>
      <xdr:spPr>
        <a:xfrm flipV="1">
          <a:off x="2019300" y="9972866"/>
          <a:ext cx="889000" cy="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84175</xdr:rowOff>
    </xdr:from>
    <xdr:to>
      <xdr:col>2</xdr:col>
      <xdr:colOff>638175</xdr:colOff>
      <xdr:row>58</xdr:row>
      <xdr:rowOff>87770</xdr:rowOff>
    </xdr:to>
    <xdr:cxnSp macro="">
      <xdr:nvCxnSpPr>
        <xdr:cNvPr id="128" name="直線コネクタ 127"/>
        <xdr:cNvCxnSpPr/>
      </xdr:nvCxnSpPr>
      <xdr:spPr>
        <a:xfrm flipV="1">
          <a:off x="1130300" y="10028275"/>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110846</xdr:rowOff>
    </xdr:from>
    <xdr:to>
      <xdr:col>6</xdr:col>
      <xdr:colOff>561975</xdr:colOff>
      <xdr:row>58</xdr:row>
      <xdr:rowOff>40996</xdr:rowOff>
    </xdr:to>
    <xdr:sp macro="" textlink="">
      <xdr:nvSpPr>
        <xdr:cNvPr id="138" name="円/楕円 137"/>
        <xdr:cNvSpPr/>
      </xdr:nvSpPr>
      <xdr:spPr>
        <a:xfrm>
          <a:off x="4584700" y="98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89273</xdr:rowOff>
    </xdr:from>
    <xdr:ext cx="534377" cy="259045"/>
    <xdr:sp macro="" textlink="">
      <xdr:nvSpPr>
        <xdr:cNvPr id="139" name="物件費該当値テキスト"/>
        <xdr:cNvSpPr txBox="1"/>
      </xdr:nvSpPr>
      <xdr:spPr>
        <a:xfrm>
          <a:off x="4686300" y="98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96939</xdr:rowOff>
    </xdr:from>
    <xdr:to>
      <xdr:col>5</xdr:col>
      <xdr:colOff>409575</xdr:colOff>
      <xdr:row>58</xdr:row>
      <xdr:rowOff>27089</xdr:rowOff>
    </xdr:to>
    <xdr:sp macro="" textlink="">
      <xdr:nvSpPr>
        <xdr:cNvPr id="140" name="円/楕円 139"/>
        <xdr:cNvSpPr/>
      </xdr:nvSpPr>
      <xdr:spPr>
        <a:xfrm>
          <a:off x="3746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43616</xdr:rowOff>
    </xdr:from>
    <xdr:ext cx="534377" cy="259045"/>
    <xdr:sp macro="" textlink="">
      <xdr:nvSpPr>
        <xdr:cNvPr id="141" name="テキスト ボックス 140"/>
        <xdr:cNvSpPr txBox="1"/>
      </xdr:nvSpPr>
      <xdr:spPr>
        <a:xfrm>
          <a:off x="3530111" y="96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149416</xdr:rowOff>
    </xdr:from>
    <xdr:to>
      <xdr:col>4</xdr:col>
      <xdr:colOff>206375</xdr:colOff>
      <xdr:row>58</xdr:row>
      <xdr:rowOff>79566</xdr:rowOff>
    </xdr:to>
    <xdr:sp macro="" textlink="">
      <xdr:nvSpPr>
        <xdr:cNvPr id="142" name="円/楕円 141"/>
        <xdr:cNvSpPr/>
      </xdr:nvSpPr>
      <xdr:spPr>
        <a:xfrm>
          <a:off x="2857500" y="99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70693</xdr:rowOff>
    </xdr:from>
    <xdr:ext cx="534377" cy="259045"/>
    <xdr:sp macro="" textlink="">
      <xdr:nvSpPr>
        <xdr:cNvPr id="143" name="テキスト ボックス 142"/>
        <xdr:cNvSpPr txBox="1"/>
      </xdr:nvSpPr>
      <xdr:spPr>
        <a:xfrm>
          <a:off x="2641111" y="100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33375</xdr:rowOff>
    </xdr:from>
    <xdr:to>
      <xdr:col>3</xdr:col>
      <xdr:colOff>3175</xdr:colOff>
      <xdr:row>58</xdr:row>
      <xdr:rowOff>134975</xdr:rowOff>
    </xdr:to>
    <xdr:sp macro="" textlink="">
      <xdr:nvSpPr>
        <xdr:cNvPr id="144" name="円/楕円 143"/>
        <xdr:cNvSpPr/>
      </xdr:nvSpPr>
      <xdr:spPr>
        <a:xfrm>
          <a:off x="1968500" y="99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126102</xdr:rowOff>
    </xdr:from>
    <xdr:ext cx="534377" cy="259045"/>
    <xdr:sp macro="" textlink="">
      <xdr:nvSpPr>
        <xdr:cNvPr id="145" name="テキスト ボックス 144"/>
        <xdr:cNvSpPr txBox="1"/>
      </xdr:nvSpPr>
      <xdr:spPr>
        <a:xfrm>
          <a:off x="1752111" y="100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36970</xdr:rowOff>
    </xdr:from>
    <xdr:to>
      <xdr:col>1</xdr:col>
      <xdr:colOff>485775</xdr:colOff>
      <xdr:row>58</xdr:row>
      <xdr:rowOff>138570</xdr:rowOff>
    </xdr:to>
    <xdr:sp macro="" textlink="">
      <xdr:nvSpPr>
        <xdr:cNvPr id="146" name="円/楕円 145"/>
        <xdr:cNvSpPr/>
      </xdr:nvSpPr>
      <xdr:spPr>
        <a:xfrm>
          <a:off x="1079500" y="99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129697</xdr:rowOff>
    </xdr:from>
    <xdr:ext cx="534377" cy="259045"/>
    <xdr:sp macro="" textlink="">
      <xdr:nvSpPr>
        <xdr:cNvPr id="147" name="テキスト ボックス 146"/>
        <xdr:cNvSpPr txBox="1"/>
      </xdr:nvSpPr>
      <xdr:spPr>
        <a:xfrm>
          <a:off x="863111" y="100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78232</xdr:rowOff>
    </xdr:from>
    <xdr:to>
      <xdr:col>6</xdr:col>
      <xdr:colOff>511175</xdr:colOff>
      <xdr:row>77</xdr:row>
      <xdr:rowOff>84074</xdr:rowOff>
    </xdr:to>
    <xdr:cxnSp macro="">
      <xdr:nvCxnSpPr>
        <xdr:cNvPr id="176" name="直線コネクタ 175"/>
        <xdr:cNvCxnSpPr/>
      </xdr:nvCxnSpPr>
      <xdr:spPr>
        <a:xfrm>
          <a:off x="3797300" y="13279882"/>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78232</xdr:rowOff>
    </xdr:from>
    <xdr:to>
      <xdr:col>5</xdr:col>
      <xdr:colOff>358775</xdr:colOff>
      <xdr:row>77</xdr:row>
      <xdr:rowOff>93472</xdr:rowOff>
    </xdr:to>
    <xdr:cxnSp macro="">
      <xdr:nvCxnSpPr>
        <xdr:cNvPr id="179" name="直線コネクタ 178"/>
        <xdr:cNvCxnSpPr/>
      </xdr:nvCxnSpPr>
      <xdr:spPr>
        <a:xfrm flipV="1">
          <a:off x="2908300" y="1327988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93472</xdr:rowOff>
    </xdr:from>
    <xdr:to>
      <xdr:col>4</xdr:col>
      <xdr:colOff>155575</xdr:colOff>
      <xdr:row>77</xdr:row>
      <xdr:rowOff>126364</xdr:rowOff>
    </xdr:to>
    <xdr:cxnSp macro="">
      <xdr:nvCxnSpPr>
        <xdr:cNvPr id="182" name="直線コネクタ 181"/>
        <xdr:cNvCxnSpPr/>
      </xdr:nvCxnSpPr>
      <xdr:spPr>
        <a:xfrm flipV="1">
          <a:off x="2019300" y="13295122"/>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111506</xdr:rowOff>
    </xdr:from>
    <xdr:to>
      <xdr:col>2</xdr:col>
      <xdr:colOff>638175</xdr:colOff>
      <xdr:row>77</xdr:row>
      <xdr:rowOff>126364</xdr:rowOff>
    </xdr:to>
    <xdr:cxnSp macro="">
      <xdr:nvCxnSpPr>
        <xdr:cNvPr id="185" name="直線コネクタ 184"/>
        <xdr:cNvCxnSpPr/>
      </xdr:nvCxnSpPr>
      <xdr:spPr>
        <a:xfrm>
          <a:off x="1130300" y="1331315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33274</xdr:rowOff>
    </xdr:from>
    <xdr:to>
      <xdr:col>6</xdr:col>
      <xdr:colOff>561975</xdr:colOff>
      <xdr:row>77</xdr:row>
      <xdr:rowOff>134874</xdr:rowOff>
    </xdr:to>
    <xdr:sp macro="" textlink="">
      <xdr:nvSpPr>
        <xdr:cNvPr id="195" name="円/楕円 194"/>
        <xdr:cNvSpPr/>
      </xdr:nvSpPr>
      <xdr:spPr>
        <a:xfrm>
          <a:off x="45847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11701</xdr:rowOff>
    </xdr:from>
    <xdr:ext cx="469744" cy="259045"/>
    <xdr:sp macro="" textlink="">
      <xdr:nvSpPr>
        <xdr:cNvPr id="196" name="維持補修費該当値テキスト"/>
        <xdr:cNvSpPr txBox="1"/>
      </xdr:nvSpPr>
      <xdr:spPr>
        <a:xfrm>
          <a:off x="4686300" y="132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27432</xdr:rowOff>
    </xdr:from>
    <xdr:to>
      <xdr:col>5</xdr:col>
      <xdr:colOff>409575</xdr:colOff>
      <xdr:row>77</xdr:row>
      <xdr:rowOff>129032</xdr:rowOff>
    </xdr:to>
    <xdr:sp macro="" textlink="">
      <xdr:nvSpPr>
        <xdr:cNvPr id="197" name="円/楕円 196"/>
        <xdr:cNvSpPr/>
      </xdr:nvSpPr>
      <xdr:spPr>
        <a:xfrm>
          <a:off x="3746500" y="132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120159</xdr:rowOff>
    </xdr:from>
    <xdr:ext cx="469744" cy="259045"/>
    <xdr:sp macro="" textlink="">
      <xdr:nvSpPr>
        <xdr:cNvPr id="198" name="テキスト ボックス 197"/>
        <xdr:cNvSpPr txBox="1"/>
      </xdr:nvSpPr>
      <xdr:spPr>
        <a:xfrm>
          <a:off x="3562427" y="1332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42672</xdr:rowOff>
    </xdr:from>
    <xdr:to>
      <xdr:col>4</xdr:col>
      <xdr:colOff>206375</xdr:colOff>
      <xdr:row>77</xdr:row>
      <xdr:rowOff>144272</xdr:rowOff>
    </xdr:to>
    <xdr:sp macro="" textlink="">
      <xdr:nvSpPr>
        <xdr:cNvPr id="199" name="円/楕円 198"/>
        <xdr:cNvSpPr/>
      </xdr:nvSpPr>
      <xdr:spPr>
        <a:xfrm>
          <a:off x="2857500" y="132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135399</xdr:rowOff>
    </xdr:from>
    <xdr:ext cx="469744" cy="259045"/>
    <xdr:sp macro="" textlink="">
      <xdr:nvSpPr>
        <xdr:cNvPr id="200" name="テキスト ボックス 199"/>
        <xdr:cNvSpPr txBox="1"/>
      </xdr:nvSpPr>
      <xdr:spPr>
        <a:xfrm>
          <a:off x="2673427" y="133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75564</xdr:rowOff>
    </xdr:from>
    <xdr:to>
      <xdr:col>3</xdr:col>
      <xdr:colOff>3175</xdr:colOff>
      <xdr:row>78</xdr:row>
      <xdr:rowOff>5714</xdr:rowOff>
    </xdr:to>
    <xdr:sp macro="" textlink="">
      <xdr:nvSpPr>
        <xdr:cNvPr id="201" name="円/楕円 200"/>
        <xdr:cNvSpPr/>
      </xdr:nvSpPr>
      <xdr:spPr>
        <a:xfrm>
          <a:off x="1968500" y="13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168291</xdr:rowOff>
    </xdr:from>
    <xdr:ext cx="469744" cy="259045"/>
    <xdr:sp macro="" textlink="">
      <xdr:nvSpPr>
        <xdr:cNvPr id="202" name="テキスト ボックス 201"/>
        <xdr:cNvSpPr txBox="1"/>
      </xdr:nvSpPr>
      <xdr:spPr>
        <a:xfrm>
          <a:off x="1784427"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60706</xdr:rowOff>
    </xdr:from>
    <xdr:to>
      <xdr:col>1</xdr:col>
      <xdr:colOff>485775</xdr:colOff>
      <xdr:row>77</xdr:row>
      <xdr:rowOff>162306</xdr:rowOff>
    </xdr:to>
    <xdr:sp macro="" textlink="">
      <xdr:nvSpPr>
        <xdr:cNvPr id="203" name="円/楕円 202"/>
        <xdr:cNvSpPr/>
      </xdr:nvSpPr>
      <xdr:spPr>
        <a:xfrm>
          <a:off x="1079500" y="132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153433</xdr:rowOff>
    </xdr:from>
    <xdr:ext cx="469744" cy="259045"/>
    <xdr:sp macro="" textlink="">
      <xdr:nvSpPr>
        <xdr:cNvPr id="204" name="テキスト ボックス 203"/>
        <xdr:cNvSpPr txBox="1"/>
      </xdr:nvSpPr>
      <xdr:spPr>
        <a:xfrm>
          <a:off x="895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78867</xdr:rowOff>
    </xdr:from>
    <xdr:to>
      <xdr:col>6</xdr:col>
      <xdr:colOff>511175</xdr:colOff>
      <xdr:row>97</xdr:row>
      <xdr:rowOff>154826</xdr:rowOff>
    </xdr:to>
    <xdr:cxnSp macro="">
      <xdr:nvCxnSpPr>
        <xdr:cNvPr id="234" name="直線コネクタ 233"/>
        <xdr:cNvCxnSpPr/>
      </xdr:nvCxnSpPr>
      <xdr:spPr>
        <a:xfrm flipV="1">
          <a:off x="3797300" y="16709517"/>
          <a:ext cx="8382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154826</xdr:rowOff>
    </xdr:from>
    <xdr:to>
      <xdr:col>5</xdr:col>
      <xdr:colOff>358775</xdr:colOff>
      <xdr:row>98</xdr:row>
      <xdr:rowOff>178</xdr:rowOff>
    </xdr:to>
    <xdr:cxnSp macro="">
      <xdr:nvCxnSpPr>
        <xdr:cNvPr id="237" name="直線コネクタ 236"/>
        <xdr:cNvCxnSpPr/>
      </xdr:nvCxnSpPr>
      <xdr:spPr>
        <a:xfrm flipV="1">
          <a:off x="2908300" y="1678547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178</xdr:rowOff>
    </xdr:from>
    <xdr:to>
      <xdr:col>4</xdr:col>
      <xdr:colOff>155575</xdr:colOff>
      <xdr:row>98</xdr:row>
      <xdr:rowOff>63525</xdr:rowOff>
    </xdr:to>
    <xdr:cxnSp macro="">
      <xdr:nvCxnSpPr>
        <xdr:cNvPr id="240" name="直線コネクタ 239"/>
        <xdr:cNvCxnSpPr/>
      </xdr:nvCxnSpPr>
      <xdr:spPr>
        <a:xfrm flipV="1">
          <a:off x="2019300" y="16802278"/>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63525</xdr:rowOff>
    </xdr:from>
    <xdr:to>
      <xdr:col>2</xdr:col>
      <xdr:colOff>638175</xdr:colOff>
      <xdr:row>98</xdr:row>
      <xdr:rowOff>72974</xdr:rowOff>
    </xdr:to>
    <xdr:cxnSp macro="">
      <xdr:nvCxnSpPr>
        <xdr:cNvPr id="243" name="直線コネクタ 242"/>
        <xdr:cNvCxnSpPr/>
      </xdr:nvCxnSpPr>
      <xdr:spPr>
        <a:xfrm flipV="1">
          <a:off x="1130300" y="16865625"/>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28067</xdr:rowOff>
    </xdr:from>
    <xdr:to>
      <xdr:col>6</xdr:col>
      <xdr:colOff>561975</xdr:colOff>
      <xdr:row>97</xdr:row>
      <xdr:rowOff>129667</xdr:rowOff>
    </xdr:to>
    <xdr:sp macro="" textlink="">
      <xdr:nvSpPr>
        <xdr:cNvPr id="253" name="円/楕円 252"/>
        <xdr:cNvSpPr/>
      </xdr:nvSpPr>
      <xdr:spPr>
        <a:xfrm>
          <a:off x="4584700" y="16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6494</xdr:rowOff>
    </xdr:from>
    <xdr:ext cx="534377" cy="259045"/>
    <xdr:sp macro="" textlink="">
      <xdr:nvSpPr>
        <xdr:cNvPr id="254" name="扶助費該当値テキスト"/>
        <xdr:cNvSpPr txBox="1"/>
      </xdr:nvSpPr>
      <xdr:spPr>
        <a:xfrm>
          <a:off x="4686300" y="1663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104026</xdr:rowOff>
    </xdr:from>
    <xdr:to>
      <xdr:col>5</xdr:col>
      <xdr:colOff>409575</xdr:colOff>
      <xdr:row>98</xdr:row>
      <xdr:rowOff>34176</xdr:rowOff>
    </xdr:to>
    <xdr:sp macro="" textlink="">
      <xdr:nvSpPr>
        <xdr:cNvPr id="255" name="円/楕円 254"/>
        <xdr:cNvSpPr/>
      </xdr:nvSpPr>
      <xdr:spPr>
        <a:xfrm>
          <a:off x="3746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25303</xdr:rowOff>
    </xdr:from>
    <xdr:ext cx="534377" cy="259045"/>
    <xdr:sp macro="" textlink="">
      <xdr:nvSpPr>
        <xdr:cNvPr id="256" name="テキスト ボックス 255"/>
        <xdr:cNvSpPr txBox="1"/>
      </xdr:nvSpPr>
      <xdr:spPr>
        <a:xfrm>
          <a:off x="3530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120828</xdr:rowOff>
    </xdr:from>
    <xdr:to>
      <xdr:col>4</xdr:col>
      <xdr:colOff>206375</xdr:colOff>
      <xdr:row>98</xdr:row>
      <xdr:rowOff>50978</xdr:rowOff>
    </xdr:to>
    <xdr:sp macro="" textlink="">
      <xdr:nvSpPr>
        <xdr:cNvPr id="257" name="円/楕円 256"/>
        <xdr:cNvSpPr/>
      </xdr:nvSpPr>
      <xdr:spPr>
        <a:xfrm>
          <a:off x="2857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42105</xdr:rowOff>
    </xdr:from>
    <xdr:ext cx="534377" cy="259045"/>
    <xdr:sp macro="" textlink="">
      <xdr:nvSpPr>
        <xdr:cNvPr id="258" name="テキスト ボックス 257"/>
        <xdr:cNvSpPr txBox="1"/>
      </xdr:nvSpPr>
      <xdr:spPr>
        <a:xfrm>
          <a:off x="2641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12725</xdr:rowOff>
    </xdr:from>
    <xdr:to>
      <xdr:col>3</xdr:col>
      <xdr:colOff>3175</xdr:colOff>
      <xdr:row>98</xdr:row>
      <xdr:rowOff>114325</xdr:rowOff>
    </xdr:to>
    <xdr:sp macro="" textlink="">
      <xdr:nvSpPr>
        <xdr:cNvPr id="259" name="円/楕円 258"/>
        <xdr:cNvSpPr/>
      </xdr:nvSpPr>
      <xdr:spPr>
        <a:xfrm>
          <a:off x="1968500" y="168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105452</xdr:rowOff>
    </xdr:from>
    <xdr:ext cx="534377" cy="259045"/>
    <xdr:sp macro="" textlink="">
      <xdr:nvSpPr>
        <xdr:cNvPr id="260" name="テキスト ボックス 259"/>
        <xdr:cNvSpPr txBox="1"/>
      </xdr:nvSpPr>
      <xdr:spPr>
        <a:xfrm>
          <a:off x="1752111" y="169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22174</xdr:rowOff>
    </xdr:from>
    <xdr:to>
      <xdr:col>1</xdr:col>
      <xdr:colOff>485775</xdr:colOff>
      <xdr:row>98</xdr:row>
      <xdr:rowOff>123774</xdr:rowOff>
    </xdr:to>
    <xdr:sp macro="" textlink="">
      <xdr:nvSpPr>
        <xdr:cNvPr id="261" name="円/楕円 260"/>
        <xdr:cNvSpPr/>
      </xdr:nvSpPr>
      <xdr:spPr>
        <a:xfrm>
          <a:off x="1079500" y="168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114901</xdr:rowOff>
    </xdr:from>
    <xdr:ext cx="534377" cy="259045"/>
    <xdr:sp macro="" textlink="">
      <xdr:nvSpPr>
        <xdr:cNvPr id="262" name="テキスト ボックス 261"/>
        <xdr:cNvSpPr txBox="1"/>
      </xdr:nvSpPr>
      <xdr:spPr>
        <a:xfrm>
          <a:off x="863111" y="1691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88151</xdr:rowOff>
    </xdr:from>
    <xdr:to>
      <xdr:col>15</xdr:col>
      <xdr:colOff>180975</xdr:colOff>
      <xdr:row>36</xdr:row>
      <xdr:rowOff>91923</xdr:rowOff>
    </xdr:to>
    <xdr:cxnSp macro="">
      <xdr:nvCxnSpPr>
        <xdr:cNvPr id="289" name="直線コネクタ 288"/>
        <xdr:cNvCxnSpPr/>
      </xdr:nvCxnSpPr>
      <xdr:spPr>
        <a:xfrm>
          <a:off x="9639300" y="626035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88151</xdr:rowOff>
    </xdr:from>
    <xdr:to>
      <xdr:col>14</xdr:col>
      <xdr:colOff>28575</xdr:colOff>
      <xdr:row>36</xdr:row>
      <xdr:rowOff>136294</xdr:rowOff>
    </xdr:to>
    <xdr:cxnSp macro="">
      <xdr:nvCxnSpPr>
        <xdr:cNvPr id="292" name="直線コネクタ 291"/>
        <xdr:cNvCxnSpPr/>
      </xdr:nvCxnSpPr>
      <xdr:spPr>
        <a:xfrm flipV="1">
          <a:off x="8750300" y="6260351"/>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136294</xdr:rowOff>
    </xdr:from>
    <xdr:to>
      <xdr:col>12</xdr:col>
      <xdr:colOff>511175</xdr:colOff>
      <xdr:row>36</xdr:row>
      <xdr:rowOff>147107</xdr:rowOff>
    </xdr:to>
    <xdr:cxnSp macro="">
      <xdr:nvCxnSpPr>
        <xdr:cNvPr id="295" name="直線コネクタ 294"/>
        <xdr:cNvCxnSpPr/>
      </xdr:nvCxnSpPr>
      <xdr:spPr>
        <a:xfrm flipV="1">
          <a:off x="7861300" y="6308494"/>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147107</xdr:rowOff>
    </xdr:from>
    <xdr:to>
      <xdr:col>11</xdr:col>
      <xdr:colOff>307975</xdr:colOff>
      <xdr:row>36</xdr:row>
      <xdr:rowOff>155885</xdr:rowOff>
    </xdr:to>
    <xdr:cxnSp macro="">
      <xdr:nvCxnSpPr>
        <xdr:cNvPr id="298" name="直線コネクタ 297"/>
        <xdr:cNvCxnSpPr/>
      </xdr:nvCxnSpPr>
      <xdr:spPr>
        <a:xfrm flipV="1">
          <a:off x="6972300" y="6319307"/>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41123</xdr:rowOff>
    </xdr:from>
    <xdr:to>
      <xdr:col>15</xdr:col>
      <xdr:colOff>231775</xdr:colOff>
      <xdr:row>36</xdr:row>
      <xdr:rowOff>142723</xdr:rowOff>
    </xdr:to>
    <xdr:sp macro="" textlink="">
      <xdr:nvSpPr>
        <xdr:cNvPr id="308" name="円/楕円 307"/>
        <xdr:cNvSpPr/>
      </xdr:nvSpPr>
      <xdr:spPr>
        <a:xfrm>
          <a:off x="10426700" y="62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19550</xdr:rowOff>
    </xdr:from>
    <xdr:ext cx="534377" cy="259045"/>
    <xdr:sp macro="" textlink="">
      <xdr:nvSpPr>
        <xdr:cNvPr id="309" name="補助費等該当値テキスト"/>
        <xdr:cNvSpPr txBox="1"/>
      </xdr:nvSpPr>
      <xdr:spPr>
        <a:xfrm>
          <a:off x="10528300" y="61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37351</xdr:rowOff>
    </xdr:from>
    <xdr:to>
      <xdr:col>14</xdr:col>
      <xdr:colOff>79375</xdr:colOff>
      <xdr:row>36</xdr:row>
      <xdr:rowOff>138951</xdr:rowOff>
    </xdr:to>
    <xdr:sp macro="" textlink="">
      <xdr:nvSpPr>
        <xdr:cNvPr id="310" name="円/楕円 309"/>
        <xdr:cNvSpPr/>
      </xdr:nvSpPr>
      <xdr:spPr>
        <a:xfrm>
          <a:off x="9588500" y="62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130078</xdr:rowOff>
    </xdr:from>
    <xdr:ext cx="534377" cy="259045"/>
    <xdr:sp macro="" textlink="">
      <xdr:nvSpPr>
        <xdr:cNvPr id="311" name="テキスト ボックス 310"/>
        <xdr:cNvSpPr txBox="1"/>
      </xdr:nvSpPr>
      <xdr:spPr>
        <a:xfrm>
          <a:off x="9372111" y="63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85494</xdr:rowOff>
    </xdr:from>
    <xdr:to>
      <xdr:col>12</xdr:col>
      <xdr:colOff>561975</xdr:colOff>
      <xdr:row>37</xdr:row>
      <xdr:rowOff>15644</xdr:rowOff>
    </xdr:to>
    <xdr:sp macro="" textlink="">
      <xdr:nvSpPr>
        <xdr:cNvPr id="312" name="円/楕円 311"/>
        <xdr:cNvSpPr/>
      </xdr:nvSpPr>
      <xdr:spPr>
        <a:xfrm>
          <a:off x="8699500" y="62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6771</xdr:rowOff>
    </xdr:from>
    <xdr:ext cx="534377" cy="259045"/>
    <xdr:sp macro="" textlink="">
      <xdr:nvSpPr>
        <xdr:cNvPr id="313" name="テキスト ボックス 312"/>
        <xdr:cNvSpPr txBox="1"/>
      </xdr:nvSpPr>
      <xdr:spPr>
        <a:xfrm>
          <a:off x="8483111" y="635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96307</xdr:rowOff>
    </xdr:from>
    <xdr:to>
      <xdr:col>11</xdr:col>
      <xdr:colOff>358775</xdr:colOff>
      <xdr:row>37</xdr:row>
      <xdr:rowOff>26457</xdr:rowOff>
    </xdr:to>
    <xdr:sp macro="" textlink="">
      <xdr:nvSpPr>
        <xdr:cNvPr id="314" name="円/楕円 313"/>
        <xdr:cNvSpPr/>
      </xdr:nvSpPr>
      <xdr:spPr>
        <a:xfrm>
          <a:off x="7810500" y="62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17584</xdr:rowOff>
    </xdr:from>
    <xdr:ext cx="534377" cy="259045"/>
    <xdr:sp macro="" textlink="">
      <xdr:nvSpPr>
        <xdr:cNvPr id="315" name="テキスト ボックス 314"/>
        <xdr:cNvSpPr txBox="1"/>
      </xdr:nvSpPr>
      <xdr:spPr>
        <a:xfrm>
          <a:off x="7594111" y="63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105085</xdr:rowOff>
    </xdr:from>
    <xdr:to>
      <xdr:col>10</xdr:col>
      <xdr:colOff>155575</xdr:colOff>
      <xdr:row>37</xdr:row>
      <xdr:rowOff>35235</xdr:rowOff>
    </xdr:to>
    <xdr:sp macro="" textlink="">
      <xdr:nvSpPr>
        <xdr:cNvPr id="316" name="円/楕円 315"/>
        <xdr:cNvSpPr/>
      </xdr:nvSpPr>
      <xdr:spPr>
        <a:xfrm>
          <a:off x="6921500" y="62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26362</xdr:rowOff>
    </xdr:from>
    <xdr:ext cx="534377" cy="259045"/>
    <xdr:sp macro="" textlink="">
      <xdr:nvSpPr>
        <xdr:cNvPr id="317" name="テキスト ボックス 316"/>
        <xdr:cNvSpPr txBox="1"/>
      </xdr:nvSpPr>
      <xdr:spPr>
        <a:xfrm>
          <a:off x="6705111" y="63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113430</xdr:rowOff>
    </xdr:from>
    <xdr:to>
      <xdr:col>15</xdr:col>
      <xdr:colOff>180975</xdr:colOff>
      <xdr:row>56</xdr:row>
      <xdr:rowOff>19818</xdr:rowOff>
    </xdr:to>
    <xdr:cxnSp macro="">
      <xdr:nvCxnSpPr>
        <xdr:cNvPr id="347" name="直線コネクタ 346"/>
        <xdr:cNvCxnSpPr/>
      </xdr:nvCxnSpPr>
      <xdr:spPr>
        <a:xfrm>
          <a:off x="9639300" y="9543180"/>
          <a:ext cx="8382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113430</xdr:rowOff>
    </xdr:from>
    <xdr:to>
      <xdr:col>14</xdr:col>
      <xdr:colOff>28575</xdr:colOff>
      <xdr:row>56</xdr:row>
      <xdr:rowOff>11799</xdr:rowOff>
    </xdr:to>
    <xdr:cxnSp macro="">
      <xdr:nvCxnSpPr>
        <xdr:cNvPr id="350" name="直線コネクタ 349"/>
        <xdr:cNvCxnSpPr/>
      </xdr:nvCxnSpPr>
      <xdr:spPr>
        <a:xfrm flipV="1">
          <a:off x="8750300" y="9543180"/>
          <a:ext cx="889000" cy="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11799</xdr:rowOff>
    </xdr:from>
    <xdr:to>
      <xdr:col>12</xdr:col>
      <xdr:colOff>511175</xdr:colOff>
      <xdr:row>56</xdr:row>
      <xdr:rowOff>161093</xdr:rowOff>
    </xdr:to>
    <xdr:cxnSp macro="">
      <xdr:nvCxnSpPr>
        <xdr:cNvPr id="353" name="直線コネクタ 352"/>
        <xdr:cNvCxnSpPr/>
      </xdr:nvCxnSpPr>
      <xdr:spPr>
        <a:xfrm flipV="1">
          <a:off x="7861300" y="9612999"/>
          <a:ext cx="889000" cy="1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161093</xdr:rowOff>
    </xdr:from>
    <xdr:to>
      <xdr:col>11</xdr:col>
      <xdr:colOff>307975</xdr:colOff>
      <xdr:row>57</xdr:row>
      <xdr:rowOff>73482</xdr:rowOff>
    </xdr:to>
    <xdr:cxnSp macro="">
      <xdr:nvCxnSpPr>
        <xdr:cNvPr id="356" name="直線コネクタ 355"/>
        <xdr:cNvCxnSpPr/>
      </xdr:nvCxnSpPr>
      <xdr:spPr>
        <a:xfrm flipV="1">
          <a:off x="6972300" y="9762293"/>
          <a:ext cx="889000" cy="8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140468</xdr:rowOff>
    </xdr:from>
    <xdr:to>
      <xdr:col>15</xdr:col>
      <xdr:colOff>231775</xdr:colOff>
      <xdr:row>56</xdr:row>
      <xdr:rowOff>70618</xdr:rowOff>
    </xdr:to>
    <xdr:sp macro="" textlink="">
      <xdr:nvSpPr>
        <xdr:cNvPr id="366" name="円/楕円 365"/>
        <xdr:cNvSpPr/>
      </xdr:nvSpPr>
      <xdr:spPr>
        <a:xfrm>
          <a:off x="10426700" y="9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163345</xdr:rowOff>
    </xdr:from>
    <xdr:ext cx="534377" cy="259045"/>
    <xdr:sp macro="" textlink="">
      <xdr:nvSpPr>
        <xdr:cNvPr id="367" name="普通建設事業費該当値テキスト"/>
        <xdr:cNvSpPr txBox="1"/>
      </xdr:nvSpPr>
      <xdr:spPr>
        <a:xfrm>
          <a:off x="10528300" y="94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62630</xdr:rowOff>
    </xdr:from>
    <xdr:to>
      <xdr:col>14</xdr:col>
      <xdr:colOff>79375</xdr:colOff>
      <xdr:row>55</xdr:row>
      <xdr:rowOff>164230</xdr:rowOff>
    </xdr:to>
    <xdr:sp macro="" textlink="">
      <xdr:nvSpPr>
        <xdr:cNvPr id="368" name="円/楕円 367"/>
        <xdr:cNvSpPr/>
      </xdr:nvSpPr>
      <xdr:spPr>
        <a:xfrm>
          <a:off x="9588500" y="9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9307</xdr:rowOff>
    </xdr:from>
    <xdr:ext cx="534377" cy="259045"/>
    <xdr:sp macro="" textlink="">
      <xdr:nvSpPr>
        <xdr:cNvPr id="369" name="テキスト ボックス 368"/>
        <xdr:cNvSpPr txBox="1"/>
      </xdr:nvSpPr>
      <xdr:spPr>
        <a:xfrm>
          <a:off x="9372111" y="9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132449</xdr:rowOff>
    </xdr:from>
    <xdr:to>
      <xdr:col>12</xdr:col>
      <xdr:colOff>561975</xdr:colOff>
      <xdr:row>56</xdr:row>
      <xdr:rowOff>62599</xdr:rowOff>
    </xdr:to>
    <xdr:sp macro="" textlink="">
      <xdr:nvSpPr>
        <xdr:cNvPr id="370" name="円/楕円 369"/>
        <xdr:cNvSpPr/>
      </xdr:nvSpPr>
      <xdr:spPr>
        <a:xfrm>
          <a:off x="8699500" y="9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53726</xdr:rowOff>
    </xdr:from>
    <xdr:ext cx="534377" cy="259045"/>
    <xdr:sp macro="" textlink="">
      <xdr:nvSpPr>
        <xdr:cNvPr id="371" name="テキスト ボックス 370"/>
        <xdr:cNvSpPr txBox="1"/>
      </xdr:nvSpPr>
      <xdr:spPr>
        <a:xfrm>
          <a:off x="8483111" y="96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110293</xdr:rowOff>
    </xdr:from>
    <xdr:to>
      <xdr:col>11</xdr:col>
      <xdr:colOff>358775</xdr:colOff>
      <xdr:row>57</xdr:row>
      <xdr:rowOff>40443</xdr:rowOff>
    </xdr:to>
    <xdr:sp macro="" textlink="">
      <xdr:nvSpPr>
        <xdr:cNvPr id="372" name="円/楕円 371"/>
        <xdr:cNvSpPr/>
      </xdr:nvSpPr>
      <xdr:spPr>
        <a:xfrm>
          <a:off x="7810500" y="97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31570</xdr:rowOff>
    </xdr:from>
    <xdr:ext cx="534377" cy="259045"/>
    <xdr:sp macro="" textlink="">
      <xdr:nvSpPr>
        <xdr:cNvPr id="373" name="テキスト ボックス 372"/>
        <xdr:cNvSpPr txBox="1"/>
      </xdr:nvSpPr>
      <xdr:spPr>
        <a:xfrm>
          <a:off x="7594111" y="98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22682</xdr:rowOff>
    </xdr:from>
    <xdr:to>
      <xdr:col>10</xdr:col>
      <xdr:colOff>155575</xdr:colOff>
      <xdr:row>57</xdr:row>
      <xdr:rowOff>124282</xdr:rowOff>
    </xdr:to>
    <xdr:sp macro="" textlink="">
      <xdr:nvSpPr>
        <xdr:cNvPr id="374" name="円/楕円 373"/>
        <xdr:cNvSpPr/>
      </xdr:nvSpPr>
      <xdr:spPr>
        <a:xfrm>
          <a:off x="6921500" y="97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115409</xdr:rowOff>
    </xdr:from>
    <xdr:ext cx="534377" cy="259045"/>
    <xdr:sp macro="" textlink="">
      <xdr:nvSpPr>
        <xdr:cNvPr id="375" name="テキスト ボックス 374"/>
        <xdr:cNvSpPr txBox="1"/>
      </xdr:nvSpPr>
      <xdr:spPr>
        <a:xfrm>
          <a:off x="6705111" y="98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36579</xdr:rowOff>
    </xdr:from>
    <xdr:to>
      <xdr:col>15</xdr:col>
      <xdr:colOff>180975</xdr:colOff>
      <xdr:row>77</xdr:row>
      <xdr:rowOff>73543</xdr:rowOff>
    </xdr:to>
    <xdr:cxnSp macro="">
      <xdr:nvCxnSpPr>
        <xdr:cNvPr id="402" name="直線コネクタ 401"/>
        <xdr:cNvCxnSpPr/>
      </xdr:nvCxnSpPr>
      <xdr:spPr>
        <a:xfrm>
          <a:off x="9639300" y="13238229"/>
          <a:ext cx="8382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36579</xdr:rowOff>
    </xdr:from>
    <xdr:to>
      <xdr:col>14</xdr:col>
      <xdr:colOff>28575</xdr:colOff>
      <xdr:row>77</xdr:row>
      <xdr:rowOff>61199</xdr:rowOff>
    </xdr:to>
    <xdr:cxnSp macro="">
      <xdr:nvCxnSpPr>
        <xdr:cNvPr id="405" name="直線コネクタ 404"/>
        <xdr:cNvCxnSpPr/>
      </xdr:nvCxnSpPr>
      <xdr:spPr>
        <a:xfrm flipV="1">
          <a:off x="8750300" y="13238229"/>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22743</xdr:rowOff>
    </xdr:from>
    <xdr:to>
      <xdr:col>15</xdr:col>
      <xdr:colOff>231775</xdr:colOff>
      <xdr:row>77</xdr:row>
      <xdr:rowOff>124343</xdr:rowOff>
    </xdr:to>
    <xdr:sp macro="" textlink="">
      <xdr:nvSpPr>
        <xdr:cNvPr id="415" name="円/楕円 414"/>
        <xdr:cNvSpPr/>
      </xdr:nvSpPr>
      <xdr:spPr>
        <a:xfrm>
          <a:off x="10426700" y="132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xdr:rowOff>
    </xdr:from>
    <xdr:ext cx="534377" cy="259045"/>
    <xdr:sp macro="" textlink="">
      <xdr:nvSpPr>
        <xdr:cNvPr id="416" name="普通建設事業費 （ うち新規整備　）該当値テキスト"/>
        <xdr:cNvSpPr txBox="1"/>
      </xdr:nvSpPr>
      <xdr:spPr>
        <a:xfrm>
          <a:off x="10528300" y="132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157229</xdr:rowOff>
    </xdr:from>
    <xdr:to>
      <xdr:col>14</xdr:col>
      <xdr:colOff>79375</xdr:colOff>
      <xdr:row>77</xdr:row>
      <xdr:rowOff>87379</xdr:rowOff>
    </xdr:to>
    <xdr:sp macro="" textlink="">
      <xdr:nvSpPr>
        <xdr:cNvPr id="417" name="円/楕円 416"/>
        <xdr:cNvSpPr/>
      </xdr:nvSpPr>
      <xdr:spPr>
        <a:xfrm>
          <a:off x="9588500" y="131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78506</xdr:rowOff>
    </xdr:from>
    <xdr:ext cx="534377" cy="259045"/>
    <xdr:sp macro="" textlink="">
      <xdr:nvSpPr>
        <xdr:cNvPr id="418" name="テキスト ボックス 417"/>
        <xdr:cNvSpPr txBox="1"/>
      </xdr:nvSpPr>
      <xdr:spPr>
        <a:xfrm>
          <a:off x="9372111" y="132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10399</xdr:rowOff>
    </xdr:from>
    <xdr:to>
      <xdr:col>12</xdr:col>
      <xdr:colOff>561975</xdr:colOff>
      <xdr:row>77</xdr:row>
      <xdr:rowOff>111999</xdr:rowOff>
    </xdr:to>
    <xdr:sp macro="" textlink="">
      <xdr:nvSpPr>
        <xdr:cNvPr id="419" name="円/楕円 418"/>
        <xdr:cNvSpPr/>
      </xdr:nvSpPr>
      <xdr:spPr>
        <a:xfrm>
          <a:off x="8699500" y="132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103126</xdr:rowOff>
    </xdr:from>
    <xdr:ext cx="534377" cy="259045"/>
    <xdr:sp macro="" textlink="">
      <xdr:nvSpPr>
        <xdr:cNvPr id="420" name="テキスト ボックス 419"/>
        <xdr:cNvSpPr txBox="1"/>
      </xdr:nvSpPr>
      <xdr:spPr>
        <a:xfrm>
          <a:off x="8483111" y="133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99597</xdr:rowOff>
    </xdr:from>
    <xdr:to>
      <xdr:col>15</xdr:col>
      <xdr:colOff>180975</xdr:colOff>
      <xdr:row>95</xdr:row>
      <xdr:rowOff>105736</xdr:rowOff>
    </xdr:to>
    <xdr:cxnSp macro="">
      <xdr:nvCxnSpPr>
        <xdr:cNvPr id="452" name="直線コネクタ 451"/>
        <xdr:cNvCxnSpPr/>
      </xdr:nvCxnSpPr>
      <xdr:spPr>
        <a:xfrm>
          <a:off x="9639300" y="16387347"/>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99597</xdr:rowOff>
    </xdr:from>
    <xdr:to>
      <xdr:col>14</xdr:col>
      <xdr:colOff>28575</xdr:colOff>
      <xdr:row>95</xdr:row>
      <xdr:rowOff>157531</xdr:rowOff>
    </xdr:to>
    <xdr:cxnSp macro="">
      <xdr:nvCxnSpPr>
        <xdr:cNvPr id="455" name="直線コネクタ 454"/>
        <xdr:cNvCxnSpPr/>
      </xdr:nvCxnSpPr>
      <xdr:spPr>
        <a:xfrm flipV="1">
          <a:off x="8750300" y="16387347"/>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54936</xdr:rowOff>
    </xdr:from>
    <xdr:to>
      <xdr:col>15</xdr:col>
      <xdr:colOff>231775</xdr:colOff>
      <xdr:row>95</xdr:row>
      <xdr:rowOff>156536</xdr:rowOff>
    </xdr:to>
    <xdr:sp macro="" textlink="">
      <xdr:nvSpPr>
        <xdr:cNvPr id="465" name="円/楕円 464"/>
        <xdr:cNvSpPr/>
      </xdr:nvSpPr>
      <xdr:spPr>
        <a:xfrm>
          <a:off x="10426700" y="163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77813</xdr:rowOff>
    </xdr:from>
    <xdr:ext cx="534377" cy="259045"/>
    <xdr:sp macro="" textlink="">
      <xdr:nvSpPr>
        <xdr:cNvPr id="466" name="普通建設事業費 （ うち更新整備　）該当値テキスト"/>
        <xdr:cNvSpPr txBox="1"/>
      </xdr:nvSpPr>
      <xdr:spPr>
        <a:xfrm>
          <a:off x="10528300" y="161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48797</xdr:rowOff>
    </xdr:from>
    <xdr:to>
      <xdr:col>14</xdr:col>
      <xdr:colOff>79375</xdr:colOff>
      <xdr:row>95</xdr:row>
      <xdr:rowOff>150397</xdr:rowOff>
    </xdr:to>
    <xdr:sp macro="" textlink="">
      <xdr:nvSpPr>
        <xdr:cNvPr id="467" name="円/楕円 466"/>
        <xdr:cNvSpPr/>
      </xdr:nvSpPr>
      <xdr:spPr>
        <a:xfrm>
          <a:off x="9588500" y="163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166924</xdr:rowOff>
    </xdr:from>
    <xdr:ext cx="534377" cy="259045"/>
    <xdr:sp macro="" textlink="">
      <xdr:nvSpPr>
        <xdr:cNvPr id="468" name="テキスト ボックス 467"/>
        <xdr:cNvSpPr txBox="1"/>
      </xdr:nvSpPr>
      <xdr:spPr>
        <a:xfrm>
          <a:off x="9372111" y="1611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106731</xdr:rowOff>
    </xdr:from>
    <xdr:to>
      <xdr:col>12</xdr:col>
      <xdr:colOff>561975</xdr:colOff>
      <xdr:row>96</xdr:row>
      <xdr:rowOff>36881</xdr:rowOff>
    </xdr:to>
    <xdr:sp macro="" textlink="">
      <xdr:nvSpPr>
        <xdr:cNvPr id="469" name="円/楕円 468"/>
        <xdr:cNvSpPr/>
      </xdr:nvSpPr>
      <xdr:spPr>
        <a:xfrm>
          <a:off x="86995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53408</xdr:rowOff>
    </xdr:from>
    <xdr:ext cx="534377" cy="259045"/>
    <xdr:sp macro="" textlink="">
      <xdr:nvSpPr>
        <xdr:cNvPr id="470" name="テキスト ボックス 469"/>
        <xdr:cNvSpPr txBox="1"/>
      </xdr:nvSpPr>
      <xdr:spPr>
        <a:xfrm>
          <a:off x="8483111" y="161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93882</xdr:rowOff>
    </xdr:from>
    <xdr:to>
      <xdr:col>22</xdr:col>
      <xdr:colOff>365125</xdr:colOff>
      <xdr:row>39</xdr:row>
      <xdr:rowOff>98878</xdr:rowOff>
    </xdr:to>
    <xdr:cxnSp macro="">
      <xdr:nvCxnSpPr>
        <xdr:cNvPr id="504" name="直線コネクタ 503"/>
        <xdr:cNvCxnSpPr/>
      </xdr:nvCxnSpPr>
      <xdr:spPr>
        <a:xfrm>
          <a:off x="14592300" y="6780432"/>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93784</xdr:rowOff>
    </xdr:from>
    <xdr:to>
      <xdr:col>21</xdr:col>
      <xdr:colOff>161925</xdr:colOff>
      <xdr:row>39</xdr:row>
      <xdr:rowOff>93882</xdr:rowOff>
    </xdr:to>
    <xdr:cxnSp macro="">
      <xdr:nvCxnSpPr>
        <xdr:cNvPr id="507" name="直線コネクタ 506"/>
        <xdr:cNvCxnSpPr/>
      </xdr:nvCxnSpPr>
      <xdr:spPr>
        <a:xfrm>
          <a:off x="13703300" y="678033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72557</xdr:rowOff>
    </xdr:from>
    <xdr:to>
      <xdr:col>19</xdr:col>
      <xdr:colOff>644525</xdr:colOff>
      <xdr:row>39</xdr:row>
      <xdr:rowOff>93784</xdr:rowOff>
    </xdr:to>
    <xdr:cxnSp macro="">
      <xdr:nvCxnSpPr>
        <xdr:cNvPr id="510" name="直線コネクタ 509"/>
        <xdr:cNvCxnSpPr/>
      </xdr:nvCxnSpPr>
      <xdr:spPr>
        <a:xfrm>
          <a:off x="12814300" y="67591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43082</xdr:rowOff>
    </xdr:from>
    <xdr:to>
      <xdr:col>21</xdr:col>
      <xdr:colOff>212725</xdr:colOff>
      <xdr:row>39</xdr:row>
      <xdr:rowOff>144682</xdr:rowOff>
    </xdr:to>
    <xdr:sp macro="" textlink="">
      <xdr:nvSpPr>
        <xdr:cNvPr id="524" name="円/楕円 523"/>
        <xdr:cNvSpPr/>
      </xdr:nvSpPr>
      <xdr:spPr>
        <a:xfrm>
          <a:off x="14541500" y="67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135809</xdr:rowOff>
    </xdr:from>
    <xdr:ext cx="378565" cy="259045"/>
    <xdr:sp macro="" textlink="">
      <xdr:nvSpPr>
        <xdr:cNvPr id="525" name="テキスト ボックス 524"/>
        <xdr:cNvSpPr txBox="1"/>
      </xdr:nvSpPr>
      <xdr:spPr>
        <a:xfrm>
          <a:off x="14403017" y="682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42984</xdr:rowOff>
    </xdr:from>
    <xdr:to>
      <xdr:col>20</xdr:col>
      <xdr:colOff>9525</xdr:colOff>
      <xdr:row>39</xdr:row>
      <xdr:rowOff>144584</xdr:rowOff>
    </xdr:to>
    <xdr:sp macro="" textlink="">
      <xdr:nvSpPr>
        <xdr:cNvPr id="526" name="円/楕円 525"/>
        <xdr:cNvSpPr/>
      </xdr:nvSpPr>
      <xdr:spPr>
        <a:xfrm>
          <a:off x="13652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135711</xdr:rowOff>
    </xdr:from>
    <xdr:ext cx="378565" cy="259045"/>
    <xdr:sp macro="" textlink="">
      <xdr:nvSpPr>
        <xdr:cNvPr id="527" name="テキスト ボックス 526"/>
        <xdr:cNvSpPr txBox="1"/>
      </xdr:nvSpPr>
      <xdr:spPr>
        <a:xfrm>
          <a:off x="13514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21757</xdr:rowOff>
    </xdr:from>
    <xdr:to>
      <xdr:col>18</xdr:col>
      <xdr:colOff>492125</xdr:colOff>
      <xdr:row>39</xdr:row>
      <xdr:rowOff>123357</xdr:rowOff>
    </xdr:to>
    <xdr:sp macro="" textlink="">
      <xdr:nvSpPr>
        <xdr:cNvPr id="528" name="円/楕円 527"/>
        <xdr:cNvSpPr/>
      </xdr:nvSpPr>
      <xdr:spPr>
        <a:xfrm>
          <a:off x="12763500" y="67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114484</xdr:rowOff>
    </xdr:from>
    <xdr:ext cx="378565" cy="259045"/>
    <xdr:sp macro="" textlink="">
      <xdr:nvSpPr>
        <xdr:cNvPr id="529" name="テキスト ボックス 528"/>
        <xdr:cNvSpPr txBox="1"/>
      </xdr:nvSpPr>
      <xdr:spPr>
        <a:xfrm>
          <a:off x="12625017" y="6801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145284</xdr:rowOff>
    </xdr:from>
    <xdr:to>
      <xdr:col>23</xdr:col>
      <xdr:colOff>517525</xdr:colOff>
      <xdr:row>78</xdr:row>
      <xdr:rowOff>4989</xdr:rowOff>
    </xdr:to>
    <xdr:cxnSp macro="">
      <xdr:nvCxnSpPr>
        <xdr:cNvPr id="610" name="直線コネクタ 609"/>
        <xdr:cNvCxnSpPr/>
      </xdr:nvCxnSpPr>
      <xdr:spPr>
        <a:xfrm flipV="1">
          <a:off x="15481300" y="13346934"/>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141365</xdr:rowOff>
    </xdr:from>
    <xdr:to>
      <xdr:col>22</xdr:col>
      <xdr:colOff>365125</xdr:colOff>
      <xdr:row>78</xdr:row>
      <xdr:rowOff>4989</xdr:rowOff>
    </xdr:to>
    <xdr:cxnSp macro="">
      <xdr:nvCxnSpPr>
        <xdr:cNvPr id="613" name="直線コネクタ 612"/>
        <xdr:cNvCxnSpPr/>
      </xdr:nvCxnSpPr>
      <xdr:spPr>
        <a:xfrm>
          <a:off x="14592300" y="1334301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141365</xdr:rowOff>
    </xdr:from>
    <xdr:to>
      <xdr:col>21</xdr:col>
      <xdr:colOff>161925</xdr:colOff>
      <xdr:row>77</xdr:row>
      <xdr:rowOff>149693</xdr:rowOff>
    </xdr:to>
    <xdr:cxnSp macro="">
      <xdr:nvCxnSpPr>
        <xdr:cNvPr id="616" name="直線コネクタ 615"/>
        <xdr:cNvCxnSpPr/>
      </xdr:nvCxnSpPr>
      <xdr:spPr>
        <a:xfrm flipV="1">
          <a:off x="13703300" y="13343015"/>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149693</xdr:rowOff>
    </xdr:from>
    <xdr:to>
      <xdr:col>19</xdr:col>
      <xdr:colOff>644525</xdr:colOff>
      <xdr:row>77</xdr:row>
      <xdr:rowOff>152828</xdr:rowOff>
    </xdr:to>
    <xdr:cxnSp macro="">
      <xdr:nvCxnSpPr>
        <xdr:cNvPr id="619" name="直線コネクタ 618"/>
        <xdr:cNvCxnSpPr/>
      </xdr:nvCxnSpPr>
      <xdr:spPr>
        <a:xfrm flipV="1">
          <a:off x="12814300" y="13351343"/>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94484</xdr:rowOff>
    </xdr:from>
    <xdr:to>
      <xdr:col>23</xdr:col>
      <xdr:colOff>568325</xdr:colOff>
      <xdr:row>78</xdr:row>
      <xdr:rowOff>24634</xdr:rowOff>
    </xdr:to>
    <xdr:sp macro="" textlink="">
      <xdr:nvSpPr>
        <xdr:cNvPr id="629" name="円/楕円 628"/>
        <xdr:cNvSpPr/>
      </xdr:nvSpPr>
      <xdr:spPr>
        <a:xfrm>
          <a:off x="16268700" y="132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9411</xdr:rowOff>
    </xdr:from>
    <xdr:ext cx="534377" cy="259045"/>
    <xdr:sp macro="" textlink="">
      <xdr:nvSpPr>
        <xdr:cNvPr id="630" name="公債費該当値テキスト"/>
        <xdr:cNvSpPr txBox="1"/>
      </xdr:nvSpPr>
      <xdr:spPr>
        <a:xfrm>
          <a:off x="16370300" y="132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125639</xdr:rowOff>
    </xdr:from>
    <xdr:to>
      <xdr:col>22</xdr:col>
      <xdr:colOff>415925</xdr:colOff>
      <xdr:row>78</xdr:row>
      <xdr:rowOff>55789</xdr:rowOff>
    </xdr:to>
    <xdr:sp macro="" textlink="">
      <xdr:nvSpPr>
        <xdr:cNvPr id="631" name="円/楕円 630"/>
        <xdr:cNvSpPr/>
      </xdr:nvSpPr>
      <xdr:spPr>
        <a:xfrm>
          <a:off x="15430500" y="13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46916</xdr:rowOff>
    </xdr:from>
    <xdr:ext cx="534377" cy="259045"/>
    <xdr:sp macro="" textlink="">
      <xdr:nvSpPr>
        <xdr:cNvPr id="632" name="テキスト ボックス 631"/>
        <xdr:cNvSpPr txBox="1"/>
      </xdr:nvSpPr>
      <xdr:spPr>
        <a:xfrm>
          <a:off x="15214111" y="134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90565</xdr:rowOff>
    </xdr:from>
    <xdr:to>
      <xdr:col>21</xdr:col>
      <xdr:colOff>212725</xdr:colOff>
      <xdr:row>78</xdr:row>
      <xdr:rowOff>20715</xdr:rowOff>
    </xdr:to>
    <xdr:sp macro="" textlink="">
      <xdr:nvSpPr>
        <xdr:cNvPr id="633" name="円/楕円 632"/>
        <xdr:cNvSpPr/>
      </xdr:nvSpPr>
      <xdr:spPr>
        <a:xfrm>
          <a:off x="14541500" y="13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11842</xdr:rowOff>
    </xdr:from>
    <xdr:ext cx="534377" cy="259045"/>
    <xdr:sp macro="" textlink="">
      <xdr:nvSpPr>
        <xdr:cNvPr id="634" name="テキスト ボックス 633"/>
        <xdr:cNvSpPr txBox="1"/>
      </xdr:nvSpPr>
      <xdr:spPr>
        <a:xfrm>
          <a:off x="14325111" y="133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98893</xdr:rowOff>
    </xdr:from>
    <xdr:to>
      <xdr:col>20</xdr:col>
      <xdr:colOff>9525</xdr:colOff>
      <xdr:row>78</xdr:row>
      <xdr:rowOff>29043</xdr:rowOff>
    </xdr:to>
    <xdr:sp macro="" textlink="">
      <xdr:nvSpPr>
        <xdr:cNvPr id="635" name="円/楕円 634"/>
        <xdr:cNvSpPr/>
      </xdr:nvSpPr>
      <xdr:spPr>
        <a:xfrm>
          <a:off x="13652500" y="133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20170</xdr:rowOff>
    </xdr:from>
    <xdr:ext cx="534377" cy="259045"/>
    <xdr:sp macro="" textlink="">
      <xdr:nvSpPr>
        <xdr:cNvPr id="636" name="テキスト ボックス 635"/>
        <xdr:cNvSpPr txBox="1"/>
      </xdr:nvSpPr>
      <xdr:spPr>
        <a:xfrm>
          <a:off x="13436111" y="133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102028</xdr:rowOff>
    </xdr:from>
    <xdr:to>
      <xdr:col>18</xdr:col>
      <xdr:colOff>492125</xdr:colOff>
      <xdr:row>78</xdr:row>
      <xdr:rowOff>32178</xdr:rowOff>
    </xdr:to>
    <xdr:sp macro="" textlink="">
      <xdr:nvSpPr>
        <xdr:cNvPr id="637" name="円/楕円 636"/>
        <xdr:cNvSpPr/>
      </xdr:nvSpPr>
      <xdr:spPr>
        <a:xfrm>
          <a:off x="12763500" y="133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23305</xdr:rowOff>
    </xdr:from>
    <xdr:ext cx="534377" cy="259045"/>
    <xdr:sp macro="" textlink="">
      <xdr:nvSpPr>
        <xdr:cNvPr id="638" name="テキスト ボックス 637"/>
        <xdr:cNvSpPr txBox="1"/>
      </xdr:nvSpPr>
      <xdr:spPr>
        <a:xfrm>
          <a:off x="12547111" y="133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66548</xdr:rowOff>
    </xdr:from>
    <xdr:to>
      <xdr:col>23</xdr:col>
      <xdr:colOff>517525</xdr:colOff>
      <xdr:row>98</xdr:row>
      <xdr:rowOff>76972</xdr:rowOff>
    </xdr:to>
    <xdr:cxnSp macro="">
      <xdr:nvCxnSpPr>
        <xdr:cNvPr id="665" name="直線コネクタ 664"/>
        <xdr:cNvCxnSpPr/>
      </xdr:nvCxnSpPr>
      <xdr:spPr>
        <a:xfrm>
          <a:off x="15481300" y="16868648"/>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66548</xdr:rowOff>
    </xdr:from>
    <xdr:to>
      <xdr:col>22</xdr:col>
      <xdr:colOff>365125</xdr:colOff>
      <xdr:row>98</xdr:row>
      <xdr:rowOff>114508</xdr:rowOff>
    </xdr:to>
    <xdr:cxnSp macro="">
      <xdr:nvCxnSpPr>
        <xdr:cNvPr id="668" name="直線コネクタ 667"/>
        <xdr:cNvCxnSpPr/>
      </xdr:nvCxnSpPr>
      <xdr:spPr>
        <a:xfrm flipV="1">
          <a:off x="14592300" y="16868648"/>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114371</xdr:rowOff>
    </xdr:from>
    <xdr:to>
      <xdr:col>21</xdr:col>
      <xdr:colOff>161925</xdr:colOff>
      <xdr:row>98</xdr:row>
      <xdr:rowOff>114508</xdr:rowOff>
    </xdr:to>
    <xdr:cxnSp macro="">
      <xdr:nvCxnSpPr>
        <xdr:cNvPr id="671" name="直線コネクタ 670"/>
        <xdr:cNvCxnSpPr/>
      </xdr:nvCxnSpPr>
      <xdr:spPr>
        <a:xfrm>
          <a:off x="13703300" y="1691647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58868</xdr:rowOff>
    </xdr:from>
    <xdr:to>
      <xdr:col>19</xdr:col>
      <xdr:colOff>644525</xdr:colOff>
      <xdr:row>98</xdr:row>
      <xdr:rowOff>114371</xdr:rowOff>
    </xdr:to>
    <xdr:cxnSp macro="">
      <xdr:nvCxnSpPr>
        <xdr:cNvPr id="674" name="直線コネクタ 673"/>
        <xdr:cNvCxnSpPr/>
      </xdr:nvCxnSpPr>
      <xdr:spPr>
        <a:xfrm>
          <a:off x="12814300" y="16860968"/>
          <a:ext cx="889000" cy="5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26172</xdr:rowOff>
    </xdr:from>
    <xdr:to>
      <xdr:col>23</xdr:col>
      <xdr:colOff>568325</xdr:colOff>
      <xdr:row>98</xdr:row>
      <xdr:rowOff>127772</xdr:rowOff>
    </xdr:to>
    <xdr:sp macro="" textlink="">
      <xdr:nvSpPr>
        <xdr:cNvPr id="684" name="円/楕円 683"/>
        <xdr:cNvSpPr/>
      </xdr:nvSpPr>
      <xdr:spPr>
        <a:xfrm>
          <a:off x="16268700" y="168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112549</xdr:rowOff>
    </xdr:from>
    <xdr:ext cx="469744" cy="259045"/>
    <xdr:sp macro="" textlink="">
      <xdr:nvSpPr>
        <xdr:cNvPr id="685" name="積立金該当値テキスト"/>
        <xdr:cNvSpPr txBox="1"/>
      </xdr:nvSpPr>
      <xdr:spPr>
        <a:xfrm>
          <a:off x="16370300" y="1674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15748</xdr:rowOff>
    </xdr:from>
    <xdr:to>
      <xdr:col>22</xdr:col>
      <xdr:colOff>415925</xdr:colOff>
      <xdr:row>98</xdr:row>
      <xdr:rowOff>117348</xdr:rowOff>
    </xdr:to>
    <xdr:sp macro="" textlink="">
      <xdr:nvSpPr>
        <xdr:cNvPr id="686" name="円/楕円 685"/>
        <xdr:cNvSpPr/>
      </xdr:nvSpPr>
      <xdr:spPr>
        <a:xfrm>
          <a:off x="15430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108475</xdr:rowOff>
    </xdr:from>
    <xdr:ext cx="469744" cy="259045"/>
    <xdr:sp macro="" textlink="">
      <xdr:nvSpPr>
        <xdr:cNvPr id="687" name="テキスト ボックス 686"/>
        <xdr:cNvSpPr txBox="1"/>
      </xdr:nvSpPr>
      <xdr:spPr>
        <a:xfrm>
          <a:off x="15246427"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63708</xdr:rowOff>
    </xdr:from>
    <xdr:to>
      <xdr:col>21</xdr:col>
      <xdr:colOff>212725</xdr:colOff>
      <xdr:row>98</xdr:row>
      <xdr:rowOff>165308</xdr:rowOff>
    </xdr:to>
    <xdr:sp macro="" textlink="">
      <xdr:nvSpPr>
        <xdr:cNvPr id="688" name="円/楕円 687"/>
        <xdr:cNvSpPr/>
      </xdr:nvSpPr>
      <xdr:spPr>
        <a:xfrm>
          <a:off x="14541500" y="168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156435</xdr:rowOff>
    </xdr:from>
    <xdr:ext cx="378565" cy="259045"/>
    <xdr:sp macro="" textlink="">
      <xdr:nvSpPr>
        <xdr:cNvPr id="689" name="テキスト ボックス 688"/>
        <xdr:cNvSpPr txBox="1"/>
      </xdr:nvSpPr>
      <xdr:spPr>
        <a:xfrm>
          <a:off x="14403017" y="1695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63571</xdr:rowOff>
    </xdr:from>
    <xdr:to>
      <xdr:col>20</xdr:col>
      <xdr:colOff>9525</xdr:colOff>
      <xdr:row>98</xdr:row>
      <xdr:rowOff>165171</xdr:rowOff>
    </xdr:to>
    <xdr:sp macro="" textlink="">
      <xdr:nvSpPr>
        <xdr:cNvPr id="690" name="円/楕円 689"/>
        <xdr:cNvSpPr/>
      </xdr:nvSpPr>
      <xdr:spPr>
        <a:xfrm>
          <a:off x="13652500" y="16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156298</xdr:rowOff>
    </xdr:from>
    <xdr:ext cx="378565" cy="259045"/>
    <xdr:sp macro="" textlink="">
      <xdr:nvSpPr>
        <xdr:cNvPr id="691" name="テキスト ボックス 690"/>
        <xdr:cNvSpPr txBox="1"/>
      </xdr:nvSpPr>
      <xdr:spPr>
        <a:xfrm>
          <a:off x="13514017" y="1695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8068</xdr:rowOff>
    </xdr:from>
    <xdr:to>
      <xdr:col>18</xdr:col>
      <xdr:colOff>492125</xdr:colOff>
      <xdr:row>98</xdr:row>
      <xdr:rowOff>109668</xdr:rowOff>
    </xdr:to>
    <xdr:sp macro="" textlink="">
      <xdr:nvSpPr>
        <xdr:cNvPr id="692" name="円/楕円 691"/>
        <xdr:cNvSpPr/>
      </xdr:nvSpPr>
      <xdr:spPr>
        <a:xfrm>
          <a:off x="12763500" y="168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100795</xdr:rowOff>
    </xdr:from>
    <xdr:ext cx="469744" cy="259045"/>
    <xdr:sp macro="" textlink="">
      <xdr:nvSpPr>
        <xdr:cNvPr id="693" name="テキスト ボックス 692"/>
        <xdr:cNvSpPr txBox="1"/>
      </xdr:nvSpPr>
      <xdr:spPr>
        <a:xfrm>
          <a:off x="12579427" y="1690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25236</xdr:rowOff>
    </xdr:from>
    <xdr:to>
      <xdr:col>32</xdr:col>
      <xdr:colOff>187325</xdr:colOff>
      <xdr:row>38</xdr:row>
      <xdr:rowOff>27849</xdr:rowOff>
    </xdr:to>
    <xdr:cxnSp macro="">
      <xdr:nvCxnSpPr>
        <xdr:cNvPr id="724" name="直線コネクタ 723"/>
        <xdr:cNvCxnSpPr/>
      </xdr:nvCxnSpPr>
      <xdr:spPr>
        <a:xfrm flipV="1">
          <a:off x="21323300" y="654033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27360</xdr:rowOff>
    </xdr:from>
    <xdr:to>
      <xdr:col>31</xdr:col>
      <xdr:colOff>34925</xdr:colOff>
      <xdr:row>38</xdr:row>
      <xdr:rowOff>27849</xdr:rowOff>
    </xdr:to>
    <xdr:cxnSp macro="">
      <xdr:nvCxnSpPr>
        <xdr:cNvPr id="727" name="直線コネクタ 726"/>
        <xdr:cNvCxnSpPr/>
      </xdr:nvCxnSpPr>
      <xdr:spPr>
        <a:xfrm>
          <a:off x="20434300" y="6542460"/>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27360</xdr:rowOff>
    </xdr:from>
    <xdr:to>
      <xdr:col>29</xdr:col>
      <xdr:colOff>517525</xdr:colOff>
      <xdr:row>38</xdr:row>
      <xdr:rowOff>51526</xdr:rowOff>
    </xdr:to>
    <xdr:cxnSp macro="">
      <xdr:nvCxnSpPr>
        <xdr:cNvPr id="730" name="直線コネクタ 729"/>
        <xdr:cNvCxnSpPr/>
      </xdr:nvCxnSpPr>
      <xdr:spPr>
        <a:xfrm flipV="1">
          <a:off x="19545300" y="6542460"/>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47607</xdr:rowOff>
    </xdr:from>
    <xdr:to>
      <xdr:col>28</xdr:col>
      <xdr:colOff>314325</xdr:colOff>
      <xdr:row>38</xdr:row>
      <xdr:rowOff>51526</xdr:rowOff>
    </xdr:to>
    <xdr:cxnSp macro="">
      <xdr:nvCxnSpPr>
        <xdr:cNvPr id="733" name="直線コネクタ 732"/>
        <xdr:cNvCxnSpPr/>
      </xdr:nvCxnSpPr>
      <xdr:spPr>
        <a:xfrm>
          <a:off x="18656300" y="656270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145887</xdr:rowOff>
    </xdr:from>
    <xdr:to>
      <xdr:col>32</xdr:col>
      <xdr:colOff>238125</xdr:colOff>
      <xdr:row>38</xdr:row>
      <xdr:rowOff>76037</xdr:rowOff>
    </xdr:to>
    <xdr:sp macro="" textlink="">
      <xdr:nvSpPr>
        <xdr:cNvPr id="743" name="円/楕円 742"/>
        <xdr:cNvSpPr/>
      </xdr:nvSpPr>
      <xdr:spPr>
        <a:xfrm>
          <a:off x="221107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124314</xdr:rowOff>
    </xdr:from>
    <xdr:ext cx="469744" cy="259045"/>
    <xdr:sp macro="" textlink="">
      <xdr:nvSpPr>
        <xdr:cNvPr id="744" name="投資及び出資金該当値テキスト"/>
        <xdr:cNvSpPr txBox="1"/>
      </xdr:nvSpPr>
      <xdr:spPr>
        <a:xfrm>
          <a:off x="22212300" y="646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148499</xdr:rowOff>
    </xdr:from>
    <xdr:to>
      <xdr:col>31</xdr:col>
      <xdr:colOff>85725</xdr:colOff>
      <xdr:row>38</xdr:row>
      <xdr:rowOff>78649</xdr:rowOff>
    </xdr:to>
    <xdr:sp macro="" textlink="">
      <xdr:nvSpPr>
        <xdr:cNvPr id="745" name="円/楕円 744"/>
        <xdr:cNvSpPr/>
      </xdr:nvSpPr>
      <xdr:spPr>
        <a:xfrm>
          <a:off x="21272500" y="64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69776</xdr:rowOff>
    </xdr:from>
    <xdr:ext cx="469744" cy="259045"/>
    <xdr:sp macro="" textlink="">
      <xdr:nvSpPr>
        <xdr:cNvPr id="746" name="テキスト ボックス 745"/>
        <xdr:cNvSpPr txBox="1"/>
      </xdr:nvSpPr>
      <xdr:spPr>
        <a:xfrm>
          <a:off x="21088427" y="658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148010</xdr:rowOff>
    </xdr:from>
    <xdr:to>
      <xdr:col>29</xdr:col>
      <xdr:colOff>568325</xdr:colOff>
      <xdr:row>38</xdr:row>
      <xdr:rowOff>78160</xdr:rowOff>
    </xdr:to>
    <xdr:sp macro="" textlink="">
      <xdr:nvSpPr>
        <xdr:cNvPr id="747" name="円/楕円 746"/>
        <xdr:cNvSpPr/>
      </xdr:nvSpPr>
      <xdr:spPr>
        <a:xfrm>
          <a:off x="20383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69287</xdr:rowOff>
    </xdr:from>
    <xdr:ext cx="469744" cy="259045"/>
    <xdr:sp macro="" textlink="">
      <xdr:nvSpPr>
        <xdr:cNvPr id="748" name="テキスト ボックス 747"/>
        <xdr:cNvSpPr txBox="1"/>
      </xdr:nvSpPr>
      <xdr:spPr>
        <a:xfrm>
          <a:off x="20199427" y="65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726</xdr:rowOff>
    </xdr:from>
    <xdr:to>
      <xdr:col>28</xdr:col>
      <xdr:colOff>365125</xdr:colOff>
      <xdr:row>38</xdr:row>
      <xdr:rowOff>102326</xdr:rowOff>
    </xdr:to>
    <xdr:sp macro="" textlink="">
      <xdr:nvSpPr>
        <xdr:cNvPr id="749" name="円/楕円 748"/>
        <xdr:cNvSpPr/>
      </xdr:nvSpPr>
      <xdr:spPr>
        <a:xfrm>
          <a:off x="19494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93453</xdr:rowOff>
    </xdr:from>
    <xdr:ext cx="469744" cy="259045"/>
    <xdr:sp macro="" textlink="">
      <xdr:nvSpPr>
        <xdr:cNvPr id="750" name="テキスト ボックス 749"/>
        <xdr:cNvSpPr txBox="1"/>
      </xdr:nvSpPr>
      <xdr:spPr>
        <a:xfrm>
          <a:off x="19310427" y="66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168257</xdr:rowOff>
    </xdr:from>
    <xdr:to>
      <xdr:col>27</xdr:col>
      <xdr:colOff>161925</xdr:colOff>
      <xdr:row>38</xdr:row>
      <xdr:rowOff>98407</xdr:rowOff>
    </xdr:to>
    <xdr:sp macro="" textlink="">
      <xdr:nvSpPr>
        <xdr:cNvPr id="751" name="円/楕円 750"/>
        <xdr:cNvSpPr/>
      </xdr:nvSpPr>
      <xdr:spPr>
        <a:xfrm>
          <a:off x="18605500" y="65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89534</xdr:rowOff>
    </xdr:from>
    <xdr:ext cx="469744" cy="259045"/>
    <xdr:sp macro="" textlink="">
      <xdr:nvSpPr>
        <xdr:cNvPr id="752" name="テキスト ボックス 751"/>
        <xdr:cNvSpPr txBox="1"/>
      </xdr:nvSpPr>
      <xdr:spPr>
        <a:xfrm>
          <a:off x="18421427" y="660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96951</xdr:rowOff>
    </xdr:from>
    <xdr:to>
      <xdr:col>32</xdr:col>
      <xdr:colOff>187325</xdr:colOff>
      <xdr:row>58</xdr:row>
      <xdr:rowOff>97768</xdr:rowOff>
    </xdr:to>
    <xdr:cxnSp macro="">
      <xdr:nvCxnSpPr>
        <xdr:cNvPr id="783" name="直線コネクタ 782"/>
        <xdr:cNvCxnSpPr/>
      </xdr:nvCxnSpPr>
      <xdr:spPr>
        <a:xfrm flipV="1">
          <a:off x="21323300" y="10041051"/>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97344</xdr:rowOff>
    </xdr:from>
    <xdr:to>
      <xdr:col>31</xdr:col>
      <xdr:colOff>34925</xdr:colOff>
      <xdr:row>58</xdr:row>
      <xdr:rowOff>97768</xdr:rowOff>
    </xdr:to>
    <xdr:cxnSp macro="">
      <xdr:nvCxnSpPr>
        <xdr:cNvPr id="786" name="直線コネクタ 785"/>
        <xdr:cNvCxnSpPr/>
      </xdr:nvCxnSpPr>
      <xdr:spPr>
        <a:xfrm>
          <a:off x="20434300" y="1004144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97050</xdr:rowOff>
    </xdr:from>
    <xdr:to>
      <xdr:col>29</xdr:col>
      <xdr:colOff>517525</xdr:colOff>
      <xdr:row>58</xdr:row>
      <xdr:rowOff>97344</xdr:rowOff>
    </xdr:to>
    <xdr:cxnSp macro="">
      <xdr:nvCxnSpPr>
        <xdr:cNvPr id="789" name="直線コネクタ 788"/>
        <xdr:cNvCxnSpPr/>
      </xdr:nvCxnSpPr>
      <xdr:spPr>
        <a:xfrm>
          <a:off x="19545300" y="10041150"/>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94666</xdr:rowOff>
    </xdr:from>
    <xdr:to>
      <xdr:col>28</xdr:col>
      <xdr:colOff>314325</xdr:colOff>
      <xdr:row>58</xdr:row>
      <xdr:rowOff>97050</xdr:rowOff>
    </xdr:to>
    <xdr:cxnSp macro="">
      <xdr:nvCxnSpPr>
        <xdr:cNvPr id="792" name="直線コネクタ 791"/>
        <xdr:cNvCxnSpPr/>
      </xdr:nvCxnSpPr>
      <xdr:spPr>
        <a:xfrm>
          <a:off x="18656300" y="1003876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46151</xdr:rowOff>
    </xdr:from>
    <xdr:to>
      <xdr:col>32</xdr:col>
      <xdr:colOff>238125</xdr:colOff>
      <xdr:row>58</xdr:row>
      <xdr:rowOff>147751</xdr:rowOff>
    </xdr:to>
    <xdr:sp macro="" textlink="">
      <xdr:nvSpPr>
        <xdr:cNvPr id="802" name="円/楕円 801"/>
        <xdr:cNvSpPr/>
      </xdr:nvSpPr>
      <xdr:spPr>
        <a:xfrm>
          <a:off x="221107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24578</xdr:rowOff>
    </xdr:from>
    <xdr:ext cx="469744" cy="259045"/>
    <xdr:sp macro="" textlink="">
      <xdr:nvSpPr>
        <xdr:cNvPr id="803" name="貸付金該当値テキスト"/>
        <xdr:cNvSpPr txBox="1"/>
      </xdr:nvSpPr>
      <xdr:spPr>
        <a:xfrm>
          <a:off x="22212300" y="99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46968</xdr:rowOff>
    </xdr:from>
    <xdr:to>
      <xdr:col>31</xdr:col>
      <xdr:colOff>85725</xdr:colOff>
      <xdr:row>58</xdr:row>
      <xdr:rowOff>148568</xdr:rowOff>
    </xdr:to>
    <xdr:sp macro="" textlink="">
      <xdr:nvSpPr>
        <xdr:cNvPr id="804" name="円/楕円 803"/>
        <xdr:cNvSpPr/>
      </xdr:nvSpPr>
      <xdr:spPr>
        <a:xfrm>
          <a:off x="21272500" y="999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139695</xdr:rowOff>
    </xdr:from>
    <xdr:ext cx="469744" cy="259045"/>
    <xdr:sp macro="" textlink="">
      <xdr:nvSpPr>
        <xdr:cNvPr id="805" name="テキスト ボックス 804"/>
        <xdr:cNvSpPr txBox="1"/>
      </xdr:nvSpPr>
      <xdr:spPr>
        <a:xfrm>
          <a:off x="21088427" y="100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46544</xdr:rowOff>
    </xdr:from>
    <xdr:to>
      <xdr:col>29</xdr:col>
      <xdr:colOff>568325</xdr:colOff>
      <xdr:row>58</xdr:row>
      <xdr:rowOff>148144</xdr:rowOff>
    </xdr:to>
    <xdr:sp macro="" textlink="">
      <xdr:nvSpPr>
        <xdr:cNvPr id="806" name="円/楕円 805"/>
        <xdr:cNvSpPr/>
      </xdr:nvSpPr>
      <xdr:spPr>
        <a:xfrm>
          <a:off x="20383500" y="99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139271</xdr:rowOff>
    </xdr:from>
    <xdr:ext cx="469744" cy="259045"/>
    <xdr:sp macro="" textlink="">
      <xdr:nvSpPr>
        <xdr:cNvPr id="807" name="テキスト ボックス 806"/>
        <xdr:cNvSpPr txBox="1"/>
      </xdr:nvSpPr>
      <xdr:spPr>
        <a:xfrm>
          <a:off x="20199427" y="10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46250</xdr:rowOff>
    </xdr:from>
    <xdr:to>
      <xdr:col>28</xdr:col>
      <xdr:colOff>365125</xdr:colOff>
      <xdr:row>58</xdr:row>
      <xdr:rowOff>147850</xdr:rowOff>
    </xdr:to>
    <xdr:sp macro="" textlink="">
      <xdr:nvSpPr>
        <xdr:cNvPr id="808" name="円/楕円 807"/>
        <xdr:cNvSpPr/>
      </xdr:nvSpPr>
      <xdr:spPr>
        <a:xfrm>
          <a:off x="19494500" y="99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138977</xdr:rowOff>
    </xdr:from>
    <xdr:ext cx="469744" cy="259045"/>
    <xdr:sp macro="" textlink="">
      <xdr:nvSpPr>
        <xdr:cNvPr id="809" name="テキスト ボックス 808"/>
        <xdr:cNvSpPr txBox="1"/>
      </xdr:nvSpPr>
      <xdr:spPr>
        <a:xfrm>
          <a:off x="19310427" y="1008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43866</xdr:rowOff>
    </xdr:from>
    <xdr:to>
      <xdr:col>27</xdr:col>
      <xdr:colOff>161925</xdr:colOff>
      <xdr:row>58</xdr:row>
      <xdr:rowOff>145466</xdr:rowOff>
    </xdr:to>
    <xdr:sp macro="" textlink="">
      <xdr:nvSpPr>
        <xdr:cNvPr id="810" name="円/楕円 809"/>
        <xdr:cNvSpPr/>
      </xdr:nvSpPr>
      <xdr:spPr>
        <a:xfrm>
          <a:off x="18605500" y="9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136593</xdr:rowOff>
    </xdr:from>
    <xdr:ext cx="469744" cy="259045"/>
    <xdr:sp macro="" textlink="">
      <xdr:nvSpPr>
        <xdr:cNvPr id="811" name="テキスト ボックス 810"/>
        <xdr:cNvSpPr txBox="1"/>
      </xdr:nvSpPr>
      <xdr:spPr>
        <a:xfrm>
          <a:off x="18421427" y="1008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79318</xdr:rowOff>
    </xdr:from>
    <xdr:to>
      <xdr:col>32</xdr:col>
      <xdr:colOff>187325</xdr:colOff>
      <xdr:row>76</xdr:row>
      <xdr:rowOff>110830</xdr:rowOff>
    </xdr:to>
    <xdr:cxnSp macro="">
      <xdr:nvCxnSpPr>
        <xdr:cNvPr id="843" name="直線コネクタ 842"/>
        <xdr:cNvCxnSpPr/>
      </xdr:nvCxnSpPr>
      <xdr:spPr>
        <a:xfrm>
          <a:off x="21323300" y="13109518"/>
          <a:ext cx="838200" cy="3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79318</xdr:rowOff>
    </xdr:from>
    <xdr:to>
      <xdr:col>31</xdr:col>
      <xdr:colOff>34925</xdr:colOff>
      <xdr:row>77</xdr:row>
      <xdr:rowOff>58809</xdr:rowOff>
    </xdr:to>
    <xdr:cxnSp macro="">
      <xdr:nvCxnSpPr>
        <xdr:cNvPr id="846" name="直線コネクタ 845"/>
        <xdr:cNvCxnSpPr/>
      </xdr:nvCxnSpPr>
      <xdr:spPr>
        <a:xfrm flipV="1">
          <a:off x="20434300" y="13109518"/>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58809</xdr:rowOff>
    </xdr:from>
    <xdr:to>
      <xdr:col>29</xdr:col>
      <xdr:colOff>517525</xdr:colOff>
      <xdr:row>77</xdr:row>
      <xdr:rowOff>109296</xdr:rowOff>
    </xdr:to>
    <xdr:cxnSp macro="">
      <xdr:nvCxnSpPr>
        <xdr:cNvPr id="849" name="直線コネクタ 848"/>
        <xdr:cNvCxnSpPr/>
      </xdr:nvCxnSpPr>
      <xdr:spPr>
        <a:xfrm flipV="1">
          <a:off x="19545300" y="13260459"/>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109296</xdr:rowOff>
    </xdr:from>
    <xdr:to>
      <xdr:col>28</xdr:col>
      <xdr:colOff>314325</xdr:colOff>
      <xdr:row>77</xdr:row>
      <xdr:rowOff>117428</xdr:rowOff>
    </xdr:to>
    <xdr:cxnSp macro="">
      <xdr:nvCxnSpPr>
        <xdr:cNvPr id="852" name="直線コネクタ 851"/>
        <xdr:cNvCxnSpPr/>
      </xdr:nvCxnSpPr>
      <xdr:spPr>
        <a:xfrm flipV="1">
          <a:off x="18656300" y="1331094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60030</xdr:rowOff>
    </xdr:from>
    <xdr:to>
      <xdr:col>32</xdr:col>
      <xdr:colOff>238125</xdr:colOff>
      <xdr:row>76</xdr:row>
      <xdr:rowOff>161630</xdr:rowOff>
    </xdr:to>
    <xdr:sp macro="" textlink="">
      <xdr:nvSpPr>
        <xdr:cNvPr id="862" name="円/楕円 861"/>
        <xdr:cNvSpPr/>
      </xdr:nvSpPr>
      <xdr:spPr>
        <a:xfrm>
          <a:off x="22110700" y="130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38457</xdr:rowOff>
    </xdr:from>
    <xdr:ext cx="534377" cy="259045"/>
    <xdr:sp macro="" textlink="">
      <xdr:nvSpPr>
        <xdr:cNvPr id="863" name="繰出金該当値テキスト"/>
        <xdr:cNvSpPr txBox="1"/>
      </xdr:nvSpPr>
      <xdr:spPr>
        <a:xfrm>
          <a:off x="22212300" y="13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28518</xdr:rowOff>
    </xdr:from>
    <xdr:to>
      <xdr:col>31</xdr:col>
      <xdr:colOff>85725</xdr:colOff>
      <xdr:row>76</xdr:row>
      <xdr:rowOff>130118</xdr:rowOff>
    </xdr:to>
    <xdr:sp macro="" textlink="">
      <xdr:nvSpPr>
        <xdr:cNvPr id="864" name="円/楕円 863"/>
        <xdr:cNvSpPr/>
      </xdr:nvSpPr>
      <xdr:spPr>
        <a:xfrm>
          <a:off x="21272500" y="13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146644</xdr:rowOff>
    </xdr:from>
    <xdr:ext cx="534377" cy="259045"/>
    <xdr:sp macro="" textlink="">
      <xdr:nvSpPr>
        <xdr:cNvPr id="865" name="テキスト ボックス 864"/>
        <xdr:cNvSpPr txBox="1"/>
      </xdr:nvSpPr>
      <xdr:spPr>
        <a:xfrm>
          <a:off x="21056111" y="128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8009</xdr:rowOff>
    </xdr:from>
    <xdr:to>
      <xdr:col>29</xdr:col>
      <xdr:colOff>568325</xdr:colOff>
      <xdr:row>77</xdr:row>
      <xdr:rowOff>109609</xdr:rowOff>
    </xdr:to>
    <xdr:sp macro="" textlink="">
      <xdr:nvSpPr>
        <xdr:cNvPr id="866" name="円/楕円 865"/>
        <xdr:cNvSpPr/>
      </xdr:nvSpPr>
      <xdr:spPr>
        <a:xfrm>
          <a:off x="20383500" y="132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100736</xdr:rowOff>
    </xdr:from>
    <xdr:ext cx="534377" cy="259045"/>
    <xdr:sp macro="" textlink="">
      <xdr:nvSpPr>
        <xdr:cNvPr id="867" name="テキスト ボックス 866"/>
        <xdr:cNvSpPr txBox="1"/>
      </xdr:nvSpPr>
      <xdr:spPr>
        <a:xfrm>
          <a:off x="20167111" y="133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58496</xdr:rowOff>
    </xdr:from>
    <xdr:to>
      <xdr:col>28</xdr:col>
      <xdr:colOff>365125</xdr:colOff>
      <xdr:row>77</xdr:row>
      <xdr:rowOff>160096</xdr:rowOff>
    </xdr:to>
    <xdr:sp macro="" textlink="">
      <xdr:nvSpPr>
        <xdr:cNvPr id="868" name="円/楕円 867"/>
        <xdr:cNvSpPr/>
      </xdr:nvSpPr>
      <xdr:spPr>
        <a:xfrm>
          <a:off x="19494500" y="132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151223</xdr:rowOff>
    </xdr:from>
    <xdr:ext cx="534377" cy="259045"/>
    <xdr:sp macro="" textlink="">
      <xdr:nvSpPr>
        <xdr:cNvPr id="869" name="テキスト ボックス 868"/>
        <xdr:cNvSpPr txBox="1"/>
      </xdr:nvSpPr>
      <xdr:spPr>
        <a:xfrm>
          <a:off x="19278111" y="133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66628</xdr:rowOff>
    </xdr:from>
    <xdr:to>
      <xdr:col>27</xdr:col>
      <xdr:colOff>161925</xdr:colOff>
      <xdr:row>77</xdr:row>
      <xdr:rowOff>168228</xdr:rowOff>
    </xdr:to>
    <xdr:sp macro="" textlink="">
      <xdr:nvSpPr>
        <xdr:cNvPr id="870" name="円/楕円 869"/>
        <xdr:cNvSpPr/>
      </xdr:nvSpPr>
      <xdr:spPr>
        <a:xfrm>
          <a:off x="18605500" y="1326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159355</xdr:rowOff>
    </xdr:from>
    <xdr:ext cx="534377" cy="259045"/>
    <xdr:sp macro="" textlink="">
      <xdr:nvSpPr>
        <xdr:cNvPr id="871" name="テキスト ボックス 870"/>
        <xdr:cNvSpPr txBox="1"/>
      </xdr:nvSpPr>
      <xdr:spPr>
        <a:xfrm>
          <a:off x="18389111" y="1336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a:latin typeface="ＭＳ Ｐゴシック"/>
          </a:endParaRPr>
        </a:p>
        <a:p>
          <a:r>
            <a:rPr kumimoji="1" lang="ja-JP" altLang="en-US" sz="1300">
              <a:latin typeface="ＭＳ Ｐゴシック"/>
            </a:rPr>
            <a:t>　普通建設事業費は類似団体の平均を下回ることができたが、今後も清掃工場建替事業等が控えているため、増加していくことが想定される。</a:t>
          </a:r>
          <a:endParaRPr kumimoji="1" lang="en-US" altLang="ja-JP" sz="1300">
            <a:latin typeface="ＭＳ Ｐゴシック"/>
          </a:endParaRPr>
        </a:p>
        <a:p>
          <a:r>
            <a:rPr kumimoji="1" lang="ja-JP" altLang="en-US" sz="1300">
              <a:latin typeface="ＭＳ Ｐゴシック"/>
            </a:rPr>
            <a:t>　物件費については、住民１人当たりのコストで見てみると、類似団体の平均となるが、経常収支比率を悪化させる要因となっていることから、事務事業の見直しをする必要がある。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630,937
615,783
85.62
205,162,090
201,058,482
2,691,645
110,392,262
159,099,307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102689</xdr:rowOff>
    </xdr:from>
    <xdr:to>
      <xdr:col>6</xdr:col>
      <xdr:colOff>511175</xdr:colOff>
      <xdr:row>37</xdr:row>
      <xdr:rowOff>77107</xdr:rowOff>
    </xdr:to>
    <xdr:cxnSp macro="">
      <xdr:nvCxnSpPr>
        <xdr:cNvPr id="63" name="直線コネクタ 62"/>
        <xdr:cNvCxnSpPr/>
      </xdr:nvCxnSpPr>
      <xdr:spPr>
        <a:xfrm>
          <a:off x="3797300" y="6274889"/>
          <a:ext cx="8382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102689</xdr:rowOff>
    </xdr:from>
    <xdr:to>
      <xdr:col>5</xdr:col>
      <xdr:colOff>358775</xdr:colOff>
      <xdr:row>37</xdr:row>
      <xdr:rowOff>22678</xdr:rowOff>
    </xdr:to>
    <xdr:cxnSp macro="">
      <xdr:nvCxnSpPr>
        <xdr:cNvPr id="66" name="直線コネクタ 65"/>
        <xdr:cNvCxnSpPr/>
      </xdr:nvCxnSpPr>
      <xdr:spPr>
        <a:xfrm flipV="1">
          <a:off x="2908300" y="627488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62411</xdr:rowOff>
    </xdr:from>
    <xdr:to>
      <xdr:col>4</xdr:col>
      <xdr:colOff>155575</xdr:colOff>
      <xdr:row>37</xdr:row>
      <xdr:rowOff>22678</xdr:rowOff>
    </xdr:to>
    <xdr:cxnSp macro="">
      <xdr:nvCxnSpPr>
        <xdr:cNvPr id="69" name="直線コネクタ 68"/>
        <xdr:cNvCxnSpPr/>
      </xdr:nvCxnSpPr>
      <xdr:spPr>
        <a:xfrm>
          <a:off x="2019300" y="6234611"/>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62411</xdr:rowOff>
    </xdr:from>
    <xdr:to>
      <xdr:col>2</xdr:col>
      <xdr:colOff>638175</xdr:colOff>
      <xdr:row>36</xdr:row>
      <xdr:rowOff>171269</xdr:rowOff>
    </xdr:to>
    <xdr:cxnSp macro="">
      <xdr:nvCxnSpPr>
        <xdr:cNvPr id="72" name="直線コネクタ 71"/>
        <xdr:cNvCxnSpPr/>
      </xdr:nvCxnSpPr>
      <xdr:spPr>
        <a:xfrm flipV="1">
          <a:off x="1130300" y="623461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26307</xdr:rowOff>
    </xdr:from>
    <xdr:to>
      <xdr:col>6</xdr:col>
      <xdr:colOff>561975</xdr:colOff>
      <xdr:row>37</xdr:row>
      <xdr:rowOff>127907</xdr:rowOff>
    </xdr:to>
    <xdr:sp macro="" textlink="">
      <xdr:nvSpPr>
        <xdr:cNvPr id="82" name="円/楕円 81"/>
        <xdr:cNvSpPr/>
      </xdr:nvSpPr>
      <xdr:spPr>
        <a:xfrm>
          <a:off x="45847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4734</xdr:rowOff>
    </xdr:from>
    <xdr:ext cx="469744" cy="259045"/>
    <xdr:sp macro="" textlink="">
      <xdr:nvSpPr>
        <xdr:cNvPr id="83" name="議会費該当値テキスト"/>
        <xdr:cNvSpPr txBox="1"/>
      </xdr:nvSpPr>
      <xdr:spPr>
        <a:xfrm>
          <a:off x="4686300"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51889</xdr:rowOff>
    </xdr:from>
    <xdr:to>
      <xdr:col>5</xdr:col>
      <xdr:colOff>409575</xdr:colOff>
      <xdr:row>36</xdr:row>
      <xdr:rowOff>153489</xdr:rowOff>
    </xdr:to>
    <xdr:sp macro="" textlink="">
      <xdr:nvSpPr>
        <xdr:cNvPr id="84" name="円/楕円 83"/>
        <xdr:cNvSpPr/>
      </xdr:nvSpPr>
      <xdr:spPr>
        <a:xfrm>
          <a:off x="37465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144616</xdr:rowOff>
    </xdr:from>
    <xdr:ext cx="469744" cy="259045"/>
    <xdr:sp macro="" textlink="">
      <xdr:nvSpPr>
        <xdr:cNvPr id="85" name="テキスト ボックス 84"/>
        <xdr:cNvSpPr txBox="1"/>
      </xdr:nvSpPr>
      <xdr:spPr>
        <a:xfrm>
          <a:off x="3562427"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143328</xdr:rowOff>
    </xdr:from>
    <xdr:to>
      <xdr:col>4</xdr:col>
      <xdr:colOff>206375</xdr:colOff>
      <xdr:row>37</xdr:row>
      <xdr:rowOff>73478</xdr:rowOff>
    </xdr:to>
    <xdr:sp macro="" textlink="">
      <xdr:nvSpPr>
        <xdr:cNvPr id="86" name="円/楕円 85"/>
        <xdr:cNvSpPr/>
      </xdr:nvSpPr>
      <xdr:spPr>
        <a:xfrm>
          <a:off x="28575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64605</xdr:rowOff>
    </xdr:from>
    <xdr:ext cx="469744" cy="259045"/>
    <xdr:sp macro="" textlink="">
      <xdr:nvSpPr>
        <xdr:cNvPr id="87" name="テキスト ボックス 86"/>
        <xdr:cNvSpPr txBox="1"/>
      </xdr:nvSpPr>
      <xdr:spPr>
        <a:xfrm>
          <a:off x="2673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11611</xdr:rowOff>
    </xdr:from>
    <xdr:to>
      <xdr:col>3</xdr:col>
      <xdr:colOff>3175</xdr:colOff>
      <xdr:row>36</xdr:row>
      <xdr:rowOff>113211</xdr:rowOff>
    </xdr:to>
    <xdr:sp macro="" textlink="">
      <xdr:nvSpPr>
        <xdr:cNvPr id="88" name="円/楕円 87"/>
        <xdr:cNvSpPr/>
      </xdr:nvSpPr>
      <xdr:spPr>
        <a:xfrm>
          <a:off x="1968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104338</xdr:rowOff>
    </xdr:from>
    <xdr:ext cx="469744" cy="259045"/>
    <xdr:sp macro="" textlink="">
      <xdr:nvSpPr>
        <xdr:cNvPr id="89" name="テキスト ボックス 88"/>
        <xdr:cNvSpPr txBox="1"/>
      </xdr:nvSpPr>
      <xdr:spPr>
        <a:xfrm>
          <a:off x="1784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120469</xdr:rowOff>
    </xdr:from>
    <xdr:to>
      <xdr:col>1</xdr:col>
      <xdr:colOff>485775</xdr:colOff>
      <xdr:row>37</xdr:row>
      <xdr:rowOff>50619</xdr:rowOff>
    </xdr:to>
    <xdr:sp macro="" textlink="">
      <xdr:nvSpPr>
        <xdr:cNvPr id="90" name="円/楕円 89"/>
        <xdr:cNvSpPr/>
      </xdr:nvSpPr>
      <xdr:spPr>
        <a:xfrm>
          <a:off x="1079500" y="62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41746</xdr:rowOff>
    </xdr:from>
    <xdr:ext cx="469744" cy="259045"/>
    <xdr:sp macro="" textlink="">
      <xdr:nvSpPr>
        <xdr:cNvPr id="91" name="テキスト ボックス 90"/>
        <xdr:cNvSpPr txBox="1"/>
      </xdr:nvSpPr>
      <xdr:spPr>
        <a:xfrm>
          <a:off x="895427" y="63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115207</xdr:rowOff>
    </xdr:from>
    <xdr:to>
      <xdr:col>6</xdr:col>
      <xdr:colOff>511175</xdr:colOff>
      <xdr:row>57</xdr:row>
      <xdr:rowOff>165989</xdr:rowOff>
    </xdr:to>
    <xdr:cxnSp macro="">
      <xdr:nvCxnSpPr>
        <xdr:cNvPr id="123" name="直線コネクタ 122"/>
        <xdr:cNvCxnSpPr/>
      </xdr:nvCxnSpPr>
      <xdr:spPr>
        <a:xfrm>
          <a:off x="3797300" y="9887857"/>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115207</xdr:rowOff>
    </xdr:from>
    <xdr:to>
      <xdr:col>5</xdr:col>
      <xdr:colOff>358775</xdr:colOff>
      <xdr:row>58</xdr:row>
      <xdr:rowOff>5185</xdr:rowOff>
    </xdr:to>
    <xdr:cxnSp macro="">
      <xdr:nvCxnSpPr>
        <xdr:cNvPr id="126" name="直線コネクタ 125"/>
        <xdr:cNvCxnSpPr/>
      </xdr:nvCxnSpPr>
      <xdr:spPr>
        <a:xfrm flipV="1">
          <a:off x="2908300" y="9887857"/>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5185</xdr:rowOff>
    </xdr:from>
    <xdr:to>
      <xdr:col>4</xdr:col>
      <xdr:colOff>155575</xdr:colOff>
      <xdr:row>58</xdr:row>
      <xdr:rowOff>104920</xdr:rowOff>
    </xdr:to>
    <xdr:cxnSp macro="">
      <xdr:nvCxnSpPr>
        <xdr:cNvPr id="129" name="直線コネクタ 128"/>
        <xdr:cNvCxnSpPr/>
      </xdr:nvCxnSpPr>
      <xdr:spPr>
        <a:xfrm flipV="1">
          <a:off x="2019300" y="9949285"/>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24518</xdr:rowOff>
    </xdr:from>
    <xdr:to>
      <xdr:col>2</xdr:col>
      <xdr:colOff>638175</xdr:colOff>
      <xdr:row>58</xdr:row>
      <xdr:rowOff>104920</xdr:rowOff>
    </xdr:to>
    <xdr:cxnSp macro="">
      <xdr:nvCxnSpPr>
        <xdr:cNvPr id="132" name="直線コネクタ 131"/>
        <xdr:cNvCxnSpPr/>
      </xdr:nvCxnSpPr>
      <xdr:spPr>
        <a:xfrm>
          <a:off x="1130300" y="9968618"/>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115189</xdr:rowOff>
    </xdr:from>
    <xdr:to>
      <xdr:col>6</xdr:col>
      <xdr:colOff>561975</xdr:colOff>
      <xdr:row>58</xdr:row>
      <xdr:rowOff>45339</xdr:rowOff>
    </xdr:to>
    <xdr:sp macro="" textlink="">
      <xdr:nvSpPr>
        <xdr:cNvPr id="142" name="円/楕円 141"/>
        <xdr:cNvSpPr/>
      </xdr:nvSpPr>
      <xdr:spPr>
        <a:xfrm>
          <a:off x="45847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93616</xdr:rowOff>
    </xdr:from>
    <xdr:ext cx="534377" cy="259045"/>
    <xdr:sp macro="" textlink="">
      <xdr:nvSpPr>
        <xdr:cNvPr id="143" name="総務費該当値テキスト"/>
        <xdr:cNvSpPr txBox="1"/>
      </xdr:nvSpPr>
      <xdr:spPr>
        <a:xfrm>
          <a:off x="4686300"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64407</xdr:rowOff>
    </xdr:from>
    <xdr:to>
      <xdr:col>5</xdr:col>
      <xdr:colOff>409575</xdr:colOff>
      <xdr:row>57</xdr:row>
      <xdr:rowOff>166007</xdr:rowOff>
    </xdr:to>
    <xdr:sp macro="" textlink="">
      <xdr:nvSpPr>
        <xdr:cNvPr id="144" name="円/楕円 143"/>
        <xdr:cNvSpPr/>
      </xdr:nvSpPr>
      <xdr:spPr>
        <a:xfrm>
          <a:off x="3746500" y="98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157134</xdr:rowOff>
    </xdr:from>
    <xdr:ext cx="534377" cy="259045"/>
    <xdr:sp macro="" textlink="">
      <xdr:nvSpPr>
        <xdr:cNvPr id="145" name="テキスト ボックス 144"/>
        <xdr:cNvSpPr txBox="1"/>
      </xdr:nvSpPr>
      <xdr:spPr>
        <a:xfrm>
          <a:off x="3530111" y="99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125835</xdr:rowOff>
    </xdr:from>
    <xdr:to>
      <xdr:col>4</xdr:col>
      <xdr:colOff>206375</xdr:colOff>
      <xdr:row>58</xdr:row>
      <xdr:rowOff>55985</xdr:rowOff>
    </xdr:to>
    <xdr:sp macro="" textlink="">
      <xdr:nvSpPr>
        <xdr:cNvPr id="146" name="円/楕円 145"/>
        <xdr:cNvSpPr/>
      </xdr:nvSpPr>
      <xdr:spPr>
        <a:xfrm>
          <a:off x="2857500" y="989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47112</xdr:rowOff>
    </xdr:from>
    <xdr:ext cx="534377" cy="259045"/>
    <xdr:sp macro="" textlink="">
      <xdr:nvSpPr>
        <xdr:cNvPr id="147" name="テキスト ボックス 146"/>
        <xdr:cNvSpPr txBox="1"/>
      </xdr:nvSpPr>
      <xdr:spPr>
        <a:xfrm>
          <a:off x="2641111" y="99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54120</xdr:rowOff>
    </xdr:from>
    <xdr:to>
      <xdr:col>3</xdr:col>
      <xdr:colOff>3175</xdr:colOff>
      <xdr:row>58</xdr:row>
      <xdr:rowOff>155720</xdr:rowOff>
    </xdr:to>
    <xdr:sp macro="" textlink="">
      <xdr:nvSpPr>
        <xdr:cNvPr id="148" name="円/楕円 147"/>
        <xdr:cNvSpPr/>
      </xdr:nvSpPr>
      <xdr:spPr>
        <a:xfrm>
          <a:off x="1968500" y="99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146847</xdr:rowOff>
    </xdr:from>
    <xdr:ext cx="534377" cy="259045"/>
    <xdr:sp macro="" textlink="">
      <xdr:nvSpPr>
        <xdr:cNvPr id="149" name="テキスト ボックス 148"/>
        <xdr:cNvSpPr txBox="1"/>
      </xdr:nvSpPr>
      <xdr:spPr>
        <a:xfrm>
          <a:off x="1752111" y="1009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145168</xdr:rowOff>
    </xdr:from>
    <xdr:to>
      <xdr:col>1</xdr:col>
      <xdr:colOff>485775</xdr:colOff>
      <xdr:row>58</xdr:row>
      <xdr:rowOff>75318</xdr:rowOff>
    </xdr:to>
    <xdr:sp macro="" textlink="">
      <xdr:nvSpPr>
        <xdr:cNvPr id="150" name="円/楕円 149"/>
        <xdr:cNvSpPr/>
      </xdr:nvSpPr>
      <xdr:spPr>
        <a:xfrm>
          <a:off x="1079500" y="99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66445</xdr:rowOff>
    </xdr:from>
    <xdr:ext cx="534377" cy="259045"/>
    <xdr:sp macro="" textlink="">
      <xdr:nvSpPr>
        <xdr:cNvPr id="151" name="テキスト ボックス 150"/>
        <xdr:cNvSpPr txBox="1"/>
      </xdr:nvSpPr>
      <xdr:spPr>
        <a:xfrm>
          <a:off x="863111" y="100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17374</xdr:rowOff>
    </xdr:from>
    <xdr:to>
      <xdr:col>6</xdr:col>
      <xdr:colOff>511175</xdr:colOff>
      <xdr:row>78</xdr:row>
      <xdr:rowOff>69355</xdr:rowOff>
    </xdr:to>
    <xdr:cxnSp macro="">
      <xdr:nvCxnSpPr>
        <xdr:cNvPr id="181" name="直線コネクタ 180"/>
        <xdr:cNvCxnSpPr/>
      </xdr:nvCxnSpPr>
      <xdr:spPr>
        <a:xfrm flipV="1">
          <a:off x="3797300" y="13390474"/>
          <a:ext cx="8382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69355</xdr:rowOff>
    </xdr:from>
    <xdr:to>
      <xdr:col>5</xdr:col>
      <xdr:colOff>358775</xdr:colOff>
      <xdr:row>78</xdr:row>
      <xdr:rowOff>143396</xdr:rowOff>
    </xdr:to>
    <xdr:cxnSp macro="">
      <xdr:nvCxnSpPr>
        <xdr:cNvPr id="184" name="直線コネクタ 183"/>
        <xdr:cNvCxnSpPr/>
      </xdr:nvCxnSpPr>
      <xdr:spPr>
        <a:xfrm flipV="1">
          <a:off x="2908300" y="13442455"/>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143396</xdr:rowOff>
    </xdr:from>
    <xdr:to>
      <xdr:col>4</xdr:col>
      <xdr:colOff>155575</xdr:colOff>
      <xdr:row>79</xdr:row>
      <xdr:rowOff>31508</xdr:rowOff>
    </xdr:to>
    <xdr:cxnSp macro="">
      <xdr:nvCxnSpPr>
        <xdr:cNvPr id="187" name="直線コネクタ 186"/>
        <xdr:cNvCxnSpPr/>
      </xdr:nvCxnSpPr>
      <xdr:spPr>
        <a:xfrm flipV="1">
          <a:off x="2019300" y="13516496"/>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31508</xdr:rowOff>
    </xdr:from>
    <xdr:to>
      <xdr:col>2</xdr:col>
      <xdr:colOff>638175</xdr:colOff>
      <xdr:row>79</xdr:row>
      <xdr:rowOff>110528</xdr:rowOff>
    </xdr:to>
    <xdr:cxnSp macro="">
      <xdr:nvCxnSpPr>
        <xdr:cNvPr id="190" name="直線コネクタ 189"/>
        <xdr:cNvCxnSpPr/>
      </xdr:nvCxnSpPr>
      <xdr:spPr>
        <a:xfrm flipV="1">
          <a:off x="1130300" y="13576058"/>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138024</xdr:rowOff>
    </xdr:from>
    <xdr:to>
      <xdr:col>6</xdr:col>
      <xdr:colOff>561975</xdr:colOff>
      <xdr:row>78</xdr:row>
      <xdr:rowOff>68174</xdr:rowOff>
    </xdr:to>
    <xdr:sp macro="" textlink="">
      <xdr:nvSpPr>
        <xdr:cNvPr id="200" name="円/楕円 199"/>
        <xdr:cNvSpPr/>
      </xdr:nvSpPr>
      <xdr:spPr>
        <a:xfrm>
          <a:off x="45847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116451</xdr:rowOff>
    </xdr:from>
    <xdr:ext cx="599010" cy="259045"/>
    <xdr:sp macro="" textlink="">
      <xdr:nvSpPr>
        <xdr:cNvPr id="201" name="民生費該当値テキスト"/>
        <xdr:cNvSpPr txBox="1"/>
      </xdr:nvSpPr>
      <xdr:spPr>
        <a:xfrm>
          <a:off x="4686300" y="133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18555</xdr:rowOff>
    </xdr:from>
    <xdr:to>
      <xdr:col>5</xdr:col>
      <xdr:colOff>409575</xdr:colOff>
      <xdr:row>78</xdr:row>
      <xdr:rowOff>120155</xdr:rowOff>
    </xdr:to>
    <xdr:sp macro="" textlink="">
      <xdr:nvSpPr>
        <xdr:cNvPr id="202" name="円/楕円 201"/>
        <xdr:cNvSpPr/>
      </xdr:nvSpPr>
      <xdr:spPr>
        <a:xfrm>
          <a:off x="3746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111282</xdr:rowOff>
    </xdr:from>
    <xdr:ext cx="599010" cy="259045"/>
    <xdr:sp macro="" textlink="">
      <xdr:nvSpPr>
        <xdr:cNvPr id="203" name="テキスト ボックス 202"/>
        <xdr:cNvSpPr txBox="1"/>
      </xdr:nvSpPr>
      <xdr:spPr>
        <a:xfrm>
          <a:off x="3497794" y="1348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92596</xdr:rowOff>
    </xdr:from>
    <xdr:to>
      <xdr:col>4</xdr:col>
      <xdr:colOff>206375</xdr:colOff>
      <xdr:row>79</xdr:row>
      <xdr:rowOff>22746</xdr:rowOff>
    </xdr:to>
    <xdr:sp macro="" textlink="">
      <xdr:nvSpPr>
        <xdr:cNvPr id="204" name="円/楕円 203"/>
        <xdr:cNvSpPr/>
      </xdr:nvSpPr>
      <xdr:spPr>
        <a:xfrm>
          <a:off x="2857500" y="134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13873</xdr:rowOff>
    </xdr:from>
    <xdr:ext cx="599010" cy="259045"/>
    <xdr:sp macro="" textlink="">
      <xdr:nvSpPr>
        <xdr:cNvPr id="205" name="テキスト ボックス 204"/>
        <xdr:cNvSpPr txBox="1"/>
      </xdr:nvSpPr>
      <xdr:spPr>
        <a:xfrm>
          <a:off x="2608794" y="1355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152158</xdr:rowOff>
    </xdr:from>
    <xdr:to>
      <xdr:col>3</xdr:col>
      <xdr:colOff>3175</xdr:colOff>
      <xdr:row>79</xdr:row>
      <xdr:rowOff>82308</xdr:rowOff>
    </xdr:to>
    <xdr:sp macro="" textlink="">
      <xdr:nvSpPr>
        <xdr:cNvPr id="206" name="円/楕円 205"/>
        <xdr:cNvSpPr/>
      </xdr:nvSpPr>
      <xdr:spPr>
        <a:xfrm>
          <a:off x="1968500" y="135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73435</xdr:rowOff>
    </xdr:from>
    <xdr:ext cx="599010" cy="259045"/>
    <xdr:sp macro="" textlink="">
      <xdr:nvSpPr>
        <xdr:cNvPr id="207" name="テキスト ボックス 206"/>
        <xdr:cNvSpPr txBox="1"/>
      </xdr:nvSpPr>
      <xdr:spPr>
        <a:xfrm>
          <a:off x="1719794" y="1361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121,019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59728</xdr:rowOff>
    </xdr:from>
    <xdr:to>
      <xdr:col>1</xdr:col>
      <xdr:colOff>485775</xdr:colOff>
      <xdr:row>79</xdr:row>
      <xdr:rowOff>161328</xdr:rowOff>
    </xdr:to>
    <xdr:sp macro="" textlink="">
      <xdr:nvSpPr>
        <xdr:cNvPr id="208" name="円/楕円 207"/>
        <xdr:cNvSpPr/>
      </xdr:nvSpPr>
      <xdr:spPr>
        <a:xfrm>
          <a:off x="1079500" y="136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152455</xdr:rowOff>
    </xdr:from>
    <xdr:ext cx="599010" cy="259045"/>
    <xdr:sp macro="" textlink="">
      <xdr:nvSpPr>
        <xdr:cNvPr id="209" name="テキスト ボックス 208"/>
        <xdr:cNvSpPr txBox="1"/>
      </xdr:nvSpPr>
      <xdr:spPr>
        <a:xfrm>
          <a:off x="830794" y="1369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17971</xdr:rowOff>
    </xdr:from>
    <xdr:to>
      <xdr:col>6</xdr:col>
      <xdr:colOff>511175</xdr:colOff>
      <xdr:row>96</xdr:row>
      <xdr:rowOff>24532</xdr:rowOff>
    </xdr:to>
    <xdr:cxnSp macro="">
      <xdr:nvCxnSpPr>
        <xdr:cNvPr id="237" name="直線コネクタ 236"/>
        <xdr:cNvCxnSpPr/>
      </xdr:nvCxnSpPr>
      <xdr:spPr>
        <a:xfrm>
          <a:off x="3797300" y="16477171"/>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17971</xdr:rowOff>
    </xdr:from>
    <xdr:to>
      <xdr:col>5</xdr:col>
      <xdr:colOff>358775</xdr:colOff>
      <xdr:row>97</xdr:row>
      <xdr:rowOff>75921</xdr:rowOff>
    </xdr:to>
    <xdr:cxnSp macro="">
      <xdr:nvCxnSpPr>
        <xdr:cNvPr id="240" name="直線コネクタ 239"/>
        <xdr:cNvCxnSpPr/>
      </xdr:nvCxnSpPr>
      <xdr:spPr>
        <a:xfrm flipV="1">
          <a:off x="2908300" y="16477171"/>
          <a:ext cx="889000" cy="2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75921</xdr:rowOff>
    </xdr:from>
    <xdr:to>
      <xdr:col>4</xdr:col>
      <xdr:colOff>155575</xdr:colOff>
      <xdr:row>97</xdr:row>
      <xdr:rowOff>170447</xdr:rowOff>
    </xdr:to>
    <xdr:cxnSp macro="">
      <xdr:nvCxnSpPr>
        <xdr:cNvPr id="243" name="直線コネクタ 242"/>
        <xdr:cNvCxnSpPr/>
      </xdr:nvCxnSpPr>
      <xdr:spPr>
        <a:xfrm flipV="1">
          <a:off x="2019300" y="16706571"/>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65131</xdr:rowOff>
    </xdr:from>
    <xdr:to>
      <xdr:col>2</xdr:col>
      <xdr:colOff>638175</xdr:colOff>
      <xdr:row>97</xdr:row>
      <xdr:rowOff>170447</xdr:rowOff>
    </xdr:to>
    <xdr:cxnSp macro="">
      <xdr:nvCxnSpPr>
        <xdr:cNvPr id="246" name="直線コネクタ 245"/>
        <xdr:cNvCxnSpPr/>
      </xdr:nvCxnSpPr>
      <xdr:spPr>
        <a:xfrm>
          <a:off x="1130300" y="16695781"/>
          <a:ext cx="8890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145182</xdr:rowOff>
    </xdr:from>
    <xdr:to>
      <xdr:col>6</xdr:col>
      <xdr:colOff>561975</xdr:colOff>
      <xdr:row>96</xdr:row>
      <xdr:rowOff>75332</xdr:rowOff>
    </xdr:to>
    <xdr:sp macro="" textlink="">
      <xdr:nvSpPr>
        <xdr:cNvPr id="256" name="円/楕円 255"/>
        <xdr:cNvSpPr/>
      </xdr:nvSpPr>
      <xdr:spPr>
        <a:xfrm>
          <a:off x="4584700" y="164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168059</xdr:rowOff>
    </xdr:from>
    <xdr:ext cx="534377" cy="259045"/>
    <xdr:sp macro="" textlink="">
      <xdr:nvSpPr>
        <xdr:cNvPr id="257" name="衛生費該当値テキスト"/>
        <xdr:cNvSpPr txBox="1"/>
      </xdr:nvSpPr>
      <xdr:spPr>
        <a:xfrm>
          <a:off x="4686300" y="162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138621</xdr:rowOff>
    </xdr:from>
    <xdr:to>
      <xdr:col>5</xdr:col>
      <xdr:colOff>409575</xdr:colOff>
      <xdr:row>96</xdr:row>
      <xdr:rowOff>68771</xdr:rowOff>
    </xdr:to>
    <xdr:sp macro="" textlink="">
      <xdr:nvSpPr>
        <xdr:cNvPr id="258" name="円/楕円 257"/>
        <xdr:cNvSpPr/>
      </xdr:nvSpPr>
      <xdr:spPr>
        <a:xfrm>
          <a:off x="37465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85298</xdr:rowOff>
    </xdr:from>
    <xdr:ext cx="534377" cy="259045"/>
    <xdr:sp macro="" textlink="">
      <xdr:nvSpPr>
        <xdr:cNvPr id="259" name="テキスト ボックス 258"/>
        <xdr:cNvSpPr txBox="1"/>
      </xdr:nvSpPr>
      <xdr:spPr>
        <a:xfrm>
          <a:off x="3530111" y="162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25121</xdr:rowOff>
    </xdr:from>
    <xdr:to>
      <xdr:col>4</xdr:col>
      <xdr:colOff>206375</xdr:colOff>
      <xdr:row>97</xdr:row>
      <xdr:rowOff>126721</xdr:rowOff>
    </xdr:to>
    <xdr:sp macro="" textlink="">
      <xdr:nvSpPr>
        <xdr:cNvPr id="260" name="円/楕円 259"/>
        <xdr:cNvSpPr/>
      </xdr:nvSpPr>
      <xdr:spPr>
        <a:xfrm>
          <a:off x="2857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117848</xdr:rowOff>
    </xdr:from>
    <xdr:ext cx="534377" cy="259045"/>
    <xdr:sp macro="" textlink="">
      <xdr:nvSpPr>
        <xdr:cNvPr id="261" name="テキスト ボックス 260"/>
        <xdr:cNvSpPr txBox="1"/>
      </xdr:nvSpPr>
      <xdr:spPr>
        <a:xfrm>
          <a:off x="2641111" y="167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119647</xdr:rowOff>
    </xdr:from>
    <xdr:to>
      <xdr:col>3</xdr:col>
      <xdr:colOff>3175</xdr:colOff>
      <xdr:row>98</xdr:row>
      <xdr:rowOff>49797</xdr:rowOff>
    </xdr:to>
    <xdr:sp macro="" textlink="">
      <xdr:nvSpPr>
        <xdr:cNvPr id="262" name="円/楕円 261"/>
        <xdr:cNvSpPr/>
      </xdr:nvSpPr>
      <xdr:spPr>
        <a:xfrm>
          <a:off x="19685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40924</xdr:rowOff>
    </xdr:from>
    <xdr:ext cx="534377" cy="259045"/>
    <xdr:sp macro="" textlink="">
      <xdr:nvSpPr>
        <xdr:cNvPr id="263" name="テキスト ボックス 262"/>
        <xdr:cNvSpPr txBox="1"/>
      </xdr:nvSpPr>
      <xdr:spPr>
        <a:xfrm>
          <a:off x="1752111" y="168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14331</xdr:rowOff>
    </xdr:from>
    <xdr:to>
      <xdr:col>1</xdr:col>
      <xdr:colOff>485775</xdr:colOff>
      <xdr:row>97</xdr:row>
      <xdr:rowOff>115931</xdr:rowOff>
    </xdr:to>
    <xdr:sp macro="" textlink="">
      <xdr:nvSpPr>
        <xdr:cNvPr id="264" name="円/楕円 263"/>
        <xdr:cNvSpPr/>
      </xdr:nvSpPr>
      <xdr:spPr>
        <a:xfrm>
          <a:off x="1079500" y="166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107058</xdr:rowOff>
    </xdr:from>
    <xdr:ext cx="534377" cy="259045"/>
    <xdr:sp macro="" textlink="">
      <xdr:nvSpPr>
        <xdr:cNvPr id="265" name="テキスト ボックス 264"/>
        <xdr:cNvSpPr txBox="1"/>
      </xdr:nvSpPr>
      <xdr:spPr>
        <a:xfrm>
          <a:off x="863111" y="167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8941</xdr:rowOff>
    </xdr:from>
    <xdr:to>
      <xdr:col>15</xdr:col>
      <xdr:colOff>180975</xdr:colOff>
      <xdr:row>38</xdr:row>
      <xdr:rowOff>17170</xdr:rowOff>
    </xdr:to>
    <xdr:cxnSp macro="">
      <xdr:nvCxnSpPr>
        <xdr:cNvPr id="292" name="直線コネクタ 291"/>
        <xdr:cNvCxnSpPr/>
      </xdr:nvCxnSpPr>
      <xdr:spPr>
        <a:xfrm flipV="1">
          <a:off x="9639300" y="652404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16256</xdr:rowOff>
    </xdr:from>
    <xdr:to>
      <xdr:col>14</xdr:col>
      <xdr:colOff>28575</xdr:colOff>
      <xdr:row>38</xdr:row>
      <xdr:rowOff>17170</xdr:rowOff>
    </xdr:to>
    <xdr:cxnSp macro="">
      <xdr:nvCxnSpPr>
        <xdr:cNvPr id="295" name="直線コネクタ 294"/>
        <xdr:cNvCxnSpPr/>
      </xdr:nvCxnSpPr>
      <xdr:spPr>
        <a:xfrm>
          <a:off x="8750300" y="65313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110439</xdr:rowOff>
    </xdr:from>
    <xdr:to>
      <xdr:col>12</xdr:col>
      <xdr:colOff>511175</xdr:colOff>
      <xdr:row>38</xdr:row>
      <xdr:rowOff>16256</xdr:rowOff>
    </xdr:to>
    <xdr:cxnSp macro="">
      <xdr:nvCxnSpPr>
        <xdr:cNvPr id="298" name="直線コネクタ 297"/>
        <xdr:cNvCxnSpPr/>
      </xdr:nvCxnSpPr>
      <xdr:spPr>
        <a:xfrm>
          <a:off x="7861300" y="645408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110439</xdr:rowOff>
    </xdr:from>
    <xdr:to>
      <xdr:col>11</xdr:col>
      <xdr:colOff>307975</xdr:colOff>
      <xdr:row>37</xdr:row>
      <xdr:rowOff>127356</xdr:rowOff>
    </xdr:to>
    <xdr:cxnSp macro="">
      <xdr:nvCxnSpPr>
        <xdr:cNvPr id="301" name="直線コネクタ 300"/>
        <xdr:cNvCxnSpPr/>
      </xdr:nvCxnSpPr>
      <xdr:spPr>
        <a:xfrm flipV="1">
          <a:off x="6972300" y="6454089"/>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129591</xdr:rowOff>
    </xdr:from>
    <xdr:to>
      <xdr:col>15</xdr:col>
      <xdr:colOff>231775</xdr:colOff>
      <xdr:row>38</xdr:row>
      <xdr:rowOff>59741</xdr:rowOff>
    </xdr:to>
    <xdr:sp macro="" textlink="">
      <xdr:nvSpPr>
        <xdr:cNvPr id="311" name="円/楕円 310"/>
        <xdr:cNvSpPr/>
      </xdr:nvSpPr>
      <xdr:spPr>
        <a:xfrm>
          <a:off x="104267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108018</xdr:rowOff>
    </xdr:from>
    <xdr:ext cx="378565" cy="259045"/>
    <xdr:sp macro="" textlink="">
      <xdr:nvSpPr>
        <xdr:cNvPr id="312" name="労働費該当値テキスト"/>
        <xdr:cNvSpPr txBox="1"/>
      </xdr:nvSpPr>
      <xdr:spPr>
        <a:xfrm>
          <a:off x="10528300" y="64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137820</xdr:rowOff>
    </xdr:from>
    <xdr:to>
      <xdr:col>14</xdr:col>
      <xdr:colOff>79375</xdr:colOff>
      <xdr:row>38</xdr:row>
      <xdr:rowOff>67970</xdr:rowOff>
    </xdr:to>
    <xdr:sp macro="" textlink="">
      <xdr:nvSpPr>
        <xdr:cNvPr id="313" name="円/楕円 312"/>
        <xdr:cNvSpPr/>
      </xdr:nvSpPr>
      <xdr:spPr>
        <a:xfrm>
          <a:off x="958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59097</xdr:rowOff>
    </xdr:from>
    <xdr:ext cx="378565" cy="259045"/>
    <xdr:sp macro="" textlink="">
      <xdr:nvSpPr>
        <xdr:cNvPr id="314" name="テキスト ボックス 313"/>
        <xdr:cNvSpPr txBox="1"/>
      </xdr:nvSpPr>
      <xdr:spPr>
        <a:xfrm>
          <a:off x="9450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136906</xdr:rowOff>
    </xdr:from>
    <xdr:to>
      <xdr:col>12</xdr:col>
      <xdr:colOff>561975</xdr:colOff>
      <xdr:row>38</xdr:row>
      <xdr:rowOff>67056</xdr:rowOff>
    </xdr:to>
    <xdr:sp macro="" textlink="">
      <xdr:nvSpPr>
        <xdr:cNvPr id="315" name="円/楕円 314"/>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58183</xdr:rowOff>
    </xdr:from>
    <xdr:ext cx="378565" cy="259045"/>
    <xdr:sp macro="" textlink="">
      <xdr:nvSpPr>
        <xdr:cNvPr id="316" name="テキスト ボックス 315"/>
        <xdr:cNvSpPr txBox="1"/>
      </xdr:nvSpPr>
      <xdr:spPr>
        <a:xfrm>
          <a:off x="8561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59639</xdr:rowOff>
    </xdr:from>
    <xdr:to>
      <xdr:col>11</xdr:col>
      <xdr:colOff>358775</xdr:colOff>
      <xdr:row>37</xdr:row>
      <xdr:rowOff>161240</xdr:rowOff>
    </xdr:to>
    <xdr:sp macro="" textlink="">
      <xdr:nvSpPr>
        <xdr:cNvPr id="317" name="円/楕円 316"/>
        <xdr:cNvSpPr/>
      </xdr:nvSpPr>
      <xdr:spPr>
        <a:xfrm>
          <a:off x="7810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152366</xdr:rowOff>
    </xdr:from>
    <xdr:ext cx="378565" cy="259045"/>
    <xdr:sp macro="" textlink="">
      <xdr:nvSpPr>
        <xdr:cNvPr id="318" name="テキスト ボックス 317"/>
        <xdr:cNvSpPr txBox="1"/>
      </xdr:nvSpPr>
      <xdr:spPr>
        <a:xfrm>
          <a:off x="7672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76556</xdr:rowOff>
    </xdr:from>
    <xdr:to>
      <xdr:col>10</xdr:col>
      <xdr:colOff>155575</xdr:colOff>
      <xdr:row>38</xdr:row>
      <xdr:rowOff>6706</xdr:rowOff>
    </xdr:to>
    <xdr:sp macro="" textlink="">
      <xdr:nvSpPr>
        <xdr:cNvPr id="319" name="円/楕円 318"/>
        <xdr:cNvSpPr/>
      </xdr:nvSpPr>
      <xdr:spPr>
        <a:xfrm>
          <a:off x="6921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169283</xdr:rowOff>
    </xdr:from>
    <xdr:ext cx="378565" cy="259045"/>
    <xdr:sp macro="" textlink="">
      <xdr:nvSpPr>
        <xdr:cNvPr id="320" name="テキスト ボックス 319"/>
        <xdr:cNvSpPr txBox="1"/>
      </xdr:nvSpPr>
      <xdr:spPr>
        <a:xfrm>
          <a:off x="6783017" y="65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7656</xdr:rowOff>
    </xdr:from>
    <xdr:to>
      <xdr:col>15</xdr:col>
      <xdr:colOff>180975</xdr:colOff>
      <xdr:row>59</xdr:row>
      <xdr:rowOff>9180</xdr:rowOff>
    </xdr:to>
    <xdr:cxnSp macro="">
      <xdr:nvCxnSpPr>
        <xdr:cNvPr id="351" name="直線コネクタ 350"/>
        <xdr:cNvCxnSpPr/>
      </xdr:nvCxnSpPr>
      <xdr:spPr>
        <a:xfrm>
          <a:off x="9639300" y="1012320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1560</xdr:rowOff>
    </xdr:from>
    <xdr:to>
      <xdr:col>14</xdr:col>
      <xdr:colOff>28575</xdr:colOff>
      <xdr:row>59</xdr:row>
      <xdr:rowOff>7656</xdr:rowOff>
    </xdr:to>
    <xdr:cxnSp macro="">
      <xdr:nvCxnSpPr>
        <xdr:cNvPr id="354" name="直線コネクタ 353"/>
        <xdr:cNvCxnSpPr/>
      </xdr:nvCxnSpPr>
      <xdr:spPr>
        <a:xfrm>
          <a:off x="8750300" y="1011711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1560</xdr:rowOff>
    </xdr:from>
    <xdr:to>
      <xdr:col>12</xdr:col>
      <xdr:colOff>511175</xdr:colOff>
      <xdr:row>59</xdr:row>
      <xdr:rowOff>6024</xdr:rowOff>
    </xdr:to>
    <xdr:cxnSp macro="">
      <xdr:nvCxnSpPr>
        <xdr:cNvPr id="357" name="直線コネクタ 356"/>
        <xdr:cNvCxnSpPr/>
      </xdr:nvCxnSpPr>
      <xdr:spPr>
        <a:xfrm flipV="1">
          <a:off x="7861300" y="10117110"/>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6024</xdr:rowOff>
    </xdr:from>
    <xdr:to>
      <xdr:col>11</xdr:col>
      <xdr:colOff>307975</xdr:colOff>
      <xdr:row>59</xdr:row>
      <xdr:rowOff>10160</xdr:rowOff>
    </xdr:to>
    <xdr:cxnSp macro="">
      <xdr:nvCxnSpPr>
        <xdr:cNvPr id="360" name="直線コネクタ 359"/>
        <xdr:cNvCxnSpPr/>
      </xdr:nvCxnSpPr>
      <xdr:spPr>
        <a:xfrm flipV="1">
          <a:off x="6972300" y="10121574"/>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129830</xdr:rowOff>
    </xdr:from>
    <xdr:to>
      <xdr:col>15</xdr:col>
      <xdr:colOff>231775</xdr:colOff>
      <xdr:row>59</xdr:row>
      <xdr:rowOff>59980</xdr:rowOff>
    </xdr:to>
    <xdr:sp macro="" textlink="">
      <xdr:nvSpPr>
        <xdr:cNvPr id="370" name="円/楕円 369"/>
        <xdr:cNvSpPr/>
      </xdr:nvSpPr>
      <xdr:spPr>
        <a:xfrm>
          <a:off x="10426700" y="100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44757</xdr:rowOff>
    </xdr:from>
    <xdr:ext cx="378565" cy="259045"/>
    <xdr:sp macro="" textlink="">
      <xdr:nvSpPr>
        <xdr:cNvPr id="371" name="農林水産業費該当値テキスト"/>
        <xdr:cNvSpPr txBox="1"/>
      </xdr:nvSpPr>
      <xdr:spPr>
        <a:xfrm>
          <a:off x="10528300" y="998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128306</xdr:rowOff>
    </xdr:from>
    <xdr:to>
      <xdr:col>14</xdr:col>
      <xdr:colOff>79375</xdr:colOff>
      <xdr:row>59</xdr:row>
      <xdr:rowOff>58456</xdr:rowOff>
    </xdr:to>
    <xdr:sp macro="" textlink="">
      <xdr:nvSpPr>
        <xdr:cNvPr id="372" name="円/楕円 371"/>
        <xdr:cNvSpPr/>
      </xdr:nvSpPr>
      <xdr:spPr>
        <a:xfrm>
          <a:off x="9588500" y="1007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49583</xdr:rowOff>
    </xdr:from>
    <xdr:ext cx="378565" cy="259045"/>
    <xdr:sp macro="" textlink="">
      <xdr:nvSpPr>
        <xdr:cNvPr id="373" name="テキスト ボックス 372"/>
        <xdr:cNvSpPr txBox="1"/>
      </xdr:nvSpPr>
      <xdr:spPr>
        <a:xfrm>
          <a:off x="9450017" y="1016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122210</xdr:rowOff>
    </xdr:from>
    <xdr:to>
      <xdr:col>12</xdr:col>
      <xdr:colOff>561975</xdr:colOff>
      <xdr:row>59</xdr:row>
      <xdr:rowOff>52360</xdr:rowOff>
    </xdr:to>
    <xdr:sp macro="" textlink="">
      <xdr:nvSpPr>
        <xdr:cNvPr id="374" name="円/楕円 373"/>
        <xdr:cNvSpPr/>
      </xdr:nvSpPr>
      <xdr:spPr>
        <a:xfrm>
          <a:off x="8699500" y="100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43487</xdr:rowOff>
    </xdr:from>
    <xdr:ext cx="378565" cy="259045"/>
    <xdr:sp macro="" textlink="">
      <xdr:nvSpPr>
        <xdr:cNvPr id="375" name="テキスト ボックス 374"/>
        <xdr:cNvSpPr txBox="1"/>
      </xdr:nvSpPr>
      <xdr:spPr>
        <a:xfrm>
          <a:off x="8561017" y="10159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126674</xdr:rowOff>
    </xdr:from>
    <xdr:to>
      <xdr:col>11</xdr:col>
      <xdr:colOff>358775</xdr:colOff>
      <xdr:row>59</xdr:row>
      <xdr:rowOff>56824</xdr:rowOff>
    </xdr:to>
    <xdr:sp macro="" textlink="">
      <xdr:nvSpPr>
        <xdr:cNvPr id="376" name="円/楕円 375"/>
        <xdr:cNvSpPr/>
      </xdr:nvSpPr>
      <xdr:spPr>
        <a:xfrm>
          <a:off x="7810500" y="100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47951</xdr:rowOff>
    </xdr:from>
    <xdr:ext cx="378565" cy="259045"/>
    <xdr:sp macro="" textlink="">
      <xdr:nvSpPr>
        <xdr:cNvPr id="377" name="テキスト ボックス 376"/>
        <xdr:cNvSpPr txBox="1"/>
      </xdr:nvSpPr>
      <xdr:spPr>
        <a:xfrm>
          <a:off x="7672017" y="1016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130810</xdr:rowOff>
    </xdr:from>
    <xdr:to>
      <xdr:col>10</xdr:col>
      <xdr:colOff>155575</xdr:colOff>
      <xdr:row>59</xdr:row>
      <xdr:rowOff>60960</xdr:rowOff>
    </xdr:to>
    <xdr:sp macro="" textlink="">
      <xdr:nvSpPr>
        <xdr:cNvPr id="378" name="円/楕円 377"/>
        <xdr:cNvSpPr/>
      </xdr:nvSpPr>
      <xdr:spPr>
        <a:xfrm>
          <a:off x="6921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52087</xdr:rowOff>
    </xdr:from>
    <xdr:ext cx="378565" cy="259045"/>
    <xdr:sp macro="" textlink="">
      <xdr:nvSpPr>
        <xdr:cNvPr id="379" name="テキスト ボックス 378"/>
        <xdr:cNvSpPr txBox="1"/>
      </xdr:nvSpPr>
      <xdr:spPr>
        <a:xfrm>
          <a:off x="6783017" y="1016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134807</xdr:rowOff>
    </xdr:from>
    <xdr:to>
      <xdr:col>15</xdr:col>
      <xdr:colOff>180975</xdr:colOff>
      <xdr:row>77</xdr:row>
      <xdr:rowOff>159336</xdr:rowOff>
    </xdr:to>
    <xdr:cxnSp macro="">
      <xdr:nvCxnSpPr>
        <xdr:cNvPr id="406" name="直線コネクタ 405"/>
        <xdr:cNvCxnSpPr/>
      </xdr:nvCxnSpPr>
      <xdr:spPr>
        <a:xfrm>
          <a:off x="9639300" y="13336457"/>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134807</xdr:rowOff>
    </xdr:from>
    <xdr:to>
      <xdr:col>14</xdr:col>
      <xdr:colOff>28575</xdr:colOff>
      <xdr:row>77</xdr:row>
      <xdr:rowOff>152798</xdr:rowOff>
    </xdr:to>
    <xdr:cxnSp macro="">
      <xdr:nvCxnSpPr>
        <xdr:cNvPr id="409" name="直線コネクタ 408"/>
        <xdr:cNvCxnSpPr/>
      </xdr:nvCxnSpPr>
      <xdr:spPr>
        <a:xfrm flipV="1">
          <a:off x="8750300" y="13336457"/>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152798</xdr:rowOff>
    </xdr:from>
    <xdr:to>
      <xdr:col>12</xdr:col>
      <xdr:colOff>511175</xdr:colOff>
      <xdr:row>77</xdr:row>
      <xdr:rowOff>158880</xdr:rowOff>
    </xdr:to>
    <xdr:cxnSp macro="">
      <xdr:nvCxnSpPr>
        <xdr:cNvPr id="412" name="直線コネクタ 411"/>
        <xdr:cNvCxnSpPr/>
      </xdr:nvCxnSpPr>
      <xdr:spPr>
        <a:xfrm flipV="1">
          <a:off x="7861300" y="13354448"/>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148684</xdr:rowOff>
    </xdr:from>
    <xdr:to>
      <xdr:col>11</xdr:col>
      <xdr:colOff>307975</xdr:colOff>
      <xdr:row>77</xdr:row>
      <xdr:rowOff>158880</xdr:rowOff>
    </xdr:to>
    <xdr:cxnSp macro="">
      <xdr:nvCxnSpPr>
        <xdr:cNvPr id="415" name="直線コネクタ 414"/>
        <xdr:cNvCxnSpPr/>
      </xdr:nvCxnSpPr>
      <xdr:spPr>
        <a:xfrm>
          <a:off x="6972300" y="13350334"/>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108536</xdr:rowOff>
    </xdr:from>
    <xdr:to>
      <xdr:col>15</xdr:col>
      <xdr:colOff>231775</xdr:colOff>
      <xdr:row>78</xdr:row>
      <xdr:rowOff>38686</xdr:rowOff>
    </xdr:to>
    <xdr:sp macro="" textlink="">
      <xdr:nvSpPr>
        <xdr:cNvPr id="425" name="円/楕円 424"/>
        <xdr:cNvSpPr/>
      </xdr:nvSpPr>
      <xdr:spPr>
        <a:xfrm>
          <a:off x="10426700" y="133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86963</xdr:rowOff>
    </xdr:from>
    <xdr:ext cx="469744" cy="259045"/>
    <xdr:sp macro="" textlink="">
      <xdr:nvSpPr>
        <xdr:cNvPr id="426" name="商工費該当値テキスト"/>
        <xdr:cNvSpPr txBox="1"/>
      </xdr:nvSpPr>
      <xdr:spPr>
        <a:xfrm>
          <a:off x="10528300" y="1328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84007</xdr:rowOff>
    </xdr:from>
    <xdr:to>
      <xdr:col>14</xdr:col>
      <xdr:colOff>79375</xdr:colOff>
      <xdr:row>78</xdr:row>
      <xdr:rowOff>14157</xdr:rowOff>
    </xdr:to>
    <xdr:sp macro="" textlink="">
      <xdr:nvSpPr>
        <xdr:cNvPr id="427" name="円/楕円 426"/>
        <xdr:cNvSpPr/>
      </xdr:nvSpPr>
      <xdr:spPr>
        <a:xfrm>
          <a:off x="9588500" y="132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5284</xdr:rowOff>
    </xdr:from>
    <xdr:ext cx="469744" cy="259045"/>
    <xdr:sp macro="" textlink="">
      <xdr:nvSpPr>
        <xdr:cNvPr id="428" name="テキスト ボックス 427"/>
        <xdr:cNvSpPr txBox="1"/>
      </xdr:nvSpPr>
      <xdr:spPr>
        <a:xfrm>
          <a:off x="9404427" y="133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101998</xdr:rowOff>
    </xdr:from>
    <xdr:to>
      <xdr:col>12</xdr:col>
      <xdr:colOff>561975</xdr:colOff>
      <xdr:row>78</xdr:row>
      <xdr:rowOff>32148</xdr:rowOff>
    </xdr:to>
    <xdr:sp macro="" textlink="">
      <xdr:nvSpPr>
        <xdr:cNvPr id="429" name="円/楕円 428"/>
        <xdr:cNvSpPr/>
      </xdr:nvSpPr>
      <xdr:spPr>
        <a:xfrm>
          <a:off x="8699500" y="133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23275</xdr:rowOff>
    </xdr:from>
    <xdr:ext cx="469744" cy="259045"/>
    <xdr:sp macro="" textlink="">
      <xdr:nvSpPr>
        <xdr:cNvPr id="430" name="テキスト ボックス 429"/>
        <xdr:cNvSpPr txBox="1"/>
      </xdr:nvSpPr>
      <xdr:spPr>
        <a:xfrm>
          <a:off x="8515427" y="133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108080</xdr:rowOff>
    </xdr:from>
    <xdr:to>
      <xdr:col>11</xdr:col>
      <xdr:colOff>358775</xdr:colOff>
      <xdr:row>78</xdr:row>
      <xdr:rowOff>38230</xdr:rowOff>
    </xdr:to>
    <xdr:sp macro="" textlink="">
      <xdr:nvSpPr>
        <xdr:cNvPr id="431" name="円/楕円 430"/>
        <xdr:cNvSpPr/>
      </xdr:nvSpPr>
      <xdr:spPr>
        <a:xfrm>
          <a:off x="7810500" y="133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29357</xdr:rowOff>
    </xdr:from>
    <xdr:ext cx="469744" cy="259045"/>
    <xdr:sp macro="" textlink="">
      <xdr:nvSpPr>
        <xdr:cNvPr id="432" name="テキスト ボックス 431"/>
        <xdr:cNvSpPr txBox="1"/>
      </xdr:nvSpPr>
      <xdr:spPr>
        <a:xfrm>
          <a:off x="7626427" y="1340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97884</xdr:rowOff>
    </xdr:from>
    <xdr:to>
      <xdr:col>10</xdr:col>
      <xdr:colOff>155575</xdr:colOff>
      <xdr:row>78</xdr:row>
      <xdr:rowOff>28034</xdr:rowOff>
    </xdr:to>
    <xdr:sp macro="" textlink="">
      <xdr:nvSpPr>
        <xdr:cNvPr id="433" name="円/楕円 432"/>
        <xdr:cNvSpPr/>
      </xdr:nvSpPr>
      <xdr:spPr>
        <a:xfrm>
          <a:off x="6921500" y="132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19161</xdr:rowOff>
    </xdr:from>
    <xdr:ext cx="469744" cy="259045"/>
    <xdr:sp macro="" textlink="">
      <xdr:nvSpPr>
        <xdr:cNvPr id="434" name="テキスト ボックス 433"/>
        <xdr:cNvSpPr txBox="1"/>
      </xdr:nvSpPr>
      <xdr:spPr>
        <a:xfrm>
          <a:off x="6737427" y="1339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83998</xdr:rowOff>
    </xdr:from>
    <xdr:to>
      <xdr:col>15</xdr:col>
      <xdr:colOff>180975</xdr:colOff>
      <xdr:row>98</xdr:row>
      <xdr:rowOff>8389</xdr:rowOff>
    </xdr:to>
    <xdr:cxnSp macro="">
      <xdr:nvCxnSpPr>
        <xdr:cNvPr id="464" name="直線コネクタ 463"/>
        <xdr:cNvCxnSpPr/>
      </xdr:nvCxnSpPr>
      <xdr:spPr>
        <a:xfrm flipV="1">
          <a:off x="9639300" y="16714648"/>
          <a:ext cx="8382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482</xdr:rowOff>
    </xdr:from>
    <xdr:to>
      <xdr:col>14</xdr:col>
      <xdr:colOff>28575</xdr:colOff>
      <xdr:row>98</xdr:row>
      <xdr:rowOff>8389</xdr:rowOff>
    </xdr:to>
    <xdr:cxnSp macro="">
      <xdr:nvCxnSpPr>
        <xdr:cNvPr id="467" name="直線コネクタ 466"/>
        <xdr:cNvCxnSpPr/>
      </xdr:nvCxnSpPr>
      <xdr:spPr>
        <a:xfrm>
          <a:off x="8750300" y="16802582"/>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482</xdr:rowOff>
    </xdr:from>
    <xdr:to>
      <xdr:col>12</xdr:col>
      <xdr:colOff>511175</xdr:colOff>
      <xdr:row>98</xdr:row>
      <xdr:rowOff>74016</xdr:rowOff>
    </xdr:to>
    <xdr:cxnSp macro="">
      <xdr:nvCxnSpPr>
        <xdr:cNvPr id="470" name="直線コネクタ 469"/>
        <xdr:cNvCxnSpPr/>
      </xdr:nvCxnSpPr>
      <xdr:spPr>
        <a:xfrm flipV="1">
          <a:off x="7861300" y="16802582"/>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74016</xdr:rowOff>
    </xdr:from>
    <xdr:to>
      <xdr:col>11</xdr:col>
      <xdr:colOff>307975</xdr:colOff>
      <xdr:row>98</xdr:row>
      <xdr:rowOff>77769</xdr:rowOff>
    </xdr:to>
    <xdr:cxnSp macro="">
      <xdr:nvCxnSpPr>
        <xdr:cNvPr id="473" name="直線コネクタ 472"/>
        <xdr:cNvCxnSpPr/>
      </xdr:nvCxnSpPr>
      <xdr:spPr>
        <a:xfrm flipV="1">
          <a:off x="6972300" y="16876116"/>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33198</xdr:rowOff>
    </xdr:from>
    <xdr:to>
      <xdr:col>15</xdr:col>
      <xdr:colOff>231775</xdr:colOff>
      <xdr:row>97</xdr:row>
      <xdr:rowOff>134798</xdr:rowOff>
    </xdr:to>
    <xdr:sp macro="" textlink="">
      <xdr:nvSpPr>
        <xdr:cNvPr id="483" name="円/楕円 482"/>
        <xdr:cNvSpPr/>
      </xdr:nvSpPr>
      <xdr:spPr>
        <a:xfrm>
          <a:off x="104267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11625</xdr:rowOff>
    </xdr:from>
    <xdr:ext cx="534377" cy="259045"/>
    <xdr:sp macro="" textlink="">
      <xdr:nvSpPr>
        <xdr:cNvPr id="484" name="土木費該当値テキスト"/>
        <xdr:cNvSpPr txBox="1"/>
      </xdr:nvSpPr>
      <xdr:spPr>
        <a:xfrm>
          <a:off x="10528300" y="166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129039</xdr:rowOff>
    </xdr:from>
    <xdr:to>
      <xdr:col>14</xdr:col>
      <xdr:colOff>79375</xdr:colOff>
      <xdr:row>98</xdr:row>
      <xdr:rowOff>59189</xdr:rowOff>
    </xdr:to>
    <xdr:sp macro="" textlink="">
      <xdr:nvSpPr>
        <xdr:cNvPr id="485" name="円/楕円 484"/>
        <xdr:cNvSpPr/>
      </xdr:nvSpPr>
      <xdr:spPr>
        <a:xfrm>
          <a:off x="9588500" y="167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50316</xdr:rowOff>
    </xdr:from>
    <xdr:ext cx="534377" cy="259045"/>
    <xdr:sp macro="" textlink="">
      <xdr:nvSpPr>
        <xdr:cNvPr id="486" name="テキスト ボックス 485"/>
        <xdr:cNvSpPr txBox="1"/>
      </xdr:nvSpPr>
      <xdr:spPr>
        <a:xfrm>
          <a:off x="9372111" y="168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121132</xdr:rowOff>
    </xdr:from>
    <xdr:to>
      <xdr:col>12</xdr:col>
      <xdr:colOff>561975</xdr:colOff>
      <xdr:row>98</xdr:row>
      <xdr:rowOff>51282</xdr:rowOff>
    </xdr:to>
    <xdr:sp macro="" textlink="">
      <xdr:nvSpPr>
        <xdr:cNvPr id="487" name="円/楕円 486"/>
        <xdr:cNvSpPr/>
      </xdr:nvSpPr>
      <xdr:spPr>
        <a:xfrm>
          <a:off x="8699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42409</xdr:rowOff>
    </xdr:from>
    <xdr:ext cx="534377" cy="259045"/>
    <xdr:sp macro="" textlink="">
      <xdr:nvSpPr>
        <xdr:cNvPr id="488" name="テキスト ボックス 487"/>
        <xdr:cNvSpPr txBox="1"/>
      </xdr:nvSpPr>
      <xdr:spPr>
        <a:xfrm>
          <a:off x="8483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23216</xdr:rowOff>
    </xdr:from>
    <xdr:to>
      <xdr:col>11</xdr:col>
      <xdr:colOff>358775</xdr:colOff>
      <xdr:row>98</xdr:row>
      <xdr:rowOff>124816</xdr:rowOff>
    </xdr:to>
    <xdr:sp macro="" textlink="">
      <xdr:nvSpPr>
        <xdr:cNvPr id="489" name="円/楕円 488"/>
        <xdr:cNvSpPr/>
      </xdr:nvSpPr>
      <xdr:spPr>
        <a:xfrm>
          <a:off x="7810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115943</xdr:rowOff>
    </xdr:from>
    <xdr:ext cx="534377" cy="259045"/>
    <xdr:sp macro="" textlink="">
      <xdr:nvSpPr>
        <xdr:cNvPr id="490" name="テキスト ボックス 489"/>
        <xdr:cNvSpPr txBox="1"/>
      </xdr:nvSpPr>
      <xdr:spPr>
        <a:xfrm>
          <a:off x="7594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26969</xdr:rowOff>
    </xdr:from>
    <xdr:to>
      <xdr:col>10</xdr:col>
      <xdr:colOff>155575</xdr:colOff>
      <xdr:row>98</xdr:row>
      <xdr:rowOff>128569</xdr:rowOff>
    </xdr:to>
    <xdr:sp macro="" textlink="">
      <xdr:nvSpPr>
        <xdr:cNvPr id="491" name="円/楕円 490"/>
        <xdr:cNvSpPr/>
      </xdr:nvSpPr>
      <xdr:spPr>
        <a:xfrm>
          <a:off x="6921500" y="168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119696</xdr:rowOff>
    </xdr:from>
    <xdr:ext cx="534377" cy="259045"/>
    <xdr:sp macro="" textlink="">
      <xdr:nvSpPr>
        <xdr:cNvPr id="492" name="テキスト ボックス 491"/>
        <xdr:cNvSpPr txBox="1"/>
      </xdr:nvSpPr>
      <xdr:spPr>
        <a:xfrm>
          <a:off x="6705111" y="169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25400</xdr:rowOff>
    </xdr:from>
    <xdr:to>
      <xdr:col>23</xdr:col>
      <xdr:colOff>517525</xdr:colOff>
      <xdr:row>37</xdr:row>
      <xdr:rowOff>57567</xdr:rowOff>
    </xdr:to>
    <xdr:cxnSp macro="">
      <xdr:nvCxnSpPr>
        <xdr:cNvPr id="524" name="直線コネクタ 523"/>
        <xdr:cNvCxnSpPr/>
      </xdr:nvCxnSpPr>
      <xdr:spPr>
        <a:xfrm>
          <a:off x="15481300" y="6369050"/>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140027</xdr:rowOff>
    </xdr:from>
    <xdr:to>
      <xdr:col>22</xdr:col>
      <xdr:colOff>365125</xdr:colOff>
      <xdr:row>37</xdr:row>
      <xdr:rowOff>25400</xdr:rowOff>
    </xdr:to>
    <xdr:cxnSp macro="">
      <xdr:nvCxnSpPr>
        <xdr:cNvPr id="527" name="直線コネクタ 526"/>
        <xdr:cNvCxnSpPr/>
      </xdr:nvCxnSpPr>
      <xdr:spPr>
        <a:xfrm>
          <a:off x="14592300" y="6312227"/>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140027</xdr:rowOff>
    </xdr:from>
    <xdr:to>
      <xdr:col>21</xdr:col>
      <xdr:colOff>161925</xdr:colOff>
      <xdr:row>36</xdr:row>
      <xdr:rowOff>158151</xdr:rowOff>
    </xdr:to>
    <xdr:cxnSp macro="">
      <xdr:nvCxnSpPr>
        <xdr:cNvPr id="530" name="直線コネクタ 529"/>
        <xdr:cNvCxnSpPr/>
      </xdr:nvCxnSpPr>
      <xdr:spPr>
        <a:xfrm flipV="1">
          <a:off x="13703300" y="6312227"/>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108186</xdr:rowOff>
    </xdr:from>
    <xdr:to>
      <xdr:col>19</xdr:col>
      <xdr:colOff>644525</xdr:colOff>
      <xdr:row>36</xdr:row>
      <xdr:rowOff>158151</xdr:rowOff>
    </xdr:to>
    <xdr:cxnSp macro="">
      <xdr:nvCxnSpPr>
        <xdr:cNvPr id="533" name="直線コネクタ 532"/>
        <xdr:cNvCxnSpPr/>
      </xdr:nvCxnSpPr>
      <xdr:spPr>
        <a:xfrm>
          <a:off x="12814300" y="6280386"/>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6767</xdr:rowOff>
    </xdr:from>
    <xdr:to>
      <xdr:col>23</xdr:col>
      <xdr:colOff>568325</xdr:colOff>
      <xdr:row>37</xdr:row>
      <xdr:rowOff>108367</xdr:rowOff>
    </xdr:to>
    <xdr:sp macro="" textlink="">
      <xdr:nvSpPr>
        <xdr:cNvPr id="543" name="円/楕円 542"/>
        <xdr:cNvSpPr/>
      </xdr:nvSpPr>
      <xdr:spPr>
        <a:xfrm>
          <a:off x="16268700" y="63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156644</xdr:rowOff>
    </xdr:from>
    <xdr:ext cx="534377" cy="259045"/>
    <xdr:sp macro="" textlink="">
      <xdr:nvSpPr>
        <xdr:cNvPr id="544" name="消防費該当値テキスト"/>
        <xdr:cNvSpPr txBox="1"/>
      </xdr:nvSpPr>
      <xdr:spPr>
        <a:xfrm>
          <a:off x="16370300" y="63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146050</xdr:rowOff>
    </xdr:from>
    <xdr:to>
      <xdr:col>22</xdr:col>
      <xdr:colOff>415925</xdr:colOff>
      <xdr:row>37</xdr:row>
      <xdr:rowOff>76200</xdr:rowOff>
    </xdr:to>
    <xdr:sp macro="" textlink="">
      <xdr:nvSpPr>
        <xdr:cNvPr id="545" name="円/楕円 544"/>
        <xdr:cNvSpPr/>
      </xdr:nvSpPr>
      <xdr:spPr>
        <a:xfrm>
          <a:off x="15430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67327</xdr:rowOff>
    </xdr:from>
    <xdr:ext cx="534377" cy="259045"/>
    <xdr:sp macro="" textlink="">
      <xdr:nvSpPr>
        <xdr:cNvPr id="546" name="テキスト ボックス 545"/>
        <xdr:cNvSpPr txBox="1"/>
      </xdr:nvSpPr>
      <xdr:spPr>
        <a:xfrm>
          <a:off x="15214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89227</xdr:rowOff>
    </xdr:from>
    <xdr:to>
      <xdr:col>21</xdr:col>
      <xdr:colOff>212725</xdr:colOff>
      <xdr:row>37</xdr:row>
      <xdr:rowOff>19377</xdr:rowOff>
    </xdr:to>
    <xdr:sp macro="" textlink="">
      <xdr:nvSpPr>
        <xdr:cNvPr id="547" name="円/楕円 546"/>
        <xdr:cNvSpPr/>
      </xdr:nvSpPr>
      <xdr:spPr>
        <a:xfrm>
          <a:off x="14541500" y="62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10504</xdr:rowOff>
    </xdr:from>
    <xdr:ext cx="534377" cy="259045"/>
    <xdr:sp macro="" textlink="">
      <xdr:nvSpPr>
        <xdr:cNvPr id="548" name="テキスト ボックス 547"/>
        <xdr:cNvSpPr txBox="1"/>
      </xdr:nvSpPr>
      <xdr:spPr>
        <a:xfrm>
          <a:off x="14325111" y="63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107351</xdr:rowOff>
    </xdr:from>
    <xdr:to>
      <xdr:col>20</xdr:col>
      <xdr:colOff>9525</xdr:colOff>
      <xdr:row>37</xdr:row>
      <xdr:rowOff>37501</xdr:rowOff>
    </xdr:to>
    <xdr:sp macro="" textlink="">
      <xdr:nvSpPr>
        <xdr:cNvPr id="549" name="円/楕円 548"/>
        <xdr:cNvSpPr/>
      </xdr:nvSpPr>
      <xdr:spPr>
        <a:xfrm>
          <a:off x="13652500" y="62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28628</xdr:rowOff>
    </xdr:from>
    <xdr:ext cx="534377" cy="259045"/>
    <xdr:sp macro="" textlink="">
      <xdr:nvSpPr>
        <xdr:cNvPr id="550" name="テキスト ボックス 549"/>
        <xdr:cNvSpPr txBox="1"/>
      </xdr:nvSpPr>
      <xdr:spPr>
        <a:xfrm>
          <a:off x="13436111" y="6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57386</xdr:rowOff>
    </xdr:from>
    <xdr:to>
      <xdr:col>18</xdr:col>
      <xdr:colOff>492125</xdr:colOff>
      <xdr:row>36</xdr:row>
      <xdr:rowOff>158986</xdr:rowOff>
    </xdr:to>
    <xdr:sp macro="" textlink="">
      <xdr:nvSpPr>
        <xdr:cNvPr id="551" name="円/楕円 550"/>
        <xdr:cNvSpPr/>
      </xdr:nvSpPr>
      <xdr:spPr>
        <a:xfrm>
          <a:off x="12763500" y="62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150113</xdr:rowOff>
    </xdr:from>
    <xdr:ext cx="534377" cy="259045"/>
    <xdr:sp macro="" textlink="">
      <xdr:nvSpPr>
        <xdr:cNvPr id="552" name="テキスト ボックス 551"/>
        <xdr:cNvSpPr txBox="1"/>
      </xdr:nvSpPr>
      <xdr:spPr>
        <a:xfrm>
          <a:off x="12547111" y="632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67737</xdr:rowOff>
    </xdr:from>
    <xdr:to>
      <xdr:col>23</xdr:col>
      <xdr:colOff>517525</xdr:colOff>
      <xdr:row>56</xdr:row>
      <xdr:rowOff>32898</xdr:rowOff>
    </xdr:to>
    <xdr:cxnSp macro="">
      <xdr:nvCxnSpPr>
        <xdr:cNvPr id="580" name="直線コネクタ 579"/>
        <xdr:cNvCxnSpPr/>
      </xdr:nvCxnSpPr>
      <xdr:spPr>
        <a:xfrm>
          <a:off x="15481300" y="9497487"/>
          <a:ext cx="838200" cy="1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61336</xdr:rowOff>
    </xdr:from>
    <xdr:to>
      <xdr:col>22</xdr:col>
      <xdr:colOff>365125</xdr:colOff>
      <xdr:row>55</xdr:row>
      <xdr:rowOff>67737</xdr:rowOff>
    </xdr:to>
    <xdr:cxnSp macro="">
      <xdr:nvCxnSpPr>
        <xdr:cNvPr id="583" name="直線コネクタ 582"/>
        <xdr:cNvCxnSpPr/>
      </xdr:nvCxnSpPr>
      <xdr:spPr>
        <a:xfrm>
          <a:off x="14592300" y="94910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61336</xdr:rowOff>
    </xdr:from>
    <xdr:to>
      <xdr:col>21</xdr:col>
      <xdr:colOff>161925</xdr:colOff>
      <xdr:row>56</xdr:row>
      <xdr:rowOff>9398</xdr:rowOff>
    </xdr:to>
    <xdr:cxnSp macro="">
      <xdr:nvCxnSpPr>
        <xdr:cNvPr id="586" name="直線コネクタ 585"/>
        <xdr:cNvCxnSpPr/>
      </xdr:nvCxnSpPr>
      <xdr:spPr>
        <a:xfrm flipV="1">
          <a:off x="13703300" y="9491086"/>
          <a:ext cx="8890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9398</xdr:rowOff>
    </xdr:from>
    <xdr:to>
      <xdr:col>19</xdr:col>
      <xdr:colOff>644525</xdr:colOff>
      <xdr:row>56</xdr:row>
      <xdr:rowOff>73132</xdr:rowOff>
    </xdr:to>
    <xdr:cxnSp macro="">
      <xdr:nvCxnSpPr>
        <xdr:cNvPr id="589" name="直線コネクタ 588"/>
        <xdr:cNvCxnSpPr/>
      </xdr:nvCxnSpPr>
      <xdr:spPr>
        <a:xfrm flipV="1">
          <a:off x="12814300" y="9610598"/>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153548</xdr:rowOff>
    </xdr:from>
    <xdr:to>
      <xdr:col>23</xdr:col>
      <xdr:colOff>568325</xdr:colOff>
      <xdr:row>56</xdr:row>
      <xdr:rowOff>83698</xdr:rowOff>
    </xdr:to>
    <xdr:sp macro="" textlink="">
      <xdr:nvSpPr>
        <xdr:cNvPr id="599" name="円/楕円 598"/>
        <xdr:cNvSpPr/>
      </xdr:nvSpPr>
      <xdr:spPr>
        <a:xfrm>
          <a:off x="16268700" y="95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131975</xdr:rowOff>
    </xdr:from>
    <xdr:ext cx="534377" cy="259045"/>
    <xdr:sp macro="" textlink="">
      <xdr:nvSpPr>
        <xdr:cNvPr id="600" name="教育費該当値テキスト"/>
        <xdr:cNvSpPr txBox="1"/>
      </xdr:nvSpPr>
      <xdr:spPr>
        <a:xfrm>
          <a:off x="16370300" y="95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16937</xdr:rowOff>
    </xdr:from>
    <xdr:to>
      <xdr:col>22</xdr:col>
      <xdr:colOff>415925</xdr:colOff>
      <xdr:row>55</xdr:row>
      <xdr:rowOff>118537</xdr:rowOff>
    </xdr:to>
    <xdr:sp macro="" textlink="">
      <xdr:nvSpPr>
        <xdr:cNvPr id="601" name="円/楕円 600"/>
        <xdr:cNvSpPr/>
      </xdr:nvSpPr>
      <xdr:spPr>
        <a:xfrm>
          <a:off x="15430500" y="944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135064</xdr:rowOff>
    </xdr:from>
    <xdr:ext cx="534377" cy="259045"/>
    <xdr:sp macro="" textlink="">
      <xdr:nvSpPr>
        <xdr:cNvPr id="602" name="テキスト ボックス 601"/>
        <xdr:cNvSpPr txBox="1"/>
      </xdr:nvSpPr>
      <xdr:spPr>
        <a:xfrm>
          <a:off x="15214111" y="922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10536</xdr:rowOff>
    </xdr:from>
    <xdr:to>
      <xdr:col>21</xdr:col>
      <xdr:colOff>212725</xdr:colOff>
      <xdr:row>55</xdr:row>
      <xdr:rowOff>112136</xdr:rowOff>
    </xdr:to>
    <xdr:sp macro="" textlink="">
      <xdr:nvSpPr>
        <xdr:cNvPr id="603" name="円/楕円 602"/>
        <xdr:cNvSpPr/>
      </xdr:nvSpPr>
      <xdr:spPr>
        <a:xfrm>
          <a:off x="14541500" y="94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128663</xdr:rowOff>
    </xdr:from>
    <xdr:ext cx="534377" cy="259045"/>
    <xdr:sp macro="" textlink="">
      <xdr:nvSpPr>
        <xdr:cNvPr id="604" name="テキスト ボックス 603"/>
        <xdr:cNvSpPr txBox="1"/>
      </xdr:nvSpPr>
      <xdr:spPr>
        <a:xfrm>
          <a:off x="14325111" y="92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130048</xdr:rowOff>
    </xdr:from>
    <xdr:to>
      <xdr:col>20</xdr:col>
      <xdr:colOff>9525</xdr:colOff>
      <xdr:row>56</xdr:row>
      <xdr:rowOff>60198</xdr:rowOff>
    </xdr:to>
    <xdr:sp macro="" textlink="">
      <xdr:nvSpPr>
        <xdr:cNvPr id="605" name="円/楕円 604"/>
        <xdr:cNvSpPr/>
      </xdr:nvSpPr>
      <xdr:spPr>
        <a:xfrm>
          <a:off x="13652500" y="95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76725</xdr:rowOff>
    </xdr:from>
    <xdr:ext cx="534377" cy="259045"/>
    <xdr:sp macro="" textlink="">
      <xdr:nvSpPr>
        <xdr:cNvPr id="606" name="テキスト ボックス 605"/>
        <xdr:cNvSpPr txBox="1"/>
      </xdr:nvSpPr>
      <xdr:spPr>
        <a:xfrm>
          <a:off x="13436111" y="93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22332</xdr:rowOff>
    </xdr:from>
    <xdr:to>
      <xdr:col>18</xdr:col>
      <xdr:colOff>492125</xdr:colOff>
      <xdr:row>56</xdr:row>
      <xdr:rowOff>123932</xdr:rowOff>
    </xdr:to>
    <xdr:sp macro="" textlink="">
      <xdr:nvSpPr>
        <xdr:cNvPr id="607" name="円/楕円 606"/>
        <xdr:cNvSpPr/>
      </xdr:nvSpPr>
      <xdr:spPr>
        <a:xfrm>
          <a:off x="12763500" y="96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140459</xdr:rowOff>
    </xdr:from>
    <xdr:ext cx="534377" cy="259045"/>
    <xdr:sp macro="" textlink="">
      <xdr:nvSpPr>
        <xdr:cNvPr id="608" name="テキスト ボックス 607"/>
        <xdr:cNvSpPr txBox="1"/>
      </xdr:nvSpPr>
      <xdr:spPr>
        <a:xfrm>
          <a:off x="12547111" y="93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93883</xdr:rowOff>
    </xdr:from>
    <xdr:to>
      <xdr:col>22</xdr:col>
      <xdr:colOff>365125</xdr:colOff>
      <xdr:row>79</xdr:row>
      <xdr:rowOff>98879</xdr:rowOff>
    </xdr:to>
    <xdr:cxnSp macro="">
      <xdr:nvCxnSpPr>
        <xdr:cNvPr id="642" name="直線コネクタ 641"/>
        <xdr:cNvCxnSpPr/>
      </xdr:nvCxnSpPr>
      <xdr:spPr>
        <a:xfrm>
          <a:off x="14592300" y="13638433"/>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93783</xdr:rowOff>
    </xdr:from>
    <xdr:to>
      <xdr:col>21</xdr:col>
      <xdr:colOff>161925</xdr:colOff>
      <xdr:row>79</xdr:row>
      <xdr:rowOff>93883</xdr:rowOff>
    </xdr:to>
    <xdr:cxnSp macro="">
      <xdr:nvCxnSpPr>
        <xdr:cNvPr id="645" name="直線コネクタ 644"/>
        <xdr:cNvCxnSpPr/>
      </xdr:nvCxnSpPr>
      <xdr:spPr>
        <a:xfrm>
          <a:off x="13703300" y="1363833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72557</xdr:rowOff>
    </xdr:from>
    <xdr:to>
      <xdr:col>19</xdr:col>
      <xdr:colOff>644525</xdr:colOff>
      <xdr:row>79</xdr:row>
      <xdr:rowOff>93783</xdr:rowOff>
    </xdr:to>
    <xdr:cxnSp macro="">
      <xdr:nvCxnSpPr>
        <xdr:cNvPr id="648" name="直線コネクタ 647"/>
        <xdr:cNvCxnSpPr/>
      </xdr:nvCxnSpPr>
      <xdr:spPr>
        <a:xfrm>
          <a:off x="12814300" y="13617107"/>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43083</xdr:rowOff>
    </xdr:from>
    <xdr:to>
      <xdr:col>21</xdr:col>
      <xdr:colOff>212725</xdr:colOff>
      <xdr:row>79</xdr:row>
      <xdr:rowOff>144683</xdr:rowOff>
    </xdr:to>
    <xdr:sp macro="" textlink="">
      <xdr:nvSpPr>
        <xdr:cNvPr id="662" name="円/楕円 661"/>
        <xdr:cNvSpPr/>
      </xdr:nvSpPr>
      <xdr:spPr>
        <a:xfrm>
          <a:off x="14541500" y="135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135810</xdr:rowOff>
    </xdr:from>
    <xdr:ext cx="378565" cy="259045"/>
    <xdr:sp macro="" textlink="">
      <xdr:nvSpPr>
        <xdr:cNvPr id="663" name="テキスト ボックス 662"/>
        <xdr:cNvSpPr txBox="1"/>
      </xdr:nvSpPr>
      <xdr:spPr>
        <a:xfrm>
          <a:off x="14403017" y="13680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42983</xdr:rowOff>
    </xdr:from>
    <xdr:to>
      <xdr:col>20</xdr:col>
      <xdr:colOff>9525</xdr:colOff>
      <xdr:row>79</xdr:row>
      <xdr:rowOff>144583</xdr:rowOff>
    </xdr:to>
    <xdr:sp macro="" textlink="">
      <xdr:nvSpPr>
        <xdr:cNvPr id="664" name="円/楕円 663"/>
        <xdr:cNvSpPr/>
      </xdr:nvSpPr>
      <xdr:spPr>
        <a:xfrm>
          <a:off x="13652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135710</xdr:rowOff>
    </xdr:from>
    <xdr:ext cx="378565" cy="259045"/>
    <xdr:sp macro="" textlink="">
      <xdr:nvSpPr>
        <xdr:cNvPr id="665" name="テキスト ボックス 664"/>
        <xdr:cNvSpPr txBox="1"/>
      </xdr:nvSpPr>
      <xdr:spPr>
        <a:xfrm>
          <a:off x="13514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21757</xdr:rowOff>
    </xdr:from>
    <xdr:to>
      <xdr:col>18</xdr:col>
      <xdr:colOff>492125</xdr:colOff>
      <xdr:row>79</xdr:row>
      <xdr:rowOff>123357</xdr:rowOff>
    </xdr:to>
    <xdr:sp macro="" textlink="">
      <xdr:nvSpPr>
        <xdr:cNvPr id="666" name="円/楕円 665"/>
        <xdr:cNvSpPr/>
      </xdr:nvSpPr>
      <xdr:spPr>
        <a:xfrm>
          <a:off x="12763500" y="135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114484</xdr:rowOff>
    </xdr:from>
    <xdr:ext cx="378565" cy="259045"/>
    <xdr:sp macro="" textlink="">
      <xdr:nvSpPr>
        <xdr:cNvPr id="667" name="テキスト ボックス 666"/>
        <xdr:cNvSpPr txBox="1"/>
      </xdr:nvSpPr>
      <xdr:spPr>
        <a:xfrm>
          <a:off x="12625017" y="1365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145056</xdr:rowOff>
    </xdr:from>
    <xdr:to>
      <xdr:col>23</xdr:col>
      <xdr:colOff>517525</xdr:colOff>
      <xdr:row>98</xdr:row>
      <xdr:rowOff>4761</xdr:rowOff>
    </xdr:to>
    <xdr:cxnSp macro="">
      <xdr:nvCxnSpPr>
        <xdr:cNvPr id="699" name="直線コネクタ 698"/>
        <xdr:cNvCxnSpPr/>
      </xdr:nvCxnSpPr>
      <xdr:spPr>
        <a:xfrm flipV="1">
          <a:off x="15481300" y="16775706"/>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141170</xdr:rowOff>
    </xdr:from>
    <xdr:to>
      <xdr:col>22</xdr:col>
      <xdr:colOff>365125</xdr:colOff>
      <xdr:row>98</xdr:row>
      <xdr:rowOff>4761</xdr:rowOff>
    </xdr:to>
    <xdr:cxnSp macro="">
      <xdr:nvCxnSpPr>
        <xdr:cNvPr id="702" name="直線コネクタ 701"/>
        <xdr:cNvCxnSpPr/>
      </xdr:nvCxnSpPr>
      <xdr:spPr>
        <a:xfrm>
          <a:off x="14592300" y="16771820"/>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141170</xdr:rowOff>
    </xdr:from>
    <xdr:to>
      <xdr:col>21</xdr:col>
      <xdr:colOff>161925</xdr:colOff>
      <xdr:row>97</xdr:row>
      <xdr:rowOff>149498</xdr:rowOff>
    </xdr:to>
    <xdr:cxnSp macro="">
      <xdr:nvCxnSpPr>
        <xdr:cNvPr id="705" name="直線コネクタ 704"/>
        <xdr:cNvCxnSpPr/>
      </xdr:nvCxnSpPr>
      <xdr:spPr>
        <a:xfrm flipV="1">
          <a:off x="13703300" y="16771820"/>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149498</xdr:rowOff>
    </xdr:from>
    <xdr:to>
      <xdr:col>19</xdr:col>
      <xdr:colOff>644525</xdr:colOff>
      <xdr:row>97</xdr:row>
      <xdr:rowOff>152600</xdr:rowOff>
    </xdr:to>
    <xdr:cxnSp macro="">
      <xdr:nvCxnSpPr>
        <xdr:cNvPr id="708" name="直線コネクタ 707"/>
        <xdr:cNvCxnSpPr/>
      </xdr:nvCxnSpPr>
      <xdr:spPr>
        <a:xfrm flipV="1">
          <a:off x="12814300" y="1678014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94256</xdr:rowOff>
    </xdr:from>
    <xdr:to>
      <xdr:col>23</xdr:col>
      <xdr:colOff>568325</xdr:colOff>
      <xdr:row>98</xdr:row>
      <xdr:rowOff>24406</xdr:rowOff>
    </xdr:to>
    <xdr:sp macro="" textlink="">
      <xdr:nvSpPr>
        <xdr:cNvPr id="718" name="円/楕円 717"/>
        <xdr:cNvSpPr/>
      </xdr:nvSpPr>
      <xdr:spPr>
        <a:xfrm>
          <a:off x="16268700" y="167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9183</xdr:rowOff>
    </xdr:from>
    <xdr:ext cx="534377" cy="259045"/>
    <xdr:sp macro="" textlink="">
      <xdr:nvSpPr>
        <xdr:cNvPr id="719" name="公債費該当値テキスト"/>
        <xdr:cNvSpPr txBox="1"/>
      </xdr:nvSpPr>
      <xdr:spPr>
        <a:xfrm>
          <a:off x="16370300" y="166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125411</xdr:rowOff>
    </xdr:from>
    <xdr:to>
      <xdr:col>22</xdr:col>
      <xdr:colOff>415925</xdr:colOff>
      <xdr:row>98</xdr:row>
      <xdr:rowOff>55561</xdr:rowOff>
    </xdr:to>
    <xdr:sp macro="" textlink="">
      <xdr:nvSpPr>
        <xdr:cNvPr id="720" name="円/楕円 719"/>
        <xdr:cNvSpPr/>
      </xdr:nvSpPr>
      <xdr:spPr>
        <a:xfrm>
          <a:off x="15430500" y="167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46688</xdr:rowOff>
    </xdr:from>
    <xdr:ext cx="534377" cy="259045"/>
    <xdr:sp macro="" textlink="">
      <xdr:nvSpPr>
        <xdr:cNvPr id="721" name="テキスト ボックス 720"/>
        <xdr:cNvSpPr txBox="1"/>
      </xdr:nvSpPr>
      <xdr:spPr>
        <a:xfrm>
          <a:off x="15214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90370</xdr:rowOff>
    </xdr:from>
    <xdr:to>
      <xdr:col>21</xdr:col>
      <xdr:colOff>212725</xdr:colOff>
      <xdr:row>98</xdr:row>
      <xdr:rowOff>20520</xdr:rowOff>
    </xdr:to>
    <xdr:sp macro="" textlink="">
      <xdr:nvSpPr>
        <xdr:cNvPr id="722" name="円/楕円 721"/>
        <xdr:cNvSpPr/>
      </xdr:nvSpPr>
      <xdr:spPr>
        <a:xfrm>
          <a:off x="14541500" y="167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11647</xdr:rowOff>
    </xdr:from>
    <xdr:ext cx="534377" cy="259045"/>
    <xdr:sp macro="" textlink="">
      <xdr:nvSpPr>
        <xdr:cNvPr id="723" name="テキスト ボックス 722"/>
        <xdr:cNvSpPr txBox="1"/>
      </xdr:nvSpPr>
      <xdr:spPr>
        <a:xfrm>
          <a:off x="14325111" y="168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98698</xdr:rowOff>
    </xdr:from>
    <xdr:to>
      <xdr:col>20</xdr:col>
      <xdr:colOff>9525</xdr:colOff>
      <xdr:row>98</xdr:row>
      <xdr:rowOff>28848</xdr:rowOff>
    </xdr:to>
    <xdr:sp macro="" textlink="">
      <xdr:nvSpPr>
        <xdr:cNvPr id="724" name="円/楕円 723"/>
        <xdr:cNvSpPr/>
      </xdr:nvSpPr>
      <xdr:spPr>
        <a:xfrm>
          <a:off x="13652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19975</xdr:rowOff>
    </xdr:from>
    <xdr:ext cx="534377" cy="259045"/>
    <xdr:sp macro="" textlink="">
      <xdr:nvSpPr>
        <xdr:cNvPr id="725" name="テキスト ボックス 724"/>
        <xdr:cNvSpPr txBox="1"/>
      </xdr:nvSpPr>
      <xdr:spPr>
        <a:xfrm>
          <a:off x="13436111" y="168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101800</xdr:rowOff>
    </xdr:from>
    <xdr:to>
      <xdr:col>18</xdr:col>
      <xdr:colOff>492125</xdr:colOff>
      <xdr:row>98</xdr:row>
      <xdr:rowOff>31950</xdr:rowOff>
    </xdr:to>
    <xdr:sp macro="" textlink="">
      <xdr:nvSpPr>
        <xdr:cNvPr id="726" name="円/楕円 725"/>
        <xdr:cNvSpPr/>
      </xdr:nvSpPr>
      <xdr:spPr>
        <a:xfrm>
          <a:off x="12763500" y="167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23077</xdr:rowOff>
    </xdr:from>
    <xdr:ext cx="534377" cy="259045"/>
    <xdr:sp macro="" textlink="">
      <xdr:nvSpPr>
        <xdr:cNvPr id="727" name="テキスト ボックス 726"/>
        <xdr:cNvSpPr txBox="1"/>
      </xdr:nvSpPr>
      <xdr:spPr>
        <a:xfrm>
          <a:off x="12547111" y="16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23440</xdr:rowOff>
    </xdr:from>
    <xdr:to>
      <xdr:col>32</xdr:col>
      <xdr:colOff>187325</xdr:colOff>
      <xdr:row>39</xdr:row>
      <xdr:rowOff>31931</xdr:rowOff>
    </xdr:to>
    <xdr:cxnSp macro="">
      <xdr:nvCxnSpPr>
        <xdr:cNvPr id="758" name="直線コネクタ 757"/>
        <xdr:cNvCxnSpPr/>
      </xdr:nvCxnSpPr>
      <xdr:spPr>
        <a:xfrm flipV="1">
          <a:off x="21323300" y="6709990"/>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31931</xdr:rowOff>
    </xdr:from>
    <xdr:to>
      <xdr:col>31</xdr:col>
      <xdr:colOff>34925</xdr:colOff>
      <xdr:row>39</xdr:row>
      <xdr:rowOff>98878</xdr:rowOff>
    </xdr:to>
    <xdr:cxnSp macro="">
      <xdr:nvCxnSpPr>
        <xdr:cNvPr id="761" name="直線コネクタ 760"/>
        <xdr:cNvCxnSpPr/>
      </xdr:nvCxnSpPr>
      <xdr:spPr>
        <a:xfrm flipV="1">
          <a:off x="20434300" y="671848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144090</xdr:rowOff>
    </xdr:from>
    <xdr:to>
      <xdr:col>32</xdr:col>
      <xdr:colOff>238125</xdr:colOff>
      <xdr:row>39</xdr:row>
      <xdr:rowOff>74240</xdr:rowOff>
    </xdr:to>
    <xdr:sp macro="" textlink="">
      <xdr:nvSpPr>
        <xdr:cNvPr id="777" name="円/楕円 776"/>
        <xdr:cNvSpPr/>
      </xdr:nvSpPr>
      <xdr:spPr>
        <a:xfrm>
          <a:off x="221107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113046</xdr:rowOff>
    </xdr:from>
    <xdr:ext cx="378565" cy="259045"/>
    <xdr:sp macro="" textlink="">
      <xdr:nvSpPr>
        <xdr:cNvPr id="778" name="諸支出金該当値テキスト"/>
        <xdr:cNvSpPr txBox="1"/>
      </xdr:nvSpPr>
      <xdr:spPr>
        <a:xfrm>
          <a:off x="22212300" y="662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152581</xdr:rowOff>
    </xdr:from>
    <xdr:to>
      <xdr:col>31</xdr:col>
      <xdr:colOff>85725</xdr:colOff>
      <xdr:row>39</xdr:row>
      <xdr:rowOff>82731</xdr:rowOff>
    </xdr:to>
    <xdr:sp macro="" textlink="">
      <xdr:nvSpPr>
        <xdr:cNvPr id="779" name="円/楕円 778"/>
        <xdr:cNvSpPr/>
      </xdr:nvSpPr>
      <xdr:spPr>
        <a:xfrm>
          <a:off x="21272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73858</xdr:rowOff>
    </xdr:from>
    <xdr:ext cx="378565" cy="259045"/>
    <xdr:sp macro="" textlink="">
      <xdr:nvSpPr>
        <xdr:cNvPr id="780" name="テキスト ボックス 779"/>
        <xdr:cNvSpPr txBox="1"/>
      </xdr:nvSpPr>
      <xdr:spPr>
        <a:xfrm>
          <a:off x="21134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a:solidFill>
              <a:schemeClr val="dk1"/>
            </a:solidFill>
            <a:effectLst/>
            <a:latin typeface="+mn-lt"/>
            <a:ea typeface="+mn-ea"/>
            <a:cs typeface="+mn-cs"/>
          </a:endParaRPr>
        </a:p>
        <a:p>
          <a:r>
            <a:rPr kumimoji="1" lang="ja-JP" altLang="en-US" sz="1300">
              <a:latin typeface="ＭＳ Ｐゴシック"/>
            </a:rPr>
            <a:t>　昨年に引き続き、衛生費が類似団体の平均を上回っているのは、清掃工場建替事業を行っているためである。平成３４年度まで建設・解体工事が予定されているため、それまでの間は平均を上回ることが予想され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実質収支比率については、</a:t>
          </a:r>
          <a:r>
            <a:rPr kumimoji="1" lang="ja-JP" altLang="en-US" sz="1200">
              <a:solidFill>
                <a:schemeClr val="dk1"/>
              </a:solidFill>
              <a:effectLst/>
              <a:latin typeface="+mn-lt"/>
              <a:ea typeface="+mn-ea"/>
              <a:cs typeface="+mn-cs"/>
            </a:rPr>
            <a:t>平成２４</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～２７年まで</a:t>
          </a:r>
          <a:r>
            <a:rPr kumimoji="1" lang="ja-JP" altLang="ja-JP" sz="1200">
              <a:solidFill>
                <a:schemeClr val="dk1"/>
              </a:solidFill>
              <a:effectLst/>
              <a:latin typeface="+mn-lt"/>
              <a:ea typeface="+mn-ea"/>
              <a:cs typeface="+mn-cs"/>
            </a:rPr>
            <a:t>は、おおむね、経験的に望ましいとされている３～５％程度の間で推移してい</a:t>
          </a:r>
          <a:r>
            <a:rPr kumimoji="1" lang="ja-JP" altLang="en-US" sz="1200">
              <a:solidFill>
                <a:schemeClr val="dk1"/>
              </a:solidFill>
              <a:effectLst/>
              <a:latin typeface="+mn-lt"/>
              <a:ea typeface="+mn-ea"/>
              <a:cs typeface="+mn-cs"/>
            </a:rPr>
            <a:t>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平成２８年度は２．４４％と悪化してしまった。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また実質単年度収支については、基金取崩し額の増により減少傾向に</a:t>
          </a:r>
          <a:r>
            <a:rPr kumimoji="1" lang="ja-JP" altLang="en-US" sz="1200">
              <a:solidFill>
                <a:schemeClr val="dk1"/>
              </a:solidFill>
              <a:effectLst/>
              <a:latin typeface="+mn-lt"/>
              <a:ea typeface="+mn-ea"/>
              <a:cs typeface="+mn-cs"/>
            </a:rPr>
            <a:t>してしまっている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財政調整基金については、普通建設事業費が増加したため、基金の取崩しが</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０億に膨れた結果、現在高は</a:t>
          </a:r>
          <a:r>
            <a:rPr kumimoji="1" lang="ja-JP" altLang="en-US" sz="1200">
              <a:solidFill>
                <a:schemeClr val="dk1"/>
              </a:solidFill>
              <a:effectLst/>
              <a:latin typeface="+mn-lt"/>
              <a:ea typeface="+mn-ea"/>
              <a:cs typeface="+mn-cs"/>
            </a:rPr>
            <a:t>大幅に減少</a:t>
          </a:r>
          <a:r>
            <a:rPr kumimoji="1" lang="ja-JP" altLang="ja-JP" sz="1200">
              <a:solidFill>
                <a:schemeClr val="dk1"/>
              </a:solidFill>
              <a:effectLst/>
              <a:latin typeface="+mn-lt"/>
              <a:ea typeface="+mn-ea"/>
              <a:cs typeface="+mn-cs"/>
            </a:rPr>
            <a:t>している。清掃工場の建替えや公共施設等の大規模修繕、社会保障経費の増大など、今後予想される財政需要に備え、堅実な財政運営に努めたい。</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小型自動車競走事業特別会計の赤字額は、平成２７年度を持って当事業を廃止することに伴い０となった。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黒字額については経営改善により、病院事業会計の黒字幅が大きくなっており、直近５カ年では、病院の黒字額が一般会計の黒字額を上回っている状況が続いている。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205162090</v>
      </c>
      <c r="BO4" s="411"/>
      <c r="BP4" s="411"/>
      <c r="BQ4" s="411"/>
      <c r="BR4" s="411"/>
      <c r="BS4" s="411"/>
      <c r="BT4" s="411"/>
      <c r="BU4" s="412"/>
      <c r="BV4" s="410">
        <v>203293423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3.2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201058482</v>
      </c>
      <c r="BO5" s="416"/>
      <c r="BP5" s="416"/>
      <c r="BQ5" s="416"/>
      <c r="BR5" s="416"/>
      <c r="BS5" s="416"/>
      <c r="BT5" s="416"/>
      <c r="BU5" s="417"/>
      <c r="BV5" s="415">
        <v>199187137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96.6</v>
      </c>
      <c r="CU5" s="386"/>
      <c r="CV5" s="386"/>
      <c r="CW5" s="386"/>
      <c r="CX5" s="386"/>
      <c r="CY5" s="386"/>
      <c r="CZ5" s="386"/>
      <c r="DA5" s="387"/>
      <c r="DB5" s="385">
        <v>92.7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4103608</v>
      </c>
      <c r="BO6" s="416"/>
      <c r="BP6" s="416"/>
      <c r="BQ6" s="416"/>
      <c r="BR6" s="416"/>
      <c r="BS6" s="416"/>
      <c r="BT6" s="416"/>
      <c r="BU6" s="417"/>
      <c r="BV6" s="415">
        <v>4106286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v>
      </c>
      <c r="CU6" s="562"/>
      <c r="CV6" s="562"/>
      <c r="CW6" s="562"/>
      <c r="CX6" s="562"/>
      <c r="CY6" s="562"/>
      <c r="CZ6" s="562"/>
      <c r="DA6" s="563"/>
      <c r="DB6" s="561">
        <v>97.1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1411963</v>
      </c>
      <c r="BO7" s="416"/>
      <c r="BP7" s="416"/>
      <c r="BQ7" s="416"/>
      <c r="BR7" s="416"/>
      <c r="BS7" s="416"/>
      <c r="BT7" s="416"/>
      <c r="BU7" s="417"/>
      <c r="BV7" s="415">
        <v>671235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110392262</v>
      </c>
      <c r="CU7" s="416"/>
      <c r="CV7" s="416"/>
      <c r="CW7" s="416"/>
      <c r="CX7" s="416"/>
      <c r="CY7" s="416"/>
      <c r="CZ7" s="416"/>
      <c r="DA7" s="417"/>
      <c r="DB7" s="415">
        <v>108375358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2691645</v>
      </c>
      <c r="BO8" s="416"/>
      <c r="BP8" s="416"/>
      <c r="BQ8" s="416"/>
      <c r="BR8" s="416"/>
      <c r="BS8" s="416"/>
      <c r="BT8" s="416"/>
      <c r="BU8" s="417"/>
      <c r="BV8" s="415">
        <v>3435051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0.96</v>
      </c>
      <c r="CU8" s="525"/>
      <c r="CV8" s="525"/>
      <c r="CW8" s="525"/>
      <c r="CX8" s="525"/>
      <c r="CY8" s="525"/>
      <c r="CZ8" s="525"/>
      <c r="DA8" s="526"/>
      <c r="DB8" s="524">
        <v>0.95</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622890</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-743406</v>
      </c>
      <c r="BO9" s="416"/>
      <c r="BP9" s="416"/>
      <c r="BQ9" s="416"/>
      <c r="BR9" s="416"/>
      <c r="BS9" s="416"/>
      <c r="BT9" s="416"/>
      <c r="BU9" s="417"/>
      <c r="BV9" s="415">
        <v>31463</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9.3000000000000007</v>
      </c>
      <c r="CU9" s="386"/>
      <c r="CV9" s="386"/>
      <c r="CW9" s="386"/>
      <c r="CX9" s="386"/>
      <c r="CY9" s="386"/>
      <c r="CZ9" s="386"/>
      <c r="DA9" s="387"/>
      <c r="DB9" s="385">
        <v>8.8000000000000007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609040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3006</v>
      </c>
      <c r="BO10" s="416"/>
      <c r="BP10" s="416"/>
      <c r="BQ10" s="416"/>
      <c r="BR10" s="416"/>
      <c r="BS10" s="416"/>
      <c r="BT10" s="416"/>
      <c r="BU10" s="417"/>
      <c r="BV10" s="415">
        <v>7798</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630937</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7000000</v>
      </c>
      <c r="BO12" s="416"/>
      <c r="BP12" s="416"/>
      <c r="BQ12" s="416"/>
      <c r="BR12" s="416"/>
      <c r="BS12" s="416"/>
      <c r="BT12" s="416"/>
      <c r="BU12" s="417"/>
      <c r="BV12" s="415">
        <v>4000000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615783</v>
      </c>
      <c r="S13" s="517"/>
      <c r="T13" s="517"/>
      <c r="U13" s="517"/>
      <c r="V13" s="518"/>
      <c r="W13" s="504" t="s">
        <v>122</v>
      </c>
      <c r="X13" s="428"/>
      <c r="Y13" s="428"/>
      <c r="Z13" s="428"/>
      <c r="AA13" s="428"/>
      <c r="AB13" s="429"/>
      <c r="AC13" s="391">
        <v>2388</v>
      </c>
      <c r="AD13" s="392"/>
      <c r="AE13" s="392"/>
      <c r="AF13" s="392"/>
      <c r="AG13" s="393"/>
      <c r="AH13" s="391">
        <v>2549</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-7740400</v>
      </c>
      <c r="BO13" s="416"/>
      <c r="BP13" s="416"/>
      <c r="BQ13" s="416"/>
      <c r="BR13" s="416"/>
      <c r="BS13" s="416"/>
      <c r="BT13" s="416"/>
      <c r="BU13" s="417"/>
      <c r="BV13" s="415">
        <v>-3960739</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-0.1</v>
      </c>
      <c r="CU13" s="386"/>
      <c r="CV13" s="386"/>
      <c r="CW13" s="386"/>
      <c r="CX13" s="386"/>
      <c r="CY13" s="386"/>
      <c r="CZ13" s="386"/>
      <c r="DA13" s="387"/>
      <c r="DB13" s="385">
        <v>-0.2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626809</v>
      </c>
      <c r="S14" s="517"/>
      <c r="T14" s="517"/>
      <c r="U14" s="517"/>
      <c r="V14" s="518"/>
      <c r="W14" s="519"/>
      <c r="X14" s="431"/>
      <c r="Y14" s="431"/>
      <c r="Z14" s="431"/>
      <c r="AA14" s="431"/>
      <c r="AB14" s="432"/>
      <c r="AC14" s="509">
        <v>0.9</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612982</v>
      </c>
      <c r="S15" s="517"/>
      <c r="T15" s="517"/>
      <c r="U15" s="517"/>
      <c r="V15" s="518"/>
      <c r="W15" s="504" t="s">
        <v>129</v>
      </c>
      <c r="X15" s="428"/>
      <c r="Y15" s="428"/>
      <c r="Z15" s="428"/>
      <c r="AA15" s="428"/>
      <c r="AB15" s="429"/>
      <c r="AC15" s="391">
        <v>48753</v>
      </c>
      <c r="AD15" s="392"/>
      <c r="AE15" s="392"/>
      <c r="AF15" s="392"/>
      <c r="AG15" s="393"/>
      <c r="AH15" s="391">
        <v>47142</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79532259</v>
      </c>
      <c r="BO15" s="411"/>
      <c r="BP15" s="411"/>
      <c r="BQ15" s="411"/>
      <c r="BR15" s="411"/>
      <c r="BS15" s="411"/>
      <c r="BT15" s="411"/>
      <c r="BU15" s="412"/>
      <c r="BV15" s="410">
        <v>77554549</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18.2</v>
      </c>
      <c r="AD16" s="510"/>
      <c r="AE16" s="510"/>
      <c r="AF16" s="510"/>
      <c r="AG16" s="511"/>
      <c r="AH16" s="509">
        <v>17.899999999999999</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82624446</v>
      </c>
      <c r="BO16" s="416"/>
      <c r="BP16" s="416"/>
      <c r="BQ16" s="416"/>
      <c r="BR16" s="416"/>
      <c r="BS16" s="416"/>
      <c r="BT16" s="416"/>
      <c r="BU16" s="417"/>
      <c r="BV16" s="415">
        <v>80791047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216249</v>
      </c>
      <c r="AD17" s="392"/>
      <c r="AE17" s="392"/>
      <c r="AF17" s="392"/>
      <c r="AG17" s="393"/>
      <c r="AH17" s="391">
        <v>213119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102535252</v>
      </c>
      <c r="BO17" s="416"/>
      <c r="BP17" s="416"/>
      <c r="BQ17" s="416"/>
      <c r="BR17" s="416"/>
      <c r="BS17" s="416"/>
      <c r="BT17" s="416"/>
      <c r="BU17" s="417"/>
      <c r="BV17" s="415">
        <v>99835136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85.62</v>
      </c>
      <c r="M18" s="480"/>
      <c r="N18" s="480"/>
      <c r="O18" s="480"/>
      <c r="P18" s="480"/>
      <c r="Q18" s="480"/>
      <c r="R18" s="481"/>
      <c r="S18" s="481"/>
      <c r="T18" s="481"/>
      <c r="U18" s="481"/>
      <c r="V18" s="482"/>
      <c r="W18" s="496"/>
      <c r="X18" s="497"/>
      <c r="Y18" s="497"/>
      <c r="Z18" s="497"/>
      <c r="AA18" s="497"/>
      <c r="AB18" s="505"/>
      <c r="AC18" s="379">
        <v>80.900000000000006</v>
      </c>
      <c r="AD18" s="380"/>
      <c r="AE18" s="380"/>
      <c r="AF18" s="380"/>
      <c r="AG18" s="483"/>
      <c r="AH18" s="379">
        <v>81.099999999999994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107802090</v>
      </c>
      <c r="BO18" s="416"/>
      <c r="BP18" s="416"/>
      <c r="BQ18" s="416"/>
      <c r="BR18" s="416"/>
      <c r="BS18" s="416"/>
      <c r="BT18" s="416"/>
      <c r="BU18" s="417"/>
      <c r="BV18" s="415">
        <v>104796153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7275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129185876</v>
      </c>
      <c r="BO19" s="416"/>
      <c r="BP19" s="416"/>
      <c r="BQ19" s="416"/>
      <c r="BR19" s="416"/>
      <c r="BS19" s="416"/>
      <c r="BT19" s="416"/>
      <c r="BU19" s="417"/>
      <c r="BV19" s="415">
        <v>129438908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272432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159099307</v>
      </c>
      <c r="BO23" s="416"/>
      <c r="BP23" s="416"/>
      <c r="BQ23" s="416"/>
      <c r="BR23" s="416"/>
      <c r="BS23" s="416"/>
      <c r="BT23" s="416"/>
      <c r="BU23" s="417"/>
      <c r="BV23" s="415">
        <v>148307934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10760</v>
      </c>
      <c r="R24" s="392"/>
      <c r="S24" s="392"/>
      <c r="T24" s="392"/>
      <c r="U24" s="392"/>
      <c r="V24" s="393"/>
      <c r="W24" s="457"/>
      <c r="X24" s="448"/>
      <c r="Y24" s="449"/>
      <c r="Z24" s="388" t="s">
        <v>153</v>
      </c>
      <c r="AA24" s="389"/>
      <c r="AB24" s="389"/>
      <c r="AC24" s="389"/>
      <c r="AD24" s="389"/>
      <c r="AE24" s="389"/>
      <c r="AF24" s="389"/>
      <c r="AG24" s="390"/>
      <c r="AH24" s="391">
        <v>3709</v>
      </c>
      <c r="AI24" s="392"/>
      <c r="AJ24" s="392"/>
      <c r="AK24" s="392"/>
      <c r="AL24" s="393"/>
      <c r="AM24" s="391">
        <v>11141836</v>
      </c>
      <c r="AN24" s="392"/>
      <c r="AO24" s="392"/>
      <c r="AP24" s="392"/>
      <c r="AQ24" s="392"/>
      <c r="AR24" s="393"/>
      <c r="AS24" s="391">
        <v>3004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98128853</v>
      </c>
      <c r="BO24" s="416"/>
      <c r="BP24" s="416"/>
      <c r="BQ24" s="416"/>
      <c r="BR24" s="416"/>
      <c r="BS24" s="416"/>
      <c r="BT24" s="416"/>
      <c r="BU24" s="417"/>
      <c r="BV24" s="415">
        <v>96690988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8180</v>
      </c>
      <c r="R25" s="392"/>
      <c r="S25" s="392"/>
      <c r="T25" s="392"/>
      <c r="U25" s="392"/>
      <c r="V25" s="393"/>
      <c r="W25" s="457"/>
      <c r="X25" s="448"/>
      <c r="Y25" s="449"/>
      <c r="Z25" s="388" t="s">
        <v>156</v>
      </c>
      <c r="AA25" s="389"/>
      <c r="AB25" s="389"/>
      <c r="AC25" s="389"/>
      <c r="AD25" s="389"/>
      <c r="AE25" s="389"/>
      <c r="AF25" s="389"/>
      <c r="AG25" s="390"/>
      <c r="AH25" s="391">
        <v>609</v>
      </c>
      <c r="AI25" s="392"/>
      <c r="AJ25" s="392"/>
      <c r="AK25" s="392"/>
      <c r="AL25" s="393"/>
      <c r="AM25" s="391">
        <v>1884855</v>
      </c>
      <c r="AN25" s="392"/>
      <c r="AO25" s="392"/>
      <c r="AP25" s="392"/>
      <c r="AQ25" s="392"/>
      <c r="AR25" s="393"/>
      <c r="AS25" s="391">
        <v>3095</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68767773</v>
      </c>
      <c r="BO25" s="411"/>
      <c r="BP25" s="411"/>
      <c r="BQ25" s="411"/>
      <c r="BR25" s="411"/>
      <c r="BS25" s="411"/>
      <c r="BT25" s="411"/>
      <c r="BU25" s="412"/>
      <c r="BV25" s="410">
        <v>74588988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7300</v>
      </c>
      <c r="R26" s="392"/>
      <c r="S26" s="392"/>
      <c r="T26" s="392"/>
      <c r="U26" s="392"/>
      <c r="V26" s="393"/>
      <c r="W26" s="457"/>
      <c r="X26" s="448"/>
      <c r="Y26" s="449"/>
      <c r="Z26" s="388" t="s">
        <v>159</v>
      </c>
      <c r="AA26" s="470"/>
      <c r="AB26" s="470"/>
      <c r="AC26" s="470"/>
      <c r="AD26" s="470"/>
      <c r="AE26" s="470"/>
      <c r="AF26" s="470"/>
      <c r="AG26" s="471"/>
      <c r="AH26" s="391">
        <v>294</v>
      </c>
      <c r="AI26" s="392"/>
      <c r="AJ26" s="392"/>
      <c r="AK26" s="392"/>
      <c r="AL26" s="393"/>
      <c r="AM26" s="391">
        <v>1034586</v>
      </c>
      <c r="AN26" s="392"/>
      <c r="AO26" s="392"/>
      <c r="AP26" s="392"/>
      <c r="AQ26" s="392"/>
      <c r="AR26" s="393"/>
      <c r="AS26" s="391">
        <v>3519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30000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7590</v>
      </c>
      <c r="R27" s="392"/>
      <c r="S27" s="392"/>
      <c r="T27" s="392"/>
      <c r="U27" s="392"/>
      <c r="V27" s="393"/>
      <c r="W27" s="457"/>
      <c r="X27" s="448"/>
      <c r="Y27" s="449"/>
      <c r="Z27" s="388" t="s">
        <v>162</v>
      </c>
      <c r="AA27" s="389"/>
      <c r="AB27" s="389"/>
      <c r="AC27" s="389"/>
      <c r="AD27" s="389"/>
      <c r="AE27" s="389"/>
      <c r="AF27" s="389"/>
      <c r="AG27" s="390"/>
      <c r="AH27" s="391">
        <v>145</v>
      </c>
      <c r="AI27" s="392"/>
      <c r="AJ27" s="392"/>
      <c r="AK27" s="392"/>
      <c r="AL27" s="393"/>
      <c r="AM27" s="391">
        <v>549749</v>
      </c>
      <c r="AN27" s="392"/>
      <c r="AO27" s="392"/>
      <c r="AP27" s="392"/>
      <c r="AQ27" s="392"/>
      <c r="AR27" s="393"/>
      <c r="AS27" s="391">
        <v>3791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6860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17175132</v>
      </c>
      <c r="BO28" s="411"/>
      <c r="BP28" s="411"/>
      <c r="BQ28" s="411"/>
      <c r="BR28" s="411"/>
      <c r="BS28" s="411"/>
      <c r="BT28" s="411"/>
      <c r="BU28" s="412"/>
      <c r="BV28" s="410">
        <v>21147798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48</v>
      </c>
      <c r="M29" s="392"/>
      <c r="N29" s="392"/>
      <c r="O29" s="392"/>
      <c r="P29" s="393"/>
      <c r="Q29" s="391">
        <v>6130</v>
      </c>
      <c r="R29" s="392"/>
      <c r="S29" s="392"/>
      <c r="T29" s="392"/>
      <c r="U29" s="392"/>
      <c r="V29" s="393"/>
      <c r="W29" s="458"/>
      <c r="X29" s="459"/>
      <c r="Y29" s="460"/>
      <c r="Z29" s="388" t="s">
        <v>169</v>
      </c>
      <c r="AA29" s="389"/>
      <c r="AB29" s="389"/>
      <c r="AC29" s="389"/>
      <c r="AD29" s="389"/>
      <c r="AE29" s="389"/>
      <c r="AF29" s="389"/>
      <c r="AG29" s="390"/>
      <c r="AH29" s="391">
        <v>3854</v>
      </c>
      <c r="AI29" s="392"/>
      <c r="AJ29" s="392"/>
      <c r="AK29" s="392"/>
      <c r="AL29" s="393"/>
      <c r="AM29" s="391">
        <v>11691585</v>
      </c>
      <c r="AN29" s="392"/>
      <c r="AO29" s="392"/>
      <c r="AP29" s="392"/>
      <c r="AQ29" s="392"/>
      <c r="AR29" s="393"/>
      <c r="AS29" s="391">
        <v>3034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1002172</v>
      </c>
      <c r="BO29" s="416"/>
      <c r="BP29" s="416"/>
      <c r="BQ29" s="416"/>
      <c r="BR29" s="416"/>
      <c r="BS29" s="416"/>
      <c r="BT29" s="416"/>
      <c r="BU29" s="417"/>
      <c r="BV29" s="415">
        <v>501547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3488365</v>
      </c>
      <c r="BO30" s="419"/>
      <c r="BP30" s="419"/>
      <c r="BQ30" s="419"/>
      <c r="BR30" s="419"/>
      <c r="BS30" s="419"/>
      <c r="BT30" s="419"/>
      <c r="BU30" s="420"/>
      <c r="BV30" s="418">
        <v>5202625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地方卸売市場事業会計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船橋市清美公社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母子父子寡婦福祉資金貸付事業特別会計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小型自動車競走事業特別会計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船橋駅南口市街地再開発事業特別会計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船橋市福祉サービス公社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船橋市生きがい福祉事業団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船橋市文化・スポーツ公社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船橋市医療公社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船橋市公園協会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四市複合事務組合（一般会計）</v>
      </c>
      <c r="BZ40" s="374"/>
      <c r="CA40" s="374"/>
      <c r="CB40" s="374"/>
      <c r="CC40" s="374"/>
      <c r="CD40" s="374"/>
      <c r="CE40" s="374"/>
      <c r="CF40" s="374"/>
      <c r="CG40" s="374"/>
      <c r="CH40" s="374"/>
      <c r="CI40" s="374"/>
      <c r="CJ40" s="374"/>
      <c r="CK40" s="374"/>
      <c r="CL40" s="374"/>
      <c r="CM40" s="374"/>
      <c r="CN40" s="167"/>
      <c r="CO40" s="375">
        <f t="shared" si="3"/>
        <v>25</v>
      </c>
      <c r="CP40" s="375"/>
      <c r="CQ40" s="374" t="str">
        <f>IF('各会計、関係団体の財政状況及び健全化判断比率'!BS13="","",'各会計、関係団体の財政状況及び健全化判断比率'!BS13)</f>
        <v>船橋市中小企業勤労者福祉サービスセンター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千葉県競馬組合（一般会計）</v>
      </c>
      <c r="BZ41" s="374"/>
      <c r="CA41" s="374"/>
      <c r="CB41" s="374"/>
      <c r="CC41" s="374"/>
      <c r="CD41" s="374"/>
      <c r="CE41" s="374"/>
      <c r="CF41" s="374"/>
      <c r="CG41" s="374"/>
      <c r="CH41" s="374"/>
      <c r="CI41" s="374"/>
      <c r="CJ41" s="374"/>
      <c r="CK41" s="374"/>
      <c r="CL41" s="374"/>
      <c r="CM41" s="374"/>
      <c r="CN41" s="167"/>
      <c r="CO41" s="375">
        <f t="shared" si="3"/>
        <v>26</v>
      </c>
      <c r="CP41" s="375"/>
      <c r="CQ41" s="374" t="str">
        <f>IF('各会計、関係団体の財政状況及び健全化判断比率'!BS14="","",'各会計、関係団体の財政状況及び健全化判断比率'!BS14)</f>
        <v>船橋都市サービス</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27</v>
      </c>
      <c r="CP42" s="375"/>
      <c r="CQ42" s="374" t="str">
        <f>IF('各会計、関係団体の財政状況及び健全化判断比率'!BS15="","",'各会計、関係団体の財政状況及び健全化判断比率'!BS15)</f>
        <v>東葉高速鉄道株式会社</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9" t="s">
        <v>529</v>
      </c>
      <c r="D34" s="1189"/>
      <c r="E34" s="1190"/>
      <c r="F34" s="32">
        <v>5.78</v>
      </c>
      <c r="G34" s="33">
        <v>5.51</v>
      </c>
      <c r="H34" s="33">
        <v>6.42</v>
      </c>
      <c r="I34" s="33">
        <v>7.13</v>
      </c>
      <c r="J34" s="34">
        <v>7.69</v>
      </c>
      <c r="K34" s="22"/>
      <c r="L34" s="22"/>
      <c r="M34" s="22"/>
      <c r="N34" s="22"/>
      <c r="O34" s="22"/>
      <c r="P34" s="22"/>
    </row>
    <row r="35" spans="1:16" ht="39" customHeight="1">
      <c r="A35" s="22"/>
      <c r="B35" s="35"/>
      <c r="C35" s="1183" t="s">
        <v>530</v>
      </c>
      <c r="D35" s="1184"/>
      <c r="E35" s="1185"/>
      <c r="F35" s="36">
        <v>5.17</v>
      </c>
      <c r="G35" s="37">
        <v>3.57</v>
      </c>
      <c r="H35" s="37">
        <v>3.04</v>
      </c>
      <c r="I35" s="37">
        <v>3.06</v>
      </c>
      <c r="J35" s="38">
        <v>2.34</v>
      </c>
      <c r="K35" s="22"/>
      <c r="L35" s="22"/>
      <c r="M35" s="22"/>
      <c r="N35" s="22"/>
      <c r="O35" s="22"/>
      <c r="P35" s="22"/>
    </row>
    <row r="36" spans="1:16" ht="39" customHeight="1">
      <c r="A36" s="22"/>
      <c r="B36" s="35"/>
      <c r="C36" s="1183" t="s">
        <v>531</v>
      </c>
      <c r="D36" s="1184"/>
      <c r="E36" s="1185"/>
      <c r="F36" s="36">
        <v>0</v>
      </c>
      <c r="G36" s="37">
        <v>7.0000000000000007E-2</v>
      </c>
      <c r="H36" s="37">
        <v>0</v>
      </c>
      <c r="I36" s="37">
        <v>0.42</v>
      </c>
      <c r="J36" s="38">
        <v>1.03</v>
      </c>
      <c r="K36" s="22"/>
      <c r="L36" s="22"/>
      <c r="M36" s="22"/>
      <c r="N36" s="22"/>
      <c r="O36" s="22"/>
      <c r="P36" s="22"/>
    </row>
    <row r="37" spans="1:16" ht="39" customHeight="1">
      <c r="A37" s="22"/>
      <c r="B37" s="35"/>
      <c r="C37" s="1183" t="s">
        <v>532</v>
      </c>
      <c r="D37" s="1184"/>
      <c r="E37" s="1185"/>
      <c r="F37" s="36">
        <v>1.05</v>
      </c>
      <c r="G37" s="37">
        <v>0.88</v>
      </c>
      <c r="H37" s="37">
        <v>0.8</v>
      </c>
      <c r="I37" s="37">
        <v>0.87</v>
      </c>
      <c r="J37" s="38">
        <v>0.93</v>
      </c>
      <c r="K37" s="22"/>
      <c r="L37" s="22"/>
      <c r="M37" s="22"/>
      <c r="N37" s="22"/>
      <c r="O37" s="22"/>
      <c r="P37" s="22"/>
    </row>
    <row r="38" spans="1:16" ht="39" customHeight="1">
      <c r="A38" s="22"/>
      <c r="B38" s="35"/>
      <c r="C38" s="1183" t="s">
        <v>533</v>
      </c>
      <c r="D38" s="1184"/>
      <c r="E38" s="1185"/>
      <c r="F38" s="36">
        <v>0.42</v>
      </c>
      <c r="G38" s="37">
        <v>0.34</v>
      </c>
      <c r="H38" s="37">
        <v>0.31</v>
      </c>
      <c r="I38" s="37">
        <v>0.28000000000000003</v>
      </c>
      <c r="J38" s="38">
        <v>0.48</v>
      </c>
      <c r="K38" s="22"/>
      <c r="L38" s="22"/>
      <c r="M38" s="22"/>
      <c r="N38" s="22"/>
      <c r="O38" s="22"/>
      <c r="P38" s="22"/>
    </row>
    <row r="39" spans="1:16" ht="39" customHeight="1">
      <c r="A39" s="22"/>
      <c r="B39" s="35"/>
      <c r="C39" s="1183" t="s">
        <v>534</v>
      </c>
      <c r="D39" s="1184"/>
      <c r="E39" s="1185"/>
      <c r="F39" s="36">
        <v>0.05</v>
      </c>
      <c r="G39" s="37">
        <v>0.08</v>
      </c>
      <c r="H39" s="37">
        <v>0.09</v>
      </c>
      <c r="I39" s="37">
        <v>0.05</v>
      </c>
      <c r="J39" s="38">
        <v>0.06</v>
      </c>
      <c r="K39" s="22"/>
      <c r="L39" s="22"/>
      <c r="M39" s="22"/>
      <c r="N39" s="22"/>
      <c r="O39" s="22"/>
      <c r="P39" s="22"/>
    </row>
    <row r="40" spans="1:16" ht="39" customHeight="1">
      <c r="A40" s="22"/>
      <c r="B40" s="35"/>
      <c r="C40" s="1183" t="s">
        <v>535</v>
      </c>
      <c r="D40" s="1184"/>
      <c r="E40" s="1185"/>
      <c r="F40" s="36">
        <v>0.02</v>
      </c>
      <c r="G40" s="37">
        <v>0.05</v>
      </c>
      <c r="H40" s="37">
        <v>0.06</v>
      </c>
      <c r="I40" s="37">
        <v>0.06</v>
      </c>
      <c r="J40" s="38">
        <v>0.06</v>
      </c>
      <c r="K40" s="22"/>
      <c r="L40" s="22"/>
      <c r="M40" s="22"/>
      <c r="N40" s="22"/>
      <c r="O40" s="22"/>
      <c r="P40" s="22"/>
    </row>
    <row r="41" spans="1:16" ht="39" customHeight="1">
      <c r="A41" s="22"/>
      <c r="B41" s="35"/>
      <c r="C41" s="1183" t="s">
        <v>536</v>
      </c>
      <c r="D41" s="1184"/>
      <c r="E41" s="1185"/>
      <c r="F41" s="36">
        <v>0.05</v>
      </c>
      <c r="G41" s="37">
        <v>0</v>
      </c>
      <c r="H41" s="37">
        <v>0</v>
      </c>
      <c r="I41" s="37">
        <v>0.03</v>
      </c>
      <c r="J41" s="38">
        <v>0.01</v>
      </c>
      <c r="K41" s="22"/>
      <c r="L41" s="22"/>
      <c r="M41" s="22"/>
      <c r="N41" s="22"/>
      <c r="O41" s="22"/>
      <c r="P41" s="22"/>
    </row>
    <row r="42" spans="1:16" ht="39" customHeight="1">
      <c r="A42" s="22"/>
      <c r="B42" s="39"/>
      <c r="C42" s="1183" t="s">
        <v>537</v>
      </c>
      <c r="D42" s="1184"/>
      <c r="E42" s="1185"/>
      <c r="F42" s="36" t="s">
        <v>538</v>
      </c>
      <c r="G42" s="37" t="s">
        <v>539</v>
      </c>
      <c r="H42" s="37" t="s">
        <v>540</v>
      </c>
      <c r="I42" s="37" t="s">
        <v>480</v>
      </c>
      <c r="J42" s="38" t="s">
        <v>480</v>
      </c>
      <c r="K42" s="22"/>
      <c r="L42" s="22"/>
      <c r="M42" s="22"/>
      <c r="N42" s="22"/>
      <c r="O42" s="22"/>
      <c r="P42" s="22"/>
    </row>
    <row r="43" spans="1:16" ht="39" customHeight="1" thickBot="1">
      <c r="A43" s="22"/>
      <c r="B43" s="40"/>
      <c r="C43" s="1186" t="s">
        <v>541</v>
      </c>
      <c r="D43" s="1187"/>
      <c r="E43" s="118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9" t="s">
        <v>11</v>
      </c>
      <c r="C45" s="1200"/>
      <c r="D45" s="58"/>
      <c r="E45" s="1205" t="s">
        <v>12</v>
      </c>
      <c r="F45" s="1205"/>
      <c r="G45" s="1205"/>
      <c r="H45" s="1205"/>
      <c r="I45" s="1205"/>
      <c r="J45" s="1206"/>
      <c r="K45" s="59">
        <v>11758</v>
      </c>
      <c r="L45" s="60">
        <v>11668</v>
      </c>
      <c r="M45" s="60">
        <v>11921</v>
      </c>
      <c r="N45" s="60">
        <v>11327</v>
      </c>
      <c r="O45" s="61">
        <v>12062</v>
      </c>
      <c r="P45" s="48"/>
      <c r="Q45" s="48"/>
      <c r="R45" s="48"/>
      <c r="S45" s="48"/>
      <c r="T45" s="48"/>
      <c r="U45" s="48"/>
    </row>
    <row r="46" spans="1:21" ht="30.75" customHeight="1">
      <c r="A46" s="48"/>
      <c r="B46" s="1201"/>
      <c r="C46" s="1202"/>
      <c r="D46" s="62"/>
      <c r="E46" s="1193" t="s">
        <v>13</v>
      </c>
      <c r="F46" s="1193"/>
      <c r="G46" s="1193"/>
      <c r="H46" s="1193"/>
      <c r="I46" s="1193"/>
      <c r="J46" s="1194"/>
      <c r="K46" s="63" t="s">
        <v>480</v>
      </c>
      <c r="L46" s="64" t="s">
        <v>480</v>
      </c>
      <c r="M46" s="64">
        <v>29</v>
      </c>
      <c r="N46" s="64">
        <v>47</v>
      </c>
      <c r="O46" s="65" t="s">
        <v>480</v>
      </c>
      <c r="P46" s="48"/>
      <c r="Q46" s="48"/>
      <c r="R46" s="48"/>
      <c r="S46" s="48"/>
      <c r="T46" s="48"/>
      <c r="U46" s="48"/>
    </row>
    <row r="47" spans="1:21" ht="30.75" customHeight="1">
      <c r="A47" s="48"/>
      <c r="B47" s="1201"/>
      <c r="C47" s="1202"/>
      <c r="D47" s="62"/>
      <c r="E47" s="1193" t="s">
        <v>14</v>
      </c>
      <c r="F47" s="1193"/>
      <c r="G47" s="1193"/>
      <c r="H47" s="1193"/>
      <c r="I47" s="1193"/>
      <c r="J47" s="1194"/>
      <c r="K47" s="63">
        <v>85</v>
      </c>
      <c r="L47" s="64">
        <v>85</v>
      </c>
      <c r="M47" s="64">
        <v>83</v>
      </c>
      <c r="N47" s="64">
        <v>83</v>
      </c>
      <c r="O47" s="65">
        <v>83</v>
      </c>
      <c r="P47" s="48"/>
      <c r="Q47" s="48"/>
      <c r="R47" s="48"/>
      <c r="S47" s="48"/>
      <c r="T47" s="48"/>
      <c r="U47" s="48"/>
    </row>
    <row r="48" spans="1:21" ht="30.75" customHeight="1">
      <c r="A48" s="48"/>
      <c r="B48" s="1201"/>
      <c r="C48" s="1202"/>
      <c r="D48" s="62"/>
      <c r="E48" s="1193" t="s">
        <v>15</v>
      </c>
      <c r="F48" s="1193"/>
      <c r="G48" s="1193"/>
      <c r="H48" s="1193"/>
      <c r="I48" s="1193"/>
      <c r="J48" s="1194"/>
      <c r="K48" s="63">
        <v>5607</v>
      </c>
      <c r="L48" s="64">
        <v>5066</v>
      </c>
      <c r="M48" s="64">
        <v>5095</v>
      </c>
      <c r="N48" s="64">
        <v>6451</v>
      </c>
      <c r="O48" s="65">
        <v>6288</v>
      </c>
      <c r="P48" s="48"/>
      <c r="Q48" s="48"/>
      <c r="R48" s="48"/>
      <c r="S48" s="48"/>
      <c r="T48" s="48"/>
      <c r="U48" s="48"/>
    </row>
    <row r="49" spans="1:21" ht="30.75" customHeight="1">
      <c r="A49" s="48"/>
      <c r="B49" s="1201"/>
      <c r="C49" s="1202"/>
      <c r="D49" s="62"/>
      <c r="E49" s="1193" t="s">
        <v>16</v>
      </c>
      <c r="F49" s="1193"/>
      <c r="G49" s="1193"/>
      <c r="H49" s="1193"/>
      <c r="I49" s="1193"/>
      <c r="J49" s="1194"/>
      <c r="K49" s="63">
        <v>49</v>
      </c>
      <c r="L49" s="64">
        <v>49</v>
      </c>
      <c r="M49" s="64">
        <v>49</v>
      </c>
      <c r="N49" s="64">
        <v>49</v>
      </c>
      <c r="O49" s="65">
        <v>49</v>
      </c>
      <c r="P49" s="48"/>
      <c r="Q49" s="48"/>
      <c r="R49" s="48"/>
      <c r="S49" s="48"/>
      <c r="T49" s="48"/>
      <c r="U49" s="48"/>
    </row>
    <row r="50" spans="1:21" ht="30.75" customHeight="1">
      <c r="A50" s="48"/>
      <c r="B50" s="1201"/>
      <c r="C50" s="1202"/>
      <c r="D50" s="62"/>
      <c r="E50" s="1193" t="s">
        <v>17</v>
      </c>
      <c r="F50" s="1193"/>
      <c r="G50" s="1193"/>
      <c r="H50" s="1193"/>
      <c r="I50" s="1193"/>
      <c r="J50" s="1194"/>
      <c r="K50" s="63">
        <v>258</v>
      </c>
      <c r="L50" s="64">
        <v>53</v>
      </c>
      <c r="M50" s="64">
        <v>54</v>
      </c>
      <c r="N50" s="64">
        <v>54</v>
      </c>
      <c r="O50" s="65">
        <v>125</v>
      </c>
      <c r="P50" s="48"/>
      <c r="Q50" s="48"/>
      <c r="R50" s="48"/>
      <c r="S50" s="48"/>
      <c r="T50" s="48"/>
      <c r="U50" s="48"/>
    </row>
    <row r="51" spans="1:21" ht="30.75" customHeight="1">
      <c r="A51" s="48"/>
      <c r="B51" s="1203"/>
      <c r="C51" s="1204"/>
      <c r="D51" s="66"/>
      <c r="E51" s="1193" t="s">
        <v>18</v>
      </c>
      <c r="F51" s="1193"/>
      <c r="G51" s="1193"/>
      <c r="H51" s="1193"/>
      <c r="I51" s="1193"/>
      <c r="J51" s="1194"/>
      <c r="K51" s="63" t="s">
        <v>480</v>
      </c>
      <c r="L51" s="64" t="s">
        <v>480</v>
      </c>
      <c r="M51" s="64" t="s">
        <v>480</v>
      </c>
      <c r="N51" s="64" t="s">
        <v>480</v>
      </c>
      <c r="O51" s="65" t="s">
        <v>480</v>
      </c>
      <c r="P51" s="48"/>
      <c r="Q51" s="48"/>
      <c r="R51" s="48"/>
      <c r="S51" s="48"/>
      <c r="T51" s="48"/>
      <c r="U51" s="48"/>
    </row>
    <row r="52" spans="1:21" ht="30.75" customHeight="1">
      <c r="A52" s="48"/>
      <c r="B52" s="1191" t="s">
        <v>19</v>
      </c>
      <c r="C52" s="1192"/>
      <c r="D52" s="66"/>
      <c r="E52" s="1193" t="s">
        <v>20</v>
      </c>
      <c r="F52" s="1193"/>
      <c r="G52" s="1193"/>
      <c r="H52" s="1193"/>
      <c r="I52" s="1193"/>
      <c r="J52" s="1194"/>
      <c r="K52" s="63">
        <v>17392</v>
      </c>
      <c r="L52" s="64">
        <v>17178</v>
      </c>
      <c r="M52" s="64">
        <v>17762</v>
      </c>
      <c r="N52" s="64">
        <v>17946</v>
      </c>
      <c r="O52" s="65">
        <v>18426</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365</v>
      </c>
      <c r="L53" s="69">
        <v>-257</v>
      </c>
      <c r="M53" s="69">
        <v>-531</v>
      </c>
      <c r="N53" s="69">
        <v>65</v>
      </c>
      <c r="O53" s="70">
        <v>181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9" t="s">
        <v>24</v>
      </c>
      <c r="C41" s="1220"/>
      <c r="D41" s="81"/>
      <c r="E41" s="1221" t="s">
        <v>25</v>
      </c>
      <c r="F41" s="1221"/>
      <c r="G41" s="1221"/>
      <c r="H41" s="1222"/>
      <c r="I41" s="82">
        <v>121212</v>
      </c>
      <c r="J41" s="83">
        <v>126960</v>
      </c>
      <c r="K41" s="83">
        <v>138323</v>
      </c>
      <c r="L41" s="83">
        <v>149422</v>
      </c>
      <c r="M41" s="84">
        <v>160144</v>
      </c>
    </row>
    <row r="42" spans="2:13" ht="27.75" customHeight="1">
      <c r="B42" s="1209"/>
      <c r="C42" s="1210"/>
      <c r="D42" s="85"/>
      <c r="E42" s="1213" t="s">
        <v>26</v>
      </c>
      <c r="F42" s="1213"/>
      <c r="G42" s="1213"/>
      <c r="H42" s="1214"/>
      <c r="I42" s="86" t="s">
        <v>480</v>
      </c>
      <c r="J42" s="87">
        <v>413</v>
      </c>
      <c r="K42" s="87">
        <v>971</v>
      </c>
      <c r="L42" s="87">
        <v>1892</v>
      </c>
      <c r="M42" s="88">
        <v>2051</v>
      </c>
    </row>
    <row r="43" spans="2:13" ht="27.75" customHeight="1">
      <c r="B43" s="1209"/>
      <c r="C43" s="1210"/>
      <c r="D43" s="85"/>
      <c r="E43" s="1213" t="s">
        <v>27</v>
      </c>
      <c r="F43" s="1213"/>
      <c r="G43" s="1213"/>
      <c r="H43" s="1214"/>
      <c r="I43" s="86">
        <v>80650</v>
      </c>
      <c r="J43" s="87">
        <v>80099</v>
      </c>
      <c r="K43" s="87">
        <v>79132</v>
      </c>
      <c r="L43" s="87">
        <v>83615</v>
      </c>
      <c r="M43" s="88">
        <v>88920</v>
      </c>
    </row>
    <row r="44" spans="2:13" ht="27.75" customHeight="1">
      <c r="B44" s="1209"/>
      <c r="C44" s="1210"/>
      <c r="D44" s="85"/>
      <c r="E44" s="1213" t="s">
        <v>28</v>
      </c>
      <c r="F44" s="1213"/>
      <c r="G44" s="1213"/>
      <c r="H44" s="1214"/>
      <c r="I44" s="86">
        <v>400</v>
      </c>
      <c r="J44" s="87">
        <v>355</v>
      </c>
      <c r="K44" s="87">
        <v>311</v>
      </c>
      <c r="L44" s="87">
        <v>268</v>
      </c>
      <c r="M44" s="88">
        <v>1298</v>
      </c>
    </row>
    <row r="45" spans="2:13" ht="27.75" customHeight="1">
      <c r="B45" s="1209"/>
      <c r="C45" s="1210"/>
      <c r="D45" s="85"/>
      <c r="E45" s="1213" t="s">
        <v>29</v>
      </c>
      <c r="F45" s="1213"/>
      <c r="G45" s="1213"/>
      <c r="H45" s="1214"/>
      <c r="I45" s="86">
        <v>33744</v>
      </c>
      <c r="J45" s="87">
        <v>32341</v>
      </c>
      <c r="K45" s="87">
        <v>29208</v>
      </c>
      <c r="L45" s="87">
        <v>26926</v>
      </c>
      <c r="M45" s="88">
        <v>25977</v>
      </c>
    </row>
    <row r="46" spans="2:13" ht="27.75" customHeight="1">
      <c r="B46" s="1209"/>
      <c r="C46" s="1210"/>
      <c r="D46" s="89"/>
      <c r="E46" s="1213" t="s">
        <v>30</v>
      </c>
      <c r="F46" s="1213"/>
      <c r="G46" s="1213"/>
      <c r="H46" s="1214"/>
      <c r="I46" s="86">
        <v>118</v>
      </c>
      <c r="J46" s="87">
        <v>468</v>
      </c>
      <c r="K46" s="87" t="s">
        <v>480</v>
      </c>
      <c r="L46" s="87">
        <v>56</v>
      </c>
      <c r="M46" s="88">
        <v>51</v>
      </c>
    </row>
    <row r="47" spans="2:13" ht="27.75" customHeight="1">
      <c r="B47" s="1209"/>
      <c r="C47" s="1210"/>
      <c r="D47" s="90"/>
      <c r="E47" s="1223" t="s">
        <v>31</v>
      </c>
      <c r="F47" s="1224"/>
      <c r="G47" s="1224"/>
      <c r="H47" s="1225"/>
      <c r="I47" s="86" t="s">
        <v>480</v>
      </c>
      <c r="J47" s="87" t="s">
        <v>480</v>
      </c>
      <c r="K47" s="87" t="s">
        <v>480</v>
      </c>
      <c r="L47" s="87" t="s">
        <v>480</v>
      </c>
      <c r="M47" s="88" t="s">
        <v>480</v>
      </c>
    </row>
    <row r="48" spans="2:13" ht="27.75" customHeight="1">
      <c r="B48" s="1209"/>
      <c r="C48" s="1210"/>
      <c r="D48" s="85"/>
      <c r="E48" s="1213" t="s">
        <v>32</v>
      </c>
      <c r="F48" s="1213"/>
      <c r="G48" s="1213"/>
      <c r="H48" s="1214"/>
      <c r="I48" s="86" t="s">
        <v>480</v>
      </c>
      <c r="J48" s="87" t="s">
        <v>480</v>
      </c>
      <c r="K48" s="87" t="s">
        <v>480</v>
      </c>
      <c r="L48" s="87" t="s">
        <v>480</v>
      </c>
      <c r="M48" s="88" t="s">
        <v>480</v>
      </c>
    </row>
    <row r="49" spans="2:13" ht="27.75" customHeight="1">
      <c r="B49" s="1211"/>
      <c r="C49" s="1212"/>
      <c r="D49" s="85"/>
      <c r="E49" s="1213" t="s">
        <v>33</v>
      </c>
      <c r="F49" s="1213"/>
      <c r="G49" s="1213"/>
      <c r="H49" s="1214"/>
      <c r="I49" s="86">
        <v>352</v>
      </c>
      <c r="J49" s="87">
        <v>410</v>
      </c>
      <c r="K49" s="87">
        <v>260</v>
      </c>
      <c r="L49" s="87" t="s">
        <v>480</v>
      </c>
      <c r="M49" s="88" t="s">
        <v>480</v>
      </c>
    </row>
    <row r="50" spans="2:13" ht="27.75" customHeight="1">
      <c r="B50" s="1207" t="s">
        <v>34</v>
      </c>
      <c r="C50" s="1208"/>
      <c r="D50" s="91"/>
      <c r="E50" s="1213" t="s">
        <v>35</v>
      </c>
      <c r="F50" s="1213"/>
      <c r="G50" s="1213"/>
      <c r="H50" s="1214"/>
      <c r="I50" s="86">
        <v>27713</v>
      </c>
      <c r="J50" s="87">
        <v>31438</v>
      </c>
      <c r="K50" s="87">
        <v>30100</v>
      </c>
      <c r="L50" s="87">
        <v>29010</v>
      </c>
      <c r="M50" s="88">
        <v>24358</v>
      </c>
    </row>
    <row r="51" spans="2:13" ht="27.75" customHeight="1">
      <c r="B51" s="1209"/>
      <c r="C51" s="1210"/>
      <c r="D51" s="85"/>
      <c r="E51" s="1213" t="s">
        <v>36</v>
      </c>
      <c r="F51" s="1213"/>
      <c r="G51" s="1213"/>
      <c r="H51" s="1214"/>
      <c r="I51" s="86">
        <v>82703</v>
      </c>
      <c r="J51" s="87">
        <v>82410</v>
      </c>
      <c r="K51" s="87">
        <v>82374</v>
      </c>
      <c r="L51" s="87">
        <v>88166</v>
      </c>
      <c r="M51" s="88">
        <v>91762</v>
      </c>
    </row>
    <row r="52" spans="2:13" ht="27.75" customHeight="1">
      <c r="B52" s="1211"/>
      <c r="C52" s="1212"/>
      <c r="D52" s="85"/>
      <c r="E52" s="1213" t="s">
        <v>37</v>
      </c>
      <c r="F52" s="1213"/>
      <c r="G52" s="1213"/>
      <c r="H52" s="1214"/>
      <c r="I52" s="86">
        <v>157417</v>
      </c>
      <c r="J52" s="87">
        <v>162223</v>
      </c>
      <c r="K52" s="87">
        <v>166529</v>
      </c>
      <c r="L52" s="87">
        <v>163108</v>
      </c>
      <c r="M52" s="88">
        <v>169997</v>
      </c>
    </row>
    <row r="53" spans="2:13" ht="27.75" customHeight="1" thickBot="1">
      <c r="B53" s="1215" t="s">
        <v>21</v>
      </c>
      <c r="C53" s="1216"/>
      <c r="D53" s="92"/>
      <c r="E53" s="1217" t="s">
        <v>38</v>
      </c>
      <c r="F53" s="1217"/>
      <c r="G53" s="1217"/>
      <c r="H53" s="1218"/>
      <c r="I53" s="93">
        <v>-31357</v>
      </c>
      <c r="J53" s="94">
        <v>-35024</v>
      </c>
      <c r="K53" s="94">
        <v>-30798</v>
      </c>
      <c r="L53" s="94">
        <v>-18105</v>
      </c>
      <c r="M53" s="95">
        <v>-7677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M23" sqref="M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6" t="s">
        <v>567</v>
      </c>
      <c r="H43" s="1227"/>
      <c r="I43" s="1227"/>
      <c r="J43" s="1227"/>
      <c r="K43" s="1227"/>
      <c r="L43" s="1227"/>
      <c r="M43" s="1227"/>
      <c r="N43" s="1227"/>
      <c r="O43" s="1228"/>
    </row>
    <row r="44" spans="2:17">
      <c r="B44" s="250"/>
      <c r="C44" s="246"/>
      <c r="D44" s="246"/>
      <c r="E44" s="246"/>
      <c r="F44" s="246"/>
      <c r="G44" s="1229"/>
      <c r="H44" s="1230"/>
      <c r="I44" s="1230"/>
      <c r="J44" s="1230"/>
      <c r="K44" s="1230"/>
      <c r="L44" s="1230"/>
      <c r="M44" s="1230"/>
      <c r="N44" s="1230"/>
      <c r="O44" s="1231"/>
    </row>
    <row r="45" spans="2:17">
      <c r="B45" s="250"/>
      <c r="C45" s="246"/>
      <c r="D45" s="246"/>
      <c r="E45" s="246"/>
      <c r="F45" s="246"/>
      <c r="G45" s="1229"/>
      <c r="H45" s="1230"/>
      <c r="I45" s="1230"/>
      <c r="J45" s="1230"/>
      <c r="K45" s="1230"/>
      <c r="L45" s="1230"/>
      <c r="M45" s="1230"/>
      <c r="N45" s="1230"/>
      <c r="O45" s="1231"/>
    </row>
    <row r="46" spans="2:17">
      <c r="B46" s="250"/>
      <c r="C46" s="246"/>
      <c r="D46" s="246"/>
      <c r="E46" s="246"/>
      <c r="F46" s="246"/>
      <c r="G46" s="1229"/>
      <c r="H46" s="1230"/>
      <c r="I46" s="1230"/>
      <c r="J46" s="1230"/>
      <c r="K46" s="1230"/>
      <c r="L46" s="1230"/>
      <c r="M46" s="1230"/>
      <c r="N46" s="1230"/>
      <c r="O46" s="1231"/>
    </row>
    <row r="47" spans="2:17">
      <c r="B47" s="250"/>
      <c r="C47" s="246"/>
      <c r="D47" s="246"/>
      <c r="E47" s="246"/>
      <c r="F47" s="246"/>
      <c r="G47" s="1232"/>
      <c r="H47" s="1233"/>
      <c r="I47" s="1233"/>
      <c r="J47" s="1233"/>
      <c r="K47" s="1233"/>
      <c r="L47" s="1233"/>
      <c r="M47" s="1233"/>
      <c r="N47" s="1233"/>
      <c r="O47" s="1234"/>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5"/>
      <c r="H50" s="1236"/>
      <c r="I50" s="1236"/>
      <c r="J50" s="1237"/>
      <c r="K50" s="356" t="s">
        <v>519</v>
      </c>
      <c r="L50" s="356" t="s">
        <v>520</v>
      </c>
      <c r="M50" s="356" t="s">
        <v>521</v>
      </c>
      <c r="N50" s="356" t="s">
        <v>522</v>
      </c>
      <c r="O50" s="356" t="s">
        <v>523</v>
      </c>
    </row>
    <row r="51" spans="1:17">
      <c r="B51" s="250"/>
      <c r="C51" s="246"/>
      <c r="D51" s="246"/>
      <c r="E51" s="246"/>
      <c r="F51" s="246"/>
      <c r="G51" s="1238" t="s">
        <v>560</v>
      </c>
      <c r="H51" s="1239"/>
      <c r="I51" s="1244" t="s">
        <v>561</v>
      </c>
      <c r="J51" s="1244"/>
      <c r="K51" s="1246"/>
      <c r="L51" s="1246"/>
      <c r="M51" s="1246"/>
      <c r="N51" s="1247"/>
      <c r="O51" s="1246"/>
    </row>
    <row r="52" spans="1:17">
      <c r="B52" s="250"/>
      <c r="C52" s="246"/>
      <c r="D52" s="246"/>
      <c r="E52" s="246"/>
      <c r="F52" s="246"/>
      <c r="G52" s="1240"/>
      <c r="H52" s="1241"/>
      <c r="I52" s="1245"/>
      <c r="J52" s="1245"/>
      <c r="K52" s="1247"/>
      <c r="L52" s="1247"/>
      <c r="M52" s="1247"/>
      <c r="N52" s="1247"/>
      <c r="O52" s="1247"/>
    </row>
    <row r="53" spans="1:17">
      <c r="A53" s="357"/>
      <c r="B53" s="250"/>
      <c r="C53" s="246"/>
      <c r="D53" s="246"/>
      <c r="E53" s="246"/>
      <c r="F53" s="246"/>
      <c r="G53" s="1240"/>
      <c r="H53" s="1241"/>
      <c r="I53" s="1248" t="s">
        <v>566</v>
      </c>
      <c r="J53" s="1248"/>
      <c r="K53" s="1249"/>
      <c r="L53" s="1249"/>
      <c r="M53" s="1249"/>
      <c r="N53" s="1251">
        <v>53.5</v>
      </c>
      <c r="O53" s="1249"/>
    </row>
    <row r="54" spans="1:17">
      <c r="A54" s="357"/>
      <c r="B54" s="250"/>
      <c r="C54" s="246"/>
      <c r="D54" s="246"/>
      <c r="E54" s="246"/>
      <c r="F54" s="246"/>
      <c r="G54" s="1242"/>
      <c r="H54" s="1243"/>
      <c r="I54" s="1248"/>
      <c r="J54" s="1248"/>
      <c r="K54" s="1250"/>
      <c r="L54" s="1250"/>
      <c r="M54" s="1250"/>
      <c r="N54" s="1250"/>
      <c r="O54" s="1250"/>
    </row>
    <row r="55" spans="1:17">
      <c r="A55" s="357"/>
      <c r="B55" s="250"/>
      <c r="C55" s="246"/>
      <c r="D55" s="246"/>
      <c r="E55" s="246"/>
      <c r="F55" s="246"/>
      <c r="G55" s="1252" t="s">
        <v>562</v>
      </c>
      <c r="H55" s="1253"/>
      <c r="I55" s="1248" t="s">
        <v>561</v>
      </c>
      <c r="J55" s="1248"/>
      <c r="K55" s="1246"/>
      <c r="L55" s="1246"/>
      <c r="M55" s="1246"/>
      <c r="N55" s="1247">
        <v>41.4</v>
      </c>
      <c r="O55" s="1246"/>
    </row>
    <row r="56" spans="1:17">
      <c r="A56" s="357"/>
      <c r="B56" s="250"/>
      <c r="C56" s="246"/>
      <c r="D56" s="246"/>
      <c r="E56" s="246"/>
      <c r="F56" s="246"/>
      <c r="G56" s="1254"/>
      <c r="H56" s="1255"/>
      <c r="I56" s="1248"/>
      <c r="J56" s="1248"/>
      <c r="K56" s="1247"/>
      <c r="L56" s="1247"/>
      <c r="M56" s="1247"/>
      <c r="N56" s="1247"/>
      <c r="O56" s="1247"/>
    </row>
    <row r="57" spans="1:17" s="357" customFormat="1">
      <c r="B57" s="358"/>
      <c r="C57" s="354"/>
      <c r="D57" s="354"/>
      <c r="E57" s="354"/>
      <c r="F57" s="354"/>
      <c r="G57" s="1254"/>
      <c r="H57" s="1255"/>
      <c r="I57" s="1258" t="s">
        <v>566</v>
      </c>
      <c r="J57" s="1258"/>
      <c r="K57" s="1249"/>
      <c r="L57" s="1249"/>
      <c r="M57" s="1249"/>
      <c r="N57" s="1251">
        <v>60.2</v>
      </c>
      <c r="O57" s="1249"/>
      <c r="P57" s="359"/>
      <c r="Q57" s="358"/>
    </row>
    <row r="58" spans="1:17" s="357" customFormat="1">
      <c r="A58" s="245"/>
      <c r="B58" s="358"/>
      <c r="C58" s="354"/>
      <c r="D58" s="354"/>
      <c r="E58" s="354"/>
      <c r="F58" s="354"/>
      <c r="G58" s="1256"/>
      <c r="H58" s="1257"/>
      <c r="I58" s="1258"/>
      <c r="J58" s="1258"/>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6" t="s">
        <v>568</v>
      </c>
      <c r="H65" s="1227"/>
      <c r="I65" s="1227"/>
      <c r="J65" s="1227"/>
      <c r="K65" s="1227"/>
      <c r="L65" s="1227"/>
      <c r="M65" s="1227"/>
      <c r="N65" s="1227"/>
      <c r="O65" s="1228"/>
    </row>
    <row r="66" spans="2:30">
      <c r="B66" s="250"/>
      <c r="C66" s="246"/>
      <c r="D66" s="246"/>
      <c r="E66" s="246"/>
      <c r="F66" s="246"/>
      <c r="G66" s="1229"/>
      <c r="H66" s="1230"/>
      <c r="I66" s="1230"/>
      <c r="J66" s="1230"/>
      <c r="K66" s="1230"/>
      <c r="L66" s="1230"/>
      <c r="M66" s="1230"/>
      <c r="N66" s="1230"/>
      <c r="O66" s="1231"/>
    </row>
    <row r="67" spans="2:30">
      <c r="B67" s="250"/>
      <c r="C67" s="246"/>
      <c r="D67" s="246"/>
      <c r="E67" s="246"/>
      <c r="F67" s="246"/>
      <c r="G67" s="1229"/>
      <c r="H67" s="1230"/>
      <c r="I67" s="1230"/>
      <c r="J67" s="1230"/>
      <c r="K67" s="1230"/>
      <c r="L67" s="1230"/>
      <c r="M67" s="1230"/>
      <c r="N67" s="1230"/>
      <c r="O67" s="1231"/>
    </row>
    <row r="68" spans="2:30">
      <c r="B68" s="250"/>
      <c r="C68" s="246"/>
      <c r="D68" s="246"/>
      <c r="E68" s="246"/>
      <c r="F68" s="246"/>
      <c r="G68" s="1229"/>
      <c r="H68" s="1230"/>
      <c r="I68" s="1230"/>
      <c r="J68" s="1230"/>
      <c r="K68" s="1230"/>
      <c r="L68" s="1230"/>
      <c r="M68" s="1230"/>
      <c r="N68" s="1230"/>
      <c r="O68" s="1231"/>
    </row>
    <row r="69" spans="2:30">
      <c r="B69" s="250"/>
      <c r="C69" s="246"/>
      <c r="D69" s="246"/>
      <c r="E69" s="246"/>
      <c r="F69" s="246"/>
      <c r="G69" s="1232"/>
      <c r="H69" s="1233"/>
      <c r="I69" s="1233"/>
      <c r="J69" s="1233"/>
      <c r="K69" s="1233"/>
      <c r="L69" s="1233"/>
      <c r="M69" s="1233"/>
      <c r="N69" s="1233"/>
      <c r="O69" s="123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35"/>
      <c r="H72" s="1236"/>
      <c r="I72" s="1236"/>
      <c r="J72" s="1237"/>
      <c r="K72" s="356" t="s">
        <v>519</v>
      </c>
      <c r="L72" s="356" t="s">
        <v>520</v>
      </c>
      <c r="M72" s="356" t="s">
        <v>521</v>
      </c>
      <c r="N72" s="356" t="s">
        <v>522</v>
      </c>
      <c r="O72" s="356" t="s">
        <v>523</v>
      </c>
    </row>
    <row r="73" spans="2:30">
      <c r="B73" s="250"/>
      <c r="C73" s="246"/>
      <c r="D73" s="246"/>
      <c r="E73" s="246"/>
      <c r="F73" s="246"/>
      <c r="G73" s="1238" t="s">
        <v>560</v>
      </c>
      <c r="H73" s="1239"/>
      <c r="I73" s="1244" t="s">
        <v>561</v>
      </c>
      <c r="J73" s="1244"/>
      <c r="K73" s="1259"/>
      <c r="L73" s="1259"/>
      <c r="M73" s="1247"/>
      <c r="N73" s="1247"/>
      <c r="O73" s="1247"/>
      <c r="S73" s="245">
        <v>9.9</v>
      </c>
    </row>
    <row r="74" spans="2:30">
      <c r="B74" s="250"/>
      <c r="C74" s="246"/>
      <c r="D74" s="246"/>
      <c r="E74" s="246"/>
      <c r="F74" s="246"/>
      <c r="G74" s="1240"/>
      <c r="H74" s="1241"/>
      <c r="I74" s="1245"/>
      <c r="J74" s="1245"/>
      <c r="K74" s="1259"/>
      <c r="L74" s="1259"/>
      <c r="M74" s="1247"/>
      <c r="N74" s="1247"/>
      <c r="O74" s="1247"/>
    </row>
    <row r="75" spans="2:30">
      <c r="B75" s="250"/>
      <c r="C75" s="246"/>
      <c r="D75" s="246"/>
      <c r="E75" s="246"/>
      <c r="F75" s="246"/>
      <c r="G75" s="1240"/>
      <c r="H75" s="1241"/>
      <c r="I75" s="1248" t="s">
        <v>565</v>
      </c>
      <c r="J75" s="1248"/>
      <c r="K75" s="1251">
        <v>0.7</v>
      </c>
      <c r="L75" s="1251">
        <v>0.3</v>
      </c>
      <c r="M75" s="1251">
        <v>-0.1</v>
      </c>
      <c r="N75" s="1251">
        <v>-0.2</v>
      </c>
      <c r="O75" s="1251">
        <v>-0.1</v>
      </c>
      <c r="U75" s="245">
        <v>81.2</v>
      </c>
      <c r="W75" s="245">
        <v>87.2</v>
      </c>
      <c r="Y75" s="245">
        <v>99.8</v>
      </c>
      <c r="AA75" s="245">
        <v>109.5</v>
      </c>
      <c r="AC75" s="245">
        <v>115.2</v>
      </c>
    </row>
    <row r="76" spans="2:30">
      <c r="B76" s="250"/>
      <c r="C76" s="246"/>
      <c r="D76" s="246"/>
      <c r="E76" s="246"/>
      <c r="F76" s="246"/>
      <c r="G76" s="1242"/>
      <c r="H76" s="1243"/>
      <c r="I76" s="1248"/>
      <c r="J76" s="1248"/>
      <c r="K76" s="1250"/>
      <c r="L76" s="1250"/>
      <c r="M76" s="1250"/>
      <c r="N76" s="1250"/>
      <c r="O76" s="1250"/>
    </row>
    <row r="77" spans="2:30">
      <c r="B77" s="250"/>
      <c r="C77" s="246"/>
      <c r="D77" s="246"/>
      <c r="E77" s="246"/>
      <c r="F77" s="246"/>
      <c r="G77" s="1252" t="s">
        <v>562</v>
      </c>
      <c r="H77" s="1253"/>
      <c r="I77" s="1248" t="s">
        <v>561</v>
      </c>
      <c r="J77" s="1248"/>
      <c r="K77" s="1259">
        <v>62.7</v>
      </c>
      <c r="L77" s="1259">
        <v>54.4</v>
      </c>
      <c r="M77" s="1247">
        <v>47</v>
      </c>
      <c r="N77" s="1247">
        <v>41.4</v>
      </c>
      <c r="O77" s="1247">
        <v>38.9</v>
      </c>
      <c r="R77" s="245">
        <v>12.3</v>
      </c>
      <c r="T77" s="245">
        <v>11.1</v>
      </c>
    </row>
    <row r="78" spans="2:30">
      <c r="B78" s="250"/>
      <c r="C78" s="246"/>
      <c r="D78" s="246"/>
      <c r="E78" s="246"/>
      <c r="F78" s="246"/>
      <c r="G78" s="1254"/>
      <c r="H78" s="1255"/>
      <c r="I78" s="1248"/>
      <c r="J78" s="1248"/>
      <c r="K78" s="1259"/>
      <c r="L78" s="1259"/>
      <c r="M78" s="1247"/>
      <c r="N78" s="1247"/>
      <c r="O78" s="1247"/>
    </row>
    <row r="79" spans="2:30">
      <c r="B79" s="250"/>
      <c r="C79" s="246"/>
      <c r="D79" s="246"/>
      <c r="E79" s="246"/>
      <c r="F79" s="246"/>
      <c r="G79" s="1254"/>
      <c r="H79" s="1255"/>
      <c r="I79" s="1260" t="s">
        <v>565</v>
      </c>
      <c r="J79" s="1258"/>
      <c r="K79" s="1261">
        <v>8.6</v>
      </c>
      <c r="L79" s="1261">
        <v>8.1</v>
      </c>
      <c r="M79" s="1261">
        <v>7.3</v>
      </c>
      <c r="N79" s="1261">
        <v>6.7</v>
      </c>
      <c r="O79" s="1261">
        <v>6.4</v>
      </c>
      <c r="V79" s="245">
        <v>53.5</v>
      </c>
      <c r="X79" s="245">
        <v>48.2</v>
      </c>
      <c r="Z79" s="245">
        <v>34.200000000000003</v>
      </c>
      <c r="AB79" s="245">
        <v>30.3</v>
      </c>
      <c r="AD79" s="245">
        <v>28.9</v>
      </c>
    </row>
    <row r="80" spans="2:30">
      <c r="B80" s="250"/>
      <c r="C80" s="246"/>
      <c r="D80" s="246"/>
      <c r="E80" s="246"/>
      <c r="F80" s="246"/>
      <c r="G80" s="1256"/>
      <c r="H80" s="1257"/>
      <c r="I80" s="1258"/>
      <c r="J80" s="1258"/>
      <c r="K80" s="1261"/>
      <c r="L80" s="1261"/>
      <c r="M80" s="1261"/>
      <c r="N80" s="1261"/>
      <c r="O80" s="1261"/>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36476</v>
      </c>
      <c r="E3" s="118"/>
      <c r="F3" s="119">
        <v>41705</v>
      </c>
      <c r="G3" s="120"/>
      <c r="H3" s="121"/>
    </row>
    <row r="4" spans="1:8">
      <c r="A4" s="122"/>
      <c r="B4" s="123"/>
      <c r="C4" s="124"/>
      <c r="D4" s="125">
        <v>19753</v>
      </c>
      <c r="E4" s="126"/>
      <c r="F4" s="127">
        <v>22742</v>
      </c>
      <c r="G4" s="128"/>
      <c r="H4" s="129"/>
    </row>
    <row r="5" spans="1:8">
      <c r="A5" s="110" t="s">
        <v>513</v>
      </c>
      <c r="B5" s="115"/>
      <c r="C5" s="116"/>
      <c r="D5" s="117">
        <v>40877</v>
      </c>
      <c r="E5" s="118"/>
      <c r="F5" s="119">
        <v>47677</v>
      </c>
      <c r="G5" s="120"/>
      <c r="H5" s="121"/>
    </row>
    <row r="6" spans="1:8">
      <c r="A6" s="122"/>
      <c r="B6" s="123"/>
      <c r="C6" s="124"/>
      <c r="D6" s="125">
        <v>24742</v>
      </c>
      <c r="E6" s="126"/>
      <c r="F6" s="127">
        <v>23360</v>
      </c>
      <c r="G6" s="128"/>
      <c r="H6" s="129"/>
    </row>
    <row r="7" spans="1:8">
      <c r="A7" s="110" t="s">
        <v>514</v>
      </c>
      <c r="B7" s="115"/>
      <c r="C7" s="116"/>
      <c r="D7" s="117">
        <v>48714</v>
      </c>
      <c r="E7" s="118"/>
      <c r="F7" s="119">
        <v>51613</v>
      </c>
      <c r="G7" s="120"/>
      <c r="H7" s="121"/>
    </row>
    <row r="8" spans="1:8">
      <c r="A8" s="122"/>
      <c r="B8" s="123"/>
      <c r="C8" s="124"/>
      <c r="D8" s="125">
        <v>30462</v>
      </c>
      <c r="E8" s="126"/>
      <c r="F8" s="127">
        <v>25872</v>
      </c>
      <c r="G8" s="128"/>
      <c r="H8" s="129"/>
    </row>
    <row r="9" spans="1:8">
      <c r="A9" s="110" t="s">
        <v>515</v>
      </c>
      <c r="B9" s="115"/>
      <c r="C9" s="116"/>
      <c r="D9" s="117">
        <v>52379</v>
      </c>
      <c r="E9" s="118"/>
      <c r="F9" s="119">
        <v>50880</v>
      </c>
      <c r="G9" s="120"/>
      <c r="H9" s="121"/>
    </row>
    <row r="10" spans="1:8">
      <c r="A10" s="122"/>
      <c r="B10" s="123"/>
      <c r="C10" s="124"/>
      <c r="D10" s="125">
        <v>29829</v>
      </c>
      <c r="E10" s="126"/>
      <c r="F10" s="127">
        <v>27819</v>
      </c>
      <c r="G10" s="128"/>
      <c r="H10" s="129"/>
    </row>
    <row r="11" spans="1:8">
      <c r="A11" s="110" t="s">
        <v>516</v>
      </c>
      <c r="B11" s="115"/>
      <c r="C11" s="116"/>
      <c r="D11" s="117">
        <v>48293</v>
      </c>
      <c r="E11" s="118"/>
      <c r="F11" s="119">
        <v>46395</v>
      </c>
      <c r="G11" s="120"/>
      <c r="H11" s="121"/>
    </row>
    <row r="12" spans="1:8">
      <c r="A12" s="122"/>
      <c r="B12" s="123"/>
      <c r="C12" s="130"/>
      <c r="D12" s="125">
        <v>31515</v>
      </c>
      <c r="E12" s="126"/>
      <c r="F12" s="127">
        <v>26304</v>
      </c>
      <c r="G12" s="128"/>
      <c r="H12" s="129"/>
    </row>
    <row r="13" spans="1:8">
      <c r="A13" s="110"/>
      <c r="B13" s="115"/>
      <c r="C13" s="131"/>
      <c r="D13" s="132">
        <v>45348</v>
      </c>
      <c r="E13" s="133"/>
      <c r="F13" s="134">
        <v>47654</v>
      </c>
      <c r="G13" s="135"/>
      <c r="H13" s="121"/>
    </row>
    <row r="14" spans="1:8">
      <c r="A14" s="122"/>
      <c r="B14" s="123"/>
      <c r="C14" s="124"/>
      <c r="D14" s="125">
        <v>27260</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5.23</v>
      </c>
      <c r="C19" s="136">
        <f>ROUND(VALUE(SUBSTITUTE(実質収支比率等に係る経年分析!G$48,"▲","-")),2)</f>
        <v>3.66</v>
      </c>
      <c r="D19" s="136">
        <f>ROUND(VALUE(SUBSTITUTE(実質収支比率等に係る経年分析!H$48,"▲","-")),2)</f>
        <v>3.14</v>
      </c>
      <c r="E19" s="136">
        <f>ROUND(VALUE(SUBSTITUTE(実質収支比率等に係る経年分析!I$48,"▲","-")),2)</f>
        <v>3.17</v>
      </c>
      <c r="F19" s="136">
        <f>ROUND(VALUE(SUBSTITUTE(実質収支比率等に係る経年分析!J$48,"▲","-")),2)</f>
        <v>2.44</v>
      </c>
    </row>
    <row r="20" spans="1:11">
      <c r="A20" s="136" t="s">
        <v>43</v>
      </c>
      <c r="B20" s="136">
        <f>ROUND(VALUE(SUBSTITUTE(実質収支比率等に係る経年分析!F$47,"▲","-")),2)</f>
        <v>17.45</v>
      </c>
      <c r="C20" s="136">
        <f>ROUND(VALUE(SUBSTITUTE(実質収支比率等に係る経年分析!G$47,"▲","-")),2)</f>
        <v>21.09</v>
      </c>
      <c r="D20" s="136">
        <f>ROUND(VALUE(SUBSTITUTE(実質収支比率等に係る経年分析!H$47,"▲","-")),2)</f>
        <v>20.45</v>
      </c>
      <c r="E20" s="136">
        <f>ROUND(VALUE(SUBSTITUTE(実質収支比率等に係る経年分析!I$47,"▲","-")),2)</f>
        <v>19.510000000000002</v>
      </c>
      <c r="F20" s="136">
        <f>ROUND(VALUE(SUBSTITUTE(実質収支比率等に係る経年分析!J$47,"▲","-")),2)</f>
        <v>15.56</v>
      </c>
    </row>
    <row r="21" spans="1:11">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-2.4</v>
      </c>
      <c r="D21" s="136">
        <f>IF(ISNUMBER(VALUE(SUBSTITUTE(実質収支比率等に係る経年分析!H$49,"▲","-"))),ROUND(VALUE(SUBSTITUTE(実質収支比率等に係る経年分析!H$49,"▲","-")),2),NA())</f>
        <v>-4.1500000000000004</v>
      </c>
      <c r="E21" s="136">
        <f>IF(ISNUMBER(VALUE(SUBSTITUTE(実質収支比率等に係る経年分析!I$49,"▲","-"))),ROUND(VALUE(SUBSTITUTE(実質収支比率等に係る経年分析!I$49,"▲","-")),2),NA())</f>
        <v>-3.65</v>
      </c>
      <c r="F21" s="136">
        <f>IF(ISNUMBER(VALUE(SUBSTITUTE(実質収支比率等に係る経年分析!J$49,"▲","-"))),ROUND(VALUE(SUBSTITUTE(実質収支比率等に係る経年分析!J$49,"▲","-")),2),NA())</f>
        <v>-7.01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0.17</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0.13</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0.11</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母子父子寡婦福祉資金貸付事業特別会計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0.28000000000000003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0.48</v>
      </c>
    </row>
    <row r="33" spans="1:16">
      <c r="A33" s="137" t="str">
        <f>IF(連結実質赤字比率に係る赤字・黒字の構成分析!C$37="",NA(),連結実質赤字比率に係る赤字・黒字の構成分析!C$37)</f>
        <v>地方卸売市場事業会計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2.34</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17392</v>
      </c>
      <c r="E42" s="138"/>
      <c r="F42" s="138"/>
      <c r="G42" s="138">
        <f>'実質公債費比率（分子）の構造'!L$52</f>
        <v>17178</v>
      </c>
      <c r="H42" s="138"/>
      <c r="I42" s="138"/>
      <c r="J42" s="138">
        <f>'実質公債費比率（分子）の構造'!M$52</f>
        <v>17762</v>
      </c>
      <c r="K42" s="138"/>
      <c r="L42" s="138"/>
      <c r="M42" s="138">
        <f>'実質公債費比率（分子）の構造'!N$52</f>
        <v>17946</v>
      </c>
      <c r="N42" s="138"/>
      <c r="O42" s="138"/>
      <c r="P42" s="138">
        <f>'実質公債費比率（分子）の構造'!O$52</f>
        <v>18426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258</v>
      </c>
      <c r="C44" s="138"/>
      <c r="D44" s="138"/>
      <c r="E44" s="138">
        <f>'実質公債費比率（分子）の構造'!L$50</f>
        <v>53</v>
      </c>
      <c r="F44" s="138"/>
      <c r="G44" s="138"/>
      <c r="H44" s="138">
        <f>'実質公債費比率（分子）の構造'!M$50</f>
        <v>54</v>
      </c>
      <c r="I44" s="138"/>
      <c r="J44" s="138"/>
      <c r="K44" s="138">
        <f>'実質公債費比率（分子）の構造'!N$50</f>
        <v>54</v>
      </c>
      <c r="L44" s="138"/>
      <c r="M44" s="138"/>
      <c r="N44" s="138">
        <f>'実質公債費比率（分子）の構造'!O$50</f>
        <v>125</v>
      </c>
      <c r="O44" s="138"/>
      <c r="P44" s="138"/>
    </row>
    <row r="45" spans="1:16">
      <c r="A45" s="138" t="s">
        <v>54</v>
      </c>
      <c r="B45" s="138">
        <f>'実質公債費比率（分子）の構造'!K$49</f>
        <v>49</v>
      </c>
      <c r="C45" s="138"/>
      <c r="D45" s="138"/>
      <c r="E45" s="138">
        <f>'実質公債費比率（分子）の構造'!L$49</f>
        <v>49</v>
      </c>
      <c r="F45" s="138"/>
      <c r="G45" s="138"/>
      <c r="H45" s="138">
        <f>'実質公債費比率（分子）の構造'!M$49</f>
        <v>49</v>
      </c>
      <c r="I45" s="138"/>
      <c r="J45" s="138"/>
      <c r="K45" s="138">
        <f>'実質公債費比率（分子）の構造'!N$49</f>
        <v>49</v>
      </c>
      <c r="L45" s="138"/>
      <c r="M45" s="138"/>
      <c r="N45" s="138">
        <f>'実質公債費比率（分子）の構造'!O$49</f>
        <v>49</v>
      </c>
      <c r="O45" s="138"/>
      <c r="P45" s="138"/>
    </row>
    <row r="46" spans="1:16">
      <c r="A46" s="138" t="s">
        <v>55</v>
      </c>
      <c r="B46" s="138">
        <f>'実質公債費比率（分子）の構造'!K$48</f>
        <v>5607</v>
      </c>
      <c r="C46" s="138"/>
      <c r="D46" s="138"/>
      <c r="E46" s="138">
        <f>'実質公債費比率（分子）の構造'!L$48</f>
        <v>5066</v>
      </c>
      <c r="F46" s="138"/>
      <c r="G46" s="138"/>
      <c r="H46" s="138">
        <f>'実質公債費比率（分子）の構造'!M$48</f>
        <v>5095</v>
      </c>
      <c r="I46" s="138"/>
      <c r="J46" s="138"/>
      <c r="K46" s="138">
        <f>'実質公債費比率（分子）の構造'!N$48</f>
        <v>6451</v>
      </c>
      <c r="L46" s="138"/>
      <c r="M46" s="138"/>
      <c r="N46" s="138">
        <f>'実質公債費比率（分子）の構造'!O$48</f>
        <v>6288</v>
      </c>
      <c r="O46" s="138"/>
      <c r="P46" s="138"/>
    </row>
    <row r="47" spans="1:16">
      <c r="A47" s="138" t="s">
        <v>56</v>
      </c>
      <c r="B47" s="138">
        <f>'実質公債費比率（分子）の構造'!K$47</f>
        <v>85</v>
      </c>
      <c r="C47" s="138"/>
      <c r="D47" s="138"/>
      <c r="E47" s="138">
        <f>'実質公債費比率（分子）の構造'!L$47</f>
        <v>85</v>
      </c>
      <c r="F47" s="138"/>
      <c r="G47" s="138"/>
      <c r="H47" s="138">
        <f>'実質公債費比率（分子）の構造'!M$47</f>
        <v>83</v>
      </c>
      <c r="I47" s="138"/>
      <c r="J47" s="138"/>
      <c r="K47" s="138">
        <f>'実質公債費比率（分子）の構造'!N$47</f>
        <v>83</v>
      </c>
      <c r="L47" s="138"/>
      <c r="M47" s="138"/>
      <c r="N47" s="138">
        <f>'実質公債費比率（分子）の構造'!O$47</f>
        <v>83</v>
      </c>
      <c r="O47" s="138"/>
      <c r="P47" s="138"/>
    </row>
    <row r="48" spans="1:16">
      <c r="A48" s="138" t="s">
        <v>57</v>
      </c>
      <c r="B48" s="138" t="str">
        <f>'実質公債費比率（分子）の構造'!K$46</f>
        <v>-</v>
      </c>
      <c r="C48" s="138"/>
      <c r="D48" s="138"/>
      <c r="E48" s="138" t="str">
        <f>'実質公債費比率（分子）の構造'!L$46</f>
        <v>-</v>
      </c>
      <c r="F48" s="138"/>
      <c r="G48" s="138"/>
      <c r="H48" s="138">
        <f>'実質公債費比率（分子）の構造'!M$46</f>
        <v>29</v>
      </c>
      <c r="I48" s="138"/>
      <c r="J48" s="138"/>
      <c r="K48" s="138">
        <f>'実質公債費比率（分子）の構造'!N$46</f>
        <v>47</v>
      </c>
      <c r="L48" s="138"/>
      <c r="M48" s="138"/>
      <c r="N48" s="138" t="str">
        <f>'実質公債費比率（分子）の構造'!O$46</f>
        <v>-</v>
      </c>
      <c r="O48" s="138"/>
      <c r="P48" s="138"/>
    </row>
    <row r="49" spans="1:16">
      <c r="A49" s="138" t="s">
        <v>58</v>
      </c>
      <c r="B49" s="138">
        <f>'実質公債費比率（分子）の構造'!K$45</f>
        <v>11758</v>
      </c>
      <c r="C49" s="138"/>
      <c r="D49" s="138"/>
      <c r="E49" s="138">
        <f>'実質公債費比率（分子）の構造'!L$45</f>
        <v>11668</v>
      </c>
      <c r="F49" s="138"/>
      <c r="G49" s="138"/>
      <c r="H49" s="138">
        <f>'実質公債費比率（分子）の構造'!M$45</f>
        <v>11921</v>
      </c>
      <c r="I49" s="138"/>
      <c r="J49" s="138"/>
      <c r="K49" s="138">
        <f>'実質公債費比率（分子）の構造'!N$45</f>
        <v>11327</v>
      </c>
      <c r="L49" s="138"/>
      <c r="M49" s="138"/>
      <c r="N49" s="138">
        <f>'実質公債費比率（分子）の構造'!O$45</f>
        <v>12062</v>
      </c>
      <c r="O49" s="138"/>
      <c r="P49" s="138"/>
    </row>
    <row r="50" spans="1:16">
      <c r="A50" s="138" t="s">
        <v>59</v>
      </c>
      <c r="B50" s="138" t="e">
        <f>NA()</f>
        <v>#N/A</v>
      </c>
      <c r="C50" s="138">
        <f>IF(ISNUMBER('実質公債費比率（分子）の構造'!K$53),'実質公債費比率（分子）の構造'!K$53,NA())</f>
        <v>365</v>
      </c>
      <c r="D50" s="138" t="e">
        <f>NA()</f>
        <v>#N/A</v>
      </c>
      <c r="E50" s="138" t="e">
        <f>NA()</f>
        <v>#N/A</v>
      </c>
      <c r="F50" s="138">
        <f>IF(ISNUMBER('実質公債費比率（分子）の構造'!L$53),'実質公債費比率（分子）の構造'!L$53,NA())</f>
        <v>-257</v>
      </c>
      <c r="G50" s="138" t="e">
        <f>NA()</f>
        <v>#N/A</v>
      </c>
      <c r="H50" s="138" t="e">
        <f>NA()</f>
        <v>#N/A</v>
      </c>
      <c r="I50" s="138">
        <f>IF(ISNUMBER('実質公債費比率（分子）の構造'!M$53),'実質公債費比率（分子）の構造'!M$53,NA())</f>
        <v>-531</v>
      </c>
      <c r="J50" s="138" t="e">
        <f>NA()</f>
        <v>#N/A</v>
      </c>
      <c r="K50" s="138" t="e">
        <f>NA()</f>
        <v>#N/A</v>
      </c>
      <c r="L50" s="138">
        <f>IF(ISNUMBER('実質公債費比率（分子）の構造'!N$53),'実質公債費比率（分子）の構造'!N$53,NA())</f>
        <v>65</v>
      </c>
      <c r="M50" s="138" t="e">
        <f>NA()</f>
        <v>#N/A</v>
      </c>
      <c r="N50" s="138" t="e">
        <f>NA()</f>
        <v>#N/A</v>
      </c>
      <c r="O50" s="138">
        <f>IF(ISNUMBER('実質公債費比率（分子）の構造'!O$53),'実質公債費比率（分子）の構造'!O$53,NA())</f>
        <v>181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157417</v>
      </c>
      <c r="E56" s="137"/>
      <c r="F56" s="137"/>
      <c r="G56" s="137">
        <f>'将来負担比率（分子）の構造'!J$52</f>
        <v>162223</v>
      </c>
      <c r="H56" s="137"/>
      <c r="I56" s="137"/>
      <c r="J56" s="137">
        <f>'将来負担比率（分子）の構造'!K$52</f>
        <v>166529</v>
      </c>
      <c r="K56" s="137"/>
      <c r="L56" s="137"/>
      <c r="M56" s="137">
        <f>'将来負担比率（分子）の構造'!L$52</f>
        <v>163108</v>
      </c>
      <c r="N56" s="137"/>
      <c r="O56" s="137"/>
      <c r="P56" s="137">
        <f>'将来負担比率（分子）の構造'!M$52</f>
        <v>169997</v>
      </c>
    </row>
    <row r="57" spans="1:16">
      <c r="A57" s="137" t="s">
        <v>36</v>
      </c>
      <c r="B57" s="137"/>
      <c r="C57" s="137"/>
      <c r="D57" s="137">
        <f>'将来負担比率（分子）の構造'!I$51</f>
        <v>82703</v>
      </c>
      <c r="E57" s="137"/>
      <c r="F57" s="137"/>
      <c r="G57" s="137">
        <f>'将来負担比率（分子）の構造'!J$51</f>
        <v>82410</v>
      </c>
      <c r="H57" s="137"/>
      <c r="I57" s="137"/>
      <c r="J57" s="137">
        <f>'将来負担比率（分子）の構造'!K$51</f>
        <v>82374</v>
      </c>
      <c r="K57" s="137"/>
      <c r="L57" s="137"/>
      <c r="M57" s="137">
        <f>'将来負担比率（分子）の構造'!L$51</f>
        <v>88166</v>
      </c>
      <c r="N57" s="137"/>
      <c r="O57" s="137"/>
      <c r="P57" s="137">
        <f>'将来負担比率（分子）の構造'!M$51</f>
        <v>91762</v>
      </c>
    </row>
    <row r="58" spans="1:16">
      <c r="A58" s="137" t="s">
        <v>35</v>
      </c>
      <c r="B58" s="137"/>
      <c r="C58" s="137"/>
      <c r="D58" s="137">
        <f>'将来負担比率（分子）の構造'!I$50</f>
        <v>27713</v>
      </c>
      <c r="E58" s="137"/>
      <c r="F58" s="137"/>
      <c r="G58" s="137">
        <f>'将来負担比率（分子）の構造'!J$50</f>
        <v>31438</v>
      </c>
      <c r="H58" s="137"/>
      <c r="I58" s="137"/>
      <c r="J58" s="137">
        <f>'将来負担比率（分子）の構造'!K$50</f>
        <v>30100</v>
      </c>
      <c r="K58" s="137"/>
      <c r="L58" s="137"/>
      <c r="M58" s="137">
        <f>'将来負担比率（分子）の構造'!L$50</f>
        <v>29010</v>
      </c>
      <c r="N58" s="137"/>
      <c r="O58" s="137"/>
      <c r="P58" s="137">
        <f>'将来負担比率（分子）の構造'!M$50</f>
        <v>24358</v>
      </c>
    </row>
    <row r="59" spans="1:16">
      <c r="A59" s="137" t="s">
        <v>33</v>
      </c>
      <c r="B59" s="137">
        <f>'将来負担比率（分子）の構造'!I$49</f>
        <v>352</v>
      </c>
      <c r="C59" s="137"/>
      <c r="D59" s="137"/>
      <c r="E59" s="137">
        <f>'将来負担比率（分子）の構造'!J$49</f>
        <v>410</v>
      </c>
      <c r="F59" s="137"/>
      <c r="G59" s="137"/>
      <c r="H59" s="137">
        <f>'将来負担比率（分子）の構造'!K$49</f>
        <v>260</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118</v>
      </c>
      <c r="C61" s="137"/>
      <c r="D61" s="137"/>
      <c r="E61" s="137">
        <f>'将来負担比率（分子）の構造'!J$46</f>
        <v>468</v>
      </c>
      <c r="F61" s="137"/>
      <c r="G61" s="137"/>
      <c r="H61" s="137" t="str">
        <f>'将来負担比率（分子）の構造'!K$46</f>
        <v>-</v>
      </c>
      <c r="I61" s="137"/>
      <c r="J61" s="137"/>
      <c r="K61" s="137">
        <f>'将来負担比率（分子）の構造'!L$46</f>
        <v>56</v>
      </c>
      <c r="L61" s="137"/>
      <c r="M61" s="137"/>
      <c r="N61" s="137">
        <f>'将来負担比率（分子）の構造'!M$46</f>
        <v>51</v>
      </c>
      <c r="O61" s="137"/>
      <c r="P61" s="137"/>
    </row>
    <row r="62" spans="1:16">
      <c r="A62" s="137" t="s">
        <v>29</v>
      </c>
      <c r="B62" s="137">
        <f>'将来負担比率（分子）の構造'!I$45</f>
        <v>33744</v>
      </c>
      <c r="C62" s="137"/>
      <c r="D62" s="137"/>
      <c r="E62" s="137">
        <f>'将来負担比率（分子）の構造'!J$45</f>
        <v>32341</v>
      </c>
      <c r="F62" s="137"/>
      <c r="G62" s="137"/>
      <c r="H62" s="137">
        <f>'将来負担比率（分子）の構造'!K$45</f>
        <v>29208</v>
      </c>
      <c r="I62" s="137"/>
      <c r="J62" s="137"/>
      <c r="K62" s="137">
        <f>'将来負担比率（分子）の構造'!L$45</f>
        <v>26926</v>
      </c>
      <c r="L62" s="137"/>
      <c r="M62" s="137"/>
      <c r="N62" s="137">
        <f>'将来負担比率（分子）の構造'!M$45</f>
        <v>25977</v>
      </c>
      <c r="O62" s="137"/>
      <c r="P62" s="137"/>
    </row>
    <row r="63" spans="1:16">
      <c r="A63" s="137" t="s">
        <v>28</v>
      </c>
      <c r="B63" s="137">
        <f>'将来負担比率（分子）の構造'!I$44</f>
        <v>400</v>
      </c>
      <c r="C63" s="137"/>
      <c r="D63" s="137"/>
      <c r="E63" s="137">
        <f>'将来負担比率（分子）の構造'!J$44</f>
        <v>355</v>
      </c>
      <c r="F63" s="137"/>
      <c r="G63" s="137"/>
      <c r="H63" s="137">
        <f>'将来負担比率（分子）の構造'!K$44</f>
        <v>311</v>
      </c>
      <c r="I63" s="137"/>
      <c r="J63" s="137"/>
      <c r="K63" s="137">
        <f>'将来負担比率（分子）の構造'!L$44</f>
        <v>268</v>
      </c>
      <c r="L63" s="137"/>
      <c r="M63" s="137"/>
      <c r="N63" s="137">
        <f>'将来負担比率（分子）の構造'!M$44</f>
        <v>1298</v>
      </c>
      <c r="O63" s="137"/>
      <c r="P63" s="137"/>
    </row>
    <row r="64" spans="1:16">
      <c r="A64" s="137" t="s">
        <v>27</v>
      </c>
      <c r="B64" s="137">
        <f>'将来負担比率（分子）の構造'!I$43</f>
        <v>80650</v>
      </c>
      <c r="C64" s="137"/>
      <c r="D64" s="137"/>
      <c r="E64" s="137">
        <f>'将来負担比率（分子）の構造'!J$43</f>
        <v>80099</v>
      </c>
      <c r="F64" s="137"/>
      <c r="G64" s="137"/>
      <c r="H64" s="137">
        <f>'将来負担比率（分子）の構造'!K$43</f>
        <v>79132</v>
      </c>
      <c r="I64" s="137"/>
      <c r="J64" s="137"/>
      <c r="K64" s="137">
        <f>'将来負担比率（分子）の構造'!L$43</f>
        <v>83615</v>
      </c>
      <c r="L64" s="137"/>
      <c r="M64" s="137"/>
      <c r="N64" s="137">
        <f>'将来負担比率（分子）の構造'!M$43</f>
        <v>88920</v>
      </c>
      <c r="O64" s="137"/>
      <c r="P64" s="137"/>
    </row>
    <row r="65" spans="1:16">
      <c r="A65" s="137" t="s">
        <v>26</v>
      </c>
      <c r="B65" s="137" t="str">
        <f>'将来負担比率（分子）の構造'!I$42</f>
        <v>-</v>
      </c>
      <c r="C65" s="137"/>
      <c r="D65" s="137"/>
      <c r="E65" s="137">
        <f>'将来負担比率（分子）の構造'!J$42</f>
        <v>413</v>
      </c>
      <c r="F65" s="137"/>
      <c r="G65" s="137"/>
      <c r="H65" s="137">
        <f>'将来負担比率（分子）の構造'!K$42</f>
        <v>971</v>
      </c>
      <c r="I65" s="137"/>
      <c r="J65" s="137"/>
      <c r="K65" s="137">
        <f>'将来負担比率（分子）の構造'!L$42</f>
        <v>1892</v>
      </c>
      <c r="L65" s="137"/>
      <c r="M65" s="137"/>
      <c r="N65" s="137">
        <f>'将来負担比率（分子）の構造'!M$42</f>
        <v>2051</v>
      </c>
      <c r="O65" s="137"/>
      <c r="P65" s="137"/>
    </row>
    <row r="66" spans="1:16">
      <c r="A66" s="137" t="s">
        <v>25</v>
      </c>
      <c r="B66" s="137">
        <f>'将来負担比率（分子）の構造'!I$41</f>
        <v>121212</v>
      </c>
      <c r="C66" s="137"/>
      <c r="D66" s="137"/>
      <c r="E66" s="137">
        <f>'将来負担比率（分子）の構造'!J$41</f>
        <v>126960</v>
      </c>
      <c r="F66" s="137"/>
      <c r="G66" s="137"/>
      <c r="H66" s="137">
        <f>'将来負担比率（分子）の構造'!K$41</f>
        <v>138323</v>
      </c>
      <c r="I66" s="137"/>
      <c r="J66" s="137"/>
      <c r="K66" s="137">
        <f>'将来負担比率（分子）の構造'!L$41</f>
        <v>149422</v>
      </c>
      <c r="L66" s="137"/>
      <c r="M66" s="137"/>
      <c r="N66" s="137">
        <f>'将来負担比率（分子）の構造'!M$41</f>
        <v>160144</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98082326</v>
      </c>
      <c r="S5" s="671"/>
      <c r="T5" s="671"/>
      <c r="U5" s="671"/>
      <c r="V5" s="671"/>
      <c r="W5" s="671"/>
      <c r="X5" s="671"/>
      <c r="Y5" s="718"/>
      <c r="Z5" s="731">
        <v>47.8</v>
      </c>
      <c r="AA5" s="731"/>
      <c r="AB5" s="731"/>
      <c r="AC5" s="731"/>
      <c r="AD5" s="732">
        <v>90678857</v>
      </c>
      <c r="AE5" s="732"/>
      <c r="AF5" s="732"/>
      <c r="AG5" s="732"/>
      <c r="AH5" s="732"/>
      <c r="AI5" s="732"/>
      <c r="AJ5" s="732"/>
      <c r="AK5" s="732"/>
      <c r="AL5" s="719">
        <v>84.9</v>
      </c>
      <c r="AM5" s="688"/>
      <c r="AN5" s="688"/>
      <c r="AO5" s="720"/>
      <c r="AP5" s="707" t="s">
        <v>208</v>
      </c>
      <c r="AQ5" s="708"/>
      <c r="AR5" s="708"/>
      <c r="AS5" s="708"/>
      <c r="AT5" s="708"/>
      <c r="AU5" s="708"/>
      <c r="AV5" s="708"/>
      <c r="AW5" s="708"/>
      <c r="AX5" s="708"/>
      <c r="AY5" s="708"/>
      <c r="AZ5" s="708"/>
      <c r="BA5" s="708"/>
      <c r="BB5" s="708"/>
      <c r="BC5" s="708"/>
      <c r="BD5" s="708"/>
      <c r="BE5" s="708"/>
      <c r="BF5" s="709"/>
      <c r="BG5" s="620">
        <v>88769664</v>
      </c>
      <c r="BH5" s="621"/>
      <c r="BI5" s="621"/>
      <c r="BJ5" s="621"/>
      <c r="BK5" s="621"/>
      <c r="BL5" s="621"/>
      <c r="BM5" s="621"/>
      <c r="BN5" s="622"/>
      <c r="BO5" s="673">
        <v>90.5</v>
      </c>
      <c r="BP5" s="673"/>
      <c r="BQ5" s="673"/>
      <c r="BR5" s="673"/>
      <c r="BS5" s="674">
        <v>646090</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965698</v>
      </c>
      <c r="S6" s="621"/>
      <c r="T6" s="621"/>
      <c r="U6" s="621"/>
      <c r="V6" s="621"/>
      <c r="W6" s="621"/>
      <c r="X6" s="621"/>
      <c r="Y6" s="622"/>
      <c r="Z6" s="673">
        <v>0.5</v>
      </c>
      <c r="AA6" s="673"/>
      <c r="AB6" s="673"/>
      <c r="AC6" s="673"/>
      <c r="AD6" s="674">
        <v>965698</v>
      </c>
      <c r="AE6" s="674"/>
      <c r="AF6" s="674"/>
      <c r="AG6" s="674"/>
      <c r="AH6" s="674"/>
      <c r="AI6" s="674"/>
      <c r="AJ6" s="674"/>
      <c r="AK6" s="674"/>
      <c r="AL6" s="643">
        <v>0.9</v>
      </c>
      <c r="AM6" s="675"/>
      <c r="AN6" s="675"/>
      <c r="AO6" s="676"/>
      <c r="AP6" s="617" t="s">
        <v>213</v>
      </c>
      <c r="AQ6" s="618"/>
      <c r="AR6" s="618"/>
      <c r="AS6" s="618"/>
      <c r="AT6" s="618"/>
      <c r="AU6" s="618"/>
      <c r="AV6" s="618"/>
      <c r="AW6" s="618"/>
      <c r="AX6" s="618"/>
      <c r="AY6" s="618"/>
      <c r="AZ6" s="618"/>
      <c r="BA6" s="618"/>
      <c r="BB6" s="618"/>
      <c r="BC6" s="618"/>
      <c r="BD6" s="618"/>
      <c r="BE6" s="618"/>
      <c r="BF6" s="619"/>
      <c r="BG6" s="620">
        <v>88769664</v>
      </c>
      <c r="BH6" s="621"/>
      <c r="BI6" s="621"/>
      <c r="BJ6" s="621"/>
      <c r="BK6" s="621"/>
      <c r="BL6" s="621"/>
      <c r="BM6" s="621"/>
      <c r="BN6" s="622"/>
      <c r="BO6" s="673">
        <v>90.5</v>
      </c>
      <c r="BP6" s="673"/>
      <c r="BQ6" s="673"/>
      <c r="BR6" s="673"/>
      <c r="BS6" s="674">
        <v>646090</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968392</v>
      </c>
      <c r="CS6" s="621"/>
      <c r="CT6" s="621"/>
      <c r="CU6" s="621"/>
      <c r="CV6" s="621"/>
      <c r="CW6" s="621"/>
      <c r="CX6" s="621"/>
      <c r="CY6" s="622"/>
      <c r="CZ6" s="673">
        <v>0.5</v>
      </c>
      <c r="DA6" s="673"/>
      <c r="DB6" s="673"/>
      <c r="DC6" s="673"/>
      <c r="DD6" s="626" t="s">
        <v>215</v>
      </c>
      <c r="DE6" s="621"/>
      <c r="DF6" s="621"/>
      <c r="DG6" s="621"/>
      <c r="DH6" s="621"/>
      <c r="DI6" s="621"/>
      <c r="DJ6" s="621"/>
      <c r="DK6" s="621"/>
      <c r="DL6" s="621"/>
      <c r="DM6" s="621"/>
      <c r="DN6" s="621"/>
      <c r="DO6" s="621"/>
      <c r="DP6" s="622"/>
      <c r="DQ6" s="626">
        <v>968199</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96721</v>
      </c>
      <c r="S7" s="621"/>
      <c r="T7" s="621"/>
      <c r="U7" s="621"/>
      <c r="V7" s="621"/>
      <c r="W7" s="621"/>
      <c r="X7" s="621"/>
      <c r="Y7" s="622"/>
      <c r="Z7" s="673">
        <v>0</v>
      </c>
      <c r="AA7" s="673"/>
      <c r="AB7" s="673"/>
      <c r="AC7" s="673"/>
      <c r="AD7" s="674">
        <v>96721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49283160</v>
      </c>
      <c r="BH7" s="621"/>
      <c r="BI7" s="621"/>
      <c r="BJ7" s="621"/>
      <c r="BK7" s="621"/>
      <c r="BL7" s="621"/>
      <c r="BM7" s="621"/>
      <c r="BN7" s="622"/>
      <c r="BO7" s="673">
        <v>50.2</v>
      </c>
      <c r="BP7" s="673"/>
      <c r="BQ7" s="673"/>
      <c r="BR7" s="673"/>
      <c r="BS7" s="674">
        <v>646090</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17946767</v>
      </c>
      <c r="CS7" s="621"/>
      <c r="CT7" s="621"/>
      <c r="CU7" s="621"/>
      <c r="CV7" s="621"/>
      <c r="CW7" s="621"/>
      <c r="CX7" s="621"/>
      <c r="CY7" s="622"/>
      <c r="CZ7" s="673">
        <v>8.9</v>
      </c>
      <c r="DA7" s="673"/>
      <c r="DB7" s="673"/>
      <c r="DC7" s="673"/>
      <c r="DD7" s="626">
        <v>1438799</v>
      </c>
      <c r="DE7" s="621"/>
      <c r="DF7" s="621"/>
      <c r="DG7" s="621"/>
      <c r="DH7" s="621"/>
      <c r="DI7" s="621"/>
      <c r="DJ7" s="621"/>
      <c r="DK7" s="621"/>
      <c r="DL7" s="621"/>
      <c r="DM7" s="621"/>
      <c r="DN7" s="621"/>
      <c r="DO7" s="621"/>
      <c r="DP7" s="622"/>
      <c r="DQ7" s="626">
        <v>14264574</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424292</v>
      </c>
      <c r="S8" s="621"/>
      <c r="T8" s="621"/>
      <c r="U8" s="621"/>
      <c r="V8" s="621"/>
      <c r="W8" s="621"/>
      <c r="X8" s="621"/>
      <c r="Y8" s="622"/>
      <c r="Z8" s="673">
        <v>0.2</v>
      </c>
      <c r="AA8" s="673"/>
      <c r="AB8" s="673"/>
      <c r="AC8" s="673"/>
      <c r="AD8" s="674">
        <v>424292</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1106870</v>
      </c>
      <c r="BH8" s="621"/>
      <c r="BI8" s="621"/>
      <c r="BJ8" s="621"/>
      <c r="BK8" s="621"/>
      <c r="BL8" s="621"/>
      <c r="BM8" s="621"/>
      <c r="BN8" s="622"/>
      <c r="BO8" s="673">
        <v>1.1000000000000001</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85575017</v>
      </c>
      <c r="CS8" s="621"/>
      <c r="CT8" s="621"/>
      <c r="CU8" s="621"/>
      <c r="CV8" s="621"/>
      <c r="CW8" s="621"/>
      <c r="CX8" s="621"/>
      <c r="CY8" s="622"/>
      <c r="CZ8" s="673">
        <v>42.6</v>
      </c>
      <c r="DA8" s="673"/>
      <c r="DB8" s="673"/>
      <c r="DC8" s="673"/>
      <c r="DD8" s="626">
        <v>2397622</v>
      </c>
      <c r="DE8" s="621"/>
      <c r="DF8" s="621"/>
      <c r="DG8" s="621"/>
      <c r="DH8" s="621"/>
      <c r="DI8" s="621"/>
      <c r="DJ8" s="621"/>
      <c r="DK8" s="621"/>
      <c r="DL8" s="621"/>
      <c r="DM8" s="621"/>
      <c r="DN8" s="621"/>
      <c r="DO8" s="621"/>
      <c r="DP8" s="622"/>
      <c r="DQ8" s="626">
        <v>43271433</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313691</v>
      </c>
      <c r="S9" s="621"/>
      <c r="T9" s="621"/>
      <c r="U9" s="621"/>
      <c r="V9" s="621"/>
      <c r="W9" s="621"/>
      <c r="X9" s="621"/>
      <c r="Y9" s="622"/>
      <c r="Z9" s="673">
        <v>0.2</v>
      </c>
      <c r="AA9" s="673"/>
      <c r="AB9" s="673"/>
      <c r="AC9" s="673"/>
      <c r="AD9" s="674">
        <v>313691</v>
      </c>
      <c r="AE9" s="674"/>
      <c r="AF9" s="674"/>
      <c r="AG9" s="674"/>
      <c r="AH9" s="674"/>
      <c r="AI9" s="674"/>
      <c r="AJ9" s="674"/>
      <c r="AK9" s="674"/>
      <c r="AL9" s="643">
        <v>0.3</v>
      </c>
      <c r="AM9" s="675"/>
      <c r="AN9" s="675"/>
      <c r="AO9" s="676"/>
      <c r="AP9" s="617" t="s">
        <v>223</v>
      </c>
      <c r="AQ9" s="618"/>
      <c r="AR9" s="618"/>
      <c r="AS9" s="618"/>
      <c r="AT9" s="618"/>
      <c r="AU9" s="618"/>
      <c r="AV9" s="618"/>
      <c r="AW9" s="618"/>
      <c r="AX9" s="618"/>
      <c r="AY9" s="618"/>
      <c r="AZ9" s="618"/>
      <c r="BA9" s="618"/>
      <c r="BB9" s="618"/>
      <c r="BC9" s="618"/>
      <c r="BD9" s="618"/>
      <c r="BE9" s="618"/>
      <c r="BF9" s="619"/>
      <c r="BG9" s="620">
        <v>42006690</v>
      </c>
      <c r="BH9" s="621"/>
      <c r="BI9" s="621"/>
      <c r="BJ9" s="621"/>
      <c r="BK9" s="621"/>
      <c r="BL9" s="621"/>
      <c r="BM9" s="621"/>
      <c r="BN9" s="622"/>
      <c r="BO9" s="673">
        <v>42.8</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25261681</v>
      </c>
      <c r="CS9" s="621"/>
      <c r="CT9" s="621"/>
      <c r="CU9" s="621"/>
      <c r="CV9" s="621"/>
      <c r="CW9" s="621"/>
      <c r="CX9" s="621"/>
      <c r="CY9" s="622"/>
      <c r="CZ9" s="673">
        <v>12.6</v>
      </c>
      <c r="DA9" s="673"/>
      <c r="DB9" s="673"/>
      <c r="DC9" s="673"/>
      <c r="DD9" s="626">
        <v>8653754</v>
      </c>
      <c r="DE9" s="621"/>
      <c r="DF9" s="621"/>
      <c r="DG9" s="621"/>
      <c r="DH9" s="621"/>
      <c r="DI9" s="621"/>
      <c r="DJ9" s="621"/>
      <c r="DK9" s="621"/>
      <c r="DL9" s="621"/>
      <c r="DM9" s="621"/>
      <c r="DN9" s="621"/>
      <c r="DO9" s="621"/>
      <c r="DP9" s="622"/>
      <c r="DQ9" s="626">
        <v>15647028</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9290492</v>
      </c>
      <c r="S10" s="621"/>
      <c r="T10" s="621"/>
      <c r="U10" s="621"/>
      <c r="V10" s="621"/>
      <c r="W10" s="621"/>
      <c r="X10" s="621"/>
      <c r="Y10" s="622"/>
      <c r="Z10" s="673">
        <v>4.5</v>
      </c>
      <c r="AA10" s="673"/>
      <c r="AB10" s="673"/>
      <c r="AC10" s="673"/>
      <c r="AD10" s="674">
        <v>9290492</v>
      </c>
      <c r="AE10" s="674"/>
      <c r="AF10" s="674"/>
      <c r="AG10" s="674"/>
      <c r="AH10" s="674"/>
      <c r="AI10" s="674"/>
      <c r="AJ10" s="674"/>
      <c r="AK10" s="674"/>
      <c r="AL10" s="643">
        <v>8.6999999999999993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1535502</v>
      </c>
      <c r="BH10" s="621"/>
      <c r="BI10" s="621"/>
      <c r="BJ10" s="621"/>
      <c r="BK10" s="621"/>
      <c r="BL10" s="621"/>
      <c r="BM10" s="621"/>
      <c r="BN10" s="622"/>
      <c r="BO10" s="673">
        <v>1.6</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180232</v>
      </c>
      <c r="CS10" s="621"/>
      <c r="CT10" s="621"/>
      <c r="CU10" s="621"/>
      <c r="CV10" s="621"/>
      <c r="CW10" s="621"/>
      <c r="CX10" s="621"/>
      <c r="CY10" s="622"/>
      <c r="CZ10" s="673">
        <v>0.1</v>
      </c>
      <c r="DA10" s="673"/>
      <c r="DB10" s="673"/>
      <c r="DC10" s="673"/>
      <c r="DD10" s="626">
        <v>8705</v>
      </c>
      <c r="DE10" s="621"/>
      <c r="DF10" s="621"/>
      <c r="DG10" s="621"/>
      <c r="DH10" s="621"/>
      <c r="DI10" s="621"/>
      <c r="DJ10" s="621"/>
      <c r="DK10" s="621"/>
      <c r="DL10" s="621"/>
      <c r="DM10" s="621"/>
      <c r="DN10" s="621"/>
      <c r="DO10" s="621"/>
      <c r="DP10" s="622"/>
      <c r="DQ10" s="626">
        <v>180232</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3561</v>
      </c>
      <c r="S11" s="621"/>
      <c r="T11" s="621"/>
      <c r="U11" s="621"/>
      <c r="V11" s="621"/>
      <c r="W11" s="621"/>
      <c r="X11" s="621"/>
      <c r="Y11" s="622"/>
      <c r="Z11" s="673">
        <v>0</v>
      </c>
      <c r="AA11" s="673"/>
      <c r="AB11" s="673"/>
      <c r="AC11" s="673"/>
      <c r="AD11" s="674">
        <v>3561</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4634098</v>
      </c>
      <c r="BH11" s="621"/>
      <c r="BI11" s="621"/>
      <c r="BJ11" s="621"/>
      <c r="BK11" s="621"/>
      <c r="BL11" s="621"/>
      <c r="BM11" s="621"/>
      <c r="BN11" s="622"/>
      <c r="BO11" s="673">
        <v>4.7</v>
      </c>
      <c r="BP11" s="673"/>
      <c r="BQ11" s="673"/>
      <c r="BR11" s="673"/>
      <c r="BS11" s="626">
        <v>646090</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520142</v>
      </c>
      <c r="CS11" s="621"/>
      <c r="CT11" s="621"/>
      <c r="CU11" s="621"/>
      <c r="CV11" s="621"/>
      <c r="CW11" s="621"/>
      <c r="CX11" s="621"/>
      <c r="CY11" s="622"/>
      <c r="CZ11" s="673">
        <v>0.3</v>
      </c>
      <c r="DA11" s="673"/>
      <c r="DB11" s="673"/>
      <c r="DC11" s="673"/>
      <c r="DD11" s="626">
        <v>37153</v>
      </c>
      <c r="DE11" s="621"/>
      <c r="DF11" s="621"/>
      <c r="DG11" s="621"/>
      <c r="DH11" s="621"/>
      <c r="DI11" s="621"/>
      <c r="DJ11" s="621"/>
      <c r="DK11" s="621"/>
      <c r="DL11" s="621"/>
      <c r="DM11" s="621"/>
      <c r="DN11" s="621"/>
      <c r="DO11" s="621"/>
      <c r="DP11" s="622"/>
      <c r="DQ11" s="626">
        <v>490436</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35186217</v>
      </c>
      <c r="BH12" s="621"/>
      <c r="BI12" s="621"/>
      <c r="BJ12" s="621"/>
      <c r="BK12" s="621"/>
      <c r="BL12" s="621"/>
      <c r="BM12" s="621"/>
      <c r="BN12" s="622"/>
      <c r="BO12" s="673">
        <v>35.9</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4189902</v>
      </c>
      <c r="CS12" s="621"/>
      <c r="CT12" s="621"/>
      <c r="CU12" s="621"/>
      <c r="CV12" s="621"/>
      <c r="CW12" s="621"/>
      <c r="CX12" s="621"/>
      <c r="CY12" s="622"/>
      <c r="CZ12" s="673">
        <v>2.1</v>
      </c>
      <c r="DA12" s="673"/>
      <c r="DB12" s="673"/>
      <c r="DC12" s="673"/>
      <c r="DD12" s="626">
        <v>19001</v>
      </c>
      <c r="DE12" s="621"/>
      <c r="DF12" s="621"/>
      <c r="DG12" s="621"/>
      <c r="DH12" s="621"/>
      <c r="DI12" s="621"/>
      <c r="DJ12" s="621"/>
      <c r="DK12" s="621"/>
      <c r="DL12" s="621"/>
      <c r="DM12" s="621"/>
      <c r="DN12" s="621"/>
      <c r="DO12" s="621"/>
      <c r="DP12" s="622"/>
      <c r="DQ12" s="626">
        <v>1021021</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247426</v>
      </c>
      <c r="S13" s="621"/>
      <c r="T13" s="621"/>
      <c r="U13" s="621"/>
      <c r="V13" s="621"/>
      <c r="W13" s="621"/>
      <c r="X13" s="621"/>
      <c r="Y13" s="622"/>
      <c r="Z13" s="673">
        <v>0.1</v>
      </c>
      <c r="AA13" s="673"/>
      <c r="AB13" s="673"/>
      <c r="AC13" s="673"/>
      <c r="AD13" s="674">
        <v>247426</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35102149</v>
      </c>
      <c r="BH13" s="621"/>
      <c r="BI13" s="621"/>
      <c r="BJ13" s="621"/>
      <c r="BK13" s="621"/>
      <c r="BL13" s="621"/>
      <c r="BM13" s="621"/>
      <c r="BN13" s="622"/>
      <c r="BO13" s="673">
        <v>35.799999999999997</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22666022</v>
      </c>
      <c r="CS13" s="621"/>
      <c r="CT13" s="621"/>
      <c r="CU13" s="621"/>
      <c r="CV13" s="621"/>
      <c r="CW13" s="621"/>
      <c r="CX13" s="621"/>
      <c r="CY13" s="622"/>
      <c r="CZ13" s="673">
        <v>11.3</v>
      </c>
      <c r="DA13" s="673"/>
      <c r="DB13" s="673"/>
      <c r="DC13" s="673"/>
      <c r="DD13" s="626">
        <v>11324153</v>
      </c>
      <c r="DE13" s="621"/>
      <c r="DF13" s="621"/>
      <c r="DG13" s="621"/>
      <c r="DH13" s="621"/>
      <c r="DI13" s="621"/>
      <c r="DJ13" s="621"/>
      <c r="DK13" s="621"/>
      <c r="DL13" s="621"/>
      <c r="DM13" s="621"/>
      <c r="DN13" s="621"/>
      <c r="DO13" s="621"/>
      <c r="DP13" s="622"/>
      <c r="DQ13" s="626">
        <v>13984960</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498748</v>
      </c>
      <c r="BH14" s="621"/>
      <c r="BI14" s="621"/>
      <c r="BJ14" s="621"/>
      <c r="BK14" s="621"/>
      <c r="BL14" s="621"/>
      <c r="BM14" s="621"/>
      <c r="BN14" s="622"/>
      <c r="BO14" s="673">
        <v>0.5</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6531952</v>
      </c>
      <c r="CS14" s="621"/>
      <c r="CT14" s="621"/>
      <c r="CU14" s="621"/>
      <c r="CV14" s="621"/>
      <c r="CW14" s="621"/>
      <c r="CX14" s="621"/>
      <c r="CY14" s="622"/>
      <c r="CZ14" s="673">
        <v>3.2</v>
      </c>
      <c r="DA14" s="673"/>
      <c r="DB14" s="673"/>
      <c r="DC14" s="673"/>
      <c r="DD14" s="626">
        <v>499745</v>
      </c>
      <c r="DE14" s="621"/>
      <c r="DF14" s="621"/>
      <c r="DG14" s="621"/>
      <c r="DH14" s="621"/>
      <c r="DI14" s="621"/>
      <c r="DJ14" s="621"/>
      <c r="DK14" s="621"/>
      <c r="DL14" s="621"/>
      <c r="DM14" s="621"/>
      <c r="DN14" s="621"/>
      <c r="DO14" s="621"/>
      <c r="DP14" s="622"/>
      <c r="DQ14" s="626">
        <v>6153060</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463827</v>
      </c>
      <c r="S15" s="621"/>
      <c r="T15" s="621"/>
      <c r="U15" s="621"/>
      <c r="V15" s="621"/>
      <c r="W15" s="621"/>
      <c r="X15" s="621"/>
      <c r="Y15" s="622"/>
      <c r="Z15" s="673">
        <v>0.2</v>
      </c>
      <c r="AA15" s="673"/>
      <c r="AB15" s="673"/>
      <c r="AC15" s="673"/>
      <c r="AD15" s="674">
        <v>463827</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3801539</v>
      </c>
      <c r="BH15" s="621"/>
      <c r="BI15" s="621"/>
      <c r="BJ15" s="621"/>
      <c r="BK15" s="621"/>
      <c r="BL15" s="621"/>
      <c r="BM15" s="621"/>
      <c r="BN15" s="622"/>
      <c r="BO15" s="673">
        <v>3.9</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25030758</v>
      </c>
      <c r="CS15" s="621"/>
      <c r="CT15" s="621"/>
      <c r="CU15" s="621"/>
      <c r="CV15" s="621"/>
      <c r="CW15" s="621"/>
      <c r="CX15" s="621"/>
      <c r="CY15" s="622"/>
      <c r="CZ15" s="673">
        <v>12.4</v>
      </c>
      <c r="DA15" s="673"/>
      <c r="DB15" s="673"/>
      <c r="DC15" s="673"/>
      <c r="DD15" s="626">
        <v>6090938</v>
      </c>
      <c r="DE15" s="621"/>
      <c r="DF15" s="621"/>
      <c r="DG15" s="621"/>
      <c r="DH15" s="621"/>
      <c r="DI15" s="621"/>
      <c r="DJ15" s="621"/>
      <c r="DK15" s="621"/>
      <c r="DL15" s="621"/>
      <c r="DM15" s="621"/>
      <c r="DN15" s="621"/>
      <c r="DO15" s="621"/>
      <c r="DP15" s="622"/>
      <c r="DQ15" s="626">
        <v>16929565</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3336675</v>
      </c>
      <c r="S16" s="621"/>
      <c r="T16" s="621"/>
      <c r="U16" s="621"/>
      <c r="V16" s="621"/>
      <c r="W16" s="621"/>
      <c r="X16" s="621"/>
      <c r="Y16" s="622"/>
      <c r="Z16" s="673">
        <v>1.6</v>
      </c>
      <c r="AA16" s="673"/>
      <c r="AB16" s="673"/>
      <c r="AC16" s="673"/>
      <c r="AD16" s="674">
        <v>3024216</v>
      </c>
      <c r="AE16" s="674"/>
      <c r="AF16" s="674"/>
      <c r="AG16" s="674"/>
      <c r="AH16" s="674"/>
      <c r="AI16" s="674"/>
      <c r="AJ16" s="674"/>
      <c r="AK16" s="674"/>
      <c r="AL16" s="643">
        <v>2.8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3024216</v>
      </c>
      <c r="S17" s="621"/>
      <c r="T17" s="621"/>
      <c r="U17" s="621"/>
      <c r="V17" s="621"/>
      <c r="W17" s="621"/>
      <c r="X17" s="621"/>
      <c r="Y17" s="622"/>
      <c r="Z17" s="673">
        <v>1.5</v>
      </c>
      <c r="AA17" s="673"/>
      <c r="AB17" s="673"/>
      <c r="AC17" s="673"/>
      <c r="AD17" s="674">
        <v>3024216</v>
      </c>
      <c r="AE17" s="674"/>
      <c r="AF17" s="674"/>
      <c r="AG17" s="674"/>
      <c r="AH17" s="674"/>
      <c r="AI17" s="674"/>
      <c r="AJ17" s="674"/>
      <c r="AK17" s="674"/>
      <c r="AL17" s="643">
        <v>2.8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12042030</v>
      </c>
      <c r="CS17" s="621"/>
      <c r="CT17" s="621"/>
      <c r="CU17" s="621"/>
      <c r="CV17" s="621"/>
      <c r="CW17" s="621"/>
      <c r="CX17" s="621"/>
      <c r="CY17" s="622"/>
      <c r="CZ17" s="673">
        <v>6</v>
      </c>
      <c r="DA17" s="673"/>
      <c r="DB17" s="673"/>
      <c r="DC17" s="673"/>
      <c r="DD17" s="626" t="s">
        <v>110</v>
      </c>
      <c r="DE17" s="621"/>
      <c r="DF17" s="621"/>
      <c r="DG17" s="621"/>
      <c r="DH17" s="621"/>
      <c r="DI17" s="621"/>
      <c r="DJ17" s="621"/>
      <c r="DK17" s="621"/>
      <c r="DL17" s="621"/>
      <c r="DM17" s="621"/>
      <c r="DN17" s="621"/>
      <c r="DO17" s="621"/>
      <c r="DP17" s="622"/>
      <c r="DQ17" s="626">
        <v>12042030</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281339</v>
      </c>
      <c r="S18" s="621"/>
      <c r="T18" s="621"/>
      <c r="U18" s="621"/>
      <c r="V18" s="621"/>
      <c r="W18" s="621"/>
      <c r="X18" s="621"/>
      <c r="Y18" s="622"/>
      <c r="Z18" s="673">
        <v>0.1</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145587</v>
      </c>
      <c r="CS18" s="621"/>
      <c r="CT18" s="621"/>
      <c r="CU18" s="621"/>
      <c r="CV18" s="621"/>
      <c r="CW18" s="621"/>
      <c r="CX18" s="621"/>
      <c r="CY18" s="622"/>
      <c r="CZ18" s="673">
        <v>0.1</v>
      </c>
      <c r="DA18" s="673"/>
      <c r="DB18" s="673"/>
      <c r="DC18" s="673"/>
      <c r="DD18" s="626" t="s">
        <v>110</v>
      </c>
      <c r="DE18" s="621"/>
      <c r="DF18" s="621"/>
      <c r="DG18" s="621"/>
      <c r="DH18" s="621"/>
      <c r="DI18" s="621"/>
      <c r="DJ18" s="621"/>
      <c r="DK18" s="621"/>
      <c r="DL18" s="621"/>
      <c r="DM18" s="621"/>
      <c r="DN18" s="621"/>
      <c r="DO18" s="621"/>
      <c r="DP18" s="622"/>
      <c r="DQ18" s="626">
        <v>145587</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31120</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9312662</v>
      </c>
      <c r="BH19" s="621"/>
      <c r="BI19" s="621"/>
      <c r="BJ19" s="621"/>
      <c r="BK19" s="621"/>
      <c r="BL19" s="621"/>
      <c r="BM19" s="621"/>
      <c r="BN19" s="622"/>
      <c r="BO19" s="673">
        <v>9.5</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113224709</v>
      </c>
      <c r="S20" s="621"/>
      <c r="T20" s="621"/>
      <c r="U20" s="621"/>
      <c r="V20" s="621"/>
      <c r="W20" s="621"/>
      <c r="X20" s="621"/>
      <c r="Y20" s="622"/>
      <c r="Z20" s="673">
        <v>55.2</v>
      </c>
      <c r="AA20" s="673"/>
      <c r="AB20" s="673"/>
      <c r="AC20" s="673"/>
      <c r="AD20" s="674">
        <v>105508781</v>
      </c>
      <c r="AE20" s="674"/>
      <c r="AF20" s="674"/>
      <c r="AG20" s="674"/>
      <c r="AH20" s="674"/>
      <c r="AI20" s="674"/>
      <c r="AJ20" s="674"/>
      <c r="AK20" s="674"/>
      <c r="AL20" s="643">
        <v>98.8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9312662</v>
      </c>
      <c r="BH20" s="621"/>
      <c r="BI20" s="621"/>
      <c r="BJ20" s="621"/>
      <c r="BK20" s="621"/>
      <c r="BL20" s="621"/>
      <c r="BM20" s="621"/>
      <c r="BN20" s="622"/>
      <c r="BO20" s="673">
        <v>9.5</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201058482</v>
      </c>
      <c r="CS20" s="621"/>
      <c r="CT20" s="621"/>
      <c r="CU20" s="621"/>
      <c r="CV20" s="621"/>
      <c r="CW20" s="621"/>
      <c r="CX20" s="621"/>
      <c r="CY20" s="622"/>
      <c r="CZ20" s="673">
        <v>100</v>
      </c>
      <c r="DA20" s="673"/>
      <c r="DB20" s="673"/>
      <c r="DC20" s="673"/>
      <c r="DD20" s="626">
        <v>30469870</v>
      </c>
      <c r="DE20" s="621"/>
      <c r="DF20" s="621"/>
      <c r="DG20" s="621"/>
      <c r="DH20" s="621"/>
      <c r="DI20" s="621"/>
      <c r="DJ20" s="621"/>
      <c r="DK20" s="621"/>
      <c r="DL20" s="621"/>
      <c r="DM20" s="621"/>
      <c r="DN20" s="621"/>
      <c r="DO20" s="621"/>
      <c r="DP20" s="622"/>
      <c r="DQ20" s="626">
        <v>125098125</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62623</v>
      </c>
      <c r="S21" s="621"/>
      <c r="T21" s="621"/>
      <c r="U21" s="621"/>
      <c r="V21" s="621"/>
      <c r="W21" s="621"/>
      <c r="X21" s="621"/>
      <c r="Y21" s="622"/>
      <c r="Z21" s="673">
        <v>0</v>
      </c>
      <c r="AA21" s="673"/>
      <c r="AB21" s="673"/>
      <c r="AC21" s="673"/>
      <c r="AD21" s="674">
        <v>62623</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5475</v>
      </c>
      <c r="BH21" s="621"/>
      <c r="BI21" s="621"/>
      <c r="BJ21" s="621"/>
      <c r="BK21" s="621"/>
      <c r="BL21" s="621"/>
      <c r="BM21" s="621"/>
      <c r="BN21" s="622"/>
      <c r="BO21" s="673">
        <v>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1819428</v>
      </c>
      <c r="S22" s="621"/>
      <c r="T22" s="621"/>
      <c r="U22" s="621"/>
      <c r="V22" s="621"/>
      <c r="W22" s="621"/>
      <c r="X22" s="621"/>
      <c r="Y22" s="622"/>
      <c r="Z22" s="673">
        <v>0.9</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v>1903718</v>
      </c>
      <c r="BH22" s="621"/>
      <c r="BI22" s="621"/>
      <c r="BJ22" s="621"/>
      <c r="BK22" s="621"/>
      <c r="BL22" s="621"/>
      <c r="BM22" s="621"/>
      <c r="BN22" s="622"/>
      <c r="BO22" s="673">
        <v>1.9</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3320086</v>
      </c>
      <c r="S23" s="621"/>
      <c r="T23" s="621"/>
      <c r="U23" s="621"/>
      <c r="V23" s="621"/>
      <c r="W23" s="621"/>
      <c r="X23" s="621"/>
      <c r="Y23" s="622"/>
      <c r="Z23" s="673">
        <v>1.6</v>
      </c>
      <c r="AA23" s="673"/>
      <c r="AB23" s="673"/>
      <c r="AC23" s="673"/>
      <c r="AD23" s="674">
        <v>307995</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7403469</v>
      </c>
      <c r="BH23" s="621"/>
      <c r="BI23" s="621"/>
      <c r="BJ23" s="621"/>
      <c r="BK23" s="621"/>
      <c r="BL23" s="621"/>
      <c r="BM23" s="621"/>
      <c r="BN23" s="622"/>
      <c r="BO23" s="673">
        <v>7.5</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1608920</v>
      </c>
      <c r="S24" s="621"/>
      <c r="T24" s="621"/>
      <c r="U24" s="621"/>
      <c r="V24" s="621"/>
      <c r="W24" s="621"/>
      <c r="X24" s="621"/>
      <c r="Y24" s="622"/>
      <c r="Z24" s="673">
        <v>0.8</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100671013</v>
      </c>
      <c r="CS24" s="671"/>
      <c r="CT24" s="671"/>
      <c r="CU24" s="671"/>
      <c r="CV24" s="671"/>
      <c r="CW24" s="671"/>
      <c r="CX24" s="671"/>
      <c r="CY24" s="718"/>
      <c r="CZ24" s="722">
        <v>50.1</v>
      </c>
      <c r="DA24" s="723"/>
      <c r="DB24" s="723"/>
      <c r="DC24" s="724"/>
      <c r="DD24" s="717">
        <v>60956539</v>
      </c>
      <c r="DE24" s="671"/>
      <c r="DF24" s="671"/>
      <c r="DG24" s="671"/>
      <c r="DH24" s="671"/>
      <c r="DI24" s="671"/>
      <c r="DJ24" s="671"/>
      <c r="DK24" s="718"/>
      <c r="DL24" s="717">
        <v>60247069</v>
      </c>
      <c r="DM24" s="671"/>
      <c r="DN24" s="671"/>
      <c r="DO24" s="671"/>
      <c r="DP24" s="671"/>
      <c r="DQ24" s="671"/>
      <c r="DR24" s="671"/>
      <c r="DS24" s="671"/>
      <c r="DT24" s="671"/>
      <c r="DU24" s="671"/>
      <c r="DV24" s="718"/>
      <c r="DW24" s="719">
        <v>54</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34637604</v>
      </c>
      <c r="S25" s="621"/>
      <c r="T25" s="621"/>
      <c r="U25" s="621"/>
      <c r="V25" s="621"/>
      <c r="W25" s="621"/>
      <c r="X25" s="621"/>
      <c r="Y25" s="622"/>
      <c r="Z25" s="673">
        <v>16.899999999999999</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35451263</v>
      </c>
      <c r="CS25" s="639"/>
      <c r="CT25" s="639"/>
      <c r="CU25" s="639"/>
      <c r="CV25" s="639"/>
      <c r="CW25" s="639"/>
      <c r="CX25" s="639"/>
      <c r="CY25" s="640"/>
      <c r="CZ25" s="623">
        <v>17.600000000000001</v>
      </c>
      <c r="DA25" s="641"/>
      <c r="DB25" s="641"/>
      <c r="DC25" s="642"/>
      <c r="DD25" s="626">
        <v>31630658</v>
      </c>
      <c r="DE25" s="639"/>
      <c r="DF25" s="639"/>
      <c r="DG25" s="639"/>
      <c r="DH25" s="639"/>
      <c r="DI25" s="639"/>
      <c r="DJ25" s="639"/>
      <c r="DK25" s="640"/>
      <c r="DL25" s="626">
        <v>31203951</v>
      </c>
      <c r="DM25" s="639"/>
      <c r="DN25" s="639"/>
      <c r="DO25" s="639"/>
      <c r="DP25" s="639"/>
      <c r="DQ25" s="639"/>
      <c r="DR25" s="639"/>
      <c r="DS25" s="639"/>
      <c r="DT25" s="639"/>
      <c r="DU25" s="639"/>
      <c r="DV25" s="640"/>
      <c r="DW25" s="643">
        <v>28</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198852</v>
      </c>
      <c r="S26" s="621"/>
      <c r="T26" s="621"/>
      <c r="U26" s="621"/>
      <c r="V26" s="621"/>
      <c r="W26" s="621"/>
      <c r="X26" s="621"/>
      <c r="Y26" s="622"/>
      <c r="Z26" s="673">
        <v>0.1</v>
      </c>
      <c r="AA26" s="673"/>
      <c r="AB26" s="673"/>
      <c r="AC26" s="673"/>
      <c r="AD26" s="674">
        <v>198852</v>
      </c>
      <c r="AE26" s="674"/>
      <c r="AF26" s="674"/>
      <c r="AG26" s="674"/>
      <c r="AH26" s="674"/>
      <c r="AI26" s="674"/>
      <c r="AJ26" s="674"/>
      <c r="AK26" s="674"/>
      <c r="AL26" s="643">
        <v>0.2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23306677</v>
      </c>
      <c r="CS26" s="621"/>
      <c r="CT26" s="621"/>
      <c r="CU26" s="621"/>
      <c r="CV26" s="621"/>
      <c r="CW26" s="621"/>
      <c r="CX26" s="621"/>
      <c r="CY26" s="622"/>
      <c r="CZ26" s="623">
        <v>11.6</v>
      </c>
      <c r="DA26" s="641"/>
      <c r="DB26" s="641"/>
      <c r="DC26" s="642"/>
      <c r="DD26" s="626">
        <v>20532805</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9626760</v>
      </c>
      <c r="S27" s="621"/>
      <c r="T27" s="621"/>
      <c r="U27" s="621"/>
      <c r="V27" s="621"/>
      <c r="W27" s="621"/>
      <c r="X27" s="621"/>
      <c r="Y27" s="622"/>
      <c r="Z27" s="673">
        <v>4.7</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98082326</v>
      </c>
      <c r="BH27" s="621"/>
      <c r="BI27" s="621"/>
      <c r="BJ27" s="621"/>
      <c r="BK27" s="621"/>
      <c r="BL27" s="621"/>
      <c r="BM27" s="621"/>
      <c r="BN27" s="622"/>
      <c r="BO27" s="673">
        <v>100</v>
      </c>
      <c r="BP27" s="673"/>
      <c r="BQ27" s="673"/>
      <c r="BR27" s="673"/>
      <c r="BS27" s="626">
        <v>646090</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53181813</v>
      </c>
      <c r="CS27" s="639"/>
      <c r="CT27" s="639"/>
      <c r="CU27" s="639"/>
      <c r="CV27" s="639"/>
      <c r="CW27" s="639"/>
      <c r="CX27" s="639"/>
      <c r="CY27" s="640"/>
      <c r="CZ27" s="623">
        <v>26.5</v>
      </c>
      <c r="DA27" s="641"/>
      <c r="DB27" s="641"/>
      <c r="DC27" s="642"/>
      <c r="DD27" s="626">
        <v>17287944</v>
      </c>
      <c r="DE27" s="639"/>
      <c r="DF27" s="639"/>
      <c r="DG27" s="639"/>
      <c r="DH27" s="639"/>
      <c r="DI27" s="639"/>
      <c r="DJ27" s="639"/>
      <c r="DK27" s="640"/>
      <c r="DL27" s="626">
        <v>17005181</v>
      </c>
      <c r="DM27" s="639"/>
      <c r="DN27" s="639"/>
      <c r="DO27" s="639"/>
      <c r="DP27" s="639"/>
      <c r="DQ27" s="639"/>
      <c r="DR27" s="639"/>
      <c r="DS27" s="639"/>
      <c r="DT27" s="639"/>
      <c r="DU27" s="639"/>
      <c r="DV27" s="640"/>
      <c r="DW27" s="643">
        <v>15.2</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436214</v>
      </c>
      <c r="S28" s="621"/>
      <c r="T28" s="621"/>
      <c r="U28" s="621"/>
      <c r="V28" s="621"/>
      <c r="W28" s="621"/>
      <c r="X28" s="621"/>
      <c r="Y28" s="622"/>
      <c r="Z28" s="673">
        <v>0.2</v>
      </c>
      <c r="AA28" s="673"/>
      <c r="AB28" s="673"/>
      <c r="AC28" s="673"/>
      <c r="AD28" s="674">
        <v>281787</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12037937</v>
      </c>
      <c r="CS28" s="621"/>
      <c r="CT28" s="621"/>
      <c r="CU28" s="621"/>
      <c r="CV28" s="621"/>
      <c r="CW28" s="621"/>
      <c r="CX28" s="621"/>
      <c r="CY28" s="622"/>
      <c r="CZ28" s="623">
        <v>6</v>
      </c>
      <c r="DA28" s="641"/>
      <c r="DB28" s="641"/>
      <c r="DC28" s="642"/>
      <c r="DD28" s="626">
        <v>12037937</v>
      </c>
      <c r="DE28" s="621"/>
      <c r="DF28" s="621"/>
      <c r="DG28" s="621"/>
      <c r="DH28" s="621"/>
      <c r="DI28" s="621"/>
      <c r="DJ28" s="621"/>
      <c r="DK28" s="622"/>
      <c r="DL28" s="626">
        <v>12037937</v>
      </c>
      <c r="DM28" s="621"/>
      <c r="DN28" s="621"/>
      <c r="DO28" s="621"/>
      <c r="DP28" s="621"/>
      <c r="DQ28" s="621"/>
      <c r="DR28" s="621"/>
      <c r="DS28" s="621"/>
      <c r="DT28" s="621"/>
      <c r="DU28" s="621"/>
      <c r="DV28" s="622"/>
      <c r="DW28" s="643">
        <v>10.8</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787245</v>
      </c>
      <c r="S29" s="621"/>
      <c r="T29" s="621"/>
      <c r="U29" s="621"/>
      <c r="V29" s="621"/>
      <c r="W29" s="621"/>
      <c r="X29" s="621"/>
      <c r="Y29" s="622"/>
      <c r="Z29" s="673">
        <v>0.4</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12037811</v>
      </c>
      <c r="CS29" s="639"/>
      <c r="CT29" s="639"/>
      <c r="CU29" s="639"/>
      <c r="CV29" s="639"/>
      <c r="CW29" s="639"/>
      <c r="CX29" s="639"/>
      <c r="CY29" s="640"/>
      <c r="CZ29" s="623">
        <v>6</v>
      </c>
      <c r="DA29" s="641"/>
      <c r="DB29" s="641"/>
      <c r="DC29" s="642"/>
      <c r="DD29" s="626">
        <v>12037811</v>
      </c>
      <c r="DE29" s="639"/>
      <c r="DF29" s="639"/>
      <c r="DG29" s="639"/>
      <c r="DH29" s="639"/>
      <c r="DI29" s="639"/>
      <c r="DJ29" s="639"/>
      <c r="DK29" s="640"/>
      <c r="DL29" s="626">
        <v>12037811</v>
      </c>
      <c r="DM29" s="639"/>
      <c r="DN29" s="639"/>
      <c r="DO29" s="639"/>
      <c r="DP29" s="639"/>
      <c r="DQ29" s="639"/>
      <c r="DR29" s="639"/>
      <c r="DS29" s="639"/>
      <c r="DT29" s="639"/>
      <c r="DU29" s="639"/>
      <c r="DV29" s="640"/>
      <c r="DW29" s="643">
        <v>10.8</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9087049</v>
      </c>
      <c r="S30" s="621"/>
      <c r="T30" s="621"/>
      <c r="U30" s="621"/>
      <c r="V30" s="621"/>
      <c r="W30" s="621"/>
      <c r="X30" s="621"/>
      <c r="Y30" s="622"/>
      <c r="Z30" s="673">
        <v>4.4000000000000004</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96.2</v>
      </c>
      <c r="BN30" s="687"/>
      <c r="BO30" s="687"/>
      <c r="BP30" s="687"/>
      <c r="BQ30" s="689"/>
      <c r="BR30" s="686">
        <v>98.8</v>
      </c>
      <c r="BS30" s="687"/>
      <c r="BT30" s="687"/>
      <c r="BU30" s="687"/>
      <c r="BV30" s="687"/>
      <c r="BW30" s="687"/>
      <c r="BX30" s="688">
        <v>95.5</v>
      </c>
      <c r="BY30" s="687"/>
      <c r="BZ30" s="687"/>
      <c r="CA30" s="687"/>
      <c r="CB30" s="689"/>
      <c r="CD30" s="692"/>
      <c r="CE30" s="693"/>
      <c r="CF30" s="657" t="s">
        <v>291</v>
      </c>
      <c r="CG30" s="654"/>
      <c r="CH30" s="654"/>
      <c r="CI30" s="654"/>
      <c r="CJ30" s="654"/>
      <c r="CK30" s="654"/>
      <c r="CL30" s="654"/>
      <c r="CM30" s="654"/>
      <c r="CN30" s="654"/>
      <c r="CO30" s="654"/>
      <c r="CP30" s="654"/>
      <c r="CQ30" s="655"/>
      <c r="CR30" s="620">
        <v>10862527</v>
      </c>
      <c r="CS30" s="621"/>
      <c r="CT30" s="621"/>
      <c r="CU30" s="621"/>
      <c r="CV30" s="621"/>
      <c r="CW30" s="621"/>
      <c r="CX30" s="621"/>
      <c r="CY30" s="622"/>
      <c r="CZ30" s="623">
        <v>5.4</v>
      </c>
      <c r="DA30" s="641"/>
      <c r="DB30" s="641"/>
      <c r="DC30" s="642"/>
      <c r="DD30" s="626">
        <v>10862527</v>
      </c>
      <c r="DE30" s="621"/>
      <c r="DF30" s="621"/>
      <c r="DG30" s="621"/>
      <c r="DH30" s="621"/>
      <c r="DI30" s="621"/>
      <c r="DJ30" s="621"/>
      <c r="DK30" s="622"/>
      <c r="DL30" s="626">
        <v>10862527</v>
      </c>
      <c r="DM30" s="621"/>
      <c r="DN30" s="621"/>
      <c r="DO30" s="621"/>
      <c r="DP30" s="621"/>
      <c r="DQ30" s="621"/>
      <c r="DR30" s="621"/>
      <c r="DS30" s="621"/>
      <c r="DT30" s="621"/>
      <c r="DU30" s="621"/>
      <c r="DV30" s="622"/>
      <c r="DW30" s="643">
        <v>9.6999999999999993</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1081958</v>
      </c>
      <c r="S31" s="621"/>
      <c r="T31" s="621"/>
      <c r="U31" s="621"/>
      <c r="V31" s="621"/>
      <c r="W31" s="621"/>
      <c r="X31" s="621"/>
      <c r="Y31" s="622"/>
      <c r="Z31" s="673">
        <v>0.5</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95.5</v>
      </c>
      <c r="BN31" s="685"/>
      <c r="BO31" s="685"/>
      <c r="BP31" s="685"/>
      <c r="BQ31" s="649"/>
      <c r="BR31" s="684">
        <v>98.5</v>
      </c>
      <c r="BS31" s="639"/>
      <c r="BT31" s="639"/>
      <c r="BU31" s="639"/>
      <c r="BV31" s="639"/>
      <c r="BW31" s="639"/>
      <c r="BX31" s="675">
        <v>94.6</v>
      </c>
      <c r="BY31" s="685"/>
      <c r="BZ31" s="685"/>
      <c r="CA31" s="685"/>
      <c r="CB31" s="649"/>
      <c r="CD31" s="692"/>
      <c r="CE31" s="693"/>
      <c r="CF31" s="657" t="s">
        <v>295</v>
      </c>
      <c r="CG31" s="654"/>
      <c r="CH31" s="654"/>
      <c r="CI31" s="654"/>
      <c r="CJ31" s="654"/>
      <c r="CK31" s="654"/>
      <c r="CL31" s="654"/>
      <c r="CM31" s="654"/>
      <c r="CN31" s="654"/>
      <c r="CO31" s="654"/>
      <c r="CP31" s="654"/>
      <c r="CQ31" s="655"/>
      <c r="CR31" s="620">
        <v>1175284</v>
      </c>
      <c r="CS31" s="639"/>
      <c r="CT31" s="639"/>
      <c r="CU31" s="639"/>
      <c r="CV31" s="639"/>
      <c r="CW31" s="639"/>
      <c r="CX31" s="639"/>
      <c r="CY31" s="640"/>
      <c r="CZ31" s="623">
        <v>0.6</v>
      </c>
      <c r="DA31" s="641"/>
      <c r="DB31" s="641"/>
      <c r="DC31" s="642"/>
      <c r="DD31" s="626">
        <v>1175284</v>
      </c>
      <c r="DE31" s="639"/>
      <c r="DF31" s="639"/>
      <c r="DG31" s="639"/>
      <c r="DH31" s="639"/>
      <c r="DI31" s="639"/>
      <c r="DJ31" s="639"/>
      <c r="DK31" s="640"/>
      <c r="DL31" s="626">
        <v>1175284</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7616742</v>
      </c>
      <c r="S32" s="621"/>
      <c r="T32" s="621"/>
      <c r="U32" s="621"/>
      <c r="V32" s="621"/>
      <c r="W32" s="621"/>
      <c r="X32" s="621"/>
      <c r="Y32" s="622"/>
      <c r="Z32" s="673">
        <v>3.7</v>
      </c>
      <c r="AA32" s="673"/>
      <c r="AB32" s="673"/>
      <c r="AC32" s="673"/>
      <c r="AD32" s="674">
        <v>419816</v>
      </c>
      <c r="AE32" s="674"/>
      <c r="AF32" s="674"/>
      <c r="AG32" s="674"/>
      <c r="AH32" s="674"/>
      <c r="AI32" s="674"/>
      <c r="AJ32" s="674"/>
      <c r="AK32" s="674"/>
      <c r="AL32" s="643">
        <v>0.4</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96.7</v>
      </c>
      <c r="BN32" s="605"/>
      <c r="BO32" s="605"/>
      <c r="BP32" s="605"/>
      <c r="BQ32" s="662"/>
      <c r="BR32" s="683">
        <v>98.9</v>
      </c>
      <c r="BS32" s="605"/>
      <c r="BT32" s="605"/>
      <c r="BU32" s="605"/>
      <c r="BV32" s="605"/>
      <c r="BW32" s="605"/>
      <c r="BX32" s="668">
        <v>96.1</v>
      </c>
      <c r="BY32" s="605"/>
      <c r="BZ32" s="605"/>
      <c r="CA32" s="605"/>
      <c r="CB32" s="662"/>
      <c r="CD32" s="694"/>
      <c r="CE32" s="695"/>
      <c r="CF32" s="657" t="s">
        <v>298</v>
      </c>
      <c r="CG32" s="654"/>
      <c r="CH32" s="654"/>
      <c r="CI32" s="654"/>
      <c r="CJ32" s="654"/>
      <c r="CK32" s="654"/>
      <c r="CL32" s="654"/>
      <c r="CM32" s="654"/>
      <c r="CN32" s="654"/>
      <c r="CO32" s="654"/>
      <c r="CP32" s="654"/>
      <c r="CQ32" s="655"/>
      <c r="CR32" s="620">
        <v>126</v>
      </c>
      <c r="CS32" s="621"/>
      <c r="CT32" s="621"/>
      <c r="CU32" s="621"/>
      <c r="CV32" s="621"/>
      <c r="CW32" s="621"/>
      <c r="CX32" s="621"/>
      <c r="CY32" s="622"/>
      <c r="CZ32" s="623">
        <v>0</v>
      </c>
      <c r="DA32" s="641"/>
      <c r="DB32" s="641"/>
      <c r="DC32" s="642"/>
      <c r="DD32" s="626">
        <v>126</v>
      </c>
      <c r="DE32" s="621"/>
      <c r="DF32" s="621"/>
      <c r="DG32" s="621"/>
      <c r="DH32" s="621"/>
      <c r="DI32" s="621"/>
      <c r="DJ32" s="621"/>
      <c r="DK32" s="622"/>
      <c r="DL32" s="626">
        <v>126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21653900</v>
      </c>
      <c r="S33" s="621"/>
      <c r="T33" s="621"/>
      <c r="U33" s="621"/>
      <c r="V33" s="621"/>
      <c r="W33" s="621"/>
      <c r="X33" s="621"/>
      <c r="Y33" s="622"/>
      <c r="Z33" s="673">
        <v>10.6</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69917599</v>
      </c>
      <c r="CS33" s="639"/>
      <c r="CT33" s="639"/>
      <c r="CU33" s="639"/>
      <c r="CV33" s="639"/>
      <c r="CW33" s="639"/>
      <c r="CX33" s="639"/>
      <c r="CY33" s="640"/>
      <c r="CZ33" s="623">
        <v>34.799999999999997</v>
      </c>
      <c r="DA33" s="641"/>
      <c r="DB33" s="641"/>
      <c r="DC33" s="642"/>
      <c r="DD33" s="626">
        <v>56519191</v>
      </c>
      <c r="DE33" s="639"/>
      <c r="DF33" s="639"/>
      <c r="DG33" s="639"/>
      <c r="DH33" s="639"/>
      <c r="DI33" s="639"/>
      <c r="DJ33" s="639"/>
      <c r="DK33" s="640"/>
      <c r="DL33" s="626">
        <v>47555021</v>
      </c>
      <c r="DM33" s="639"/>
      <c r="DN33" s="639"/>
      <c r="DO33" s="639"/>
      <c r="DP33" s="639"/>
      <c r="DQ33" s="639"/>
      <c r="DR33" s="639"/>
      <c r="DS33" s="639"/>
      <c r="DT33" s="639"/>
      <c r="DU33" s="639"/>
      <c r="DV33" s="640"/>
      <c r="DW33" s="643">
        <v>42.6</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30140881</v>
      </c>
      <c r="CS34" s="621"/>
      <c r="CT34" s="621"/>
      <c r="CU34" s="621"/>
      <c r="CV34" s="621"/>
      <c r="CW34" s="621"/>
      <c r="CX34" s="621"/>
      <c r="CY34" s="622"/>
      <c r="CZ34" s="623">
        <v>15</v>
      </c>
      <c r="DA34" s="641"/>
      <c r="DB34" s="641"/>
      <c r="DC34" s="642"/>
      <c r="DD34" s="626">
        <v>23789740</v>
      </c>
      <c r="DE34" s="621"/>
      <c r="DF34" s="621"/>
      <c r="DG34" s="621"/>
      <c r="DH34" s="621"/>
      <c r="DI34" s="621"/>
      <c r="DJ34" s="621"/>
      <c r="DK34" s="622"/>
      <c r="DL34" s="626">
        <v>21622650</v>
      </c>
      <c r="DM34" s="621"/>
      <c r="DN34" s="621"/>
      <c r="DO34" s="621"/>
      <c r="DP34" s="621"/>
      <c r="DQ34" s="621"/>
      <c r="DR34" s="621"/>
      <c r="DS34" s="621"/>
      <c r="DT34" s="621"/>
      <c r="DU34" s="621"/>
      <c r="DV34" s="622"/>
      <c r="DW34" s="643">
        <v>19.399999999999999</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4800000</v>
      </c>
      <c r="S35" s="621"/>
      <c r="T35" s="621"/>
      <c r="U35" s="621"/>
      <c r="V35" s="621"/>
      <c r="W35" s="621"/>
      <c r="X35" s="621"/>
      <c r="Y35" s="622"/>
      <c r="Z35" s="673">
        <v>2.2999999999999998</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24552312</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531682</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1506379</v>
      </c>
      <c r="CS35" s="639"/>
      <c r="CT35" s="639"/>
      <c r="CU35" s="639"/>
      <c r="CV35" s="639"/>
      <c r="CW35" s="639"/>
      <c r="CX35" s="639"/>
      <c r="CY35" s="640"/>
      <c r="CZ35" s="623">
        <v>0.7</v>
      </c>
      <c r="DA35" s="641"/>
      <c r="DB35" s="641"/>
      <c r="DC35" s="642"/>
      <c r="DD35" s="626">
        <v>1450522</v>
      </c>
      <c r="DE35" s="639"/>
      <c r="DF35" s="639"/>
      <c r="DG35" s="639"/>
      <c r="DH35" s="639"/>
      <c r="DI35" s="639"/>
      <c r="DJ35" s="639"/>
      <c r="DK35" s="640"/>
      <c r="DL35" s="626">
        <v>1450522</v>
      </c>
      <c r="DM35" s="639"/>
      <c r="DN35" s="639"/>
      <c r="DO35" s="639"/>
      <c r="DP35" s="639"/>
      <c r="DQ35" s="639"/>
      <c r="DR35" s="639"/>
      <c r="DS35" s="639"/>
      <c r="DT35" s="639"/>
      <c r="DU35" s="639"/>
      <c r="DV35" s="640"/>
      <c r="DW35" s="643">
        <v>1.3</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205162090</v>
      </c>
      <c r="S36" s="661"/>
      <c r="T36" s="661"/>
      <c r="U36" s="661"/>
      <c r="V36" s="661"/>
      <c r="W36" s="661"/>
      <c r="X36" s="661"/>
      <c r="Y36" s="664"/>
      <c r="Z36" s="665">
        <v>100</v>
      </c>
      <c r="AA36" s="665"/>
      <c r="AB36" s="665"/>
      <c r="AC36" s="665"/>
      <c r="AD36" s="666">
        <v>106779854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6135800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-2220741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10782892</v>
      </c>
      <c r="CS36" s="621"/>
      <c r="CT36" s="621"/>
      <c r="CU36" s="621"/>
      <c r="CV36" s="621"/>
      <c r="CW36" s="621"/>
      <c r="CX36" s="621"/>
      <c r="CY36" s="622"/>
      <c r="CZ36" s="623">
        <v>5.4</v>
      </c>
      <c r="DA36" s="641"/>
      <c r="DB36" s="641"/>
      <c r="DC36" s="642"/>
      <c r="DD36" s="626">
        <v>10081572</v>
      </c>
      <c r="DE36" s="621"/>
      <c r="DF36" s="621"/>
      <c r="DG36" s="621"/>
      <c r="DH36" s="621"/>
      <c r="DI36" s="621"/>
      <c r="DJ36" s="621"/>
      <c r="DK36" s="622"/>
      <c r="DL36" s="626">
        <v>8288283</v>
      </c>
      <c r="DM36" s="621"/>
      <c r="DN36" s="621"/>
      <c r="DO36" s="621"/>
      <c r="DP36" s="621"/>
      <c r="DQ36" s="621"/>
      <c r="DR36" s="621"/>
      <c r="DS36" s="621"/>
      <c r="DT36" s="621"/>
      <c r="DU36" s="621"/>
      <c r="DV36" s="622"/>
      <c r="DW36" s="643">
        <v>7.4</v>
      </c>
      <c r="DX36" s="644"/>
      <c r="DY36" s="644"/>
      <c r="DZ36" s="644"/>
      <c r="EA36" s="644"/>
      <c r="EB36" s="644"/>
      <c r="EC36" s="645"/>
    </row>
    <row r="37" spans="2:133" ht="11.25" customHeight="1">
      <c r="AQ37" s="646" t="s">
        <v>313</v>
      </c>
      <c r="AR37" s="647"/>
      <c r="AS37" s="647"/>
      <c r="AT37" s="647"/>
      <c r="AU37" s="647"/>
      <c r="AV37" s="647"/>
      <c r="AW37" s="647"/>
      <c r="AX37" s="647"/>
      <c r="AY37" s="648"/>
      <c r="AZ37" s="620">
        <v>1998300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89961</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580061</v>
      </c>
      <c r="CS37" s="639"/>
      <c r="CT37" s="639"/>
      <c r="CU37" s="639"/>
      <c r="CV37" s="639"/>
      <c r="CW37" s="639"/>
      <c r="CX37" s="639"/>
      <c r="CY37" s="640"/>
      <c r="CZ37" s="623">
        <v>0.3</v>
      </c>
      <c r="DA37" s="641"/>
      <c r="DB37" s="641"/>
      <c r="DC37" s="642"/>
      <c r="DD37" s="626">
        <v>580061</v>
      </c>
      <c r="DE37" s="639"/>
      <c r="DF37" s="639"/>
      <c r="DG37" s="639"/>
      <c r="DH37" s="639"/>
      <c r="DI37" s="639"/>
      <c r="DJ37" s="639"/>
      <c r="DK37" s="640"/>
      <c r="DL37" s="626">
        <v>225723</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316</v>
      </c>
      <c r="AR38" s="647"/>
      <c r="AS38" s="647"/>
      <c r="AT38" s="647"/>
      <c r="AU38" s="647"/>
      <c r="AV38" s="647"/>
      <c r="AW38" s="647"/>
      <c r="AX38" s="647"/>
      <c r="AY38" s="648"/>
      <c r="AZ38" s="620">
        <v>339600</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138366</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22325276</v>
      </c>
      <c r="CS38" s="621"/>
      <c r="CT38" s="621"/>
      <c r="CU38" s="621"/>
      <c r="CV38" s="621"/>
      <c r="CW38" s="621"/>
      <c r="CX38" s="621"/>
      <c r="CY38" s="622"/>
      <c r="CZ38" s="623">
        <v>11.1</v>
      </c>
      <c r="DA38" s="641"/>
      <c r="DB38" s="641"/>
      <c r="DC38" s="642"/>
      <c r="DD38" s="626">
        <v>20207023</v>
      </c>
      <c r="DE38" s="621"/>
      <c r="DF38" s="621"/>
      <c r="DG38" s="621"/>
      <c r="DH38" s="621"/>
      <c r="DI38" s="621"/>
      <c r="DJ38" s="621"/>
      <c r="DK38" s="622"/>
      <c r="DL38" s="626">
        <v>16010848</v>
      </c>
      <c r="DM38" s="621"/>
      <c r="DN38" s="621"/>
      <c r="DO38" s="621"/>
      <c r="DP38" s="621"/>
      <c r="DQ38" s="621"/>
      <c r="DR38" s="621"/>
      <c r="DS38" s="621"/>
      <c r="DT38" s="621"/>
      <c r="DU38" s="621"/>
      <c r="DV38" s="622"/>
      <c r="DW38" s="643">
        <v>14.3</v>
      </c>
      <c r="DX38" s="644"/>
      <c r="DY38" s="644"/>
      <c r="DZ38" s="644"/>
      <c r="EA38" s="644"/>
      <c r="EB38" s="644"/>
      <c r="EC38" s="645"/>
    </row>
    <row r="39" spans="2:133" ht="11.25" customHeight="1">
      <c r="AQ39" s="646" t="s">
        <v>319</v>
      </c>
      <c r="AR39" s="647"/>
      <c r="AS39" s="647"/>
      <c r="AT39" s="647"/>
      <c r="AU39" s="647"/>
      <c r="AV39" s="647"/>
      <c r="AW39" s="647"/>
      <c r="AX39" s="647"/>
      <c r="AY39" s="648"/>
      <c r="AZ39" s="620">
        <v>228736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91</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865580</v>
      </c>
      <c r="CS39" s="639"/>
      <c r="CT39" s="639"/>
      <c r="CU39" s="639"/>
      <c r="CV39" s="639"/>
      <c r="CW39" s="639"/>
      <c r="CX39" s="639"/>
      <c r="CY39" s="640"/>
      <c r="CZ39" s="623">
        <v>0.4</v>
      </c>
      <c r="DA39" s="641"/>
      <c r="DB39" s="641"/>
      <c r="DC39" s="642"/>
      <c r="DD39" s="626">
        <v>750000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5255370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93</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4296591</v>
      </c>
      <c r="CS40" s="621"/>
      <c r="CT40" s="621"/>
      <c r="CU40" s="621"/>
      <c r="CV40" s="621"/>
      <c r="CW40" s="621"/>
      <c r="CX40" s="621"/>
      <c r="CY40" s="622"/>
      <c r="CZ40" s="623">
        <v>2.1</v>
      </c>
      <c r="DA40" s="641"/>
      <c r="DB40" s="641"/>
      <c r="DC40" s="642"/>
      <c r="DD40" s="626">
        <v>240334</v>
      </c>
      <c r="DE40" s="621"/>
      <c r="DF40" s="621"/>
      <c r="DG40" s="621"/>
      <c r="DH40" s="621"/>
      <c r="DI40" s="621"/>
      <c r="DJ40" s="621"/>
      <c r="DK40" s="622"/>
      <c r="DL40" s="626">
        <v>182718</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10594506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284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30469870</v>
      </c>
      <c r="CS42" s="621"/>
      <c r="CT42" s="621"/>
      <c r="CU42" s="621"/>
      <c r="CV42" s="621"/>
      <c r="CW42" s="621"/>
      <c r="CX42" s="621"/>
      <c r="CY42" s="622"/>
      <c r="CZ42" s="623">
        <v>15.2</v>
      </c>
      <c r="DA42" s="624"/>
      <c r="DB42" s="624"/>
      <c r="DC42" s="625"/>
      <c r="DD42" s="626">
        <v>7622395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1564626</v>
      </c>
      <c r="CS43" s="639"/>
      <c r="CT43" s="639"/>
      <c r="CU43" s="639"/>
      <c r="CV43" s="639"/>
      <c r="CW43" s="639"/>
      <c r="CX43" s="639"/>
      <c r="CY43" s="640"/>
      <c r="CZ43" s="623">
        <v>0.8</v>
      </c>
      <c r="DA43" s="641"/>
      <c r="DB43" s="641"/>
      <c r="DC43" s="642"/>
      <c r="DD43" s="626">
        <v>1564569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30469870</v>
      </c>
      <c r="CS44" s="621"/>
      <c r="CT44" s="621"/>
      <c r="CU44" s="621"/>
      <c r="CV44" s="621"/>
      <c r="CW44" s="621"/>
      <c r="CX44" s="621"/>
      <c r="CY44" s="622"/>
      <c r="CZ44" s="623">
        <v>15.2</v>
      </c>
      <c r="DA44" s="624"/>
      <c r="DB44" s="624"/>
      <c r="DC44" s="625"/>
      <c r="DD44" s="626">
        <v>7622395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10532404</v>
      </c>
      <c r="CS45" s="639"/>
      <c r="CT45" s="639"/>
      <c r="CU45" s="639"/>
      <c r="CV45" s="639"/>
      <c r="CW45" s="639"/>
      <c r="CX45" s="639"/>
      <c r="CY45" s="640"/>
      <c r="CZ45" s="623">
        <v>5.2</v>
      </c>
      <c r="DA45" s="641"/>
      <c r="DB45" s="641"/>
      <c r="DC45" s="642"/>
      <c r="DD45" s="626">
        <v>638746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19883877</v>
      </c>
      <c r="CS46" s="621"/>
      <c r="CT46" s="621"/>
      <c r="CU46" s="621"/>
      <c r="CV46" s="621"/>
      <c r="CW46" s="621"/>
      <c r="CX46" s="621"/>
      <c r="CY46" s="622"/>
      <c r="CZ46" s="623">
        <v>9.9</v>
      </c>
      <c r="DA46" s="624"/>
      <c r="DB46" s="624"/>
      <c r="DC46" s="625"/>
      <c r="DD46" s="626">
        <v>6943660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201058482</v>
      </c>
      <c r="CS49" s="605"/>
      <c r="CT49" s="605"/>
      <c r="CU49" s="605"/>
      <c r="CV49" s="605"/>
      <c r="CW49" s="605"/>
      <c r="CX49" s="605"/>
      <c r="CY49" s="606"/>
      <c r="CZ49" s="607">
        <v>100</v>
      </c>
      <c r="DA49" s="608"/>
      <c r="DB49" s="608"/>
      <c r="DC49" s="609"/>
      <c r="DD49" s="610">
        <v>125098125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6"/>
  <sheetViews>
    <sheetView topLeftCell="AA76" zoomScale="70" zoomScaleNormal="25" zoomScaleSheetLayoutView="70" workbookViewId="0">
      <selection activeCell="CR102" sqref="CR102:CV10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4" t="s">
        <v>343</v>
      </c>
      <c r="DK2" s="1145"/>
      <c r="DL2" s="1145"/>
      <c r="DM2" s="1145"/>
      <c r="DN2" s="1145"/>
      <c r="DO2" s="1146"/>
      <c r="DP2" s="202"/>
      <c r="DQ2" s="1144" t="s">
        <v>344</v>
      </c>
      <c r="DR2" s="1145"/>
      <c r="DS2" s="1145"/>
      <c r="DT2" s="1145"/>
      <c r="DU2" s="1145"/>
      <c r="DV2" s="1145"/>
      <c r="DW2" s="1145"/>
      <c r="DX2" s="1145"/>
      <c r="DY2" s="1145"/>
      <c r="DZ2" s="114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6" t="s">
        <v>347</v>
      </c>
      <c r="B5" s="1027"/>
      <c r="C5" s="1027"/>
      <c r="D5" s="1027"/>
      <c r="E5" s="1027"/>
      <c r="F5" s="1027"/>
      <c r="G5" s="1027"/>
      <c r="H5" s="1027"/>
      <c r="I5" s="1027"/>
      <c r="J5" s="1027"/>
      <c r="K5" s="1027"/>
      <c r="L5" s="1027"/>
      <c r="M5" s="1027"/>
      <c r="N5" s="1027"/>
      <c r="O5" s="1027"/>
      <c r="P5" s="1028"/>
      <c r="Q5" s="1032" t="s">
        <v>348</v>
      </c>
      <c r="R5" s="1033"/>
      <c r="S5" s="1033"/>
      <c r="T5" s="1033"/>
      <c r="U5" s="1034"/>
      <c r="V5" s="1032" t="s">
        <v>349</v>
      </c>
      <c r="W5" s="1033"/>
      <c r="X5" s="1033"/>
      <c r="Y5" s="1033"/>
      <c r="Z5" s="1034"/>
      <c r="AA5" s="1032" t="s">
        <v>350</v>
      </c>
      <c r="AB5" s="1033"/>
      <c r="AC5" s="1033"/>
      <c r="AD5" s="1033"/>
      <c r="AE5" s="1033"/>
      <c r="AF5" s="1147" t="s">
        <v>351</v>
      </c>
      <c r="AG5" s="1033"/>
      <c r="AH5" s="1033"/>
      <c r="AI5" s="1033"/>
      <c r="AJ5" s="1048"/>
      <c r="AK5" s="1033" t="s">
        <v>352</v>
      </c>
      <c r="AL5" s="1033"/>
      <c r="AM5" s="1033"/>
      <c r="AN5" s="1033"/>
      <c r="AO5" s="1034"/>
      <c r="AP5" s="1032" t="s">
        <v>353</v>
      </c>
      <c r="AQ5" s="1033"/>
      <c r="AR5" s="1033"/>
      <c r="AS5" s="1033"/>
      <c r="AT5" s="1034"/>
      <c r="AU5" s="1032" t="s">
        <v>354</v>
      </c>
      <c r="AV5" s="1033"/>
      <c r="AW5" s="1033"/>
      <c r="AX5" s="1033"/>
      <c r="AY5" s="1048"/>
      <c r="AZ5" s="209"/>
      <c r="BA5" s="209"/>
      <c r="BB5" s="209"/>
      <c r="BC5" s="209"/>
      <c r="BD5" s="209"/>
      <c r="BE5" s="210"/>
      <c r="BF5" s="210"/>
      <c r="BG5" s="210"/>
      <c r="BH5" s="210"/>
      <c r="BI5" s="210"/>
      <c r="BJ5" s="210"/>
      <c r="BK5" s="210"/>
      <c r="BL5" s="210"/>
      <c r="BM5" s="210"/>
      <c r="BN5" s="210"/>
      <c r="BO5" s="210"/>
      <c r="BP5" s="210"/>
      <c r="BQ5" s="1026" t="s">
        <v>355</v>
      </c>
      <c r="BR5" s="1027"/>
      <c r="BS5" s="1027"/>
      <c r="BT5" s="1027"/>
      <c r="BU5" s="1027"/>
      <c r="BV5" s="1027"/>
      <c r="BW5" s="1027"/>
      <c r="BX5" s="1027"/>
      <c r="BY5" s="1027"/>
      <c r="BZ5" s="1027"/>
      <c r="CA5" s="1027"/>
      <c r="CB5" s="1027"/>
      <c r="CC5" s="1027"/>
      <c r="CD5" s="1027"/>
      <c r="CE5" s="1027"/>
      <c r="CF5" s="1027"/>
      <c r="CG5" s="1028"/>
      <c r="CH5" s="1032" t="s">
        <v>356</v>
      </c>
      <c r="CI5" s="1033"/>
      <c r="CJ5" s="1033"/>
      <c r="CK5" s="1033"/>
      <c r="CL5" s="1034"/>
      <c r="CM5" s="1032" t="s">
        <v>357</v>
      </c>
      <c r="CN5" s="1033"/>
      <c r="CO5" s="1033"/>
      <c r="CP5" s="1033"/>
      <c r="CQ5" s="1034"/>
      <c r="CR5" s="1032" t="s">
        <v>358</v>
      </c>
      <c r="CS5" s="1033"/>
      <c r="CT5" s="1033"/>
      <c r="CU5" s="1033"/>
      <c r="CV5" s="1034"/>
      <c r="CW5" s="1032" t="s">
        <v>359</v>
      </c>
      <c r="CX5" s="1033"/>
      <c r="CY5" s="1033"/>
      <c r="CZ5" s="1033"/>
      <c r="DA5" s="1034"/>
      <c r="DB5" s="1032" t="s">
        <v>360</v>
      </c>
      <c r="DC5" s="1033"/>
      <c r="DD5" s="1033"/>
      <c r="DE5" s="1033"/>
      <c r="DF5" s="1034"/>
      <c r="DG5" s="1132" t="s">
        <v>361</v>
      </c>
      <c r="DH5" s="1133"/>
      <c r="DI5" s="1133"/>
      <c r="DJ5" s="1133"/>
      <c r="DK5" s="1134"/>
      <c r="DL5" s="1132" t="s">
        <v>362</v>
      </c>
      <c r="DM5" s="1133"/>
      <c r="DN5" s="1133"/>
      <c r="DO5" s="1133"/>
      <c r="DP5" s="1134"/>
      <c r="DQ5" s="1032" t="s">
        <v>363</v>
      </c>
      <c r="DR5" s="1033"/>
      <c r="DS5" s="1033"/>
      <c r="DT5" s="1033"/>
      <c r="DU5" s="1034"/>
      <c r="DV5" s="1032" t="s">
        <v>354</v>
      </c>
      <c r="DW5" s="1033"/>
      <c r="DX5" s="1033"/>
      <c r="DY5" s="1033"/>
      <c r="DZ5" s="1048"/>
      <c r="EA5" s="207"/>
    </row>
    <row r="6" spans="1:131" s="208"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8"/>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5"/>
      <c r="DH6" s="1136"/>
      <c r="DI6" s="1136"/>
      <c r="DJ6" s="1136"/>
      <c r="DK6" s="1137"/>
      <c r="DL6" s="1135"/>
      <c r="DM6" s="1136"/>
      <c r="DN6" s="1136"/>
      <c r="DO6" s="1136"/>
      <c r="DP6" s="1137"/>
      <c r="DQ6" s="1035"/>
      <c r="DR6" s="1036"/>
      <c r="DS6" s="1036"/>
      <c r="DT6" s="1036"/>
      <c r="DU6" s="1037"/>
      <c r="DV6" s="1035"/>
      <c r="DW6" s="1036"/>
      <c r="DX6" s="1036"/>
      <c r="DY6" s="1036"/>
      <c r="DZ6" s="1049"/>
      <c r="EA6" s="207"/>
    </row>
    <row r="7" spans="1:131" s="208" customFormat="1" ht="26.25" customHeight="1" thickTop="1">
      <c r="A7" s="211">
        <v>1</v>
      </c>
      <c r="B7" s="1081" t="s">
        <v>364</v>
      </c>
      <c r="C7" s="1082"/>
      <c r="D7" s="1082"/>
      <c r="E7" s="1082"/>
      <c r="F7" s="1082"/>
      <c r="G7" s="1082"/>
      <c r="H7" s="1082"/>
      <c r="I7" s="1082"/>
      <c r="J7" s="1082"/>
      <c r="K7" s="1082"/>
      <c r="L7" s="1082"/>
      <c r="M7" s="1082"/>
      <c r="N7" s="1082"/>
      <c r="O7" s="1082"/>
      <c r="P7" s="1083"/>
      <c r="Q7" s="1138">
        <v>207898</v>
      </c>
      <c r="R7" s="1139"/>
      <c r="S7" s="1139"/>
      <c r="T7" s="1139"/>
      <c r="U7" s="1139"/>
      <c r="V7" s="1139">
        <v>203902</v>
      </c>
      <c r="W7" s="1139"/>
      <c r="X7" s="1139"/>
      <c r="Y7" s="1139"/>
      <c r="Z7" s="1139"/>
      <c r="AA7" s="1139">
        <v>3996</v>
      </c>
      <c r="AB7" s="1139"/>
      <c r="AC7" s="1139"/>
      <c r="AD7" s="1139"/>
      <c r="AE7" s="1140"/>
      <c r="AF7" s="1141">
        <v>2584</v>
      </c>
      <c r="AG7" s="1142"/>
      <c r="AH7" s="1142"/>
      <c r="AI7" s="1142"/>
      <c r="AJ7" s="1143"/>
      <c r="AK7" s="1125">
        <v>9127</v>
      </c>
      <c r="AL7" s="1126"/>
      <c r="AM7" s="1126"/>
      <c r="AN7" s="1126"/>
      <c r="AO7" s="1126"/>
      <c r="AP7" s="1126">
        <v>159774</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569</v>
      </c>
      <c r="BT7" s="1130"/>
      <c r="BU7" s="1130"/>
      <c r="BV7" s="1130"/>
      <c r="BW7" s="1130"/>
      <c r="BX7" s="1130"/>
      <c r="BY7" s="1130"/>
      <c r="BZ7" s="1130"/>
      <c r="CA7" s="1130"/>
      <c r="CB7" s="1130"/>
      <c r="CC7" s="1130"/>
      <c r="CD7" s="1130"/>
      <c r="CE7" s="1130"/>
      <c r="CF7" s="1130"/>
      <c r="CG7" s="1131"/>
      <c r="CH7" s="1122">
        <v>92</v>
      </c>
      <c r="CI7" s="1123"/>
      <c r="CJ7" s="1123"/>
      <c r="CK7" s="1123"/>
      <c r="CL7" s="1124"/>
      <c r="CM7" s="1122">
        <v>770</v>
      </c>
      <c r="CN7" s="1123"/>
      <c r="CO7" s="1123"/>
      <c r="CP7" s="1123"/>
      <c r="CQ7" s="1124"/>
      <c r="CR7" s="1122">
        <v>40</v>
      </c>
      <c r="CS7" s="1123"/>
      <c r="CT7" s="1123"/>
      <c r="CU7" s="1123"/>
      <c r="CV7" s="1124"/>
      <c r="CW7" s="1122">
        <v>0</v>
      </c>
      <c r="CX7" s="1123"/>
      <c r="CY7" s="1123"/>
      <c r="CZ7" s="1123"/>
      <c r="DA7" s="1124"/>
      <c r="DB7" s="1122" t="s">
        <v>480</v>
      </c>
      <c r="DC7" s="1123"/>
      <c r="DD7" s="1123"/>
      <c r="DE7" s="1123"/>
      <c r="DF7" s="1124"/>
      <c r="DG7" s="1122" t="s">
        <v>480</v>
      </c>
      <c r="DH7" s="1123"/>
      <c r="DI7" s="1123"/>
      <c r="DJ7" s="1123"/>
      <c r="DK7" s="1124"/>
      <c r="DL7" s="1122" t="s">
        <v>480</v>
      </c>
      <c r="DM7" s="1123"/>
      <c r="DN7" s="1123"/>
      <c r="DO7" s="1123"/>
      <c r="DP7" s="1124"/>
      <c r="DQ7" s="1122" t="s">
        <v>480</v>
      </c>
      <c r="DR7" s="1123"/>
      <c r="DS7" s="1123"/>
      <c r="DT7" s="1123"/>
      <c r="DU7" s="1124"/>
      <c r="DV7" s="1149"/>
      <c r="DW7" s="1150"/>
      <c r="DX7" s="1150"/>
      <c r="DY7" s="1150"/>
      <c r="DZ7" s="1151"/>
      <c r="EA7" s="207"/>
    </row>
    <row r="8" spans="1:131" s="208" customFormat="1" ht="26.25" customHeight="1">
      <c r="A8" s="214">
        <v>2</v>
      </c>
      <c r="B8" s="1068" t="s">
        <v>365</v>
      </c>
      <c r="C8" s="1069"/>
      <c r="D8" s="1069"/>
      <c r="E8" s="1069"/>
      <c r="F8" s="1069"/>
      <c r="G8" s="1069"/>
      <c r="H8" s="1069"/>
      <c r="I8" s="1069"/>
      <c r="J8" s="1069"/>
      <c r="K8" s="1069"/>
      <c r="L8" s="1069"/>
      <c r="M8" s="1069"/>
      <c r="N8" s="1069"/>
      <c r="O8" s="1069"/>
      <c r="P8" s="1070"/>
      <c r="Q8" s="1074">
        <v>171</v>
      </c>
      <c r="R8" s="1075"/>
      <c r="S8" s="1075"/>
      <c r="T8" s="1075"/>
      <c r="U8" s="1075"/>
      <c r="V8" s="1075">
        <v>63</v>
      </c>
      <c r="W8" s="1075"/>
      <c r="X8" s="1075"/>
      <c r="Y8" s="1075"/>
      <c r="Z8" s="1075"/>
      <c r="AA8" s="1075">
        <v>108</v>
      </c>
      <c r="AB8" s="1075"/>
      <c r="AC8" s="1075"/>
      <c r="AD8" s="1075"/>
      <c r="AE8" s="1076"/>
      <c r="AF8" s="1050">
        <v>71</v>
      </c>
      <c r="AG8" s="1051"/>
      <c r="AH8" s="1051"/>
      <c r="AI8" s="1051"/>
      <c r="AJ8" s="1052"/>
      <c r="AK8" s="1117">
        <v>1</v>
      </c>
      <c r="AL8" s="1118"/>
      <c r="AM8" s="1118"/>
      <c r="AN8" s="1118"/>
      <c r="AO8" s="1118"/>
      <c r="AP8" s="1118">
        <v>370</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119" t="s">
        <v>570</v>
      </c>
      <c r="BT8" s="1120"/>
      <c r="BU8" s="1120"/>
      <c r="BV8" s="1120"/>
      <c r="BW8" s="1120"/>
      <c r="BX8" s="1120"/>
      <c r="BY8" s="1120"/>
      <c r="BZ8" s="1120"/>
      <c r="CA8" s="1120"/>
      <c r="CB8" s="1120"/>
      <c r="CC8" s="1120"/>
      <c r="CD8" s="1120"/>
      <c r="CE8" s="1120"/>
      <c r="CF8" s="1120"/>
      <c r="CG8" s="1121"/>
      <c r="CH8" s="1020">
        <v>-23</v>
      </c>
      <c r="CI8" s="1021"/>
      <c r="CJ8" s="1021"/>
      <c r="CK8" s="1021"/>
      <c r="CL8" s="1022"/>
      <c r="CM8" s="1020">
        <v>490</v>
      </c>
      <c r="CN8" s="1021"/>
      <c r="CO8" s="1021"/>
      <c r="CP8" s="1021"/>
      <c r="CQ8" s="1022"/>
      <c r="CR8" s="1020">
        <v>300</v>
      </c>
      <c r="CS8" s="1021"/>
      <c r="CT8" s="1021"/>
      <c r="CU8" s="1021"/>
      <c r="CV8" s="1022"/>
      <c r="CW8" s="1020">
        <v>79</v>
      </c>
      <c r="CX8" s="1021"/>
      <c r="CY8" s="1021"/>
      <c r="CZ8" s="1021"/>
      <c r="DA8" s="1022"/>
      <c r="DB8" s="1020" t="s">
        <v>480</v>
      </c>
      <c r="DC8" s="1021"/>
      <c r="DD8" s="1021"/>
      <c r="DE8" s="1021"/>
      <c r="DF8" s="1022"/>
      <c r="DG8" s="1020" t="s">
        <v>480</v>
      </c>
      <c r="DH8" s="1021"/>
      <c r="DI8" s="1021"/>
      <c r="DJ8" s="1021"/>
      <c r="DK8" s="1022"/>
      <c r="DL8" s="1020" t="s">
        <v>480</v>
      </c>
      <c r="DM8" s="1021"/>
      <c r="DN8" s="1021"/>
      <c r="DO8" s="1021"/>
      <c r="DP8" s="1022"/>
      <c r="DQ8" s="1020" t="s">
        <v>480</v>
      </c>
      <c r="DR8" s="1021"/>
      <c r="DS8" s="1021"/>
      <c r="DT8" s="1021"/>
      <c r="DU8" s="1022"/>
      <c r="DV8" s="1023"/>
      <c r="DW8" s="1024"/>
      <c r="DX8" s="1024"/>
      <c r="DY8" s="1024"/>
      <c r="DZ8" s="1025"/>
      <c r="EA8" s="207"/>
    </row>
    <row r="9" spans="1:131" s="208" customFormat="1" ht="26.25" customHeight="1">
      <c r="A9" s="214">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119" t="s">
        <v>571</v>
      </c>
      <c r="BT9" s="1120"/>
      <c r="BU9" s="1120"/>
      <c r="BV9" s="1120"/>
      <c r="BW9" s="1120"/>
      <c r="BX9" s="1120"/>
      <c r="BY9" s="1120"/>
      <c r="BZ9" s="1120"/>
      <c r="CA9" s="1120"/>
      <c r="CB9" s="1120"/>
      <c r="CC9" s="1120"/>
      <c r="CD9" s="1120"/>
      <c r="CE9" s="1120"/>
      <c r="CF9" s="1120"/>
      <c r="CG9" s="1121"/>
      <c r="CH9" s="1020">
        <v>1</v>
      </c>
      <c r="CI9" s="1021"/>
      <c r="CJ9" s="1021"/>
      <c r="CK9" s="1021"/>
      <c r="CL9" s="1022"/>
      <c r="CM9" s="1020">
        <v>147</v>
      </c>
      <c r="CN9" s="1021"/>
      <c r="CO9" s="1021"/>
      <c r="CP9" s="1021"/>
      <c r="CQ9" s="1022"/>
      <c r="CR9" s="1020">
        <v>10</v>
      </c>
      <c r="CS9" s="1021"/>
      <c r="CT9" s="1021"/>
      <c r="CU9" s="1021"/>
      <c r="CV9" s="1022"/>
      <c r="CW9" s="1020">
        <v>41</v>
      </c>
      <c r="CX9" s="1021"/>
      <c r="CY9" s="1021"/>
      <c r="CZ9" s="1021"/>
      <c r="DA9" s="1022"/>
      <c r="DB9" s="1020" t="s">
        <v>480</v>
      </c>
      <c r="DC9" s="1021"/>
      <c r="DD9" s="1021"/>
      <c r="DE9" s="1021"/>
      <c r="DF9" s="1022"/>
      <c r="DG9" s="1020" t="s">
        <v>480</v>
      </c>
      <c r="DH9" s="1021"/>
      <c r="DI9" s="1021"/>
      <c r="DJ9" s="1021"/>
      <c r="DK9" s="1022"/>
      <c r="DL9" s="1020" t="s">
        <v>480</v>
      </c>
      <c r="DM9" s="1021"/>
      <c r="DN9" s="1021"/>
      <c r="DO9" s="1021"/>
      <c r="DP9" s="1022"/>
      <c r="DQ9" s="1020" t="s">
        <v>480</v>
      </c>
      <c r="DR9" s="1021"/>
      <c r="DS9" s="1021"/>
      <c r="DT9" s="1021"/>
      <c r="DU9" s="1022"/>
      <c r="DV9" s="1023"/>
      <c r="DW9" s="1024"/>
      <c r="DX9" s="1024"/>
      <c r="DY9" s="1024"/>
      <c r="DZ9" s="1025"/>
      <c r="EA9" s="207"/>
    </row>
    <row r="10" spans="1:131" s="208" customFormat="1" ht="26.25" customHeight="1">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119" t="s">
        <v>572</v>
      </c>
      <c r="BT10" s="1120"/>
      <c r="BU10" s="1120"/>
      <c r="BV10" s="1120"/>
      <c r="BW10" s="1120"/>
      <c r="BX10" s="1120"/>
      <c r="BY10" s="1120"/>
      <c r="BZ10" s="1120"/>
      <c r="CA10" s="1120"/>
      <c r="CB10" s="1120"/>
      <c r="CC10" s="1120"/>
      <c r="CD10" s="1120"/>
      <c r="CE10" s="1120"/>
      <c r="CF10" s="1120"/>
      <c r="CG10" s="1121"/>
      <c r="CH10" s="1020">
        <v>24</v>
      </c>
      <c r="CI10" s="1021"/>
      <c r="CJ10" s="1021"/>
      <c r="CK10" s="1021"/>
      <c r="CL10" s="1022"/>
      <c r="CM10" s="1020">
        <v>281</v>
      </c>
      <c r="CN10" s="1021"/>
      <c r="CO10" s="1021"/>
      <c r="CP10" s="1021"/>
      <c r="CQ10" s="1022"/>
      <c r="CR10" s="1020">
        <v>175</v>
      </c>
      <c r="CS10" s="1021"/>
      <c r="CT10" s="1021"/>
      <c r="CU10" s="1021"/>
      <c r="CV10" s="1022"/>
      <c r="CW10" s="1020">
        <v>0</v>
      </c>
      <c r="CX10" s="1021"/>
      <c r="CY10" s="1021"/>
      <c r="CZ10" s="1021"/>
      <c r="DA10" s="1022"/>
      <c r="DB10" s="1020" t="s">
        <v>480</v>
      </c>
      <c r="DC10" s="1021"/>
      <c r="DD10" s="1021"/>
      <c r="DE10" s="1021"/>
      <c r="DF10" s="1022"/>
      <c r="DG10" s="1020" t="s">
        <v>480</v>
      </c>
      <c r="DH10" s="1021"/>
      <c r="DI10" s="1021"/>
      <c r="DJ10" s="1021"/>
      <c r="DK10" s="1022"/>
      <c r="DL10" s="1020" t="s">
        <v>480</v>
      </c>
      <c r="DM10" s="1021"/>
      <c r="DN10" s="1021"/>
      <c r="DO10" s="1021"/>
      <c r="DP10" s="1022"/>
      <c r="DQ10" s="1020" t="s">
        <v>480</v>
      </c>
      <c r="DR10" s="1021"/>
      <c r="DS10" s="1021"/>
      <c r="DT10" s="1021"/>
      <c r="DU10" s="1022"/>
      <c r="DV10" s="1023"/>
      <c r="DW10" s="1024"/>
      <c r="DX10" s="1024"/>
      <c r="DY10" s="1024"/>
      <c r="DZ10" s="1025"/>
      <c r="EA10" s="207"/>
    </row>
    <row r="11" spans="1:131" s="208" customFormat="1" ht="26.25" customHeight="1">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119" t="s">
        <v>573</v>
      </c>
      <c r="BT11" s="1120"/>
      <c r="BU11" s="1120"/>
      <c r="BV11" s="1120"/>
      <c r="BW11" s="1120"/>
      <c r="BX11" s="1120"/>
      <c r="BY11" s="1120"/>
      <c r="BZ11" s="1120"/>
      <c r="CA11" s="1120"/>
      <c r="CB11" s="1120"/>
      <c r="CC11" s="1120"/>
      <c r="CD11" s="1120"/>
      <c r="CE11" s="1120"/>
      <c r="CF11" s="1120"/>
      <c r="CG11" s="1121"/>
      <c r="CH11" s="1020">
        <v>-5</v>
      </c>
      <c r="CI11" s="1021"/>
      <c r="CJ11" s="1021"/>
      <c r="CK11" s="1021"/>
      <c r="CL11" s="1022"/>
      <c r="CM11" s="1020">
        <v>167</v>
      </c>
      <c r="CN11" s="1021"/>
      <c r="CO11" s="1021"/>
      <c r="CP11" s="1021"/>
      <c r="CQ11" s="1022"/>
      <c r="CR11" s="1020">
        <v>10</v>
      </c>
      <c r="CS11" s="1021"/>
      <c r="CT11" s="1021"/>
      <c r="CU11" s="1021"/>
      <c r="CV11" s="1022"/>
      <c r="CW11" s="1020">
        <v>5</v>
      </c>
      <c r="CX11" s="1021"/>
      <c r="CY11" s="1021"/>
      <c r="CZ11" s="1021"/>
      <c r="DA11" s="1022"/>
      <c r="DB11" s="1020" t="s">
        <v>480</v>
      </c>
      <c r="DC11" s="1021"/>
      <c r="DD11" s="1021"/>
      <c r="DE11" s="1021"/>
      <c r="DF11" s="1022"/>
      <c r="DG11" s="1020" t="s">
        <v>480</v>
      </c>
      <c r="DH11" s="1021"/>
      <c r="DI11" s="1021"/>
      <c r="DJ11" s="1021"/>
      <c r="DK11" s="1022"/>
      <c r="DL11" s="1020" t="s">
        <v>480</v>
      </c>
      <c r="DM11" s="1021"/>
      <c r="DN11" s="1021"/>
      <c r="DO11" s="1021"/>
      <c r="DP11" s="1022"/>
      <c r="DQ11" s="1020" t="s">
        <v>480</v>
      </c>
      <c r="DR11" s="1021"/>
      <c r="DS11" s="1021"/>
      <c r="DT11" s="1021"/>
      <c r="DU11" s="1022"/>
      <c r="DV11" s="1023"/>
      <c r="DW11" s="1024"/>
      <c r="DX11" s="1024"/>
      <c r="DY11" s="1024"/>
      <c r="DZ11" s="1025"/>
      <c r="EA11" s="207"/>
    </row>
    <row r="12" spans="1:131" s="208" customFormat="1" ht="26.25" customHeight="1">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119" t="s">
        <v>574</v>
      </c>
      <c r="BT12" s="1120"/>
      <c r="BU12" s="1120"/>
      <c r="BV12" s="1120"/>
      <c r="BW12" s="1120"/>
      <c r="BX12" s="1120"/>
      <c r="BY12" s="1120"/>
      <c r="BZ12" s="1120"/>
      <c r="CA12" s="1120"/>
      <c r="CB12" s="1120"/>
      <c r="CC12" s="1120"/>
      <c r="CD12" s="1120"/>
      <c r="CE12" s="1120"/>
      <c r="CF12" s="1120"/>
      <c r="CG12" s="1121"/>
      <c r="CH12" s="1020">
        <v>83</v>
      </c>
      <c r="CI12" s="1021"/>
      <c r="CJ12" s="1021"/>
      <c r="CK12" s="1021"/>
      <c r="CL12" s="1022"/>
      <c r="CM12" s="1020">
        <v>411</v>
      </c>
      <c r="CN12" s="1021"/>
      <c r="CO12" s="1021"/>
      <c r="CP12" s="1021"/>
      <c r="CQ12" s="1022"/>
      <c r="CR12" s="1020">
        <v>10</v>
      </c>
      <c r="CS12" s="1021"/>
      <c r="CT12" s="1021"/>
      <c r="CU12" s="1021"/>
      <c r="CV12" s="1022"/>
      <c r="CW12" s="1020">
        <v>0</v>
      </c>
      <c r="CX12" s="1021"/>
      <c r="CY12" s="1021"/>
      <c r="CZ12" s="1021"/>
      <c r="DA12" s="1022"/>
      <c r="DB12" s="1020" t="s">
        <v>480</v>
      </c>
      <c r="DC12" s="1021"/>
      <c r="DD12" s="1021"/>
      <c r="DE12" s="1021"/>
      <c r="DF12" s="1022"/>
      <c r="DG12" s="1020" t="s">
        <v>480</v>
      </c>
      <c r="DH12" s="1021"/>
      <c r="DI12" s="1021"/>
      <c r="DJ12" s="1021"/>
      <c r="DK12" s="1022"/>
      <c r="DL12" s="1020" t="s">
        <v>480</v>
      </c>
      <c r="DM12" s="1021"/>
      <c r="DN12" s="1021"/>
      <c r="DO12" s="1021"/>
      <c r="DP12" s="1022"/>
      <c r="DQ12" s="1020" t="s">
        <v>480</v>
      </c>
      <c r="DR12" s="1021"/>
      <c r="DS12" s="1021"/>
      <c r="DT12" s="1021"/>
      <c r="DU12" s="1022"/>
      <c r="DV12" s="1023"/>
      <c r="DW12" s="1024"/>
      <c r="DX12" s="1024"/>
      <c r="DY12" s="1024"/>
      <c r="DZ12" s="1025"/>
      <c r="EA12" s="207"/>
    </row>
    <row r="13" spans="1:131" s="208" customFormat="1" ht="26.25" customHeight="1">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119" t="s">
        <v>575</v>
      </c>
      <c r="BT13" s="1120"/>
      <c r="BU13" s="1120"/>
      <c r="BV13" s="1120"/>
      <c r="BW13" s="1120"/>
      <c r="BX13" s="1120"/>
      <c r="BY13" s="1120"/>
      <c r="BZ13" s="1120"/>
      <c r="CA13" s="1120"/>
      <c r="CB13" s="1120"/>
      <c r="CC13" s="1120"/>
      <c r="CD13" s="1120"/>
      <c r="CE13" s="1120"/>
      <c r="CF13" s="1120"/>
      <c r="CG13" s="1121"/>
      <c r="CH13" s="1020">
        <v>3</v>
      </c>
      <c r="CI13" s="1021"/>
      <c r="CJ13" s="1021"/>
      <c r="CK13" s="1021"/>
      <c r="CL13" s="1022"/>
      <c r="CM13" s="1020">
        <v>370</v>
      </c>
      <c r="CN13" s="1021"/>
      <c r="CO13" s="1021"/>
      <c r="CP13" s="1021"/>
      <c r="CQ13" s="1022"/>
      <c r="CR13" s="1020">
        <v>276</v>
      </c>
      <c r="CS13" s="1021"/>
      <c r="CT13" s="1021"/>
      <c r="CU13" s="1021"/>
      <c r="CV13" s="1022"/>
      <c r="CW13" s="1020">
        <v>61</v>
      </c>
      <c r="CX13" s="1021"/>
      <c r="CY13" s="1021"/>
      <c r="CZ13" s="1021"/>
      <c r="DA13" s="1022"/>
      <c r="DB13" s="1020" t="s">
        <v>480</v>
      </c>
      <c r="DC13" s="1021"/>
      <c r="DD13" s="1021"/>
      <c r="DE13" s="1021"/>
      <c r="DF13" s="1022"/>
      <c r="DG13" s="1020" t="s">
        <v>480</v>
      </c>
      <c r="DH13" s="1021"/>
      <c r="DI13" s="1021"/>
      <c r="DJ13" s="1021"/>
      <c r="DK13" s="1022"/>
      <c r="DL13" s="1020" t="s">
        <v>480</v>
      </c>
      <c r="DM13" s="1021"/>
      <c r="DN13" s="1021"/>
      <c r="DO13" s="1021"/>
      <c r="DP13" s="1022"/>
      <c r="DQ13" s="1020" t="s">
        <v>480</v>
      </c>
      <c r="DR13" s="1021"/>
      <c r="DS13" s="1021"/>
      <c r="DT13" s="1021"/>
      <c r="DU13" s="1022"/>
      <c r="DV13" s="1023"/>
      <c r="DW13" s="1024"/>
      <c r="DX13" s="1024"/>
      <c r="DY13" s="1024"/>
      <c r="DZ13" s="1025"/>
      <c r="EA13" s="207"/>
    </row>
    <row r="14" spans="1:131" s="208" customFormat="1" ht="26.25" customHeight="1">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119" t="s">
        <v>576</v>
      </c>
      <c r="BT14" s="1120"/>
      <c r="BU14" s="1120"/>
      <c r="BV14" s="1120"/>
      <c r="BW14" s="1120"/>
      <c r="BX14" s="1120"/>
      <c r="BY14" s="1120"/>
      <c r="BZ14" s="1120"/>
      <c r="CA14" s="1120"/>
      <c r="CB14" s="1120"/>
      <c r="CC14" s="1120"/>
      <c r="CD14" s="1120"/>
      <c r="CE14" s="1120"/>
      <c r="CF14" s="1120"/>
      <c r="CG14" s="1121"/>
      <c r="CH14" s="1020">
        <v>73</v>
      </c>
      <c r="CI14" s="1021"/>
      <c r="CJ14" s="1021"/>
      <c r="CK14" s="1021"/>
      <c r="CL14" s="1022"/>
      <c r="CM14" s="1020">
        <v>1006</v>
      </c>
      <c r="CN14" s="1021"/>
      <c r="CO14" s="1021"/>
      <c r="CP14" s="1021"/>
      <c r="CQ14" s="1022"/>
      <c r="CR14" s="1020">
        <v>31</v>
      </c>
      <c r="CS14" s="1021"/>
      <c r="CT14" s="1021"/>
      <c r="CU14" s="1021"/>
      <c r="CV14" s="1022"/>
      <c r="CW14" s="1020">
        <v>0</v>
      </c>
      <c r="CX14" s="1021"/>
      <c r="CY14" s="1021"/>
      <c r="CZ14" s="1021"/>
      <c r="DA14" s="1022"/>
      <c r="DB14" s="1020" t="s">
        <v>480</v>
      </c>
      <c r="DC14" s="1021"/>
      <c r="DD14" s="1021"/>
      <c r="DE14" s="1021"/>
      <c r="DF14" s="1022"/>
      <c r="DG14" s="1020" t="s">
        <v>480</v>
      </c>
      <c r="DH14" s="1021"/>
      <c r="DI14" s="1021"/>
      <c r="DJ14" s="1021"/>
      <c r="DK14" s="1022"/>
      <c r="DL14" s="1020" t="s">
        <v>480</v>
      </c>
      <c r="DM14" s="1021"/>
      <c r="DN14" s="1021"/>
      <c r="DO14" s="1021"/>
      <c r="DP14" s="1022"/>
      <c r="DQ14" s="1020" t="s">
        <v>480</v>
      </c>
      <c r="DR14" s="1021"/>
      <c r="DS14" s="1021"/>
      <c r="DT14" s="1021"/>
      <c r="DU14" s="1022"/>
      <c r="DV14" s="1023"/>
      <c r="DW14" s="1024"/>
      <c r="DX14" s="1024"/>
      <c r="DY14" s="1024"/>
      <c r="DZ14" s="1025"/>
      <c r="EA14" s="207"/>
    </row>
    <row r="15" spans="1:131" s="208" customFormat="1" ht="26.25" customHeight="1">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5" t="s">
        <v>552</v>
      </c>
      <c r="BT15" s="1046"/>
      <c r="BU15" s="1046"/>
      <c r="BV15" s="1046"/>
      <c r="BW15" s="1046"/>
      <c r="BX15" s="1046"/>
      <c r="BY15" s="1046"/>
      <c r="BZ15" s="1046"/>
      <c r="CA15" s="1046"/>
      <c r="CB15" s="1046"/>
      <c r="CC15" s="1046"/>
      <c r="CD15" s="1046"/>
      <c r="CE15" s="1046"/>
      <c r="CF15" s="1046"/>
      <c r="CG15" s="1047"/>
      <c r="CH15" s="1020">
        <v>2989</v>
      </c>
      <c r="CI15" s="1021"/>
      <c r="CJ15" s="1021"/>
      <c r="CK15" s="1021"/>
      <c r="CL15" s="1022"/>
      <c r="CM15" s="1020">
        <v>-13946</v>
      </c>
      <c r="CN15" s="1021"/>
      <c r="CO15" s="1021"/>
      <c r="CP15" s="1021"/>
      <c r="CQ15" s="1022"/>
      <c r="CR15" s="1020">
        <v>15599</v>
      </c>
      <c r="CS15" s="1021"/>
      <c r="CT15" s="1021"/>
      <c r="CU15" s="1021"/>
      <c r="CV15" s="1022"/>
      <c r="CW15" s="1020">
        <v>68</v>
      </c>
      <c r="CX15" s="1021"/>
      <c r="CY15" s="1021"/>
      <c r="CZ15" s="1021"/>
      <c r="DA15" s="1022"/>
      <c r="DB15" s="1020" t="s">
        <v>553</v>
      </c>
      <c r="DC15" s="1021"/>
      <c r="DD15" s="1021"/>
      <c r="DE15" s="1021"/>
      <c r="DF15" s="1022"/>
      <c r="DG15" s="1020" t="s">
        <v>553</v>
      </c>
      <c r="DH15" s="1021"/>
      <c r="DI15" s="1021"/>
      <c r="DJ15" s="1021"/>
      <c r="DK15" s="1022"/>
      <c r="DL15" s="1020" t="s">
        <v>554</v>
      </c>
      <c r="DM15" s="1021"/>
      <c r="DN15" s="1021"/>
      <c r="DO15" s="1021"/>
      <c r="DP15" s="1022"/>
      <c r="DQ15" s="1020" t="s">
        <v>555</v>
      </c>
      <c r="DR15" s="1021"/>
      <c r="DS15" s="1021"/>
      <c r="DT15" s="1021"/>
      <c r="DU15" s="1022"/>
      <c r="DV15" s="1023"/>
      <c r="DW15" s="1024"/>
      <c r="DX15" s="1024"/>
      <c r="DY15" s="1024"/>
      <c r="DZ15" s="1025"/>
      <c r="EA15" s="207"/>
    </row>
    <row r="16" spans="1:131" s="208" customFormat="1" ht="26.25" customHeight="1">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366</v>
      </c>
      <c r="BA22" s="1066"/>
      <c r="BB22" s="1066"/>
      <c r="BC22" s="1066"/>
      <c r="BD22" s="1067"/>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9">
        <v>208062</v>
      </c>
      <c r="R23" s="1100"/>
      <c r="S23" s="1100"/>
      <c r="T23" s="1100"/>
      <c r="U23" s="1100"/>
      <c r="V23" s="1100">
        <v>203958</v>
      </c>
      <c r="W23" s="1100"/>
      <c r="X23" s="1100"/>
      <c r="Y23" s="1100"/>
      <c r="Z23" s="1100"/>
      <c r="AA23" s="1100">
        <v>4104</v>
      </c>
      <c r="AB23" s="1100"/>
      <c r="AC23" s="1100"/>
      <c r="AD23" s="1100"/>
      <c r="AE23" s="1101"/>
      <c r="AF23" s="1102">
        <v>2655</v>
      </c>
      <c r="AG23" s="1100"/>
      <c r="AH23" s="1100"/>
      <c r="AI23" s="1100"/>
      <c r="AJ23" s="1103"/>
      <c r="AK23" s="1104"/>
      <c r="AL23" s="1105"/>
      <c r="AM23" s="1105"/>
      <c r="AN23" s="1105"/>
      <c r="AO23" s="1105"/>
      <c r="AP23" s="1100">
        <v>160144</v>
      </c>
      <c r="AQ23" s="1100"/>
      <c r="AR23" s="1100"/>
      <c r="AS23" s="1100"/>
      <c r="AT23" s="1100"/>
      <c r="AU23" s="1106"/>
      <c r="AV23" s="1106"/>
      <c r="AW23" s="1106"/>
      <c r="AX23" s="1106"/>
      <c r="AY23" s="1107"/>
      <c r="AZ23" s="1096" t="s">
        <v>110</v>
      </c>
      <c r="BA23" s="1097"/>
      <c r="BB23" s="1097"/>
      <c r="BC23" s="1097"/>
      <c r="BD23" s="1098"/>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c r="A24" s="1095" t="s">
        <v>369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c r="A25" s="1094" t="s">
        <v>370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c r="A26" s="1026" t="s">
        <v>347</v>
      </c>
      <c r="B26" s="1027"/>
      <c r="C26" s="1027"/>
      <c r="D26" s="1027"/>
      <c r="E26" s="1027"/>
      <c r="F26" s="1027"/>
      <c r="G26" s="1027"/>
      <c r="H26" s="1027"/>
      <c r="I26" s="1027"/>
      <c r="J26" s="1027"/>
      <c r="K26" s="1027"/>
      <c r="L26" s="1027"/>
      <c r="M26" s="1027"/>
      <c r="N26" s="1027"/>
      <c r="O26" s="1027"/>
      <c r="P26" s="1028"/>
      <c r="Q26" s="1032" t="s">
        <v>371</v>
      </c>
      <c r="R26" s="1033"/>
      <c r="S26" s="1033"/>
      <c r="T26" s="1033"/>
      <c r="U26" s="1034"/>
      <c r="V26" s="1032" t="s">
        <v>372</v>
      </c>
      <c r="W26" s="1033"/>
      <c r="X26" s="1033"/>
      <c r="Y26" s="1033"/>
      <c r="Z26" s="1034"/>
      <c r="AA26" s="1032" t="s">
        <v>373</v>
      </c>
      <c r="AB26" s="1033"/>
      <c r="AC26" s="1033"/>
      <c r="AD26" s="1033"/>
      <c r="AE26" s="1033"/>
      <c r="AF26" s="1090" t="s">
        <v>374</v>
      </c>
      <c r="AG26" s="1039"/>
      <c r="AH26" s="1039"/>
      <c r="AI26" s="1039"/>
      <c r="AJ26" s="1091"/>
      <c r="AK26" s="1033" t="s">
        <v>375</v>
      </c>
      <c r="AL26" s="1033"/>
      <c r="AM26" s="1033"/>
      <c r="AN26" s="1033"/>
      <c r="AO26" s="1034"/>
      <c r="AP26" s="1032" t="s">
        <v>376</v>
      </c>
      <c r="AQ26" s="1033"/>
      <c r="AR26" s="1033"/>
      <c r="AS26" s="1033"/>
      <c r="AT26" s="1034"/>
      <c r="AU26" s="1032" t="s">
        <v>377</v>
      </c>
      <c r="AV26" s="1033"/>
      <c r="AW26" s="1033"/>
      <c r="AX26" s="1033"/>
      <c r="AY26" s="1034"/>
      <c r="AZ26" s="1032" t="s">
        <v>378</v>
      </c>
      <c r="BA26" s="1033"/>
      <c r="BB26" s="1033"/>
      <c r="BC26" s="1033"/>
      <c r="BD26" s="1034"/>
      <c r="BE26" s="1032" t="s">
        <v>354</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c r="A28" s="219">
        <v>1</v>
      </c>
      <c r="B28" s="1081" t="s">
        <v>379</v>
      </c>
      <c r="C28" s="1082"/>
      <c r="D28" s="1082"/>
      <c r="E28" s="1082"/>
      <c r="F28" s="1082"/>
      <c r="G28" s="1082"/>
      <c r="H28" s="1082"/>
      <c r="I28" s="1082"/>
      <c r="J28" s="1082"/>
      <c r="K28" s="1082"/>
      <c r="L28" s="1082"/>
      <c r="M28" s="1082"/>
      <c r="N28" s="1082"/>
      <c r="O28" s="1082"/>
      <c r="P28" s="1083"/>
      <c r="Q28" s="1084">
        <v>66670</v>
      </c>
      <c r="R28" s="1085"/>
      <c r="S28" s="1085"/>
      <c r="T28" s="1085"/>
      <c r="U28" s="1085"/>
      <c r="V28" s="1085">
        <v>66138</v>
      </c>
      <c r="W28" s="1085"/>
      <c r="X28" s="1085"/>
      <c r="Y28" s="1085"/>
      <c r="Z28" s="1085"/>
      <c r="AA28" s="1085">
        <v>532</v>
      </c>
      <c r="AB28" s="1085"/>
      <c r="AC28" s="1085"/>
      <c r="AD28" s="1085"/>
      <c r="AE28" s="1086"/>
      <c r="AF28" s="1087">
        <v>532</v>
      </c>
      <c r="AG28" s="1085"/>
      <c r="AH28" s="1085"/>
      <c r="AI28" s="1085"/>
      <c r="AJ28" s="1088"/>
      <c r="AK28" s="1089">
        <v>5595</v>
      </c>
      <c r="AL28" s="1077"/>
      <c r="AM28" s="1077"/>
      <c r="AN28" s="1077"/>
      <c r="AO28" s="1077"/>
      <c r="AP28" s="1077" t="s">
        <v>110</v>
      </c>
      <c r="AQ28" s="1077"/>
      <c r="AR28" s="1077"/>
      <c r="AS28" s="1077"/>
      <c r="AT28" s="1077"/>
      <c r="AU28" s="1077" t="s">
        <v>110</v>
      </c>
      <c r="AV28" s="1077"/>
      <c r="AW28" s="1077"/>
      <c r="AX28" s="1077"/>
      <c r="AY28" s="1077"/>
      <c r="AZ28" s="1078"/>
      <c r="BA28" s="1078"/>
      <c r="BB28" s="1078"/>
      <c r="BC28" s="1078"/>
      <c r="BD28" s="1078"/>
      <c r="BE28" s="1079"/>
      <c r="BF28" s="1079"/>
      <c r="BG28" s="1079"/>
      <c r="BH28" s="1079"/>
      <c r="BI28" s="1080"/>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c r="A29" s="219">
        <v>2</v>
      </c>
      <c r="B29" s="1068" t="s">
        <v>380</v>
      </c>
      <c r="C29" s="1069"/>
      <c r="D29" s="1069"/>
      <c r="E29" s="1069"/>
      <c r="F29" s="1069"/>
      <c r="G29" s="1069"/>
      <c r="H29" s="1069"/>
      <c r="I29" s="1069"/>
      <c r="J29" s="1069"/>
      <c r="K29" s="1069"/>
      <c r="L29" s="1069"/>
      <c r="M29" s="1069"/>
      <c r="N29" s="1069"/>
      <c r="O29" s="1069"/>
      <c r="P29" s="1070"/>
      <c r="Q29" s="1074">
        <v>148</v>
      </c>
      <c r="R29" s="1075"/>
      <c r="S29" s="1075"/>
      <c r="T29" s="1075"/>
      <c r="U29" s="1075"/>
      <c r="V29" s="1075">
        <v>148</v>
      </c>
      <c r="W29" s="1075"/>
      <c r="X29" s="1075"/>
      <c r="Y29" s="1075"/>
      <c r="Z29" s="1075"/>
      <c r="AA29" s="1075">
        <v>0</v>
      </c>
      <c r="AB29" s="1075"/>
      <c r="AC29" s="1075"/>
      <c r="AD29" s="1075"/>
      <c r="AE29" s="1076"/>
      <c r="AF29" s="1050" t="s">
        <v>110</v>
      </c>
      <c r="AG29" s="1051"/>
      <c r="AH29" s="1051"/>
      <c r="AI29" s="1051"/>
      <c r="AJ29" s="1052"/>
      <c r="AK29" s="1009">
        <v>146</v>
      </c>
      <c r="AL29" s="1000"/>
      <c r="AM29" s="1000"/>
      <c r="AN29" s="1000"/>
      <c r="AO29" s="1000"/>
      <c r="AP29" s="1000" t="s">
        <v>110</v>
      </c>
      <c r="AQ29" s="1000"/>
      <c r="AR29" s="1000"/>
      <c r="AS29" s="1000"/>
      <c r="AT29" s="1000"/>
      <c r="AU29" s="1000" t="s">
        <v>110</v>
      </c>
      <c r="AV29" s="1000"/>
      <c r="AW29" s="1000"/>
      <c r="AX29" s="1000"/>
      <c r="AY29" s="1000"/>
      <c r="AZ29" s="1073"/>
      <c r="BA29" s="1073"/>
      <c r="BB29" s="1073"/>
      <c r="BC29" s="1073"/>
      <c r="BD29" s="1073"/>
      <c r="BE29" s="1063"/>
      <c r="BF29" s="1063"/>
      <c r="BG29" s="1063"/>
      <c r="BH29" s="1063"/>
      <c r="BI29" s="1064"/>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c r="A30" s="219">
        <v>3</v>
      </c>
      <c r="B30" s="1068" t="s">
        <v>381</v>
      </c>
      <c r="C30" s="1069"/>
      <c r="D30" s="1069"/>
      <c r="E30" s="1069"/>
      <c r="F30" s="1069"/>
      <c r="G30" s="1069"/>
      <c r="H30" s="1069"/>
      <c r="I30" s="1069"/>
      <c r="J30" s="1069"/>
      <c r="K30" s="1069"/>
      <c r="L30" s="1069"/>
      <c r="M30" s="1069"/>
      <c r="N30" s="1069"/>
      <c r="O30" s="1069"/>
      <c r="P30" s="1070"/>
      <c r="Q30" s="1074">
        <v>36529</v>
      </c>
      <c r="R30" s="1075"/>
      <c r="S30" s="1075"/>
      <c r="T30" s="1075"/>
      <c r="U30" s="1075"/>
      <c r="V30" s="1075">
        <v>35387</v>
      </c>
      <c r="W30" s="1075"/>
      <c r="X30" s="1075"/>
      <c r="Y30" s="1075"/>
      <c r="Z30" s="1075"/>
      <c r="AA30" s="1075">
        <v>1142</v>
      </c>
      <c r="AB30" s="1075"/>
      <c r="AC30" s="1075"/>
      <c r="AD30" s="1075"/>
      <c r="AE30" s="1076"/>
      <c r="AF30" s="1050">
        <v>1142</v>
      </c>
      <c r="AG30" s="1051"/>
      <c r="AH30" s="1051"/>
      <c r="AI30" s="1051"/>
      <c r="AJ30" s="1052"/>
      <c r="AK30" s="1009">
        <v>5309</v>
      </c>
      <c r="AL30" s="1000"/>
      <c r="AM30" s="1000"/>
      <c r="AN30" s="1000"/>
      <c r="AO30" s="1000"/>
      <c r="AP30" s="1000" t="s">
        <v>110</v>
      </c>
      <c r="AQ30" s="1000"/>
      <c r="AR30" s="1000"/>
      <c r="AS30" s="1000"/>
      <c r="AT30" s="1000"/>
      <c r="AU30" s="1000" t="s">
        <v>110</v>
      </c>
      <c r="AV30" s="1000"/>
      <c r="AW30" s="1000"/>
      <c r="AX30" s="1000"/>
      <c r="AY30" s="1000"/>
      <c r="AZ30" s="1073"/>
      <c r="BA30" s="1073"/>
      <c r="BB30" s="1073"/>
      <c r="BC30" s="1073"/>
      <c r="BD30" s="1073"/>
      <c r="BE30" s="1063"/>
      <c r="BF30" s="1063"/>
      <c r="BG30" s="1063"/>
      <c r="BH30" s="1063"/>
      <c r="BI30" s="1064"/>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c r="A31" s="219">
        <v>4</v>
      </c>
      <c r="B31" s="1068" t="s">
        <v>382</v>
      </c>
      <c r="C31" s="1069"/>
      <c r="D31" s="1069"/>
      <c r="E31" s="1069"/>
      <c r="F31" s="1069"/>
      <c r="G31" s="1069"/>
      <c r="H31" s="1069"/>
      <c r="I31" s="1069"/>
      <c r="J31" s="1069"/>
      <c r="K31" s="1069"/>
      <c r="L31" s="1069"/>
      <c r="M31" s="1069"/>
      <c r="N31" s="1069"/>
      <c r="O31" s="1069"/>
      <c r="P31" s="1070"/>
      <c r="Q31" s="1074">
        <v>6320</v>
      </c>
      <c r="R31" s="1075"/>
      <c r="S31" s="1075"/>
      <c r="T31" s="1075"/>
      <c r="U31" s="1075"/>
      <c r="V31" s="1075">
        <v>6305</v>
      </c>
      <c r="W31" s="1075"/>
      <c r="X31" s="1075"/>
      <c r="Y31" s="1075"/>
      <c r="Z31" s="1075"/>
      <c r="AA31" s="1075">
        <v>15</v>
      </c>
      <c r="AB31" s="1075"/>
      <c r="AC31" s="1075"/>
      <c r="AD31" s="1075"/>
      <c r="AE31" s="1076"/>
      <c r="AF31" s="1050">
        <v>15</v>
      </c>
      <c r="AG31" s="1051"/>
      <c r="AH31" s="1051"/>
      <c r="AI31" s="1051"/>
      <c r="AJ31" s="1052"/>
      <c r="AK31" s="1009">
        <v>886</v>
      </c>
      <c r="AL31" s="1000"/>
      <c r="AM31" s="1000"/>
      <c r="AN31" s="1000"/>
      <c r="AO31" s="1000"/>
      <c r="AP31" s="1000" t="s">
        <v>110</v>
      </c>
      <c r="AQ31" s="1000"/>
      <c r="AR31" s="1000"/>
      <c r="AS31" s="1000"/>
      <c r="AT31" s="1000"/>
      <c r="AU31" s="1000" t="s">
        <v>110</v>
      </c>
      <c r="AV31" s="1000"/>
      <c r="AW31" s="1000"/>
      <c r="AX31" s="1000"/>
      <c r="AY31" s="1000"/>
      <c r="AZ31" s="1073"/>
      <c r="BA31" s="1073"/>
      <c r="BB31" s="1073"/>
      <c r="BC31" s="1073"/>
      <c r="BD31" s="1073"/>
      <c r="BE31" s="1063"/>
      <c r="BF31" s="1063"/>
      <c r="BG31" s="1063"/>
      <c r="BH31" s="1063"/>
      <c r="BI31" s="1064"/>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c r="A32" s="219">
        <v>5</v>
      </c>
      <c r="B32" s="1068" t="s">
        <v>383</v>
      </c>
      <c r="C32" s="1069"/>
      <c r="D32" s="1069"/>
      <c r="E32" s="1069"/>
      <c r="F32" s="1069"/>
      <c r="G32" s="1069"/>
      <c r="H32" s="1069"/>
      <c r="I32" s="1069"/>
      <c r="J32" s="1069"/>
      <c r="K32" s="1069"/>
      <c r="L32" s="1069"/>
      <c r="M32" s="1069"/>
      <c r="N32" s="1069"/>
      <c r="O32" s="1069"/>
      <c r="P32" s="1070"/>
      <c r="Q32" s="1074">
        <v>714</v>
      </c>
      <c r="R32" s="1075"/>
      <c r="S32" s="1075"/>
      <c r="T32" s="1075"/>
      <c r="U32" s="1075"/>
      <c r="V32" s="1075">
        <v>704</v>
      </c>
      <c r="W32" s="1075"/>
      <c r="X32" s="1075"/>
      <c r="Y32" s="1075"/>
      <c r="Z32" s="1075"/>
      <c r="AA32" s="1075">
        <v>10</v>
      </c>
      <c r="AB32" s="1075"/>
      <c r="AC32" s="1075"/>
      <c r="AD32" s="1075"/>
      <c r="AE32" s="1076"/>
      <c r="AF32" s="1050">
        <v>1032</v>
      </c>
      <c r="AG32" s="1051"/>
      <c r="AH32" s="1051"/>
      <c r="AI32" s="1051"/>
      <c r="AJ32" s="1052"/>
      <c r="AK32" s="1009">
        <v>112</v>
      </c>
      <c r="AL32" s="1000"/>
      <c r="AM32" s="1000"/>
      <c r="AN32" s="1000"/>
      <c r="AO32" s="1000"/>
      <c r="AP32" s="1000">
        <v>1539</v>
      </c>
      <c r="AQ32" s="1000"/>
      <c r="AR32" s="1000"/>
      <c r="AS32" s="1000"/>
      <c r="AT32" s="1000"/>
      <c r="AU32" s="1000">
        <v>828</v>
      </c>
      <c r="AV32" s="1000"/>
      <c r="AW32" s="1000"/>
      <c r="AX32" s="1000"/>
      <c r="AY32" s="1000"/>
      <c r="AZ32" s="1073"/>
      <c r="BA32" s="1073"/>
      <c r="BB32" s="1073"/>
      <c r="BC32" s="1073"/>
      <c r="BD32" s="1073"/>
      <c r="BE32" s="1063" t="s">
        <v>384</v>
      </c>
      <c r="BF32" s="1063"/>
      <c r="BG32" s="1063"/>
      <c r="BH32" s="1063"/>
      <c r="BI32" s="1064"/>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c r="A33" s="219">
        <v>6</v>
      </c>
      <c r="B33" s="1068" t="s">
        <v>385</v>
      </c>
      <c r="C33" s="1069"/>
      <c r="D33" s="1069"/>
      <c r="E33" s="1069"/>
      <c r="F33" s="1069"/>
      <c r="G33" s="1069"/>
      <c r="H33" s="1069"/>
      <c r="I33" s="1069"/>
      <c r="J33" s="1069"/>
      <c r="K33" s="1069"/>
      <c r="L33" s="1069"/>
      <c r="M33" s="1069"/>
      <c r="N33" s="1069"/>
      <c r="O33" s="1069"/>
      <c r="P33" s="1070"/>
      <c r="Q33" s="1074">
        <v>15926</v>
      </c>
      <c r="R33" s="1075"/>
      <c r="S33" s="1075"/>
      <c r="T33" s="1075"/>
      <c r="U33" s="1075"/>
      <c r="V33" s="1075">
        <v>15530</v>
      </c>
      <c r="W33" s="1075"/>
      <c r="X33" s="1075"/>
      <c r="Y33" s="1075"/>
      <c r="Z33" s="1075"/>
      <c r="AA33" s="1075">
        <v>396</v>
      </c>
      <c r="AB33" s="1075"/>
      <c r="AC33" s="1075"/>
      <c r="AD33" s="1075"/>
      <c r="AE33" s="1076"/>
      <c r="AF33" s="1050">
        <v>8493</v>
      </c>
      <c r="AG33" s="1051"/>
      <c r="AH33" s="1051"/>
      <c r="AI33" s="1051"/>
      <c r="AJ33" s="1052"/>
      <c r="AK33" s="1009">
        <v>1467</v>
      </c>
      <c r="AL33" s="1000"/>
      <c r="AM33" s="1000"/>
      <c r="AN33" s="1000"/>
      <c r="AO33" s="1000"/>
      <c r="AP33" s="1000">
        <v>7733</v>
      </c>
      <c r="AQ33" s="1000"/>
      <c r="AR33" s="1000"/>
      <c r="AS33" s="1000"/>
      <c r="AT33" s="1000"/>
      <c r="AU33" s="1000">
        <v>5034</v>
      </c>
      <c r="AV33" s="1000"/>
      <c r="AW33" s="1000"/>
      <c r="AX33" s="1000"/>
      <c r="AY33" s="1000"/>
      <c r="AZ33" s="1073"/>
      <c r="BA33" s="1073"/>
      <c r="BB33" s="1073"/>
      <c r="BC33" s="1073"/>
      <c r="BD33" s="1073"/>
      <c r="BE33" s="1063" t="s">
        <v>384</v>
      </c>
      <c r="BF33" s="1063"/>
      <c r="BG33" s="1063"/>
      <c r="BH33" s="1063"/>
      <c r="BI33" s="1064"/>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c r="A34" s="219">
        <v>7</v>
      </c>
      <c r="B34" s="1068" t="s">
        <v>386</v>
      </c>
      <c r="C34" s="1069"/>
      <c r="D34" s="1069"/>
      <c r="E34" s="1069"/>
      <c r="F34" s="1069"/>
      <c r="G34" s="1069"/>
      <c r="H34" s="1069"/>
      <c r="I34" s="1069"/>
      <c r="J34" s="1069"/>
      <c r="K34" s="1069"/>
      <c r="L34" s="1069"/>
      <c r="M34" s="1069"/>
      <c r="N34" s="1069"/>
      <c r="O34" s="1069"/>
      <c r="P34" s="1070"/>
      <c r="Q34" s="1074">
        <v>23991</v>
      </c>
      <c r="R34" s="1075"/>
      <c r="S34" s="1075"/>
      <c r="T34" s="1075"/>
      <c r="U34" s="1075"/>
      <c r="V34" s="1075">
        <v>23903</v>
      </c>
      <c r="W34" s="1075"/>
      <c r="X34" s="1075"/>
      <c r="Y34" s="1075"/>
      <c r="Z34" s="1075"/>
      <c r="AA34" s="1075">
        <v>88</v>
      </c>
      <c r="AB34" s="1075"/>
      <c r="AC34" s="1075"/>
      <c r="AD34" s="1075"/>
      <c r="AE34" s="1076"/>
      <c r="AF34" s="1050">
        <v>69</v>
      </c>
      <c r="AG34" s="1051"/>
      <c r="AH34" s="1051"/>
      <c r="AI34" s="1051"/>
      <c r="AJ34" s="1052"/>
      <c r="AK34" s="1009">
        <v>6136</v>
      </c>
      <c r="AL34" s="1000"/>
      <c r="AM34" s="1000"/>
      <c r="AN34" s="1000"/>
      <c r="AO34" s="1000"/>
      <c r="AP34" s="1000">
        <v>137785</v>
      </c>
      <c r="AQ34" s="1000"/>
      <c r="AR34" s="1000"/>
      <c r="AS34" s="1000"/>
      <c r="AT34" s="1000"/>
      <c r="AU34" s="1000">
        <v>82395</v>
      </c>
      <c r="AV34" s="1000"/>
      <c r="AW34" s="1000"/>
      <c r="AX34" s="1000"/>
      <c r="AY34" s="1000"/>
      <c r="AZ34" s="1073"/>
      <c r="BA34" s="1073"/>
      <c r="BB34" s="1073"/>
      <c r="BC34" s="1073"/>
      <c r="BD34" s="1073"/>
      <c r="BE34" s="1063" t="s">
        <v>387</v>
      </c>
      <c r="BF34" s="1063"/>
      <c r="BG34" s="1063"/>
      <c r="BH34" s="1063"/>
      <c r="BI34" s="1064"/>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c r="A35" s="219">
        <v>8</v>
      </c>
      <c r="B35" s="1068" t="s">
        <v>388</v>
      </c>
      <c r="C35" s="1069"/>
      <c r="D35" s="1069"/>
      <c r="E35" s="1069"/>
      <c r="F35" s="1069"/>
      <c r="G35" s="1069"/>
      <c r="H35" s="1069"/>
      <c r="I35" s="1069"/>
      <c r="J35" s="1069"/>
      <c r="K35" s="1069"/>
      <c r="L35" s="1069"/>
      <c r="M35" s="1069"/>
      <c r="N35" s="1069"/>
      <c r="O35" s="1069"/>
      <c r="P35" s="1070"/>
      <c r="Q35" s="1074">
        <v>1145</v>
      </c>
      <c r="R35" s="1075"/>
      <c r="S35" s="1075"/>
      <c r="T35" s="1075"/>
      <c r="U35" s="1075"/>
      <c r="V35" s="1075">
        <v>1145</v>
      </c>
      <c r="W35" s="1075"/>
      <c r="X35" s="1075"/>
      <c r="Y35" s="1075"/>
      <c r="Z35" s="1075"/>
      <c r="AA35" s="1075">
        <v>0</v>
      </c>
      <c r="AB35" s="1075"/>
      <c r="AC35" s="1075"/>
      <c r="AD35" s="1075"/>
      <c r="AE35" s="1076"/>
      <c r="AF35" s="1050" t="s">
        <v>110</v>
      </c>
      <c r="AG35" s="1051"/>
      <c r="AH35" s="1051"/>
      <c r="AI35" s="1051"/>
      <c r="AJ35" s="1052"/>
      <c r="AK35" s="1009">
        <v>213</v>
      </c>
      <c r="AL35" s="1000"/>
      <c r="AM35" s="1000"/>
      <c r="AN35" s="1000"/>
      <c r="AO35" s="1000"/>
      <c r="AP35" s="1000">
        <v>5037</v>
      </c>
      <c r="AQ35" s="1000"/>
      <c r="AR35" s="1000"/>
      <c r="AS35" s="1000"/>
      <c r="AT35" s="1000"/>
      <c r="AU35" s="1000">
        <v>662</v>
      </c>
      <c r="AV35" s="1000"/>
      <c r="AW35" s="1000"/>
      <c r="AX35" s="1000"/>
      <c r="AY35" s="1000"/>
      <c r="AZ35" s="1073"/>
      <c r="BA35" s="1073"/>
      <c r="BB35" s="1073"/>
      <c r="BC35" s="1073"/>
      <c r="BD35" s="1073"/>
      <c r="BE35" s="1063" t="s">
        <v>387</v>
      </c>
      <c r="BF35" s="1063"/>
      <c r="BG35" s="1063"/>
      <c r="BH35" s="1063"/>
      <c r="BI35" s="1064"/>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09"/>
      <c r="AL36" s="1000"/>
      <c r="AM36" s="1000"/>
      <c r="AN36" s="1000"/>
      <c r="AO36" s="1000"/>
      <c r="AP36" s="1000"/>
      <c r="AQ36" s="1000"/>
      <c r="AR36" s="1000"/>
      <c r="AS36" s="1000"/>
      <c r="AT36" s="1000"/>
      <c r="AU36" s="1000"/>
      <c r="AV36" s="1000"/>
      <c r="AW36" s="1000"/>
      <c r="AX36" s="1000"/>
      <c r="AY36" s="1000"/>
      <c r="AZ36" s="1073"/>
      <c r="BA36" s="1073"/>
      <c r="BB36" s="1073"/>
      <c r="BC36" s="1073"/>
      <c r="BD36" s="1073"/>
      <c r="BE36" s="1063"/>
      <c r="BF36" s="1063"/>
      <c r="BG36" s="1063"/>
      <c r="BH36" s="1063"/>
      <c r="BI36" s="1064"/>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3"/>
      <c r="BA37" s="1073"/>
      <c r="BB37" s="1073"/>
      <c r="BC37" s="1073"/>
      <c r="BD37" s="1073"/>
      <c r="BE37" s="1063"/>
      <c r="BF37" s="1063"/>
      <c r="BG37" s="1063"/>
      <c r="BH37" s="1063"/>
      <c r="BI37" s="1064"/>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3"/>
      <c r="BA38" s="1073"/>
      <c r="BB38" s="1073"/>
      <c r="BC38" s="1073"/>
      <c r="BD38" s="1073"/>
      <c r="BE38" s="1063"/>
      <c r="BF38" s="1063"/>
      <c r="BG38" s="1063"/>
      <c r="BH38" s="1063"/>
      <c r="BI38" s="1064"/>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3"/>
      <c r="BA39" s="1073"/>
      <c r="BB39" s="1073"/>
      <c r="BC39" s="1073"/>
      <c r="BD39" s="1073"/>
      <c r="BE39" s="1063"/>
      <c r="BF39" s="1063"/>
      <c r="BG39" s="1063"/>
      <c r="BH39" s="1063"/>
      <c r="BI39" s="1064"/>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3"/>
      <c r="BA40" s="1073"/>
      <c r="BB40" s="1073"/>
      <c r="BC40" s="1073"/>
      <c r="BD40" s="1073"/>
      <c r="BE40" s="1063"/>
      <c r="BF40" s="1063"/>
      <c r="BG40" s="1063"/>
      <c r="BH40" s="1063"/>
      <c r="BI40" s="1064"/>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3"/>
      <c r="BA41" s="1073"/>
      <c r="BB41" s="1073"/>
      <c r="BC41" s="1073"/>
      <c r="BD41" s="1073"/>
      <c r="BE41" s="1063"/>
      <c r="BF41" s="1063"/>
      <c r="BG41" s="1063"/>
      <c r="BH41" s="1063"/>
      <c r="BI41" s="1064"/>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3"/>
      <c r="BA42" s="1073"/>
      <c r="BB42" s="1073"/>
      <c r="BC42" s="1073"/>
      <c r="BD42" s="1073"/>
      <c r="BE42" s="1063"/>
      <c r="BF42" s="1063"/>
      <c r="BG42" s="1063"/>
      <c r="BH42" s="1063"/>
      <c r="BI42" s="1064"/>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3"/>
      <c r="BA43" s="1073"/>
      <c r="BB43" s="1073"/>
      <c r="BC43" s="1073"/>
      <c r="BD43" s="1073"/>
      <c r="BE43" s="1063"/>
      <c r="BF43" s="1063"/>
      <c r="BG43" s="1063"/>
      <c r="BH43" s="1063"/>
      <c r="BI43" s="1064"/>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3"/>
      <c r="BA44" s="1073"/>
      <c r="BB44" s="1073"/>
      <c r="BC44" s="1073"/>
      <c r="BD44" s="1073"/>
      <c r="BE44" s="1063"/>
      <c r="BF44" s="1063"/>
      <c r="BG44" s="1063"/>
      <c r="BH44" s="1063"/>
      <c r="BI44" s="1064"/>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3"/>
      <c r="BA45" s="1073"/>
      <c r="BB45" s="1073"/>
      <c r="BC45" s="1073"/>
      <c r="BD45" s="1073"/>
      <c r="BE45" s="1063"/>
      <c r="BF45" s="1063"/>
      <c r="BG45" s="1063"/>
      <c r="BH45" s="1063"/>
      <c r="BI45" s="1064"/>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3"/>
      <c r="BA46" s="1073"/>
      <c r="BB46" s="1073"/>
      <c r="BC46" s="1073"/>
      <c r="BD46" s="1073"/>
      <c r="BE46" s="1063"/>
      <c r="BF46" s="1063"/>
      <c r="BG46" s="1063"/>
      <c r="BH46" s="1063"/>
      <c r="BI46" s="1064"/>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3"/>
      <c r="BA47" s="1073"/>
      <c r="BB47" s="1073"/>
      <c r="BC47" s="1073"/>
      <c r="BD47" s="1073"/>
      <c r="BE47" s="1063"/>
      <c r="BF47" s="1063"/>
      <c r="BG47" s="1063"/>
      <c r="BH47" s="1063"/>
      <c r="BI47" s="1064"/>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3"/>
      <c r="BA48" s="1073"/>
      <c r="BB48" s="1073"/>
      <c r="BC48" s="1073"/>
      <c r="BD48" s="1073"/>
      <c r="BE48" s="1063"/>
      <c r="BF48" s="1063"/>
      <c r="BG48" s="1063"/>
      <c r="BH48" s="1063"/>
      <c r="BI48" s="1064"/>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3"/>
      <c r="BA49" s="1073"/>
      <c r="BB49" s="1073"/>
      <c r="BC49" s="1073"/>
      <c r="BD49" s="1073"/>
      <c r="BE49" s="1063"/>
      <c r="BF49" s="1063"/>
      <c r="BG49" s="1063"/>
      <c r="BH49" s="1063"/>
      <c r="BI49" s="1064"/>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c r="A50" s="214">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c r="A51" s="214">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c r="A52" s="214">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c r="A53" s="214">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c r="A54" s="214">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c r="A55" s="214">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c r="A56" s="214">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c r="A57" s="214">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c r="A58" s="214">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c r="A59" s="214">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c r="A60" s="214">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c r="A61" s="214">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c r="A62" s="214">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389</v>
      </c>
      <c r="BK62" s="1066"/>
      <c r="BL62" s="1066"/>
      <c r="BM62" s="1066"/>
      <c r="BN62" s="1067"/>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11283</v>
      </c>
      <c r="AG63" s="988"/>
      <c r="AH63" s="988"/>
      <c r="AI63" s="988"/>
      <c r="AJ63" s="1061"/>
      <c r="AK63" s="1062"/>
      <c r="AL63" s="992"/>
      <c r="AM63" s="992"/>
      <c r="AN63" s="992"/>
      <c r="AO63" s="992"/>
      <c r="AP63" s="988">
        <v>152094</v>
      </c>
      <c r="AQ63" s="988"/>
      <c r="AR63" s="988"/>
      <c r="AS63" s="988"/>
      <c r="AT63" s="988"/>
      <c r="AU63" s="988">
        <v>88919</v>
      </c>
      <c r="AV63" s="988"/>
      <c r="AW63" s="988"/>
      <c r="AX63" s="988"/>
      <c r="AY63" s="988"/>
      <c r="AZ63" s="1056"/>
      <c r="BA63" s="1056"/>
      <c r="BB63" s="1056"/>
      <c r="BC63" s="1056"/>
      <c r="BD63" s="1056"/>
      <c r="BE63" s="989"/>
      <c r="BF63" s="989"/>
      <c r="BG63" s="989"/>
      <c r="BH63" s="989"/>
      <c r="BI63" s="990"/>
      <c r="BJ63" s="1057" t="s">
        <v>110</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c r="A66" s="1026" t="s">
        <v>392</v>
      </c>
      <c r="B66" s="1027"/>
      <c r="C66" s="1027"/>
      <c r="D66" s="1027"/>
      <c r="E66" s="1027"/>
      <c r="F66" s="1027"/>
      <c r="G66" s="1027"/>
      <c r="H66" s="1027"/>
      <c r="I66" s="1027"/>
      <c r="J66" s="1027"/>
      <c r="K66" s="1027"/>
      <c r="L66" s="1027"/>
      <c r="M66" s="1027"/>
      <c r="N66" s="1027"/>
      <c r="O66" s="1027"/>
      <c r="P66" s="1028"/>
      <c r="Q66" s="1032" t="s">
        <v>371</v>
      </c>
      <c r="R66" s="1033"/>
      <c r="S66" s="1033"/>
      <c r="T66" s="1033"/>
      <c r="U66" s="1034"/>
      <c r="V66" s="1032" t="s">
        <v>372</v>
      </c>
      <c r="W66" s="1033"/>
      <c r="X66" s="1033"/>
      <c r="Y66" s="1033"/>
      <c r="Z66" s="1034"/>
      <c r="AA66" s="1032" t="s">
        <v>373</v>
      </c>
      <c r="AB66" s="1033"/>
      <c r="AC66" s="1033"/>
      <c r="AD66" s="1033"/>
      <c r="AE66" s="1034"/>
      <c r="AF66" s="1038" t="s">
        <v>374</v>
      </c>
      <c r="AG66" s="1039"/>
      <c r="AH66" s="1039"/>
      <c r="AI66" s="1039"/>
      <c r="AJ66" s="1040"/>
      <c r="AK66" s="1032" t="s">
        <v>375</v>
      </c>
      <c r="AL66" s="1027"/>
      <c r="AM66" s="1027"/>
      <c r="AN66" s="1027"/>
      <c r="AO66" s="1028"/>
      <c r="AP66" s="1032" t="s">
        <v>376</v>
      </c>
      <c r="AQ66" s="1033"/>
      <c r="AR66" s="1033"/>
      <c r="AS66" s="1033"/>
      <c r="AT66" s="1034"/>
      <c r="AU66" s="1032" t="s">
        <v>393</v>
      </c>
      <c r="AV66" s="1033"/>
      <c r="AW66" s="1033"/>
      <c r="AX66" s="1033"/>
      <c r="AY66" s="1034"/>
      <c r="AZ66" s="1032" t="s">
        <v>354</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6" t="s">
        <v>542</v>
      </c>
      <c r="C68" s="1017" t="s">
        <v>542</v>
      </c>
      <c r="D68" s="1017" t="s">
        <v>542</v>
      </c>
      <c r="E68" s="1017" t="s">
        <v>542</v>
      </c>
      <c r="F68" s="1017" t="s">
        <v>542</v>
      </c>
      <c r="G68" s="1017" t="s">
        <v>542</v>
      </c>
      <c r="H68" s="1017" t="s">
        <v>542</v>
      </c>
      <c r="I68" s="1017" t="s">
        <v>542</v>
      </c>
      <c r="J68" s="1017" t="s">
        <v>542</v>
      </c>
      <c r="K68" s="1017" t="s">
        <v>542</v>
      </c>
      <c r="L68" s="1017" t="s">
        <v>542</v>
      </c>
      <c r="M68" s="1017" t="s">
        <v>542</v>
      </c>
      <c r="N68" s="1017" t="s">
        <v>542</v>
      </c>
      <c r="O68" s="1017" t="s">
        <v>542</v>
      </c>
      <c r="P68" s="1018" t="s">
        <v>542</v>
      </c>
      <c r="Q68" s="1019">
        <v>22493</v>
      </c>
      <c r="R68" s="1012">
        <v>22018</v>
      </c>
      <c r="S68" s="1012">
        <v>475</v>
      </c>
      <c r="T68" s="1012">
        <v>475</v>
      </c>
      <c r="U68" s="1013">
        <v>1327</v>
      </c>
      <c r="V68" s="1011">
        <v>22018</v>
      </c>
      <c r="W68" s="1012">
        <v>475</v>
      </c>
      <c r="X68" s="1012">
        <v>475</v>
      </c>
      <c r="Y68" s="1012">
        <v>1327</v>
      </c>
      <c r="Z68" s="1013" t="s">
        <v>480</v>
      </c>
      <c r="AA68" s="1011">
        <v>475</v>
      </c>
      <c r="AB68" s="1012">
        <v>1327</v>
      </c>
      <c r="AC68" s="1012" t="s">
        <v>480</v>
      </c>
      <c r="AD68" s="1012" t="s">
        <v>480</v>
      </c>
      <c r="AE68" s="1013">
        <v>22493</v>
      </c>
      <c r="AF68" s="1011">
        <v>475</v>
      </c>
      <c r="AG68" s="1012">
        <v>1327</v>
      </c>
      <c r="AH68" s="1012" t="s">
        <v>480</v>
      </c>
      <c r="AI68" s="1012" t="s">
        <v>480</v>
      </c>
      <c r="AJ68" s="1013">
        <v>22493</v>
      </c>
      <c r="AK68" s="1011">
        <v>1327</v>
      </c>
      <c r="AL68" s="1012" t="s">
        <v>480</v>
      </c>
      <c r="AM68" s="1012" t="s">
        <v>480</v>
      </c>
      <c r="AN68" s="1012">
        <v>22493</v>
      </c>
      <c r="AO68" s="1013">
        <v>22018</v>
      </c>
      <c r="AP68" s="1011" t="s">
        <v>549</v>
      </c>
      <c r="AQ68" s="1012" t="s">
        <v>480</v>
      </c>
      <c r="AR68" s="1012" t="s">
        <v>480</v>
      </c>
      <c r="AS68" s="1012">
        <v>22493</v>
      </c>
      <c r="AT68" s="1013">
        <v>22018</v>
      </c>
      <c r="AU68" s="1011" t="s">
        <v>110</v>
      </c>
      <c r="AV68" s="1012">
        <v>475</v>
      </c>
      <c r="AW68" s="1012">
        <v>1327</v>
      </c>
      <c r="AX68" s="1012" t="s">
        <v>480</v>
      </c>
      <c r="AY68" s="1013" t="s">
        <v>480</v>
      </c>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t="s">
        <v>543</v>
      </c>
      <c r="D69" s="1004" t="s">
        <v>543</v>
      </c>
      <c r="E69" s="1004" t="s">
        <v>543</v>
      </c>
      <c r="F69" s="1004" t="s">
        <v>543</v>
      </c>
      <c r="G69" s="1004" t="s">
        <v>543</v>
      </c>
      <c r="H69" s="1004" t="s">
        <v>543</v>
      </c>
      <c r="I69" s="1004" t="s">
        <v>543</v>
      </c>
      <c r="J69" s="1004" t="s">
        <v>543</v>
      </c>
      <c r="K69" s="1004" t="s">
        <v>543</v>
      </c>
      <c r="L69" s="1004" t="s">
        <v>543</v>
      </c>
      <c r="M69" s="1004" t="s">
        <v>543</v>
      </c>
      <c r="N69" s="1004" t="s">
        <v>543</v>
      </c>
      <c r="O69" s="1004" t="s">
        <v>543</v>
      </c>
      <c r="P69" s="1005" t="s">
        <v>543</v>
      </c>
      <c r="Q69" s="1007">
        <v>186</v>
      </c>
      <c r="R69" s="1008">
        <v>154</v>
      </c>
      <c r="S69" s="1008">
        <v>32</v>
      </c>
      <c r="T69" s="1008">
        <v>32</v>
      </c>
      <c r="U69" s="1009" t="s">
        <v>480</v>
      </c>
      <c r="V69" s="1010">
        <v>154</v>
      </c>
      <c r="W69" s="1008">
        <v>32</v>
      </c>
      <c r="X69" s="1008">
        <v>32</v>
      </c>
      <c r="Y69" s="1008" t="s">
        <v>480</v>
      </c>
      <c r="Z69" s="1009" t="s">
        <v>548</v>
      </c>
      <c r="AA69" s="1010">
        <v>32</v>
      </c>
      <c r="AB69" s="1008" t="s">
        <v>480</v>
      </c>
      <c r="AC69" s="1008" t="s">
        <v>548</v>
      </c>
      <c r="AD69" s="1008" t="s">
        <v>480</v>
      </c>
      <c r="AE69" s="1009">
        <v>186</v>
      </c>
      <c r="AF69" s="1010">
        <v>32</v>
      </c>
      <c r="AG69" s="1008" t="s">
        <v>480</v>
      </c>
      <c r="AH69" s="1008" t="s">
        <v>548</v>
      </c>
      <c r="AI69" s="1008" t="s">
        <v>480</v>
      </c>
      <c r="AJ69" s="1009">
        <v>186</v>
      </c>
      <c r="AK69" s="1010" t="s">
        <v>480</v>
      </c>
      <c r="AL69" s="1008" t="s">
        <v>548</v>
      </c>
      <c r="AM69" s="1008" t="s">
        <v>480</v>
      </c>
      <c r="AN69" s="1008">
        <v>186</v>
      </c>
      <c r="AO69" s="1009">
        <v>154</v>
      </c>
      <c r="AP69" s="1010" t="s">
        <v>480</v>
      </c>
      <c r="AQ69" s="1008" t="s">
        <v>548</v>
      </c>
      <c r="AR69" s="1008" t="s">
        <v>480</v>
      </c>
      <c r="AS69" s="1008">
        <v>186</v>
      </c>
      <c r="AT69" s="1009">
        <v>154</v>
      </c>
      <c r="AU69" s="1010" t="s">
        <v>120</v>
      </c>
      <c r="AV69" s="1008">
        <v>32</v>
      </c>
      <c r="AW69" s="1008" t="s">
        <v>480</v>
      </c>
      <c r="AX69" s="1008" t="s">
        <v>548</v>
      </c>
      <c r="AY69" s="1009" t="s">
        <v>480</v>
      </c>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t="s">
        <v>544</v>
      </c>
      <c r="D70" s="1004" t="s">
        <v>544</v>
      </c>
      <c r="E70" s="1004" t="s">
        <v>544</v>
      </c>
      <c r="F70" s="1004" t="s">
        <v>544</v>
      </c>
      <c r="G70" s="1004" t="s">
        <v>544</v>
      </c>
      <c r="H70" s="1004" t="s">
        <v>544</v>
      </c>
      <c r="I70" s="1004" t="s">
        <v>544</v>
      </c>
      <c r="J70" s="1004" t="s">
        <v>544</v>
      </c>
      <c r="K70" s="1004" t="s">
        <v>544</v>
      </c>
      <c r="L70" s="1004" t="s">
        <v>544</v>
      </c>
      <c r="M70" s="1004" t="s">
        <v>544</v>
      </c>
      <c r="N70" s="1004" t="s">
        <v>544</v>
      </c>
      <c r="O70" s="1004" t="s">
        <v>544</v>
      </c>
      <c r="P70" s="1005" t="s">
        <v>544</v>
      </c>
      <c r="Q70" s="1007">
        <v>112</v>
      </c>
      <c r="R70" s="1008">
        <v>97</v>
      </c>
      <c r="S70" s="1008">
        <v>15</v>
      </c>
      <c r="T70" s="1008">
        <v>15</v>
      </c>
      <c r="U70" s="1009">
        <v>2</v>
      </c>
      <c r="V70" s="1010">
        <v>97</v>
      </c>
      <c r="W70" s="1008">
        <v>15</v>
      </c>
      <c r="X70" s="1008">
        <v>15</v>
      </c>
      <c r="Y70" s="1008">
        <v>2</v>
      </c>
      <c r="Z70" s="1009" t="s">
        <v>548</v>
      </c>
      <c r="AA70" s="1010">
        <v>15</v>
      </c>
      <c r="AB70" s="1008">
        <v>2</v>
      </c>
      <c r="AC70" s="1008" t="s">
        <v>548</v>
      </c>
      <c r="AD70" s="1008" t="s">
        <v>480</v>
      </c>
      <c r="AE70" s="1009">
        <v>112</v>
      </c>
      <c r="AF70" s="1010">
        <v>15</v>
      </c>
      <c r="AG70" s="1008">
        <v>2</v>
      </c>
      <c r="AH70" s="1008" t="s">
        <v>548</v>
      </c>
      <c r="AI70" s="1008" t="s">
        <v>480</v>
      </c>
      <c r="AJ70" s="1009">
        <v>112</v>
      </c>
      <c r="AK70" s="1010">
        <v>2</v>
      </c>
      <c r="AL70" s="1008" t="s">
        <v>548</v>
      </c>
      <c r="AM70" s="1008" t="s">
        <v>480</v>
      </c>
      <c r="AN70" s="1008">
        <v>112</v>
      </c>
      <c r="AO70" s="1009">
        <v>97</v>
      </c>
      <c r="AP70" s="1010" t="s">
        <v>110</v>
      </c>
      <c r="AQ70" s="1008" t="s">
        <v>548</v>
      </c>
      <c r="AR70" s="1008" t="s">
        <v>480</v>
      </c>
      <c r="AS70" s="1008">
        <v>112</v>
      </c>
      <c r="AT70" s="1009">
        <v>97</v>
      </c>
      <c r="AU70" s="1010" t="s">
        <v>110</v>
      </c>
      <c r="AV70" s="1008">
        <v>15</v>
      </c>
      <c r="AW70" s="1008">
        <v>2</v>
      </c>
      <c r="AX70" s="1008" t="s">
        <v>548</v>
      </c>
      <c r="AY70" s="1009" t="s">
        <v>480</v>
      </c>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t="s">
        <v>545</v>
      </c>
      <c r="D71" s="1004" t="s">
        <v>545</v>
      </c>
      <c r="E71" s="1004" t="s">
        <v>545</v>
      </c>
      <c r="F71" s="1004" t="s">
        <v>545</v>
      </c>
      <c r="G71" s="1004" t="s">
        <v>545</v>
      </c>
      <c r="H71" s="1004" t="s">
        <v>545</v>
      </c>
      <c r="I71" s="1004" t="s">
        <v>545</v>
      </c>
      <c r="J71" s="1004" t="s">
        <v>545</v>
      </c>
      <c r="K71" s="1004" t="s">
        <v>545</v>
      </c>
      <c r="L71" s="1004" t="s">
        <v>545</v>
      </c>
      <c r="M71" s="1004" t="s">
        <v>545</v>
      </c>
      <c r="N71" s="1004" t="s">
        <v>545</v>
      </c>
      <c r="O71" s="1004" t="s">
        <v>545</v>
      </c>
      <c r="P71" s="1005" t="s">
        <v>545</v>
      </c>
      <c r="Q71" s="1007">
        <v>111</v>
      </c>
      <c r="R71" s="1008">
        <v>81</v>
      </c>
      <c r="S71" s="1008">
        <v>30</v>
      </c>
      <c r="T71" s="1008">
        <v>30</v>
      </c>
      <c r="U71" s="1009" t="s">
        <v>480</v>
      </c>
      <c r="V71" s="1010">
        <v>81</v>
      </c>
      <c r="W71" s="1008">
        <v>30</v>
      </c>
      <c r="X71" s="1008">
        <v>30</v>
      </c>
      <c r="Y71" s="1008" t="s">
        <v>480</v>
      </c>
      <c r="Z71" s="1009" t="s">
        <v>548</v>
      </c>
      <c r="AA71" s="1010">
        <v>30</v>
      </c>
      <c r="AB71" s="1008" t="s">
        <v>480</v>
      </c>
      <c r="AC71" s="1008" t="s">
        <v>548</v>
      </c>
      <c r="AD71" s="1008" t="s">
        <v>480</v>
      </c>
      <c r="AE71" s="1009">
        <v>111</v>
      </c>
      <c r="AF71" s="1010">
        <v>30</v>
      </c>
      <c r="AG71" s="1008" t="s">
        <v>480</v>
      </c>
      <c r="AH71" s="1008" t="s">
        <v>548</v>
      </c>
      <c r="AI71" s="1008" t="s">
        <v>480</v>
      </c>
      <c r="AJ71" s="1009">
        <v>111</v>
      </c>
      <c r="AK71" s="1010" t="s">
        <v>480</v>
      </c>
      <c r="AL71" s="1008" t="s">
        <v>548</v>
      </c>
      <c r="AM71" s="1008" t="s">
        <v>480</v>
      </c>
      <c r="AN71" s="1008">
        <v>111</v>
      </c>
      <c r="AO71" s="1009">
        <v>81</v>
      </c>
      <c r="AP71" s="1010" t="s">
        <v>480</v>
      </c>
      <c r="AQ71" s="1008" t="s">
        <v>548</v>
      </c>
      <c r="AR71" s="1008" t="s">
        <v>480</v>
      </c>
      <c r="AS71" s="1008">
        <v>111</v>
      </c>
      <c r="AT71" s="1009">
        <v>81</v>
      </c>
      <c r="AU71" s="1010" t="s">
        <v>110</v>
      </c>
      <c r="AV71" s="1008">
        <v>30</v>
      </c>
      <c r="AW71" s="1008" t="s">
        <v>480</v>
      </c>
      <c r="AX71" s="1008" t="s">
        <v>548</v>
      </c>
      <c r="AY71" s="1009" t="s">
        <v>480</v>
      </c>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t="s">
        <v>546</v>
      </c>
      <c r="D72" s="1004" t="s">
        <v>546</v>
      </c>
      <c r="E72" s="1004" t="s">
        <v>546</v>
      </c>
      <c r="F72" s="1004" t="s">
        <v>546</v>
      </c>
      <c r="G72" s="1004" t="s">
        <v>546</v>
      </c>
      <c r="H72" s="1004" t="s">
        <v>546</v>
      </c>
      <c r="I72" s="1004" t="s">
        <v>546</v>
      </c>
      <c r="J72" s="1004" t="s">
        <v>546</v>
      </c>
      <c r="K72" s="1004" t="s">
        <v>546</v>
      </c>
      <c r="L72" s="1004" t="s">
        <v>546</v>
      </c>
      <c r="M72" s="1004" t="s">
        <v>546</v>
      </c>
      <c r="N72" s="1004" t="s">
        <v>546</v>
      </c>
      <c r="O72" s="1004" t="s">
        <v>546</v>
      </c>
      <c r="P72" s="1005" t="s">
        <v>546</v>
      </c>
      <c r="Q72" s="1007">
        <v>2076</v>
      </c>
      <c r="R72" s="1008">
        <v>1822</v>
      </c>
      <c r="S72" s="1008">
        <v>254</v>
      </c>
      <c r="T72" s="1008">
        <v>254</v>
      </c>
      <c r="U72" s="1009">
        <v>73</v>
      </c>
      <c r="V72" s="1010">
        <v>1822</v>
      </c>
      <c r="W72" s="1008">
        <v>254</v>
      </c>
      <c r="X72" s="1008">
        <v>254</v>
      </c>
      <c r="Y72" s="1008">
        <v>73</v>
      </c>
      <c r="Z72" s="1009" t="s">
        <v>480</v>
      </c>
      <c r="AA72" s="1010">
        <v>254</v>
      </c>
      <c r="AB72" s="1008">
        <v>73</v>
      </c>
      <c r="AC72" s="1008" t="s">
        <v>480</v>
      </c>
      <c r="AD72" s="1008" t="s">
        <v>480</v>
      </c>
      <c r="AE72" s="1009">
        <v>2076</v>
      </c>
      <c r="AF72" s="1010">
        <v>254</v>
      </c>
      <c r="AG72" s="1008">
        <v>73</v>
      </c>
      <c r="AH72" s="1008" t="s">
        <v>480</v>
      </c>
      <c r="AI72" s="1008" t="s">
        <v>480</v>
      </c>
      <c r="AJ72" s="1009">
        <v>2076</v>
      </c>
      <c r="AK72" s="1010">
        <v>73</v>
      </c>
      <c r="AL72" s="1008" t="s">
        <v>480</v>
      </c>
      <c r="AM72" s="1008" t="s">
        <v>480</v>
      </c>
      <c r="AN72" s="1008">
        <v>2076</v>
      </c>
      <c r="AO72" s="1009">
        <v>1822</v>
      </c>
      <c r="AP72" s="1010" t="s">
        <v>120</v>
      </c>
      <c r="AQ72" s="1008" t="s">
        <v>480</v>
      </c>
      <c r="AR72" s="1008" t="s">
        <v>480</v>
      </c>
      <c r="AS72" s="1008">
        <v>2076</v>
      </c>
      <c r="AT72" s="1009">
        <v>1822</v>
      </c>
      <c r="AU72" s="1010" t="s">
        <v>120</v>
      </c>
      <c r="AV72" s="1008">
        <v>254</v>
      </c>
      <c r="AW72" s="1008">
        <v>73</v>
      </c>
      <c r="AX72" s="1008" t="s">
        <v>480</v>
      </c>
      <c r="AY72" s="1009" t="s">
        <v>480</v>
      </c>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t="s">
        <v>547</v>
      </c>
      <c r="D73" s="1004" t="s">
        <v>547</v>
      </c>
      <c r="E73" s="1004" t="s">
        <v>547</v>
      </c>
      <c r="F73" s="1004" t="s">
        <v>547</v>
      </c>
      <c r="G73" s="1004" t="s">
        <v>547</v>
      </c>
      <c r="H73" s="1004" t="s">
        <v>547</v>
      </c>
      <c r="I73" s="1004" t="s">
        <v>547</v>
      </c>
      <c r="J73" s="1004" t="s">
        <v>547</v>
      </c>
      <c r="K73" s="1004" t="s">
        <v>547</v>
      </c>
      <c r="L73" s="1004" t="s">
        <v>547</v>
      </c>
      <c r="M73" s="1004" t="s">
        <v>547</v>
      </c>
      <c r="N73" s="1004" t="s">
        <v>547</v>
      </c>
      <c r="O73" s="1004" t="s">
        <v>547</v>
      </c>
      <c r="P73" s="1005" t="s">
        <v>547</v>
      </c>
      <c r="Q73" s="1007">
        <v>565538</v>
      </c>
      <c r="R73" s="1008">
        <v>552543</v>
      </c>
      <c r="S73" s="1008">
        <v>12995</v>
      </c>
      <c r="T73" s="1008">
        <v>12995</v>
      </c>
      <c r="U73" s="1009">
        <v>3497</v>
      </c>
      <c r="V73" s="1010">
        <v>552543</v>
      </c>
      <c r="W73" s="1008">
        <v>12995</v>
      </c>
      <c r="X73" s="1008">
        <v>12995</v>
      </c>
      <c r="Y73" s="1008">
        <v>3497</v>
      </c>
      <c r="Z73" s="1009" t="s">
        <v>480</v>
      </c>
      <c r="AA73" s="1010">
        <v>12995</v>
      </c>
      <c r="AB73" s="1008">
        <v>3497</v>
      </c>
      <c r="AC73" s="1008" t="s">
        <v>480</v>
      </c>
      <c r="AD73" s="1008" t="s">
        <v>480</v>
      </c>
      <c r="AE73" s="1009">
        <v>565538</v>
      </c>
      <c r="AF73" s="1010">
        <v>12995</v>
      </c>
      <c r="AG73" s="1008">
        <v>3497</v>
      </c>
      <c r="AH73" s="1008" t="s">
        <v>480</v>
      </c>
      <c r="AI73" s="1008" t="s">
        <v>480</v>
      </c>
      <c r="AJ73" s="1009">
        <v>565538</v>
      </c>
      <c r="AK73" s="1010">
        <v>3497</v>
      </c>
      <c r="AL73" s="1008" t="s">
        <v>480</v>
      </c>
      <c r="AM73" s="1008" t="s">
        <v>480</v>
      </c>
      <c r="AN73" s="1008">
        <v>565538</v>
      </c>
      <c r="AO73" s="1009">
        <v>552543</v>
      </c>
      <c r="AP73" s="1010" t="s">
        <v>120</v>
      </c>
      <c r="AQ73" s="1008" t="s">
        <v>480</v>
      </c>
      <c r="AR73" s="1008" t="s">
        <v>480</v>
      </c>
      <c r="AS73" s="1008">
        <v>565538</v>
      </c>
      <c r="AT73" s="1009">
        <v>552543</v>
      </c>
      <c r="AU73" s="1010" t="s">
        <v>120</v>
      </c>
      <c r="AV73" s="1008">
        <v>12995</v>
      </c>
      <c r="AW73" s="1008">
        <v>3497</v>
      </c>
      <c r="AX73" s="1008" t="s">
        <v>480</v>
      </c>
      <c r="AY73" s="1009" t="s">
        <v>480</v>
      </c>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4334</v>
      </c>
      <c r="R74" s="1000"/>
      <c r="S74" s="1000"/>
      <c r="T74" s="1000"/>
      <c r="U74" s="1000"/>
      <c r="V74" s="1000">
        <v>4199</v>
      </c>
      <c r="W74" s="1000"/>
      <c r="X74" s="1000"/>
      <c r="Y74" s="1000"/>
      <c r="Z74" s="1000"/>
      <c r="AA74" s="1000">
        <v>135</v>
      </c>
      <c r="AB74" s="1000"/>
      <c r="AC74" s="1000"/>
      <c r="AD74" s="1000"/>
      <c r="AE74" s="1000"/>
      <c r="AF74" s="1000">
        <v>135</v>
      </c>
      <c r="AG74" s="1000"/>
      <c r="AH74" s="1000"/>
      <c r="AI74" s="1000"/>
      <c r="AJ74" s="1000"/>
      <c r="AK74" s="1000" t="s">
        <v>110</v>
      </c>
      <c r="AL74" s="1000"/>
      <c r="AM74" s="1000"/>
      <c r="AN74" s="1000"/>
      <c r="AO74" s="1000"/>
      <c r="AP74" s="1000">
        <v>2738</v>
      </c>
      <c r="AQ74" s="1000"/>
      <c r="AR74" s="1000"/>
      <c r="AS74" s="1000"/>
      <c r="AT74" s="1000"/>
      <c r="AU74" s="1000">
        <v>1298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52948</v>
      </c>
      <c r="R75" s="1008"/>
      <c r="S75" s="1008"/>
      <c r="T75" s="1008"/>
      <c r="U75" s="1009"/>
      <c r="V75" s="1010">
        <v>52709</v>
      </c>
      <c r="W75" s="1008"/>
      <c r="X75" s="1008"/>
      <c r="Y75" s="1008"/>
      <c r="Z75" s="1009"/>
      <c r="AA75" s="1010">
        <v>239</v>
      </c>
      <c r="AB75" s="1008"/>
      <c r="AC75" s="1008"/>
      <c r="AD75" s="1008"/>
      <c r="AE75" s="1009"/>
      <c r="AF75" s="1010">
        <v>239</v>
      </c>
      <c r="AG75" s="1008"/>
      <c r="AH75" s="1008"/>
      <c r="AI75" s="1008"/>
      <c r="AJ75" s="1009"/>
      <c r="AK75" s="1010" t="s">
        <v>548</v>
      </c>
      <c r="AL75" s="1008"/>
      <c r="AM75" s="1008"/>
      <c r="AN75" s="1008"/>
      <c r="AO75" s="1009"/>
      <c r="AP75" s="1010" t="s">
        <v>120</v>
      </c>
      <c r="AQ75" s="1008"/>
      <c r="AR75" s="1008"/>
      <c r="AS75" s="1008"/>
      <c r="AT75" s="1009"/>
      <c r="AU75" s="1010" t="s">
        <v>110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14175</v>
      </c>
      <c r="AG88" s="988"/>
      <c r="AH88" s="988"/>
      <c r="AI88" s="988"/>
      <c r="AJ88" s="988"/>
      <c r="AK88" s="992"/>
      <c r="AL88" s="992"/>
      <c r="AM88" s="992"/>
      <c r="AN88" s="992"/>
      <c r="AO88" s="992"/>
      <c r="AP88" s="988">
        <v>2738</v>
      </c>
      <c r="AQ88" s="988"/>
      <c r="AR88" s="988"/>
      <c r="AS88" s="988"/>
      <c r="AT88" s="988"/>
      <c r="AU88" s="988">
        <v>1298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16451</v>
      </c>
      <c r="CS102" s="980"/>
      <c r="CT102" s="980"/>
      <c r="CU102" s="980"/>
      <c r="CV102" s="981"/>
      <c r="CW102" s="979">
        <v>254</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286</v>
      </c>
      <c r="AG109" s="923"/>
      <c r="AH109" s="923"/>
      <c r="AI109" s="923"/>
      <c r="AJ109" s="924"/>
      <c r="AK109" s="925" t="s">
        <v>285</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286</v>
      </c>
      <c r="BW109" s="923"/>
      <c r="BX109" s="923"/>
      <c r="BY109" s="923"/>
      <c r="BZ109" s="924"/>
      <c r="CA109" s="925" t="s">
        <v>285</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286</v>
      </c>
      <c r="DM109" s="923"/>
      <c r="DN109" s="923"/>
      <c r="DO109" s="923"/>
      <c r="DP109" s="924"/>
      <c r="DQ109" s="925" t="s">
        <v>285</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11921094</v>
      </c>
      <c r="AB110" s="916"/>
      <c r="AC110" s="916"/>
      <c r="AD110" s="916"/>
      <c r="AE110" s="917"/>
      <c r="AF110" s="918">
        <v>11327411</v>
      </c>
      <c r="AG110" s="916"/>
      <c r="AH110" s="916"/>
      <c r="AI110" s="916"/>
      <c r="AJ110" s="917"/>
      <c r="AK110" s="918">
        <v>12062052</v>
      </c>
      <c r="AL110" s="916"/>
      <c r="AM110" s="916"/>
      <c r="AN110" s="916"/>
      <c r="AO110" s="917"/>
      <c r="AP110" s="919">
        <v>12.2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138322958</v>
      </c>
      <c r="BR110" s="863"/>
      <c r="BS110" s="863"/>
      <c r="BT110" s="863"/>
      <c r="BU110" s="863"/>
      <c r="BV110" s="863">
        <v>149422277</v>
      </c>
      <c r="BW110" s="863"/>
      <c r="BX110" s="863"/>
      <c r="BY110" s="863"/>
      <c r="BZ110" s="863"/>
      <c r="CA110" s="863">
        <v>160143633</v>
      </c>
      <c r="CB110" s="863"/>
      <c r="CC110" s="863"/>
      <c r="CD110" s="863"/>
      <c r="CE110" s="863"/>
      <c r="CF110" s="887">
        <v>162.1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v>28597</v>
      </c>
      <c r="AB111" s="944"/>
      <c r="AC111" s="944"/>
      <c r="AD111" s="944"/>
      <c r="AE111" s="945"/>
      <c r="AF111" s="946">
        <v>46742</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971307</v>
      </c>
      <c r="BR111" s="835"/>
      <c r="BS111" s="835"/>
      <c r="BT111" s="835"/>
      <c r="BU111" s="835"/>
      <c r="BV111" s="835">
        <v>1891620</v>
      </c>
      <c r="BW111" s="835"/>
      <c r="BX111" s="835"/>
      <c r="BY111" s="835"/>
      <c r="BZ111" s="835"/>
      <c r="CA111" s="835">
        <v>2051309</v>
      </c>
      <c r="CB111" s="835"/>
      <c r="CC111" s="835"/>
      <c r="CD111" s="835"/>
      <c r="CE111" s="835"/>
      <c r="CF111" s="896">
        <v>2.1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83333</v>
      </c>
      <c r="AB112" s="798"/>
      <c r="AC112" s="798"/>
      <c r="AD112" s="798"/>
      <c r="AE112" s="799"/>
      <c r="AF112" s="800">
        <v>83333</v>
      </c>
      <c r="AG112" s="798"/>
      <c r="AH112" s="798"/>
      <c r="AI112" s="798"/>
      <c r="AJ112" s="799"/>
      <c r="AK112" s="800">
        <v>83333</v>
      </c>
      <c r="AL112" s="798"/>
      <c r="AM112" s="798"/>
      <c r="AN112" s="798"/>
      <c r="AO112" s="799"/>
      <c r="AP112" s="845">
        <v>0.1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79132156</v>
      </c>
      <c r="BR112" s="835"/>
      <c r="BS112" s="835"/>
      <c r="BT112" s="835"/>
      <c r="BU112" s="835"/>
      <c r="BV112" s="835">
        <v>83615042</v>
      </c>
      <c r="BW112" s="835"/>
      <c r="BX112" s="835"/>
      <c r="BY112" s="835"/>
      <c r="BZ112" s="835"/>
      <c r="CA112" s="835">
        <v>88919850</v>
      </c>
      <c r="CB112" s="835"/>
      <c r="CC112" s="835"/>
      <c r="CD112" s="835"/>
      <c r="CE112" s="835"/>
      <c r="CF112" s="896">
        <v>90</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5094925</v>
      </c>
      <c r="AB113" s="944"/>
      <c r="AC113" s="944"/>
      <c r="AD113" s="944"/>
      <c r="AE113" s="945"/>
      <c r="AF113" s="946">
        <v>6451398</v>
      </c>
      <c r="AG113" s="944"/>
      <c r="AH113" s="944"/>
      <c r="AI113" s="944"/>
      <c r="AJ113" s="945"/>
      <c r="AK113" s="946">
        <v>6288427</v>
      </c>
      <c r="AL113" s="944"/>
      <c r="AM113" s="944"/>
      <c r="AN113" s="944"/>
      <c r="AO113" s="945"/>
      <c r="AP113" s="947">
        <v>6.4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310756</v>
      </c>
      <c r="BR113" s="835"/>
      <c r="BS113" s="835"/>
      <c r="BT113" s="835"/>
      <c r="BU113" s="835"/>
      <c r="BV113" s="835">
        <v>268167</v>
      </c>
      <c r="BW113" s="835"/>
      <c r="BX113" s="835"/>
      <c r="BY113" s="835"/>
      <c r="BZ113" s="835"/>
      <c r="CA113" s="835">
        <v>1297980</v>
      </c>
      <c r="CB113" s="835"/>
      <c r="CC113" s="835"/>
      <c r="CD113" s="835"/>
      <c r="CE113" s="835"/>
      <c r="CF113" s="896">
        <v>1.3</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48793</v>
      </c>
      <c r="AB114" s="798"/>
      <c r="AC114" s="798"/>
      <c r="AD114" s="798"/>
      <c r="AE114" s="799"/>
      <c r="AF114" s="800">
        <v>48846</v>
      </c>
      <c r="AG114" s="798"/>
      <c r="AH114" s="798"/>
      <c r="AI114" s="798"/>
      <c r="AJ114" s="799"/>
      <c r="AK114" s="800">
        <v>48849</v>
      </c>
      <c r="AL114" s="798"/>
      <c r="AM114" s="798"/>
      <c r="AN114" s="798"/>
      <c r="AO114" s="799"/>
      <c r="AP114" s="845">
        <v>0</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29207641</v>
      </c>
      <c r="BR114" s="835"/>
      <c r="BS114" s="835"/>
      <c r="BT114" s="835"/>
      <c r="BU114" s="835"/>
      <c r="BV114" s="835">
        <v>26925928</v>
      </c>
      <c r="BW114" s="835"/>
      <c r="BX114" s="835"/>
      <c r="BY114" s="835"/>
      <c r="BZ114" s="835"/>
      <c r="CA114" s="835">
        <v>25976715</v>
      </c>
      <c r="CB114" s="835"/>
      <c r="CC114" s="835"/>
      <c r="CD114" s="835"/>
      <c r="CE114" s="835"/>
      <c r="CF114" s="896">
        <v>26.3</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53534</v>
      </c>
      <c r="AB115" s="944"/>
      <c r="AC115" s="944"/>
      <c r="AD115" s="944"/>
      <c r="AE115" s="945"/>
      <c r="AF115" s="946">
        <v>53541</v>
      </c>
      <c r="AG115" s="944"/>
      <c r="AH115" s="944"/>
      <c r="AI115" s="944"/>
      <c r="AJ115" s="945"/>
      <c r="AK115" s="946">
        <v>124540</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v>56495</v>
      </c>
      <c r="BW115" s="835"/>
      <c r="BX115" s="835"/>
      <c r="BY115" s="835"/>
      <c r="BZ115" s="835"/>
      <c r="CA115" s="835">
        <v>51202</v>
      </c>
      <c r="CB115" s="835"/>
      <c r="CC115" s="835"/>
      <c r="CD115" s="835"/>
      <c r="CE115" s="835"/>
      <c r="CF115" s="896">
        <v>0.1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613360</v>
      </c>
      <c r="DH115" s="798"/>
      <c r="DI115" s="798"/>
      <c r="DJ115" s="798"/>
      <c r="DK115" s="799"/>
      <c r="DL115" s="800">
        <v>1222146</v>
      </c>
      <c r="DM115" s="798"/>
      <c r="DN115" s="798"/>
      <c r="DO115" s="798"/>
      <c r="DP115" s="799"/>
      <c r="DQ115" s="800">
        <v>690898</v>
      </c>
      <c r="DR115" s="798"/>
      <c r="DS115" s="798"/>
      <c r="DT115" s="798"/>
      <c r="DU115" s="799"/>
      <c r="DV115" s="845">
        <v>0.7</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17230276</v>
      </c>
      <c r="AB117" s="930"/>
      <c r="AC117" s="930"/>
      <c r="AD117" s="930"/>
      <c r="AE117" s="931"/>
      <c r="AF117" s="932">
        <v>18011271</v>
      </c>
      <c r="AG117" s="930"/>
      <c r="AH117" s="930"/>
      <c r="AI117" s="930"/>
      <c r="AJ117" s="931"/>
      <c r="AK117" s="932">
        <v>18607201</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286</v>
      </c>
      <c r="AG118" s="923"/>
      <c r="AH118" s="923"/>
      <c r="AI118" s="923"/>
      <c r="AJ118" s="924"/>
      <c r="AK118" s="925" t="s">
        <v>285</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v>260426</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434</v>
      </c>
      <c r="BP119" s="899"/>
      <c r="BQ119" s="903">
        <v>248205244</v>
      </c>
      <c r="BR119" s="866"/>
      <c r="BS119" s="866"/>
      <c r="BT119" s="866"/>
      <c r="BU119" s="866"/>
      <c r="BV119" s="866">
        <v>262179529</v>
      </c>
      <c r="BW119" s="866"/>
      <c r="BX119" s="866"/>
      <c r="BY119" s="866"/>
      <c r="BZ119" s="866"/>
      <c r="CA119" s="866">
        <v>278440689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357947</v>
      </c>
      <c r="DH119" s="781"/>
      <c r="DI119" s="781"/>
      <c r="DJ119" s="781"/>
      <c r="DK119" s="782"/>
      <c r="DL119" s="783">
        <v>669474</v>
      </c>
      <c r="DM119" s="781"/>
      <c r="DN119" s="781"/>
      <c r="DO119" s="781"/>
      <c r="DP119" s="782"/>
      <c r="DQ119" s="783">
        <v>1360411</v>
      </c>
      <c r="DR119" s="781"/>
      <c r="DS119" s="781"/>
      <c r="DT119" s="781"/>
      <c r="DU119" s="782"/>
      <c r="DV119" s="869">
        <v>1.4</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30100394</v>
      </c>
      <c r="BR120" s="863"/>
      <c r="BS120" s="863"/>
      <c r="BT120" s="863"/>
      <c r="BU120" s="863"/>
      <c r="BV120" s="863">
        <v>29010012</v>
      </c>
      <c r="BW120" s="863"/>
      <c r="BX120" s="863"/>
      <c r="BY120" s="863"/>
      <c r="BZ120" s="863"/>
      <c r="CA120" s="863">
        <v>24358006</v>
      </c>
      <c r="CB120" s="863"/>
      <c r="CC120" s="863"/>
      <c r="CD120" s="863"/>
      <c r="CE120" s="863"/>
      <c r="CF120" s="887">
        <v>24.7</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70878439</v>
      </c>
      <c r="DH120" s="863"/>
      <c r="DI120" s="863"/>
      <c r="DJ120" s="863"/>
      <c r="DK120" s="863"/>
      <c r="DL120" s="863">
        <v>76385794</v>
      </c>
      <c r="DM120" s="863"/>
      <c r="DN120" s="863"/>
      <c r="DO120" s="863"/>
      <c r="DP120" s="863"/>
      <c r="DQ120" s="863">
        <v>82395335</v>
      </c>
      <c r="DR120" s="863"/>
      <c r="DS120" s="863"/>
      <c r="DT120" s="863"/>
      <c r="DU120" s="863"/>
      <c r="DV120" s="864">
        <v>83.4</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82373932</v>
      </c>
      <c r="BR121" s="835"/>
      <c r="BS121" s="835"/>
      <c r="BT121" s="835"/>
      <c r="BU121" s="835"/>
      <c r="BV121" s="835">
        <v>88166158</v>
      </c>
      <c r="BW121" s="835"/>
      <c r="BX121" s="835"/>
      <c r="BY121" s="835"/>
      <c r="BZ121" s="835"/>
      <c r="CA121" s="835">
        <v>91762382</v>
      </c>
      <c r="CB121" s="835"/>
      <c r="CC121" s="835"/>
      <c r="CD121" s="835"/>
      <c r="CE121" s="835"/>
      <c r="CF121" s="896">
        <v>92.9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5858414</v>
      </c>
      <c r="DH121" s="835"/>
      <c r="DI121" s="835"/>
      <c r="DJ121" s="835"/>
      <c r="DK121" s="835"/>
      <c r="DL121" s="835">
        <v>5477426</v>
      </c>
      <c r="DM121" s="835"/>
      <c r="DN121" s="835"/>
      <c r="DO121" s="835"/>
      <c r="DP121" s="835"/>
      <c r="DQ121" s="835">
        <v>5034077</v>
      </c>
      <c r="DR121" s="835"/>
      <c r="DS121" s="835"/>
      <c r="DT121" s="835"/>
      <c r="DU121" s="835"/>
      <c r="DV121" s="812">
        <v>5.0999999999999996</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166528655</v>
      </c>
      <c r="BR122" s="866"/>
      <c r="BS122" s="866"/>
      <c r="BT122" s="866"/>
      <c r="BU122" s="866"/>
      <c r="BV122" s="866">
        <v>163108430</v>
      </c>
      <c r="BW122" s="866"/>
      <c r="BX122" s="866"/>
      <c r="BY122" s="866"/>
      <c r="BZ122" s="866"/>
      <c r="CA122" s="866">
        <v>169997176</v>
      </c>
      <c r="CB122" s="866"/>
      <c r="CC122" s="866"/>
      <c r="CD122" s="866"/>
      <c r="CE122" s="866"/>
      <c r="CF122" s="867">
        <v>172.1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649984</v>
      </c>
      <c r="DH122" s="835"/>
      <c r="DI122" s="835"/>
      <c r="DJ122" s="835"/>
      <c r="DK122" s="835"/>
      <c r="DL122" s="835">
        <v>587848</v>
      </c>
      <c r="DM122" s="835"/>
      <c r="DN122" s="835"/>
      <c r="DO122" s="835"/>
      <c r="DP122" s="835"/>
      <c r="DQ122" s="835">
        <v>828162</v>
      </c>
      <c r="DR122" s="835"/>
      <c r="DS122" s="835"/>
      <c r="DT122" s="835"/>
      <c r="DU122" s="835"/>
      <c r="DV122" s="812">
        <v>0.8</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279002981</v>
      </c>
      <c r="BR123" s="854"/>
      <c r="BS123" s="854"/>
      <c r="BT123" s="854"/>
      <c r="BU123" s="854"/>
      <c r="BV123" s="854">
        <v>280284600</v>
      </c>
      <c r="BW123" s="854"/>
      <c r="BX123" s="854"/>
      <c r="BY123" s="854"/>
      <c r="BZ123" s="854"/>
      <c r="CA123" s="854">
        <v>286117564</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v>1745319</v>
      </c>
      <c r="DH123" s="798"/>
      <c r="DI123" s="798"/>
      <c r="DJ123" s="798"/>
      <c r="DK123" s="799"/>
      <c r="DL123" s="800">
        <v>1163974</v>
      </c>
      <c r="DM123" s="798"/>
      <c r="DN123" s="798"/>
      <c r="DO123" s="798"/>
      <c r="DP123" s="799"/>
      <c r="DQ123" s="800">
        <v>662276</v>
      </c>
      <c r="DR123" s="798"/>
      <c r="DS123" s="798"/>
      <c r="DT123" s="798"/>
      <c r="DU123" s="799"/>
      <c r="DV123" s="845">
        <v>0.7</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110</v>
      </c>
      <c r="BR124" s="852"/>
      <c r="BS124" s="852"/>
      <c r="BT124" s="852"/>
      <c r="BU124" s="852"/>
      <c r="BV124" s="852" t="s">
        <v>110</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53166</v>
      </c>
      <c r="AB126" s="798"/>
      <c r="AC126" s="798"/>
      <c r="AD126" s="798"/>
      <c r="AE126" s="799"/>
      <c r="AF126" s="800">
        <v>53166</v>
      </c>
      <c r="AG126" s="798"/>
      <c r="AH126" s="798"/>
      <c r="AI126" s="798"/>
      <c r="AJ126" s="799"/>
      <c r="AK126" s="800">
        <v>124079</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368</v>
      </c>
      <c r="AB127" s="798"/>
      <c r="AC127" s="798"/>
      <c r="AD127" s="798"/>
      <c r="AE127" s="799"/>
      <c r="AF127" s="800">
        <v>375</v>
      </c>
      <c r="AG127" s="798"/>
      <c r="AH127" s="798"/>
      <c r="AI127" s="798"/>
      <c r="AJ127" s="799"/>
      <c r="AK127" s="800">
        <v>461</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5687429</v>
      </c>
      <c r="AB128" s="819"/>
      <c r="AC128" s="819"/>
      <c r="AD128" s="819"/>
      <c r="AE128" s="820"/>
      <c r="AF128" s="821">
        <v>6842456</v>
      </c>
      <c r="AG128" s="819"/>
      <c r="AH128" s="819"/>
      <c r="AI128" s="819"/>
      <c r="AJ128" s="820"/>
      <c r="AK128" s="821">
        <v>6811818</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110</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v>56495</v>
      </c>
      <c r="DM128" s="809"/>
      <c r="DN128" s="809"/>
      <c r="DO128" s="809"/>
      <c r="DP128" s="809"/>
      <c r="DQ128" s="809">
        <v>51202</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108292321</v>
      </c>
      <c r="AB129" s="798"/>
      <c r="AC129" s="798"/>
      <c r="AD129" s="798"/>
      <c r="AE129" s="799"/>
      <c r="AF129" s="800">
        <v>108375358</v>
      </c>
      <c r="AG129" s="798"/>
      <c r="AH129" s="798"/>
      <c r="AI129" s="798"/>
      <c r="AJ129" s="799"/>
      <c r="AK129" s="800">
        <v>110392262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110</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12075868</v>
      </c>
      <c r="AB130" s="798"/>
      <c r="AC130" s="798"/>
      <c r="AD130" s="798"/>
      <c r="AE130" s="799"/>
      <c r="AF130" s="800">
        <v>11103085</v>
      </c>
      <c r="AG130" s="798"/>
      <c r="AH130" s="798"/>
      <c r="AI130" s="798"/>
      <c r="AJ130" s="799"/>
      <c r="AK130" s="800">
        <v>11613237</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96216453</v>
      </c>
      <c r="AB131" s="781"/>
      <c r="AC131" s="781"/>
      <c r="AD131" s="781"/>
      <c r="AE131" s="782"/>
      <c r="AF131" s="783">
        <v>97272273</v>
      </c>
      <c r="AG131" s="781"/>
      <c r="AH131" s="781"/>
      <c r="AI131" s="781"/>
      <c r="AJ131" s="782"/>
      <c r="AK131" s="783">
        <v>98779025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-0.55398113699999996</v>
      </c>
      <c r="AB132" s="761"/>
      <c r="AC132" s="761"/>
      <c r="AD132" s="761"/>
      <c r="AE132" s="762"/>
      <c r="AF132" s="763">
        <v>6.7573212999999993E-2</v>
      </c>
      <c r="AG132" s="761"/>
      <c r="AH132" s="761"/>
      <c r="AI132" s="761"/>
      <c r="AJ132" s="762"/>
      <c r="AK132" s="763">
        <v>0.18439744699999999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-0.1</v>
      </c>
      <c r="AB133" s="740"/>
      <c r="AC133" s="740"/>
      <c r="AD133" s="740"/>
      <c r="AE133" s="741"/>
      <c r="AF133" s="739">
        <v>-0.2</v>
      </c>
      <c r="AG133" s="740"/>
      <c r="AH133" s="740"/>
      <c r="AI133" s="740"/>
      <c r="AJ133" s="741"/>
      <c r="AK133" s="739">
        <v>-0.1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5"/>
  <pageMargins left="0.59055118110236227" right="0" top="0.59055118110236227" bottom="0.59055118110236227" header="0.39370078740157483" footer="0.39370078740157483"/>
  <pageSetup paperSize="9" scale="25" orientation="portrait"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7" t="s">
        <v>470</v>
      </c>
      <c r="L7" s="256"/>
      <c r="M7" s="257" t="s">
        <v>471</v>
      </c>
      <c r="N7" s="258"/>
    </row>
    <row r="8" spans="1:16">
      <c r="A8" s="250"/>
      <c r="B8" s="246"/>
      <c r="C8" s="246"/>
      <c r="D8" s="246"/>
      <c r="E8" s="246"/>
      <c r="F8" s="246"/>
      <c r="G8" s="259"/>
      <c r="H8" s="260"/>
      <c r="I8" s="260"/>
      <c r="J8" s="261"/>
      <c r="K8" s="1158"/>
      <c r="L8" s="262" t="s">
        <v>472</v>
      </c>
      <c r="M8" s="263" t="s">
        <v>473</v>
      </c>
      <c r="N8" s="264" t="s">
        <v>474</v>
      </c>
    </row>
    <row r="9" spans="1:16">
      <c r="A9" s="250"/>
      <c r="B9" s="246"/>
      <c r="C9" s="246"/>
      <c r="D9" s="246"/>
      <c r="E9" s="246"/>
      <c r="F9" s="246"/>
      <c r="G9" s="1171" t="s">
        <v>475</v>
      </c>
      <c r="H9" s="1172"/>
      <c r="I9" s="1172"/>
      <c r="J9" s="1173"/>
      <c r="K9" s="265">
        <v>35451263</v>
      </c>
      <c r="L9" s="266">
        <v>56188</v>
      </c>
      <c r="M9" s="267">
        <v>57606</v>
      </c>
      <c r="N9" s="268">
        <v>-2.5</v>
      </c>
    </row>
    <row r="10" spans="1:16">
      <c r="A10" s="250"/>
      <c r="B10" s="246"/>
      <c r="C10" s="246"/>
      <c r="D10" s="246"/>
      <c r="E10" s="246"/>
      <c r="F10" s="246"/>
      <c r="G10" s="1171" t="s">
        <v>476</v>
      </c>
      <c r="H10" s="1172"/>
      <c r="I10" s="1172"/>
      <c r="J10" s="1173"/>
      <c r="K10" s="269">
        <v>761970</v>
      </c>
      <c r="L10" s="270">
        <v>1208</v>
      </c>
      <c r="M10" s="271">
        <v>2562</v>
      </c>
      <c r="N10" s="272">
        <v>-52.8</v>
      </c>
    </row>
    <row r="11" spans="1:16" ht="13.5" customHeight="1">
      <c r="A11" s="250"/>
      <c r="B11" s="246"/>
      <c r="C11" s="246"/>
      <c r="D11" s="246"/>
      <c r="E11" s="246"/>
      <c r="F11" s="246"/>
      <c r="G11" s="1171" t="s">
        <v>477</v>
      </c>
      <c r="H11" s="1172"/>
      <c r="I11" s="1172"/>
      <c r="J11" s="1173"/>
      <c r="K11" s="269">
        <v>63231</v>
      </c>
      <c r="L11" s="270">
        <v>100</v>
      </c>
      <c r="M11" s="271">
        <v>1597</v>
      </c>
      <c r="N11" s="272">
        <v>-93.7</v>
      </c>
    </row>
    <row r="12" spans="1:16" ht="13.5" customHeight="1">
      <c r="A12" s="250"/>
      <c r="B12" s="246"/>
      <c r="C12" s="246"/>
      <c r="D12" s="246"/>
      <c r="E12" s="246"/>
      <c r="F12" s="246"/>
      <c r="G12" s="1171" t="s">
        <v>478</v>
      </c>
      <c r="H12" s="1172"/>
      <c r="I12" s="1172"/>
      <c r="J12" s="1173"/>
      <c r="K12" s="269">
        <v>20479</v>
      </c>
      <c r="L12" s="270">
        <v>32</v>
      </c>
      <c r="M12" s="271">
        <v>583</v>
      </c>
      <c r="N12" s="272">
        <v>-94.5</v>
      </c>
    </row>
    <row r="13" spans="1:16" ht="13.5" customHeight="1">
      <c r="A13" s="250"/>
      <c r="B13" s="246"/>
      <c r="C13" s="246"/>
      <c r="D13" s="246"/>
      <c r="E13" s="246"/>
      <c r="F13" s="246"/>
      <c r="G13" s="1171" t="s">
        <v>479</v>
      </c>
      <c r="H13" s="1172"/>
      <c r="I13" s="1172"/>
      <c r="J13" s="1173"/>
      <c r="K13" s="269" t="s">
        <v>480</v>
      </c>
      <c r="L13" s="270" t="s">
        <v>480</v>
      </c>
      <c r="M13" s="271">
        <v>23</v>
      </c>
      <c r="N13" s="272" t="s">
        <v>480</v>
      </c>
    </row>
    <row r="14" spans="1:16" ht="13.5" customHeight="1">
      <c r="A14" s="250"/>
      <c r="B14" s="246"/>
      <c r="C14" s="246"/>
      <c r="D14" s="246"/>
      <c r="E14" s="246"/>
      <c r="F14" s="246"/>
      <c r="G14" s="1171" t="s">
        <v>481</v>
      </c>
      <c r="H14" s="1172"/>
      <c r="I14" s="1172"/>
      <c r="J14" s="1173"/>
      <c r="K14" s="269">
        <v>1170068</v>
      </c>
      <c r="L14" s="270">
        <v>1854</v>
      </c>
      <c r="M14" s="271">
        <v>1821</v>
      </c>
      <c r="N14" s="272">
        <v>1.8</v>
      </c>
    </row>
    <row r="15" spans="1:16" ht="13.5" customHeight="1">
      <c r="A15" s="250"/>
      <c r="B15" s="246"/>
      <c r="C15" s="246"/>
      <c r="D15" s="246"/>
      <c r="E15" s="246"/>
      <c r="F15" s="246"/>
      <c r="G15" s="1171" t="s">
        <v>482</v>
      </c>
      <c r="H15" s="1172"/>
      <c r="I15" s="1172"/>
      <c r="J15" s="1173"/>
      <c r="K15" s="269">
        <v>1564626</v>
      </c>
      <c r="L15" s="270">
        <v>2480</v>
      </c>
      <c r="M15" s="271">
        <v>1288</v>
      </c>
      <c r="N15" s="272">
        <v>92.5</v>
      </c>
    </row>
    <row r="16" spans="1:16">
      <c r="A16" s="250"/>
      <c r="B16" s="246"/>
      <c r="C16" s="246"/>
      <c r="D16" s="246"/>
      <c r="E16" s="246"/>
      <c r="F16" s="246"/>
      <c r="G16" s="1174" t="s">
        <v>483</v>
      </c>
      <c r="H16" s="1175"/>
      <c r="I16" s="1175"/>
      <c r="J16" s="1176"/>
      <c r="K16" s="270">
        <v>-3088886</v>
      </c>
      <c r="L16" s="270">
        <v>-4896</v>
      </c>
      <c r="M16" s="271">
        <v>-4777</v>
      </c>
      <c r="N16" s="272">
        <v>2.5</v>
      </c>
    </row>
    <row r="17" spans="1:16">
      <c r="A17" s="250"/>
      <c r="B17" s="246"/>
      <c r="C17" s="246"/>
      <c r="D17" s="246"/>
      <c r="E17" s="246"/>
      <c r="F17" s="246"/>
      <c r="G17" s="1174" t="s">
        <v>169</v>
      </c>
      <c r="H17" s="1175"/>
      <c r="I17" s="1175"/>
      <c r="J17" s="1176"/>
      <c r="K17" s="270">
        <v>35942751</v>
      </c>
      <c r="L17" s="270">
        <v>56967</v>
      </c>
      <c r="M17" s="271">
        <v>60704</v>
      </c>
      <c r="N17" s="272">
        <v>-6.2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8" t="s">
        <v>488</v>
      </c>
      <c r="H21" s="1169"/>
      <c r="I21" s="1169"/>
      <c r="J21" s="1170"/>
      <c r="K21" s="282">
        <v>6.11</v>
      </c>
      <c r="L21" s="283">
        <v>6.19</v>
      </c>
      <c r="M21" s="284">
        <v>-0.08</v>
      </c>
      <c r="N21" s="251"/>
      <c r="O21" s="285"/>
      <c r="P21" s="281"/>
    </row>
    <row r="22" spans="1:16" s="286" customFormat="1">
      <c r="A22" s="281"/>
      <c r="B22" s="251"/>
      <c r="C22" s="251"/>
      <c r="D22" s="251"/>
      <c r="E22" s="251"/>
      <c r="F22" s="251"/>
      <c r="G22" s="1168" t="s">
        <v>489</v>
      </c>
      <c r="H22" s="1169"/>
      <c r="I22" s="1169"/>
      <c r="J22" s="1170"/>
      <c r="K22" s="287">
        <v>100.2</v>
      </c>
      <c r="L22" s="288">
        <v>100.2</v>
      </c>
      <c r="M22" s="289">
        <v>0</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7" t="s">
        <v>470</v>
      </c>
      <c r="L30" s="256"/>
      <c r="M30" s="257" t="s">
        <v>471</v>
      </c>
      <c r="N30" s="258"/>
    </row>
    <row r="31" spans="1:16">
      <c r="A31" s="250"/>
      <c r="B31" s="246"/>
      <c r="C31" s="246"/>
      <c r="D31" s="246"/>
      <c r="E31" s="246"/>
      <c r="F31" s="246"/>
      <c r="G31" s="259"/>
      <c r="H31" s="260"/>
      <c r="I31" s="260"/>
      <c r="J31" s="261"/>
      <c r="K31" s="1158"/>
      <c r="L31" s="262" t="s">
        <v>472</v>
      </c>
      <c r="M31" s="263" t="s">
        <v>473</v>
      </c>
      <c r="N31" s="264" t="s">
        <v>474</v>
      </c>
    </row>
    <row r="32" spans="1:16" ht="27" customHeight="1">
      <c r="A32" s="250"/>
      <c r="B32" s="246"/>
      <c r="C32" s="246"/>
      <c r="D32" s="246"/>
      <c r="E32" s="246"/>
      <c r="F32" s="246"/>
      <c r="G32" s="1159" t="s">
        <v>493</v>
      </c>
      <c r="H32" s="1160"/>
      <c r="I32" s="1160"/>
      <c r="J32" s="1161"/>
      <c r="K32" s="296">
        <v>12062052</v>
      </c>
      <c r="L32" s="296">
        <v>19118</v>
      </c>
      <c r="M32" s="297">
        <v>38230</v>
      </c>
      <c r="N32" s="298">
        <v>-50</v>
      </c>
    </row>
    <row r="33" spans="1:16" ht="13.5" customHeight="1">
      <c r="A33" s="250"/>
      <c r="B33" s="246"/>
      <c r="C33" s="246"/>
      <c r="D33" s="246"/>
      <c r="E33" s="246"/>
      <c r="F33" s="246"/>
      <c r="G33" s="1159" t="s">
        <v>494</v>
      </c>
      <c r="H33" s="1160"/>
      <c r="I33" s="1160"/>
      <c r="J33" s="1161"/>
      <c r="K33" s="296" t="s">
        <v>480</v>
      </c>
      <c r="L33" s="296" t="s">
        <v>480</v>
      </c>
      <c r="M33" s="297" t="s">
        <v>480</v>
      </c>
      <c r="N33" s="298" t="s">
        <v>480</v>
      </c>
    </row>
    <row r="34" spans="1:16" ht="27" customHeight="1">
      <c r="A34" s="250"/>
      <c r="B34" s="246"/>
      <c r="C34" s="246"/>
      <c r="D34" s="246"/>
      <c r="E34" s="246"/>
      <c r="F34" s="246"/>
      <c r="G34" s="1159" t="s">
        <v>495</v>
      </c>
      <c r="H34" s="1160"/>
      <c r="I34" s="1160"/>
      <c r="J34" s="1161"/>
      <c r="K34" s="296">
        <v>83333</v>
      </c>
      <c r="L34" s="296">
        <v>132</v>
      </c>
      <c r="M34" s="297">
        <v>109</v>
      </c>
      <c r="N34" s="298">
        <v>21.1</v>
      </c>
    </row>
    <row r="35" spans="1:16" ht="27" customHeight="1">
      <c r="A35" s="250"/>
      <c r="B35" s="246"/>
      <c r="C35" s="246"/>
      <c r="D35" s="246"/>
      <c r="E35" s="246"/>
      <c r="F35" s="246"/>
      <c r="G35" s="1159" t="s">
        <v>496</v>
      </c>
      <c r="H35" s="1160"/>
      <c r="I35" s="1160"/>
      <c r="J35" s="1161"/>
      <c r="K35" s="296">
        <v>6288427</v>
      </c>
      <c r="L35" s="296">
        <v>9967</v>
      </c>
      <c r="M35" s="297">
        <v>9521</v>
      </c>
      <c r="N35" s="298">
        <v>4.7</v>
      </c>
    </row>
    <row r="36" spans="1:16" ht="27" customHeight="1">
      <c r="A36" s="250"/>
      <c r="B36" s="246"/>
      <c r="C36" s="246"/>
      <c r="D36" s="246"/>
      <c r="E36" s="246"/>
      <c r="F36" s="246"/>
      <c r="G36" s="1159" t="s">
        <v>497</v>
      </c>
      <c r="H36" s="1160"/>
      <c r="I36" s="1160"/>
      <c r="J36" s="1161"/>
      <c r="K36" s="296">
        <v>48849</v>
      </c>
      <c r="L36" s="296">
        <v>77</v>
      </c>
      <c r="M36" s="297">
        <v>386</v>
      </c>
      <c r="N36" s="298">
        <v>-80.099999999999994</v>
      </c>
    </row>
    <row r="37" spans="1:16" ht="13.5" customHeight="1">
      <c r="A37" s="250"/>
      <c r="B37" s="246"/>
      <c r="C37" s="246"/>
      <c r="D37" s="246"/>
      <c r="E37" s="246"/>
      <c r="F37" s="246"/>
      <c r="G37" s="1159" t="s">
        <v>498</v>
      </c>
      <c r="H37" s="1160"/>
      <c r="I37" s="1160"/>
      <c r="J37" s="1161"/>
      <c r="K37" s="296">
        <v>124540</v>
      </c>
      <c r="L37" s="296">
        <v>197</v>
      </c>
      <c r="M37" s="297">
        <v>876</v>
      </c>
      <c r="N37" s="298">
        <v>-77.5</v>
      </c>
    </row>
    <row r="38" spans="1:16" ht="27" customHeight="1">
      <c r="A38" s="250"/>
      <c r="B38" s="246"/>
      <c r="C38" s="246"/>
      <c r="D38" s="246"/>
      <c r="E38" s="246"/>
      <c r="F38" s="246"/>
      <c r="G38" s="1162" t="s">
        <v>499</v>
      </c>
      <c r="H38" s="1163"/>
      <c r="I38" s="1163"/>
      <c r="J38" s="1164"/>
      <c r="K38" s="299" t="s">
        <v>480</v>
      </c>
      <c r="L38" s="299" t="s">
        <v>480</v>
      </c>
      <c r="M38" s="300">
        <v>2</v>
      </c>
      <c r="N38" s="301" t="s">
        <v>480</v>
      </c>
      <c r="O38" s="295"/>
    </row>
    <row r="39" spans="1:16">
      <c r="A39" s="250"/>
      <c r="B39" s="246"/>
      <c r="C39" s="246"/>
      <c r="D39" s="246"/>
      <c r="E39" s="246"/>
      <c r="F39" s="246"/>
      <c r="G39" s="1162" t="s">
        <v>500</v>
      </c>
      <c r="H39" s="1163"/>
      <c r="I39" s="1163"/>
      <c r="J39" s="1164"/>
      <c r="K39" s="302">
        <v>-6811818</v>
      </c>
      <c r="L39" s="302">
        <v>-10796</v>
      </c>
      <c r="M39" s="303">
        <v>-8387</v>
      </c>
      <c r="N39" s="304">
        <v>28.7</v>
      </c>
      <c r="O39" s="295"/>
    </row>
    <row r="40" spans="1:16" ht="27" customHeight="1">
      <c r="A40" s="250"/>
      <c r="B40" s="246"/>
      <c r="C40" s="246"/>
      <c r="D40" s="246"/>
      <c r="E40" s="246"/>
      <c r="F40" s="246"/>
      <c r="G40" s="1159" t="s">
        <v>501</v>
      </c>
      <c r="H40" s="1160"/>
      <c r="I40" s="1160"/>
      <c r="J40" s="1161"/>
      <c r="K40" s="302">
        <v>-11613237</v>
      </c>
      <c r="L40" s="302">
        <v>-18406</v>
      </c>
      <c r="M40" s="303">
        <v>-29253</v>
      </c>
      <c r="N40" s="304">
        <v>-37.1</v>
      </c>
      <c r="O40" s="295"/>
    </row>
    <row r="41" spans="1:16">
      <c r="A41" s="250"/>
      <c r="B41" s="246"/>
      <c r="C41" s="246"/>
      <c r="D41" s="246"/>
      <c r="E41" s="246"/>
      <c r="F41" s="246"/>
      <c r="G41" s="1165" t="s">
        <v>280</v>
      </c>
      <c r="H41" s="1166"/>
      <c r="I41" s="1166"/>
      <c r="J41" s="1167"/>
      <c r="K41" s="296">
        <v>182146</v>
      </c>
      <c r="L41" s="302">
        <v>289</v>
      </c>
      <c r="M41" s="303">
        <v>11483</v>
      </c>
      <c r="N41" s="304">
        <v>-97.5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2" t="s">
        <v>470</v>
      </c>
      <c r="J49" s="1154" t="s">
        <v>505</v>
      </c>
      <c r="K49" s="1155"/>
      <c r="L49" s="1155"/>
      <c r="M49" s="1155"/>
      <c r="N49" s="1156"/>
    </row>
    <row r="50" spans="1:14">
      <c r="A50" s="250"/>
      <c r="B50" s="246"/>
      <c r="C50" s="246"/>
      <c r="D50" s="246"/>
      <c r="E50" s="246"/>
      <c r="F50" s="246"/>
      <c r="G50" s="314"/>
      <c r="H50" s="315"/>
      <c r="I50" s="1153"/>
      <c r="J50" s="316" t="s">
        <v>506</v>
      </c>
      <c r="K50" s="317" t="s">
        <v>507</v>
      </c>
      <c r="L50" s="318" t="s">
        <v>508</v>
      </c>
      <c r="M50" s="319" t="s">
        <v>509</v>
      </c>
      <c r="N50" s="320" t="s">
        <v>510</v>
      </c>
    </row>
    <row r="51" spans="1:14">
      <c r="A51" s="250"/>
      <c r="B51" s="246"/>
      <c r="C51" s="246"/>
      <c r="D51" s="246"/>
      <c r="E51" s="246"/>
      <c r="F51" s="246"/>
      <c r="G51" s="312" t="s">
        <v>511</v>
      </c>
      <c r="H51" s="313"/>
      <c r="I51" s="321">
        <v>22464542</v>
      </c>
      <c r="J51" s="322">
        <v>36476</v>
      </c>
      <c r="K51" s="323">
        <v>-3.3</v>
      </c>
      <c r="L51" s="324">
        <v>41705</v>
      </c>
      <c r="M51" s="325">
        <v>-4.9000000000000004</v>
      </c>
      <c r="N51" s="326">
        <v>1.6</v>
      </c>
    </row>
    <row r="52" spans="1:14">
      <c r="A52" s="250"/>
      <c r="B52" s="246"/>
      <c r="C52" s="246"/>
      <c r="D52" s="246"/>
      <c r="E52" s="246"/>
      <c r="F52" s="246"/>
      <c r="G52" s="327"/>
      <c r="H52" s="328" t="s">
        <v>512</v>
      </c>
      <c r="I52" s="329">
        <v>12165582</v>
      </c>
      <c r="J52" s="330">
        <v>19753</v>
      </c>
      <c r="K52" s="331">
        <v>-13.4</v>
      </c>
      <c r="L52" s="332">
        <v>22742</v>
      </c>
      <c r="M52" s="333">
        <v>-4.0999999999999996</v>
      </c>
      <c r="N52" s="334">
        <v>-9.3000000000000007</v>
      </c>
    </row>
    <row r="53" spans="1:14">
      <c r="A53" s="250"/>
      <c r="B53" s="246"/>
      <c r="C53" s="246"/>
      <c r="D53" s="246"/>
      <c r="E53" s="246"/>
      <c r="F53" s="246"/>
      <c r="G53" s="312" t="s">
        <v>513</v>
      </c>
      <c r="H53" s="313"/>
      <c r="I53" s="321">
        <v>25325676</v>
      </c>
      <c r="J53" s="322">
        <v>40877</v>
      </c>
      <c r="K53" s="323">
        <v>12.1</v>
      </c>
      <c r="L53" s="324">
        <v>47677</v>
      </c>
      <c r="M53" s="325">
        <v>14.3</v>
      </c>
      <c r="N53" s="326">
        <v>-2.2000000000000002</v>
      </c>
    </row>
    <row r="54" spans="1:14">
      <c r="A54" s="250"/>
      <c r="B54" s="246"/>
      <c r="C54" s="246"/>
      <c r="D54" s="246"/>
      <c r="E54" s="246"/>
      <c r="F54" s="246"/>
      <c r="G54" s="327"/>
      <c r="H54" s="328" t="s">
        <v>512</v>
      </c>
      <c r="I54" s="329">
        <v>15329036</v>
      </c>
      <c r="J54" s="330">
        <v>24742</v>
      </c>
      <c r="K54" s="331">
        <v>25.3</v>
      </c>
      <c r="L54" s="332">
        <v>23360</v>
      </c>
      <c r="M54" s="333">
        <v>2.7</v>
      </c>
      <c r="N54" s="334">
        <v>22.6</v>
      </c>
    </row>
    <row r="55" spans="1:14">
      <c r="A55" s="250"/>
      <c r="B55" s="246"/>
      <c r="C55" s="246"/>
      <c r="D55" s="246"/>
      <c r="E55" s="246"/>
      <c r="F55" s="246"/>
      <c r="G55" s="312" t="s">
        <v>514</v>
      </c>
      <c r="H55" s="313"/>
      <c r="I55" s="321">
        <v>30348243</v>
      </c>
      <c r="J55" s="322">
        <v>48714</v>
      </c>
      <c r="K55" s="323">
        <v>19.2</v>
      </c>
      <c r="L55" s="324">
        <v>51613</v>
      </c>
      <c r="M55" s="325">
        <v>8.3000000000000007</v>
      </c>
      <c r="N55" s="326">
        <v>10.9</v>
      </c>
    </row>
    <row r="56" spans="1:14">
      <c r="A56" s="250"/>
      <c r="B56" s="246"/>
      <c r="C56" s="246"/>
      <c r="D56" s="246"/>
      <c r="E56" s="246"/>
      <c r="F56" s="246"/>
      <c r="G56" s="327"/>
      <c r="H56" s="328" t="s">
        <v>512</v>
      </c>
      <c r="I56" s="329">
        <v>18977509</v>
      </c>
      <c r="J56" s="330">
        <v>30462</v>
      </c>
      <c r="K56" s="331">
        <v>23.1</v>
      </c>
      <c r="L56" s="332">
        <v>25872</v>
      </c>
      <c r="M56" s="333">
        <v>10.8</v>
      </c>
      <c r="N56" s="334">
        <v>12.3</v>
      </c>
    </row>
    <row r="57" spans="1:14">
      <c r="A57" s="250"/>
      <c r="B57" s="246"/>
      <c r="C57" s="246"/>
      <c r="D57" s="246"/>
      <c r="E57" s="246"/>
      <c r="F57" s="246"/>
      <c r="G57" s="312" t="s">
        <v>515</v>
      </c>
      <c r="H57" s="313"/>
      <c r="I57" s="321">
        <v>32831809</v>
      </c>
      <c r="J57" s="322">
        <v>52379</v>
      </c>
      <c r="K57" s="323">
        <v>7.5</v>
      </c>
      <c r="L57" s="324">
        <v>50880</v>
      </c>
      <c r="M57" s="325">
        <v>-1.4</v>
      </c>
      <c r="N57" s="326">
        <v>8.9</v>
      </c>
    </row>
    <row r="58" spans="1:14">
      <c r="A58" s="250"/>
      <c r="B58" s="246"/>
      <c r="C58" s="246"/>
      <c r="D58" s="246"/>
      <c r="E58" s="246"/>
      <c r="F58" s="246"/>
      <c r="G58" s="327"/>
      <c r="H58" s="328" t="s">
        <v>512</v>
      </c>
      <c r="I58" s="329">
        <v>18696818</v>
      </c>
      <c r="J58" s="330">
        <v>29829</v>
      </c>
      <c r="K58" s="331">
        <v>-2.1</v>
      </c>
      <c r="L58" s="332">
        <v>27819</v>
      </c>
      <c r="M58" s="333">
        <v>7.5</v>
      </c>
      <c r="N58" s="334">
        <v>-9.6</v>
      </c>
    </row>
    <row r="59" spans="1:14">
      <c r="A59" s="250"/>
      <c r="B59" s="246"/>
      <c r="C59" s="246"/>
      <c r="D59" s="246"/>
      <c r="E59" s="246"/>
      <c r="F59" s="246"/>
      <c r="G59" s="312" t="s">
        <v>516</v>
      </c>
      <c r="H59" s="313"/>
      <c r="I59" s="321">
        <v>30469870</v>
      </c>
      <c r="J59" s="322">
        <v>48293</v>
      </c>
      <c r="K59" s="323">
        <v>-7.8</v>
      </c>
      <c r="L59" s="324">
        <v>46395</v>
      </c>
      <c r="M59" s="325">
        <v>-8.8000000000000007</v>
      </c>
      <c r="N59" s="326">
        <v>1</v>
      </c>
    </row>
    <row r="60" spans="1:14">
      <c r="A60" s="250"/>
      <c r="B60" s="246"/>
      <c r="C60" s="246"/>
      <c r="D60" s="246"/>
      <c r="E60" s="246"/>
      <c r="F60" s="246"/>
      <c r="G60" s="327"/>
      <c r="H60" s="328" t="s">
        <v>512</v>
      </c>
      <c r="I60" s="335">
        <v>19883877</v>
      </c>
      <c r="J60" s="330">
        <v>31515</v>
      </c>
      <c r="K60" s="331">
        <v>5.7</v>
      </c>
      <c r="L60" s="332">
        <v>26304</v>
      </c>
      <c r="M60" s="333">
        <v>-5.4</v>
      </c>
      <c r="N60" s="334">
        <v>11.1</v>
      </c>
    </row>
    <row r="61" spans="1:14">
      <c r="A61" s="250"/>
      <c r="B61" s="246"/>
      <c r="C61" s="246"/>
      <c r="D61" s="246"/>
      <c r="E61" s="246"/>
      <c r="F61" s="246"/>
      <c r="G61" s="312" t="s">
        <v>517</v>
      </c>
      <c r="H61" s="336"/>
      <c r="I61" s="337">
        <v>28288028</v>
      </c>
      <c r="J61" s="338">
        <v>45348</v>
      </c>
      <c r="K61" s="339">
        <v>5.5</v>
      </c>
      <c r="L61" s="340">
        <v>47654</v>
      </c>
      <c r="M61" s="341">
        <v>1.5</v>
      </c>
      <c r="N61" s="326">
        <v>4</v>
      </c>
    </row>
    <row r="62" spans="1:14">
      <c r="A62" s="250"/>
      <c r="B62" s="246"/>
      <c r="C62" s="246"/>
      <c r="D62" s="246"/>
      <c r="E62" s="246"/>
      <c r="F62" s="246"/>
      <c r="G62" s="327"/>
      <c r="H62" s="328" t="s">
        <v>512</v>
      </c>
      <c r="I62" s="329">
        <v>17010564</v>
      </c>
      <c r="J62" s="330">
        <v>27260</v>
      </c>
      <c r="K62" s="331">
        <v>7.7</v>
      </c>
      <c r="L62" s="332">
        <v>25219</v>
      </c>
      <c r="M62" s="333">
        <v>2.2999999999999998</v>
      </c>
      <c r="N62" s="334">
        <v>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7" t="s">
        <v>3</v>
      </c>
      <c r="D47" s="1177"/>
      <c r="E47" s="1178"/>
      <c r="F47" s="11">
        <v>17.45</v>
      </c>
      <c r="G47" s="12">
        <v>21.09</v>
      </c>
      <c r="H47" s="12">
        <v>20.45</v>
      </c>
      <c r="I47" s="12">
        <v>19.510000000000002</v>
      </c>
      <c r="J47" s="13">
        <v>15.56</v>
      </c>
    </row>
    <row r="48" spans="2:10" ht="57.75" customHeight="1">
      <c r="B48" s="14"/>
      <c r="C48" s="1179" t="s">
        <v>4</v>
      </c>
      <c r="D48" s="1179"/>
      <c r="E48" s="1180"/>
      <c r="F48" s="15">
        <v>5.23</v>
      </c>
      <c r="G48" s="16">
        <v>3.66</v>
      </c>
      <c r="H48" s="16">
        <v>3.14</v>
      </c>
      <c r="I48" s="16">
        <v>3.17</v>
      </c>
      <c r="J48" s="17">
        <v>2.44</v>
      </c>
    </row>
    <row r="49" spans="2:10" ht="57.75" customHeight="1" thickBot="1">
      <c r="B49" s="18"/>
      <c r="C49" s="1181" t="s">
        <v>5</v>
      </c>
      <c r="D49" s="1181"/>
      <c r="E49" s="1182"/>
      <c r="F49" s="19" t="s">
        <v>524</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2018-10-23T02:41:22Z</cp:lastPrinted>
  <dcterms:created xsi:type="dcterms:W3CDTF">2018-01-24T04:21:13Z</dcterms:created>
  <dcterms:modified xsi:type="dcterms:W3CDTF">2018-11-19T09:18:23Z</dcterms:modified>
</cp:coreProperties>
</file>