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E39" i="9"/>
  <c r="AM39" i="9"/>
  <c r="U39" i="9"/>
  <c r="C39" i="9"/>
  <c r="BE38" i="9"/>
  <c r="AM38" i="9"/>
  <c r="U38" i="9"/>
  <c r="C38" i="9"/>
  <c r="BE37" i="9"/>
  <c r="AM37" i="9"/>
  <c r="C37" i="9"/>
  <c r="BE36" i="9"/>
  <c r="AM36" i="9"/>
  <c r="C36" i="9"/>
  <c r="C34" i="9"/>
  <c r="C35" i="9" s="1"/>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<sst xmlns="http://schemas.openxmlformats.org/spreadsheetml/2006/main" count="1025" uniqueCount="578">
  <si>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</si>
  <si>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</si>
  <si>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</si>
  <si>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</si>
  <si>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</si>
  <si>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</si>
  <si>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</si>
  <si>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</si>
  <si>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</si>
  <si>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</si>
  <si>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</si>
  <si>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</si>
  <si>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</si>
  <si>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</si>
  <si>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</si>
  <si>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</si>
  <si>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</si>
  <si>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</si>
  <si>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</si>
  <si>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</si>
  <si>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</si>
  <si>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</si>
  <si>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</si>
  <si>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</si>
  <si>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</si>
  <si>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</si>
  <si>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</si>
  <si>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</si>
  <si>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</si>
  <si>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</si>
  <si>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</si>
  <si>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</si>
  <si>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</si>
  <si>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</si>
  <si>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</si>
  <si>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</si>
  <si>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</si>
  <si>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</si>
  <si>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</si>
  <si>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</si>
  <si>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</si>
  <si>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</si>
  <si>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</si>
  <si>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</si>
  <si>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</si>
  <si>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</si>
  <si>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</si>
  <si>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</si>
  <si>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</si>
  <si>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</si>
  <si>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</si>
  <si>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</si>
  <si>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</si>
  <si>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</si>
  <si>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</si>
  <si>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</si>
  <si>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</si>
  <si>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</si>
  <si>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</si>
  <si>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</si>
  <si>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</si>
  <si>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</si>
  <si>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</si>
  <si>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</si>
  <si>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</si>
  <si>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</si>
  <si>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</si>
  <si>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</si>
  <si>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</si>
  <si>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</si>
  <si>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</si>
  <si>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</si>
  <si>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</si>
  <si>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</si>
  <si>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</si>
  <si>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</si>
  <si>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</si>
  <si>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</si>
  <si>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</si>
  <si>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</si>
  <si>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</si>
  <si>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船橋市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</si>
  <si>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</si>
  <si>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</si>
  <si>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</si>
  <si>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</si>
  <si>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</si>
  <si>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</si>
  <si>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</si>
  <si>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</si>
  <si>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</si>
  <si>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</si>
  <si>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</si>
  <si>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</si>
  <si>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</si>
  <si>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</si>
  <si>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</si>
  <si>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</si>
  <si>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</si>
  <si>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</si>
  <si>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</si>
  <si>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</si>
  <si>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</si>
  <si>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</si>
  <si>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</si>
  <si>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</si>
  <si>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</si>
  <si>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</si>
  <si>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</si>
  <si>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</si>
  <si>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</si>
  <si>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</si>
  <si>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</si>
  <si>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</si>
  <si>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</si>
  <si>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</si>
  <si>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</si>
  <si>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</si>
  <si>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</si>
  <si>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</si>
  <si>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</si>
  <si>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</si>
  <si>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</si>
  <si>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</si>
  <si>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</si>
  <si>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</si>
  <si>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</si>
  <si>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</si>
  <si>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</si>
  <si>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</si>
  <si>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</si>
  <si>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</si>
  <si>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</si>
  <si>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</si>
  <si>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</si>
  <si>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</si>
  <si>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</si>
  <si>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</si>
  <si>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</si>
  <si>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</si>
  <si>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</si>
  <si>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</si>
  <si>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</si>
  <si>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</si>
  <si>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</si>
  <si>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</si>
  <si>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</si>
  <si>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</si>
  <si>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</si>
  <si>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</si>
  <si>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</si>
  <si>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</si>
  <si>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</si>
  <si>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</si>
  <si>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</si>
  <si>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</si>
  <si>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</si>
  <si>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</si>
  <si>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</si>
  <si>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</si>
  <si>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</si>
  <si>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</si>
  <si>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</si>
  <si>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</si>
  <si>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</si>
  <si>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</si>
  <si>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</si>
  <si>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</si>
  <si>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</si>
  <si>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</si>
  <si>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</si>
  <si>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</si>
  <si>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</si>
  <si>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</si>
  <si>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</si>
  <si>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</si>
  <si>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</si>
  <si>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</si>
  <si>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</si>
  <si>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</si>
  <si>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</si>
  <si>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</si>
  <si>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</si>
  <si>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</si>
  <si>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</si>
  <si>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</si>
  <si>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</si>
  <si>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</si>
  <si>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</si>
  <si>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</si>
  <si>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</si>
  <si>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</si>
  <si>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</si>
  <si>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千葉県船橋市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</si>
  <si>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</si>
  <si>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</si>
  <si>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</si>
  <si>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</si>
  <si>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</si>
  <si>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</si>
  <si>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</si>
  <si>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</si>
  <si>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</si>
  <si>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</si>
  <si>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</si>
  <si>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</si>
  <si>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</si>
  <si>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</si>
  <si>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</si>
  <si>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</si>
  <si>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</si>
  <si>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</si>
  <si>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</si>
  <si>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</si>
  <si>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</si>
  <si>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</si>
  <si>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</si>
  <si>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</si>
  <si>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</si>
  <si>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</si>
  <si>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</si>
  <si>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</si>
  <si>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</si>
  <si>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</si>
  <si>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</si>
  <si>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</si>
  <si>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</si>
  <si>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</si>
  <si>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</si>
  <si>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</si>
  <si>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</si>
  <si>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</si>
  <si>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</si>
  <si>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</si>
  <si>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</si>
  <si>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</si>
  <si>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</si>
  <si>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</si>
  <si>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</si>
  <si>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</si>
  <si>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</si>
  <si>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</si>
  <si>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</si>
  <si>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</si>
  <si>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</si>
  <si>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</si>
  <si>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</si>
  <si>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</si>
  <si>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</si>
  <si>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</si>
  <si>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</si>
  <si>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</si>
  <si>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</si>
  <si>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</si>
  <si>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</si>
  <si>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</si>
  <si>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</si>
  <si>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</si>
  <si>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</si>
  <si>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</si>
  <si>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</si>
  <si>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</si>
  <si>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</si>
  <si>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</si>
  <si>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</si>
  <si>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</si>
  <si>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</si>
  <si>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</si>
  <si>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</si>
  <si>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</si>
  <si>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</si>
  <si>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</si>
  <si>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</si>
  <si>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</si>
  <si>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</si>
  <si>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</si>
  <si>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</si>
  <si>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</si>
  <si>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</si>
  <si>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</si>
  <si>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</si>
  <si>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</si>
  <si>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</si>
  <si>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</si>
  <si>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</si>
  <si>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</si>
  <si>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</si>
  <si>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</si>
  <si>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</si>
  <si>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</si>
  <si>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</si>
  <si>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</si>
  <si>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</si>
  <si>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</si>
  <si>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</si>
  <si>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</si>
  <si>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</si>
  <si>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</si>
  <si>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</si>
  <si>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</si>
  <si>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</si>
  <si>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</si>
  <si>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</si>
  <si>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</si>
  <si>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</si>
  <si>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</si>
  <si>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</si>
  <si>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</si>
  <si>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</si>
  <si>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</si>
  <si>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</si>
  <si>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</si>
  <si>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</si>
  <si>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</si>
  <si>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</si>
  <si>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</si>
  <si>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</si>
  <si>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</si>
  <si>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</si>
  <si>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</si>
  <si>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</si>
  <si>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</si>
  <si>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</si>
  <si>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</si>
  <si>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</si>
  <si>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</si>
  <si>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</si>
  <si>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</si>
  <si>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</si>
  <si>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</si>
  <si>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</si>
  <si>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</si>
  <si>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</si>
  <si>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</si>
  <si>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</si>
  <si>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</si>
  <si>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</si>
  <si>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</si>
  <si>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</si>
  <si>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</si>
  <si>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</si>
  <si>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千葉県船橋市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</si>
  <si>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</si>
  <si>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</si>
  <si>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</si>
  <si>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</si>
  <si>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</si>
  <si>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</si>
  <si>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</si>
  <si>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</si>
  <si>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</si>
  <si>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</si>
  <si>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</si>
  <si>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</si>
  <si>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</si>
  <si>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</si>
  <si>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</si>
  <si>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</si>
  <si>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</si>
  <si>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</si>
  <si>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</si>
  <si>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</si>
  <si>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</si>
  <si>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</si>
  <si>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</si>
  <si>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</si>
  <si>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</si>
  <si>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</si>
  <si>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</si>
  <si>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</si>
  <si>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</si>
  <si>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</si>
  <si>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</si>
  <si>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</si>
  <si>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</si>
  <si>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</si>
  <si>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</si>
  <si>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小型自動車競走事業特別会計</t>
    <phoneticPr fontId="5"/>
  </si>
  <si>
    <t>介護保険事業特別会計</t>
    <phoneticPr fontId="5"/>
  </si>
  <si>
    <t>後期高齢者医療事業特別会計</t>
    <phoneticPr fontId="5"/>
  </si>
  <si>
    <t>地方卸売市場事業会計</t>
    <phoneticPr fontId="5"/>
  </si>
  <si>
    <t>法適用企業</t>
    <phoneticPr fontId="5"/>
  </si>
  <si>
    <t>病院事業会計</t>
    <phoneticPr fontId="5"/>
  </si>
  <si>
    <t>下水道事業特別会計</t>
    <phoneticPr fontId="5"/>
  </si>
  <si>
    <t>法非適用企業</t>
    <phoneticPr fontId="5"/>
  </si>
  <si>
    <t>船橋駅南口市街地再開発事業特別会計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</si>
  <si>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</si>
  <si>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</si>
  <si>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</si>
  <si>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</si>
  <si>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</si>
  <si>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</si>
  <si>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</si>
  <si>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</si>
  <si>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</si>
  <si>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</si>
  <si>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</si>
  <si>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</si>
  <si>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</si>
  <si>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</si>
  <si>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</si>
  <si>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</si>
  <si>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</si>
  <si>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</si>
  <si>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</si>
  <si>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</si>
  <si>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</si>
  <si>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</si>
  <si>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</si>
  <si>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</si>
  <si>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</si>
  <si>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</si>
  <si>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</si>
  <si>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</si>
  <si>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</si>
  <si>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</si>
  <si>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</si>
  <si>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</si>
  <si>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</si>
  <si>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</si>
  <si>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</si>
  <si>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</si>
  <si>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</si>
  <si>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</si>
  <si>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</si>
  <si>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</si>
  <si>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</si>
  <si>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</si>
  <si>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</si>
  <si>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</si>
  <si>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</si>
  <si>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</si>
  <si>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</si>
  <si>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</si>
  <si>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</si>
  <si>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</si>
  <si>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</si>
  <si>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</si>
  <si>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</si>
  <si>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</si>
  <si>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</si>
  <si>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</si>
  <si>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</si>
  <si>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</si>
  <si>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</si>
  <si>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</si>
  <si>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</si>
  <si>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</si>
  <si>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</si>
  <si>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</si>
  <si>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</si>
  <si>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</si>
  <si>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</si>
  <si>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</si>
  <si>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</si>
  <si>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</si>
  <si>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</si>
  <si>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</si>
  <si>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</si>
  <si>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</si>
  <si>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</si>
  <si>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</si>
  <si>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</si>
  <si>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</si>
  <si>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</si>
  <si>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</si>
  <si>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</si>
  <si>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</si>
  <si>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</si>
  <si>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</si>
  <si>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</si>
  <si>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</si>
  <si>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</si>
  <si>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</si>
  <si>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</si>
  <si>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</si>
  <si>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</si>
  <si>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</si>
  <si>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</si>
  <si>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</si>
  <si>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</si>
  <si>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</si>
  <si>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</si>
  <si>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</si>
  <si>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</si>
  <si>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</si>
  <si>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</si>
  <si>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</si>
  <si>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</si>
  <si>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</si>
  <si>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</si>
  <si>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</si>
  <si>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</si>
  <si>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</si>
  <si>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</si>
  <si>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</si>
  <si>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</si>
  <si>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</si>
  <si>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</si>
  <si>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</si>
  <si>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</si>
  <si>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</si>
  <si>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</si>
  <si>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</si>
  <si>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</si>
  <si>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</si>
  <si>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</si>
  <si>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</si>
  <si>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</si>
  <si>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</si>
  <si>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</si>
  <si>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</si>
  <si>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</si>
  <si>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</si>
  <si>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</si>
  <si>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</si>
  <si>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</si>
  <si>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</si>
  <si>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</si>
  <si>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</si>
  <si>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</si>
  <si>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</si>
  <si>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</si>
  <si>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</si>
  <si>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</si>
  <si>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0.55</t>
  </si>
  <si>
    <t>▲ 2.40</t>
  </si>
  <si>
    <t>▲ 4.15</t>
  </si>
  <si>
    <t>▲ 3.65</t>
  </si>
  <si>
    <t>病院事業会計</t>
  </si>
  <si>
    <t>一般会計</t>
  </si>
  <si>
    <t>地方卸売市場事業会計</t>
  </si>
  <si>
    <t>介護保険事業特別会計</t>
  </si>
  <si>
    <t>国民健康保険事業特別会計</t>
  </si>
  <si>
    <t>下水道事業特別会計</t>
  </si>
  <si>
    <t>母子父子寡婦福祉資金貸付事業特別会計</t>
  </si>
  <si>
    <t>後期高齢者医療事業特別会計</t>
  </si>
  <si>
    <t>その他会計（赤字）</t>
  </si>
  <si>
    <t>▲ 0.22</t>
  </si>
  <si>
    <t>▲ 0.17</t>
  </si>
  <si>
    <t>▲ 0.13</t>
  </si>
  <si>
    <t>▲ 0.11</t>
  </si>
  <si>
    <t>その他会計（黒字）</t>
  </si>
  <si>
    <t>船橋市清美公社</t>
    <rPh sb="0" eb="3">
      <t>フナバシシ</t>
    </rPh>
    <rPh sb="3" eb="4">
      <t>キヨ</t>
    </rPh>
    <rPh sb="4" eb="5">
      <t>ウツク</t>
    </rPh>
    <rPh sb="5" eb="7">
      <t>コウシャ</t>
    </rPh>
    <phoneticPr fontId="2"/>
  </si>
  <si>
    <t>-</t>
    <phoneticPr fontId="2"/>
  </si>
  <si>
    <t>船橋市医療公社</t>
    <rPh sb="0" eb="3">
      <t>フナバシシ</t>
    </rPh>
    <rPh sb="3" eb="5">
      <t>イリョウ</t>
    </rPh>
    <rPh sb="5" eb="7">
      <t>コウシャ</t>
    </rPh>
    <phoneticPr fontId="2"/>
  </si>
  <si>
    <t>船橋市生きがい福祉事業団</t>
    <rPh sb="0" eb="3">
      <t>フナバシシ</t>
    </rPh>
    <rPh sb="3" eb="4">
      <t>イ</t>
    </rPh>
    <rPh sb="7" eb="9">
      <t>フクシ</t>
    </rPh>
    <rPh sb="9" eb="12">
      <t>ジギョウダン</t>
    </rPh>
    <phoneticPr fontId="2"/>
  </si>
  <si>
    <t>船橋市公園協会</t>
    <rPh sb="0" eb="3">
      <t>フナバシシ</t>
    </rPh>
    <rPh sb="3" eb="5">
      <t>コウエン</t>
    </rPh>
    <rPh sb="5" eb="7">
      <t>キョウカイ</t>
    </rPh>
    <phoneticPr fontId="2"/>
  </si>
  <si>
    <t>船橋市中小企業勤労者福祉サービスセンター</t>
    <rPh sb="0" eb="3">
      <t>フナバシシ</t>
    </rPh>
    <rPh sb="3" eb="5">
      <t>チュウショウ</t>
    </rPh>
    <rPh sb="5" eb="7">
      <t>キギョウ</t>
    </rPh>
    <rPh sb="7" eb="10">
      <t>キンロウシャ</t>
    </rPh>
    <rPh sb="10" eb="12">
      <t>フクシ</t>
    </rPh>
    <phoneticPr fontId="2"/>
  </si>
  <si>
    <t>船橋市文化・スポーツ公社</t>
    <rPh sb="0" eb="3">
      <t>フナバシシ</t>
    </rPh>
    <rPh sb="3" eb="5">
      <t>ブンカ</t>
    </rPh>
    <rPh sb="10" eb="12">
      <t>コウシャ</t>
    </rPh>
    <phoneticPr fontId="2"/>
  </si>
  <si>
    <t>船橋市福祉サービス公社</t>
    <rPh sb="0" eb="3">
      <t>フナバシシ</t>
    </rPh>
    <rPh sb="3" eb="5">
      <t>フクシ</t>
    </rPh>
    <rPh sb="9" eb="11">
      <t>コウシャ</t>
    </rPh>
    <phoneticPr fontId="2"/>
  </si>
  <si>
    <t>船橋市都市サービス株式会社</t>
    <rPh sb="0" eb="3">
      <t>フナバシシ</t>
    </rPh>
    <rPh sb="3" eb="5">
      <t>トシ</t>
    </rPh>
    <rPh sb="9" eb="11">
      <t>カブシキ</t>
    </rPh>
    <rPh sb="11" eb="13">
      <t>カイシャ</t>
    </rPh>
    <phoneticPr fontId="2"/>
  </si>
  <si>
    <t>東葉高速鉄道株式会社</t>
    <phoneticPr fontId="2"/>
  </si>
  <si>
    <t>-</t>
    <phoneticPr fontId="2"/>
  </si>
  <si>
    <t>四市複合事務組合（一般会計）</t>
    <rPh sb="0" eb="1">
      <t>ヨン</t>
    </rPh>
    <rPh sb="1" eb="2">
      <t>シ</t>
    </rPh>
    <rPh sb="2" eb="4">
      <t>フクゴウ</t>
    </rPh>
    <rPh sb="4" eb="6">
      <t>ジム</t>
    </rPh>
    <rPh sb="6" eb="8">
      <t>クミアイ</t>
    </rPh>
    <rPh sb="9" eb="11">
      <t>イッパン</t>
    </rPh>
    <rPh sb="11" eb="13">
      <t>カイケイ</t>
    </rPh>
    <phoneticPr fontId="24"/>
  </si>
  <si>
    <t>千葉県競馬組合（一般会計）</t>
    <rPh sb="0" eb="3">
      <t>チバケン</t>
    </rPh>
    <rPh sb="3" eb="5">
      <t>ケイバ</t>
    </rPh>
    <rPh sb="5" eb="7">
      <t>クミアイ</t>
    </rPh>
    <rPh sb="8" eb="10">
      <t>イッパン</t>
    </rPh>
    <rPh sb="10" eb="12">
      <t>カイケイ</t>
    </rPh>
    <phoneticPr fontId="24"/>
  </si>
  <si>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</si>
  <si>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</si>
  <si>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</si>
  <si>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</si>
  <si>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</si>
  <si>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</si>
  <si>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</si>
  <si>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</si>
  <si>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</si>
  <si>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</si>
  <si>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</si>
  <si>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</si>
  <si>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</si>
  <si>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</si>
  <si>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</si>
  <si>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</si>
  <si>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</si>
  <si>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</si>
  <si>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</si>
  <si>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</si>
  <si>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</si>
  <si>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と比較して低い水準にある。将来負担比率は指標の算定以来、順調に推移しており、平成23年度からは充当可能財源等が将来負担額を上回っているため、数値としてはマイナスとなっている。実質公債費比率については、元利償還金等における公営企業債の元利償還金に対する繰入額が前年度より増加したため、実質公債費比率の分子が増加し、分子としては平成２０年度からの減少傾向が７年ぶりに増加に転じた。しかし、実質公債費比率は△０．２％となっている。今後もこの低い水準を維持するよう努めていく。</t>
    <rPh sb="1" eb="3">
      <t>ショウライ</t>
    </rPh>
    <rPh sb="3" eb="5">
      <t>フタン</t>
    </rPh>
    <rPh sb="5" eb="7">
      <t>ヒリツ</t>
    </rPh>
    <rPh sb="8" eb="10">
      <t>ジッシツ</t>
    </rPh>
    <rPh sb="10" eb="13">
      <t>コウサイヒ</t>
    </rPh>
    <rPh sb="13" eb="15">
      <t>ヒリツ</t>
    </rPh>
    <rPh sb="19" eb="21">
      <t>ルイジ</t>
    </rPh>
    <rPh sb="21" eb="23">
      <t>ダンタイ</t>
    </rPh>
    <rPh sb="24" eb="26">
      <t>ヒカク</t>
    </rPh>
    <rPh sb="28" eb="29">
      <t>ヒク</t>
    </rPh>
    <rPh sb="30" eb="32">
      <t>スイジュン</t>
    </rPh>
    <rPh sb="110" eb="112">
      <t>ジッシツ</t>
    </rPh>
    <rPh sb="112" eb="114">
      <t>コウサイ</t>
    </rPh>
    <rPh sb="114" eb="115">
      <t>ヒ</t>
    </rPh>
    <rPh sb="115" eb="117">
      <t>ヒリツ</t>
    </rPh>
    <rPh sb="179" eb="181">
      <t>ブンシ</t>
    </rPh>
    <rPh sb="235" eb="237">
      <t>コンゴ</t>
    </rPh>
    <rPh sb="240" eb="241">
      <t>ヒク</t>
    </rPh>
    <rPh sb="242" eb="244">
      <t>スイジュン</t>
    </rPh>
    <rPh sb="245" eb="247">
      <t>イジ</t>
    </rPh>
    <rPh sb="251" eb="25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</si>
</sst>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extLst xmlns:c16r2="http://schemas.microsoft.com/office/drawing/2015/06/chart">
            <c:ext xmlns:c16="http://schemas.microsoft.com/office/drawing/2014/chart" uri="{C3380CC4-5D6E-409C-BE32-E72D297353CC}">
              <c16:uniqueId val="{00000000-BF74-48C9-9269-AEEECF2556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37719</c:v>
                </c:pt>
                <c:pt idx="1">
                  <c:v>36476</c:v>
                </c:pt>
                <c:pt idx="2">
                  <c:v>40877</c:v>
                </c:pt>
                <c:pt idx="3">
                  <c:v>48714</c:v>
                </c:pt>
                <c:pt idx="4">
                  <c:v>52379</c:v>
                </c:pt>
              </c:numCache>
            </c:numRef>
          </c:val>
          <c:smooth val="0"/>
          <c:extLst xmlns:c16r2="http://schemas.microsoft.com/office/drawing/2015/06/chart">
            <c:ext xmlns:c16="http://schemas.microsoft.com/office/drawing/2014/chart" uri="{C3380CC4-5D6E-409C-BE32-E72D297353CC}">
              <c16:uniqueId val="{00000001-BF74-48C9-9269-AEEECF255631}"/>
            </c:ext>
          </c:extLst>
        </c:ser>
        <c:dLbls>
          <c:showLegendKey val="0"/>
          <c:showVal val="0"/>
          <c:showCatName val="0"/>
          <c:showSerName val="0"/>
          <c:showPercent val="0"/>
          <c:showBubbleSize val="0"/>
        </c:dLbls>
        <c:marker val="1"/>
        <c:smooth val="0"/>
        <c:axId val="154690304"/>
        <c:axId val="154692224"/>
      </c:lineChart>
      <c:catAx>
        <c:axId val="154690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692224"/>
        <c:crosses val="autoZero"/>
        <c:auto val="1"/>
        <c:lblAlgn val="ctr"/>
        <c:lblOffset val="100"/>
        <c:tickLblSkip val="1"/>
        <c:tickMarkSkip val="1"/>
        <c:noMultiLvlLbl val="0"/>
      </c:catAx>
      <c:valAx>
        <c:axId val="1546922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69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4.8899999999999997</c:v>
                </c:pt>
                <c:pt idx="1">
                  <c:v>5.23</c:v>
                </c:pt>
                <c:pt idx="2">
                  <c:v>3.66</c:v>
                </c:pt>
                <c:pt idx="3">
                  <c:v>3.14</c:v>
                </c:pt>
                <c:pt idx="4">
                  <c:v>3.17</c:v>
                </c:pt>
              </c:numCache>
            </c:numRef>
          </c:val>
          <c:extLst xmlns:c16r2="http://schemas.microsoft.com/office/drawing/2015/06/chart">
            <c:ext xmlns:c16="http://schemas.microsoft.com/office/drawing/2014/chart" uri="{C3380CC4-5D6E-409C-BE32-E72D297353CC}">
              <c16:uniqueId val="{00000000-C66B-4D53-8572-33E056AD46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13.99</c:v>
                </c:pt>
                <c:pt idx="1">
                  <c:v>17.45</c:v>
                </c:pt>
                <c:pt idx="2">
                  <c:v>21.09</c:v>
                </c:pt>
                <c:pt idx="3">
                  <c:v>20.45</c:v>
                </c:pt>
                <c:pt idx="4">
                  <c:v>19.510000000000002</c:v>
                </c:pt>
              </c:numCache>
            </c:numRef>
          </c:val>
          <c:extLst xmlns:c16r2="http://schemas.microsoft.com/office/drawing/2015/06/chart">
            <c:ext xmlns:c16="http://schemas.microsoft.com/office/drawing/2014/chart" uri="{C3380CC4-5D6E-409C-BE32-E72D297353CC}">
              <c16:uniqueId val="{00000001-C66B-4D53-8572-33E056AD46FF}"/>
            </c:ext>
          </c:extLst>
        </c:ser>
        <c:dLbls>
          <c:showLegendKey val="0"/>
          <c:showVal val="0"/>
          <c:showCatName val="0"/>
          <c:showSerName val="0"/>
          <c:showPercent val="0"/>
          <c:showBubbleSize val="0"/>
        </c:dLbls>
        <c:gapWidth val="250"/>
        <c:overlap val="100"/>
        <c:axId val="129359232"/>
        <c:axId val="12936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-0.55000000000000004</c:v>
                </c:pt>
                <c:pt idx="1">
                  <c:v>-0.55000000000000004</c:v>
                </c:pt>
                <c:pt idx="2">
                  <c:v>-2.4</c:v>
                </c:pt>
                <c:pt idx="3">
                  <c:v>-4.1500000000000004</c:v>
                </c:pt>
                <c:pt idx="4">
                  <c:v>-3.65</c:v>
                </c:pt>
              </c:numCache>
            </c:numRef>
          </c:val>
          <c:smooth val="0"/>
          <c:extLst xmlns:c16r2="http://schemas.microsoft.com/office/drawing/2015/06/chart">
            <c:ext xmlns:c16="http://schemas.microsoft.com/office/drawing/2014/chart" uri="{C3380CC4-5D6E-409C-BE32-E72D297353CC}">
              <c16:uniqueId val="{00000002-C66B-4D53-8572-33E056AD46FF}"/>
            </c:ext>
          </c:extLst>
        </c:ser>
        <c:dLbls>
          <c:showLegendKey val="0"/>
          <c:showVal val="0"/>
          <c:showCatName val="0"/>
          <c:showSerName val="0"/>
          <c:showPercent val="0"/>
          <c:showBubbleSize val="0"/>
        </c:dLbls>
        <c:marker val="1"/>
        <c:smooth val="0"/>
        <c:axId val="129359232"/>
        <c:axId val="129361408"/>
      </c:lineChart>
      <c:catAx>
        <c:axId val="12935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361408"/>
        <c:crosses val="autoZero"/>
        <c:auto val="1"/>
        <c:lblAlgn val="ctr"/>
        <c:lblOffset val="100"/>
        <c:tickLblSkip val="1"/>
        <c:tickMarkSkip val="1"/>
        <c:noMultiLvlLbl val="0"/>
      </c:catAx>
      <c:valAx>
        <c:axId val="12936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5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82F-4F66-94D1-A988A4992F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0.22</c:v>
                </c:pt>
                <c:pt idx="1">
                  <c:v>#N/A</c:v>
                </c:pt>
                <c:pt idx="2">
                  <c:v>0.17</c:v>
                </c:pt>
                <c:pt idx="3">
                  <c:v>#N/A</c:v>
                </c:pt>
                <c:pt idx="4">
                  <c:v>0.13</c:v>
                </c:pt>
                <c:pt idx="5">
                  <c:v>#N/A</c:v>
                </c:pt>
                <c:pt idx="6">
                  <c:v>0.11</c:v>
                </c:pt>
                <c:pt idx="7">
                  <c:v>#N/A</c:v>
                </c:pt>
                <c:pt idx="8">
                  <c:v>0</c:v>
                </c:pt>
                <c:pt idx="9">
                  <c:v>0</c:v>
                </c:pt>
              </c:numCache>
            </c:numRef>
          </c:val>
          <c:extLst xmlns:c16r2="http://schemas.microsoft.com/office/drawing/2015/06/chart">
            <c:ext xmlns:c16="http://schemas.microsoft.com/office/drawing/2014/chart" uri="{C3380CC4-5D6E-409C-BE32-E72D297353CC}">
              <c16:uniqueId val="{00000001-B82F-4F66-94D1-A988A4992FB8}"/>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0.05</c:v>
                </c:pt>
                <c:pt idx="4">
                  <c:v>#N/A</c:v>
                </c:pt>
                <c:pt idx="5">
                  <c:v>0</c:v>
                </c:pt>
                <c:pt idx="6">
                  <c:v>#N/A</c:v>
                </c:pt>
                <c:pt idx="7">
                  <c:v>0</c:v>
                </c:pt>
                <c:pt idx="8">
                  <c:v>#N/A</c:v>
                </c:pt>
                <c:pt idx="9">
                  <c:v>0.03</c:v>
                </c:pt>
              </c:numCache>
            </c:numRef>
          </c:val>
          <c:extLst xmlns:c16r2="http://schemas.microsoft.com/office/drawing/2015/06/chart">
            <c:ext xmlns:c16="http://schemas.microsoft.com/office/drawing/2014/chart" uri="{C3380CC4-5D6E-409C-BE32-E72D297353CC}">
              <c16:uniqueId val="{00000002-B82F-4F66-94D1-A988A4992FB8}"/>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0.05</c:v>
                </c:pt>
                <c:pt idx="4">
                  <c:v>#N/A</c:v>
                </c:pt>
                <c:pt idx="5">
                  <c:v>0.08</c:v>
                </c:pt>
                <c:pt idx="6">
                  <c:v>#N/A</c:v>
                </c:pt>
                <c:pt idx="7">
                  <c:v>0.09</c:v>
                </c:pt>
                <c:pt idx="8">
                  <c:v>#N/A</c:v>
                </c:pt>
                <c:pt idx="9">
                  <c:v>0.05</c:v>
                </c:pt>
              </c:numCache>
            </c:numRef>
          </c:val>
          <c:extLst xmlns:c16r2="http://schemas.microsoft.com/office/drawing/2015/06/chart">
            <c:ext xmlns:c16="http://schemas.microsoft.com/office/drawing/2014/chart" uri="{C3380CC4-5D6E-409C-BE32-E72D297353CC}">
              <c16:uniqueId val="{00000003-B82F-4F66-94D1-A988A4992FB8}"/>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0.02</c:v>
                </c:pt>
                <c:pt idx="4">
                  <c:v>#N/A</c:v>
                </c:pt>
                <c:pt idx="5">
                  <c:v>0.05</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B82F-4F66-94D1-A988A4992FB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0.53</c:v>
                </c:pt>
                <c:pt idx="2">
                  <c:v>#N/A</c:v>
                </c:pt>
                <c:pt idx="3">
                  <c:v>0.42</c:v>
                </c:pt>
                <c:pt idx="4">
                  <c:v>#N/A</c:v>
                </c:pt>
                <c:pt idx="5">
                  <c:v>0.34</c:v>
                </c:pt>
                <c:pt idx="6">
                  <c:v>#N/A</c:v>
                </c:pt>
                <c:pt idx="7">
                  <c:v>0.31</c:v>
                </c:pt>
                <c:pt idx="8">
                  <c:v>#N/A</c:v>
                </c:pt>
                <c:pt idx="9">
                  <c:v>0.28000000000000003</c:v>
                </c:pt>
              </c:numCache>
            </c:numRef>
          </c:val>
          <c:extLst xmlns:c16r2="http://schemas.microsoft.com/office/drawing/2015/06/chart">
            <c:ext xmlns:c16="http://schemas.microsoft.com/office/drawing/2014/chart" uri="{C3380CC4-5D6E-409C-BE32-E72D297353CC}">
              <c16:uniqueId val="{00000005-B82F-4F66-94D1-A988A4992FB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7.0000000000000007E-2</c:v>
                </c:pt>
                <c:pt idx="6">
                  <c:v>#N/A</c:v>
                </c:pt>
                <c:pt idx="7">
                  <c:v>0</c:v>
                </c:pt>
                <c:pt idx="8">
                  <c:v>#N/A</c:v>
                </c:pt>
                <c:pt idx="9">
                  <c:v>0.42</c:v>
                </c:pt>
              </c:numCache>
            </c:numRef>
          </c:val>
          <c:extLst xmlns:c16r2="http://schemas.microsoft.com/office/drawing/2015/06/chart">
            <c:ext xmlns:c16="http://schemas.microsoft.com/office/drawing/2014/chart" uri="{C3380CC4-5D6E-409C-BE32-E72D297353CC}">
              <c16:uniqueId val="{00000006-B82F-4F66-94D1-A988A4992FB8}"/>
            </c:ext>
          </c:extLst>
        </c:ser>
        <c:ser>
          <c:idx val="7"/>
          <c:order val="7"/>
          <c:tx>
            <c:strRef>
              <c:f>データシート!$A$34</c:f>
              <c:strCache>
                <c:ptCount val="1"/>
                <c:pt idx="0">
                  <c:v>地方卸売市場事業会計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1.0900000000000001</c:v>
                </c:pt>
                <c:pt idx="2">
                  <c:v>#N/A</c:v>
                </c:pt>
                <c:pt idx="3">
                  <c:v>1.05</c:v>
                </c:pt>
                <c:pt idx="4">
                  <c:v>#N/A</c:v>
                </c:pt>
                <c:pt idx="5">
                  <c:v>0.88</c:v>
                </c:pt>
                <c:pt idx="6">
                  <c:v>#N/A</c:v>
                </c:pt>
                <c:pt idx="7">
                  <c:v>0.8</c:v>
                </c:pt>
                <c:pt idx="8">
                  <c:v>#N/A</c:v>
                </c:pt>
                <c:pt idx="9">
                  <c:v>0.87</c:v>
                </c:pt>
              </c:numCache>
            </c:numRef>
          </c:val>
          <c:extLst xmlns:c16r2="http://schemas.microsoft.com/office/drawing/2015/06/chart">
            <c:ext xmlns:c16="http://schemas.microsoft.com/office/drawing/2014/chart" uri="{C3380CC4-5D6E-409C-BE32-E72D297353CC}">
              <c16:uniqueId val="{00000007-B82F-4F66-94D1-A988A4992F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4.84</c:v>
                </c:pt>
                <c:pt idx="2">
                  <c:v>#N/A</c:v>
                </c:pt>
                <c:pt idx="3">
                  <c:v>5.17</c:v>
                </c:pt>
                <c:pt idx="4">
                  <c:v>#N/A</c:v>
                </c:pt>
                <c:pt idx="5">
                  <c:v>3.57</c:v>
                </c:pt>
                <c:pt idx="6">
                  <c:v>#N/A</c:v>
                </c:pt>
                <c:pt idx="7">
                  <c:v>3.04</c:v>
                </c:pt>
                <c:pt idx="8">
                  <c:v>#N/A</c:v>
                </c:pt>
                <c:pt idx="9">
                  <c:v>3.06</c:v>
                </c:pt>
              </c:numCache>
            </c:numRef>
          </c:val>
          <c:extLst xmlns:c16r2="http://schemas.microsoft.com/office/drawing/2015/06/chart">
            <c:ext xmlns:c16="http://schemas.microsoft.com/office/drawing/2014/chart" uri="{C3380CC4-5D6E-409C-BE32-E72D297353CC}">
              <c16:uniqueId val="{00000008-B82F-4F66-94D1-A988A4992FB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5.0999999999999996</c:v>
                </c:pt>
                <c:pt idx="2">
                  <c:v>#N/A</c:v>
                </c:pt>
                <c:pt idx="3">
                  <c:v>5.78</c:v>
                </c:pt>
                <c:pt idx="4">
                  <c:v>#N/A</c:v>
                </c:pt>
                <c:pt idx="5">
                  <c:v>5.51</c:v>
                </c:pt>
                <c:pt idx="6">
                  <c:v>#N/A</c:v>
                </c:pt>
                <c:pt idx="7">
                  <c:v>6.42</c:v>
                </c:pt>
                <c:pt idx="8">
                  <c:v>#N/A</c:v>
                </c:pt>
                <c:pt idx="9">
                  <c:v>7.13</c:v>
                </c:pt>
              </c:numCache>
            </c:numRef>
          </c:val>
          <c:extLst xmlns:c16r2="http://schemas.microsoft.com/office/drawing/2015/06/chart">
            <c:ext xmlns:c16="http://schemas.microsoft.com/office/drawing/2014/chart" uri="{C3380CC4-5D6E-409C-BE32-E72D297353CC}">
              <c16:uniqueId val="{00000009-B82F-4F66-94D1-A988A4992FB8}"/>
            </c:ext>
          </c:extLst>
        </c:ser>
        <c:dLbls>
          <c:showLegendKey val="0"/>
          <c:showVal val="0"/>
          <c:showCatName val="0"/>
          <c:showSerName val="0"/>
          <c:showPercent val="0"/>
          <c:showBubbleSize val="0"/>
        </c:dLbls>
        <c:gapWidth val="150"/>
        <c:overlap val="100"/>
        <c:axId val="160707712"/>
        <c:axId val="160709248"/>
      </c:barChart>
      <c:catAx>
        <c:axId val="16070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709248"/>
        <c:crosses val="autoZero"/>
        <c:auto val="1"/>
        <c:lblAlgn val="ctr"/>
        <c:lblOffset val="100"/>
        <c:tickLblSkip val="1"/>
        <c:tickMarkSkip val="1"/>
        <c:noMultiLvlLbl val="0"/>
      </c:catAx>
      <c:valAx>
        <c:axId val="160709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707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16699</c:v>
                </c:pt>
                <c:pt idx="5">
                  <c:v>17392</c:v>
                </c:pt>
                <c:pt idx="8">
                  <c:v>17178</c:v>
                </c:pt>
                <c:pt idx="11">
                  <c:v>17762</c:v>
                </c:pt>
                <c:pt idx="14">
                  <c:v>17946</c:v>
                </c:pt>
              </c:numCache>
            </c:numRef>
          </c:val>
          <c:extLst xmlns:c16r2="http://schemas.microsoft.com/office/drawing/2015/06/chart">
            <c:ext xmlns:c16="http://schemas.microsoft.com/office/drawing/2014/chart" uri="{C3380CC4-5D6E-409C-BE32-E72D297353CC}">
              <c16:uniqueId val="{00000000-1F60-48E0-BC9D-016969B5EF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F60-48E0-BC9D-016969B5EF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160</c:v>
                </c:pt>
                <c:pt idx="3">
                  <c:v>258</c:v>
                </c:pt>
                <c:pt idx="6">
                  <c:v>53</c:v>
                </c:pt>
                <c:pt idx="9">
                  <c:v>54</c:v>
                </c:pt>
                <c:pt idx="12">
                  <c:v>54</c:v>
                </c:pt>
              </c:numCache>
            </c:numRef>
          </c:val>
          <c:extLst xmlns:c16r2="http://schemas.microsoft.com/office/drawing/2015/06/chart">
            <c:ext xmlns:c16="http://schemas.microsoft.com/office/drawing/2014/chart" uri="{C3380CC4-5D6E-409C-BE32-E72D297353CC}">
              <c16:uniqueId val="{00000002-1F60-48E0-BC9D-016969B5EF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49</c:v>
                </c:pt>
                <c:pt idx="3">
                  <c:v>49</c:v>
                </c:pt>
                <c:pt idx="6">
                  <c:v>49</c:v>
                </c:pt>
                <c:pt idx="9">
                  <c:v>49</c:v>
                </c:pt>
                <c:pt idx="12">
                  <c:v>49</c:v>
                </c:pt>
              </c:numCache>
            </c:numRef>
          </c:val>
          <c:extLst xmlns:c16r2="http://schemas.microsoft.com/office/drawing/2015/06/chart">
            <c:ext xmlns:c16="http://schemas.microsoft.com/office/drawing/2014/chart" uri="{C3380CC4-5D6E-409C-BE32-E72D297353CC}">
              <c16:uniqueId val="{00000003-1F60-48E0-BC9D-016969B5EF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5203</c:v>
                </c:pt>
                <c:pt idx="3">
                  <c:v>5607</c:v>
                </c:pt>
                <c:pt idx="6">
                  <c:v>5066</c:v>
                </c:pt>
                <c:pt idx="9">
                  <c:v>5095</c:v>
                </c:pt>
                <c:pt idx="12">
                  <c:v>6451</c:v>
                </c:pt>
              </c:numCache>
            </c:numRef>
          </c:val>
          <c:extLst xmlns:c16r2="http://schemas.microsoft.com/office/drawing/2015/06/chart">
            <c:ext xmlns:c16="http://schemas.microsoft.com/office/drawing/2014/chart" uri="{C3380CC4-5D6E-409C-BE32-E72D297353CC}">
              <c16:uniqueId val="{00000004-1F60-48E0-BC9D-016969B5EF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70</c:v>
                </c:pt>
                <c:pt idx="3">
                  <c:v>85</c:v>
                </c:pt>
                <c:pt idx="6">
                  <c:v>85</c:v>
                </c:pt>
                <c:pt idx="9">
                  <c:v>83</c:v>
                </c:pt>
                <c:pt idx="12">
                  <c:v>83</c:v>
                </c:pt>
              </c:numCache>
            </c:numRef>
          </c:val>
          <c:extLst xmlns:c16r2="http://schemas.microsoft.com/office/drawing/2015/06/chart">
            <c:ext xmlns:c16="http://schemas.microsoft.com/office/drawing/2014/chart" uri="{C3380CC4-5D6E-409C-BE32-E72D297353CC}">
              <c16:uniqueId val="{00000005-1F60-48E0-BC9D-016969B5EF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29</c:v>
                </c:pt>
                <c:pt idx="12">
                  <c:v>47</c:v>
                </c:pt>
              </c:numCache>
            </c:numRef>
          </c:val>
          <c:extLst xmlns:c16r2="http://schemas.microsoft.com/office/drawing/2015/06/chart">
            <c:ext xmlns:c16="http://schemas.microsoft.com/office/drawing/2014/chart" uri="{C3380CC4-5D6E-409C-BE32-E72D297353CC}">
              <c16:uniqueId val="{00000006-1F60-48E0-BC9D-016969B5EF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12054</c:v>
                </c:pt>
                <c:pt idx="3">
                  <c:v>11758</c:v>
                </c:pt>
                <c:pt idx="6">
                  <c:v>11668</c:v>
                </c:pt>
                <c:pt idx="9">
                  <c:v>11921</c:v>
                </c:pt>
                <c:pt idx="12">
                  <c:v>11327</c:v>
                </c:pt>
              </c:numCache>
            </c:numRef>
          </c:val>
          <c:extLst xmlns:c16r2="http://schemas.microsoft.com/office/drawing/2015/06/chart">
            <c:ext xmlns:c16="http://schemas.microsoft.com/office/drawing/2014/chart" uri="{C3380CC4-5D6E-409C-BE32-E72D297353CC}">
              <c16:uniqueId val="{00000007-1F60-48E0-BC9D-016969B5EF34}"/>
            </c:ext>
          </c:extLst>
        </c:ser>
        <c:dLbls>
          <c:showLegendKey val="0"/>
          <c:showVal val="0"/>
          <c:showCatName val="0"/>
          <c:showSerName val="0"/>
          <c:showPercent val="0"/>
          <c:showBubbleSize val="0"/>
        </c:dLbls>
        <c:gapWidth val="100"/>
        <c:overlap val="100"/>
        <c:axId val="160870784"/>
        <c:axId val="160872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837</c:v>
                </c:pt>
                <c:pt idx="2">
                  <c:v>#N/A</c:v>
                </c:pt>
                <c:pt idx="3">
                  <c:v>#N/A</c:v>
                </c:pt>
                <c:pt idx="4">
                  <c:v>365</c:v>
                </c:pt>
                <c:pt idx="5">
                  <c:v>#N/A</c:v>
                </c:pt>
                <c:pt idx="6">
                  <c:v>#N/A</c:v>
                </c:pt>
                <c:pt idx="7">
                  <c:v>-257</c:v>
                </c:pt>
                <c:pt idx="8">
                  <c:v>#N/A</c:v>
                </c:pt>
                <c:pt idx="9">
                  <c:v>#N/A</c:v>
                </c:pt>
                <c:pt idx="10">
                  <c:v>-531</c:v>
                </c:pt>
                <c:pt idx="11">
                  <c:v>#N/A</c:v>
                </c:pt>
                <c:pt idx="12">
                  <c:v>#N/A</c:v>
                </c:pt>
                <c:pt idx="13">
                  <c:v>65</c:v>
                </c:pt>
                <c:pt idx="14">
                  <c:v>#N/A</c:v>
                </c:pt>
              </c:numCache>
            </c:numRef>
          </c:val>
          <c:smooth val="0"/>
          <c:extLst xmlns:c16r2="http://schemas.microsoft.com/office/drawing/2015/06/chart">
            <c:ext xmlns:c16="http://schemas.microsoft.com/office/drawing/2014/chart" uri="{C3380CC4-5D6E-409C-BE32-E72D297353CC}">
              <c16:uniqueId val="{00000008-1F60-48E0-BC9D-016969B5EF34}"/>
            </c:ext>
          </c:extLst>
        </c:ser>
        <c:dLbls>
          <c:showLegendKey val="0"/>
          <c:showVal val="0"/>
          <c:showCatName val="0"/>
          <c:showSerName val="0"/>
          <c:showPercent val="0"/>
          <c:showBubbleSize val="0"/>
        </c:dLbls>
        <c:marker val="1"/>
        <c:smooth val="0"/>
        <c:axId val="160870784"/>
        <c:axId val="160872704"/>
      </c:lineChart>
      <c:catAx>
        <c:axId val="16087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872704"/>
        <c:crosses val="autoZero"/>
        <c:auto val="1"/>
        <c:lblAlgn val="ctr"/>
        <c:lblOffset val="100"/>
        <c:tickLblSkip val="1"/>
        <c:tickMarkSkip val="1"/>
        <c:noMultiLvlLbl val="0"/>
      </c:catAx>
      <c:valAx>
        <c:axId val="16087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87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152239</c:v>
                </c:pt>
                <c:pt idx="5">
                  <c:v>157417</c:v>
                </c:pt>
                <c:pt idx="8">
                  <c:v>162223</c:v>
                </c:pt>
                <c:pt idx="11">
                  <c:v>166529</c:v>
                </c:pt>
                <c:pt idx="14">
                  <c:v>163108</c:v>
                </c:pt>
              </c:numCache>
            </c:numRef>
          </c:val>
          <c:extLst xmlns:c16r2="http://schemas.microsoft.com/office/drawing/2015/06/chart">
            <c:ext xmlns:c16="http://schemas.microsoft.com/office/drawing/2014/chart" uri="{C3380CC4-5D6E-409C-BE32-E72D297353CC}">
              <c16:uniqueId val="{00000000-9453-4203-BDE2-CE65E25A8D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81476</c:v>
                </c:pt>
                <c:pt idx="5">
                  <c:v>82703</c:v>
                </c:pt>
                <c:pt idx="8">
                  <c:v>82410</c:v>
                </c:pt>
                <c:pt idx="11">
                  <c:v>82374</c:v>
                </c:pt>
                <c:pt idx="14">
                  <c:v>88166</c:v>
                </c:pt>
              </c:numCache>
            </c:numRef>
          </c:val>
          <c:extLst xmlns:c16r2="http://schemas.microsoft.com/office/drawing/2015/06/chart">
            <c:ext xmlns:c16="http://schemas.microsoft.com/office/drawing/2014/chart" uri="{C3380CC4-5D6E-409C-BE32-E72D297353CC}">
              <c16:uniqueId val="{00000001-9453-4203-BDE2-CE65E25A8D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23145</c:v>
                </c:pt>
                <c:pt idx="5">
                  <c:v>27713</c:v>
                </c:pt>
                <c:pt idx="8">
                  <c:v>31438</c:v>
                </c:pt>
                <c:pt idx="11">
                  <c:v>30100</c:v>
                </c:pt>
                <c:pt idx="14">
                  <c:v>29010</c:v>
                </c:pt>
              </c:numCache>
            </c:numRef>
          </c:val>
          <c:extLst xmlns:c16r2="http://schemas.microsoft.com/office/drawing/2015/06/chart">
            <c:ext xmlns:c16="http://schemas.microsoft.com/office/drawing/2014/chart" uri="{C3380CC4-5D6E-409C-BE32-E72D297353CC}">
              <c16:uniqueId val="{00000002-9453-4203-BDE2-CE65E25A8D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272</c:v>
                </c:pt>
                <c:pt idx="3">
                  <c:v>352</c:v>
                </c:pt>
                <c:pt idx="6">
                  <c:v>410</c:v>
                </c:pt>
                <c:pt idx="9">
                  <c:v>260</c:v>
                </c:pt>
                <c:pt idx="12">
                  <c:v>0</c:v>
                </c:pt>
              </c:numCache>
            </c:numRef>
          </c:val>
          <c:extLst xmlns:c16r2="http://schemas.microsoft.com/office/drawing/2015/06/chart">
            <c:ext xmlns:c16="http://schemas.microsoft.com/office/drawing/2014/chart" uri="{C3380CC4-5D6E-409C-BE32-E72D297353CC}">
              <c16:uniqueId val="{00000003-9453-4203-BDE2-CE65E25A8D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453-4203-BDE2-CE65E25A8D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1135</c:v>
                </c:pt>
                <c:pt idx="3">
                  <c:v>118</c:v>
                </c:pt>
                <c:pt idx="6">
                  <c:v>468</c:v>
                </c:pt>
                <c:pt idx="9">
                  <c:v>0</c:v>
                </c:pt>
                <c:pt idx="12">
                  <c:v>56</c:v>
                </c:pt>
              </c:numCache>
            </c:numRef>
          </c:val>
          <c:extLst xmlns:c16r2="http://schemas.microsoft.com/office/drawing/2015/06/chart">
            <c:ext xmlns:c16="http://schemas.microsoft.com/office/drawing/2014/chart" uri="{C3380CC4-5D6E-409C-BE32-E72D297353CC}">
              <c16:uniqueId val="{00000005-9453-4203-BDE2-CE65E25A8D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34707</c:v>
                </c:pt>
                <c:pt idx="3">
                  <c:v>33744</c:v>
                </c:pt>
                <c:pt idx="6">
                  <c:v>32341</c:v>
                </c:pt>
                <c:pt idx="9">
                  <c:v>29208</c:v>
                </c:pt>
                <c:pt idx="12">
                  <c:v>26926</c:v>
                </c:pt>
              </c:numCache>
            </c:numRef>
          </c:val>
          <c:extLst xmlns:c16r2="http://schemas.microsoft.com/office/drawing/2015/06/chart">
            <c:ext xmlns:c16="http://schemas.microsoft.com/office/drawing/2014/chart" uri="{C3380CC4-5D6E-409C-BE32-E72D297353CC}">
              <c16:uniqueId val="{00000006-9453-4203-BDE2-CE65E25A8D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443</c:v>
                </c:pt>
                <c:pt idx="3">
                  <c:v>400</c:v>
                </c:pt>
                <c:pt idx="6">
                  <c:v>355</c:v>
                </c:pt>
                <c:pt idx="9">
                  <c:v>311</c:v>
                </c:pt>
                <c:pt idx="12">
                  <c:v>268</c:v>
                </c:pt>
              </c:numCache>
            </c:numRef>
          </c:val>
          <c:extLst xmlns:c16r2="http://schemas.microsoft.com/office/drawing/2015/06/chart">
            <c:ext xmlns:c16="http://schemas.microsoft.com/office/drawing/2014/chart" uri="{C3380CC4-5D6E-409C-BE32-E72D297353CC}">
              <c16:uniqueId val="{00000007-9453-4203-BDE2-CE65E25A8D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80261</c:v>
                </c:pt>
                <c:pt idx="3">
                  <c:v>80650</c:v>
                </c:pt>
                <c:pt idx="6">
                  <c:v>80099</c:v>
                </c:pt>
                <c:pt idx="9">
                  <c:v>79132</c:v>
                </c:pt>
                <c:pt idx="12">
                  <c:v>83615</c:v>
                </c:pt>
              </c:numCache>
            </c:numRef>
          </c:val>
          <c:extLst xmlns:c16r2="http://schemas.microsoft.com/office/drawing/2015/06/chart">
            <c:ext xmlns:c16="http://schemas.microsoft.com/office/drawing/2014/chart" uri="{C3380CC4-5D6E-409C-BE32-E72D297353CC}">
              <c16:uniqueId val="{00000008-9453-4203-BDE2-CE65E25A8D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1287</c:v>
                </c:pt>
                <c:pt idx="3">
                  <c:v>0</c:v>
                </c:pt>
                <c:pt idx="6">
                  <c:v>413</c:v>
                </c:pt>
                <c:pt idx="9">
                  <c:v>971</c:v>
                </c:pt>
                <c:pt idx="12">
                  <c:v>1892</c:v>
                </c:pt>
              </c:numCache>
            </c:numRef>
          </c:val>
          <c:extLst xmlns:c16r2="http://schemas.microsoft.com/office/drawing/2015/06/chart">
            <c:ext xmlns:c16="http://schemas.microsoft.com/office/drawing/2014/chart" uri="{C3380CC4-5D6E-409C-BE32-E72D297353CC}">
              <c16:uniqueId val="{00000009-9453-4203-BDE2-CE65E25A8D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116211</c:v>
                </c:pt>
                <c:pt idx="3">
                  <c:v>121212</c:v>
                </c:pt>
                <c:pt idx="6">
                  <c:v>126960</c:v>
                </c:pt>
                <c:pt idx="9">
                  <c:v>138323</c:v>
                </c:pt>
                <c:pt idx="12">
                  <c:v>149422</c:v>
                </c:pt>
              </c:numCache>
            </c:numRef>
          </c:val>
          <c:extLst xmlns:c16r2="http://schemas.microsoft.com/office/drawing/2015/06/chart">
            <c:ext xmlns:c16="http://schemas.microsoft.com/office/drawing/2014/chart" uri="{C3380CC4-5D6E-409C-BE32-E72D297353CC}">
              <c16:uniqueId val="{0000000A-9453-4203-BDE2-CE65E25A8D2F}"/>
            </c:ext>
          </c:extLst>
        </c:ser>
        <c:dLbls>
          <c:showLegendKey val="0"/>
          <c:showVal val="0"/>
          <c:showCatName val="0"/>
          <c:showSerName val="0"/>
          <c:showPercent val="0"/>
          <c:showBubbleSize val="0"/>
        </c:dLbls>
        <c:gapWidth val="100"/>
        <c:overlap val="100"/>
        <c:axId val="161029120"/>
        <c:axId val="161039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453-4203-BDE2-CE65E25A8D2F}"/>
            </c:ext>
          </c:extLst>
        </c:ser>
        <c:dLbls>
          <c:showLegendKey val="0"/>
          <c:showVal val="0"/>
          <c:showCatName val="0"/>
          <c:showSerName val="0"/>
          <c:showPercent val="0"/>
          <c:showBubbleSize val="0"/>
        </c:dLbls>
        <c:marker val="1"/>
        <c:smooth val="0"/>
        <c:axId val="161029120"/>
        <c:axId val="161039488"/>
      </c:lineChart>
      <c:catAx>
        <c:axId val="16102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039488"/>
        <c:crosses val="autoZero"/>
        <c:auto val="1"/>
        <c:lblAlgn val="ctr"/>
        <c:lblOffset val="100"/>
        <c:tickLblSkip val="1"/>
        <c:tickMarkSkip val="1"/>
        <c:noMultiLvlLbl val="0"/>
      </c:catAx>
      <c:valAx>
        <c:axId val="161039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02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1268480"/>
        <c:axId val="161270400"/>
      </c:scatterChart>
      <c:valAx>
        <c:axId val="1612684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270400"/>
        <c:crosses val="autoZero"/>
        <c:crossBetween val="midCat"/>
      </c:valAx>
      <c:valAx>
        <c:axId val="1612704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268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c:v>
                </c:pt>
                <c:pt idx="1">
                  <c:v>0.7</c:v>
                </c:pt>
                <c:pt idx="2">
                  <c:v>0.3</c:v>
                </c:pt>
                <c:pt idx="3">
                  <c:v>-0.1</c:v>
                </c:pt>
                <c:pt idx="4">
                  <c:v>-0.2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161394688"/>
        <c:axId val="161396608"/>
      </c:scatterChart>
      <c:valAx>
        <c:axId val="161394688"/>
        <c:scaling>
          <c:orientation val="minMax"/>
          <c:max val="9.5"/>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1396608"/>
        <c:crosses val="autoZero"/>
        <c:crossBetween val="midCat"/>
      </c:valAx>
      <c:valAx>
        <c:axId val="161396608"/>
        <c:scaling>
          <c:orientation val="minMax"/>
          <c:max val="80"/>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13946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元利償還金等における公営企業債の元利償還金に対する繰入額が前年度より増加したため、実質公債費比率の分子が増加し、平成２０年度からの減少傾向が７年ぶりに増加に転じた。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しかし、実質公債費比率は△０．２％であり、類似団体平均の６．９％と比較して良好な状況を維持している。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将来負担比率は指標の算定以来、順調に推移しており、平成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年度からは充当可能財源等が将来負担額を上回っているため、数値としてはマイナスとなっている。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将来負担額の控除要素である充当可能財源等については、財政調整基金残高や基準財政需要額算入見込額は減少しているが、充当可能特定歳入が増加しているため、将来負担額の解消に寄与している。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職員数の定員適正化や給与構造改革に伴う退職手当負担見込額の減少などはあるが、地方債現在高が大きく増えているので将来負担額については増加している。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充当可能財源等の増より将来負担額の増が大きいため、将来負担比率の分子は平成２６年度に比べると増加している。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626,809
612,982
85.62
203,293,423
199,187,137
3,435,051
108,375,358
148,307,934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626,809
612,982
85.62
203,293,423
199,187,137
3,435,051
108,375,358
148,307,934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626,809
612,982
85.62
203,293,423
199,187,137
3,435,051
108,375,358
148,307,934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b="1">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626,809
612,982
85.62
203,293,423
199,187,137
3,435,051
108,375,358
148,307,934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年度は地方消費税交付金が税率引上げ分の増（約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億円）などにより約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億円増加した一方、基準財政需要額は臨時財政対策債発行可能額の減（約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億円）等により約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億円増加した。単年度で比較すると上昇傾向にあるが、依然、基準財政需要額が基準財政収入額を上回っている。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168275</xdr:rowOff>
    </xdr:from>
    <xdr:to>
      <xdr:col>7</xdr:col>
      <xdr:colOff>152400</xdr:colOff>
      <xdr:row>39</xdr:row>
      <xdr:rowOff>16933</xdr:rowOff>
    </xdr:to>
    <xdr:cxnSp macro="">
      <xdr:nvCxnSpPr>
        <xdr:cNvPr id="68" name="直線コネクタ 67"/>
        <xdr:cNvCxnSpPr/>
      </xdr:nvCxnSpPr>
      <xdr:spPr>
        <a:xfrm flipV="1">
          <a:off x="4114800" y="66833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16933</xdr:rowOff>
    </xdr:from>
    <xdr:to>
      <xdr:col>6</xdr:col>
      <xdr:colOff>0</xdr:colOff>
      <xdr:row>39</xdr:row>
      <xdr:rowOff>16933</xdr:rowOff>
    </xdr:to>
    <xdr:cxnSp macro="">
      <xdr:nvCxnSpPr>
        <xdr:cNvPr id="71" name="直線コネクタ 70"/>
        <xdr:cNvCxnSpPr/>
      </xdr:nvCxnSpPr>
      <xdr:spPr>
        <a:xfrm>
          <a:off x="3225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16933</xdr:rowOff>
    </xdr:to>
    <xdr:cxnSp macro="">
      <xdr:nvCxnSpPr>
        <xdr:cNvPr id="74" name="直線コネクタ 73"/>
        <xdr:cNvCxnSpPr/>
      </xdr:nvCxnSpPr>
      <xdr:spPr>
        <a:xfrm>
          <a:off x="2336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128058</xdr:rowOff>
    </xdr:from>
    <xdr:to>
      <xdr:col>3</xdr:col>
      <xdr:colOff>279400</xdr:colOff>
      <xdr:row>39</xdr:row>
      <xdr:rowOff>16933</xdr:rowOff>
    </xdr:to>
    <xdr:cxnSp macro="">
      <xdr:nvCxnSpPr>
        <xdr:cNvPr id="77" name="直線コネクタ 76"/>
        <xdr:cNvCxnSpPr/>
      </xdr:nvCxnSpPr>
      <xdr:spPr>
        <a:xfrm>
          <a:off x="1447800" y="66431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117475</xdr:rowOff>
    </xdr:from>
    <xdr:to>
      <xdr:col>7</xdr:col>
      <xdr:colOff>203200</xdr:colOff>
      <xdr:row>39</xdr:row>
      <xdr:rowOff>47625</xdr:rowOff>
    </xdr:to>
    <xdr:sp macro="" textlink="">
      <xdr:nvSpPr>
        <xdr:cNvPr id="87" name="円/楕円 86"/>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134002</xdr:rowOff>
    </xdr:from>
    <xdr:ext cx="762000" cy="259045"/>
    <xdr:sp macro="" textlink="">
      <xdr:nvSpPr>
        <xdr:cNvPr id="88"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89" name="円/楕円 88"/>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90" name="テキスト ボックス 89"/>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137583</xdr:rowOff>
    </xdr:from>
    <xdr:to>
      <xdr:col>3</xdr:col>
      <xdr:colOff>330200</xdr:colOff>
      <xdr:row>39</xdr:row>
      <xdr:rowOff>67733</xdr:rowOff>
    </xdr:to>
    <xdr:sp macro="" textlink="">
      <xdr:nvSpPr>
        <xdr:cNvPr id="93" name="円/楕円 92"/>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94" name="テキスト ボックス 93"/>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77258</xdr:rowOff>
    </xdr:from>
    <xdr:to>
      <xdr:col>2</xdr:col>
      <xdr:colOff>127000</xdr:colOff>
      <xdr:row>39</xdr:row>
      <xdr:rowOff>7408</xdr:rowOff>
    </xdr:to>
    <xdr:sp macro="" textlink="">
      <xdr:nvSpPr>
        <xdr:cNvPr id="95" name="円/楕円 94"/>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17585</xdr:rowOff>
    </xdr:from>
    <xdr:ext cx="762000" cy="259045"/>
    <xdr:sp macro="" textlink="">
      <xdr:nvSpPr>
        <xdr:cNvPr id="96" name="テキスト ボックス 95"/>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平成２６年度に比べて１．０ポイント低い９２．７％となっており、類似団体との比較においては平均値を３．２ポイント上回っている。繰出金が悪化してはいるもの</a:t>
          </a:r>
          <a:r>
            <a:rPr kumimoji="1" lang="ja-JP" altLang="en-US" sz="1300">
              <a:solidFill>
                <a:sysClr val="windowText" lastClr="000000"/>
              </a:solidFill>
              <a:latin typeface="ＭＳ Ｐゴシック"/>
            </a:rPr>
            <a:t>の、義務的経費である人件費、公債費、扶助費は改善しており、全体としては改善している。類似団体に比べ、人件費（＋４．０ポイント）及び物件費（＋４．６ポイント）に係る経常収支比率が高くなっているため</a:t>
          </a:r>
          <a:r>
            <a:rPr kumimoji="1" lang="ja-JP" altLang="en-US" sz="1300">
              <a:latin typeface="ＭＳ Ｐゴシック"/>
            </a:rPr>
            <a:t>、将来にわたり持続可能かつ健全な財政運営を確保するため、事務事業の見直しを行うなど、経常的経費の削減を図るとともに市税等の徴収率の向上を図り、経常収支比率の引き下げに努める。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161502</xdr:rowOff>
    </xdr:from>
    <xdr:to>
      <xdr:col>7</xdr:col>
      <xdr:colOff>152400</xdr:colOff>
      <xdr:row>66</xdr:row>
      <xdr:rowOff>30269</xdr:rowOff>
    </xdr:to>
    <xdr:cxnSp macro="">
      <xdr:nvCxnSpPr>
        <xdr:cNvPr id="131" name="直線コネクタ 130"/>
        <xdr:cNvCxnSpPr/>
      </xdr:nvCxnSpPr>
      <xdr:spPr>
        <a:xfrm flipV="1">
          <a:off x="4114800" y="1130575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149437</xdr:rowOff>
    </xdr:from>
    <xdr:to>
      <xdr:col>6</xdr:col>
      <xdr:colOff>0</xdr:colOff>
      <xdr:row>66</xdr:row>
      <xdr:rowOff>30269</xdr:rowOff>
    </xdr:to>
    <xdr:cxnSp macro="">
      <xdr:nvCxnSpPr>
        <xdr:cNvPr id="134" name="直線コネクタ 133"/>
        <xdr:cNvCxnSpPr/>
      </xdr:nvCxnSpPr>
      <xdr:spPr>
        <a:xfrm>
          <a:off x="3225800" y="1129368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129981</xdr:rowOff>
    </xdr:from>
    <xdr:ext cx="736600" cy="259045"/>
    <xdr:sp macro="" textlink="">
      <xdr:nvSpPr>
        <xdr:cNvPr id="136" name="テキスト ボックス 135"/>
        <xdr:cNvSpPr txBox="1"/>
      </xdr:nvSpPr>
      <xdr:spPr>
        <a:xfrm>
          <a:off x="3733800" y="1093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149437</xdr:rowOff>
    </xdr:from>
    <xdr:to>
      <xdr:col>4</xdr:col>
      <xdr:colOff>482600</xdr:colOff>
      <xdr:row>65</xdr:row>
      <xdr:rowOff>157480</xdr:rowOff>
    </xdr:to>
    <xdr:cxnSp macro="">
      <xdr:nvCxnSpPr>
        <xdr:cNvPr id="137" name="直線コネクタ 136"/>
        <xdr:cNvCxnSpPr/>
      </xdr:nvCxnSpPr>
      <xdr:spPr>
        <a:xfrm flipV="1">
          <a:off x="2336800" y="1129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109872</xdr:rowOff>
    </xdr:from>
    <xdr:ext cx="762000" cy="259045"/>
    <xdr:sp macro="" textlink="">
      <xdr:nvSpPr>
        <xdr:cNvPr id="139" name="テキスト ボックス 138"/>
        <xdr:cNvSpPr txBox="1"/>
      </xdr:nvSpPr>
      <xdr:spPr>
        <a:xfrm>
          <a:off x="2844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129329</xdr:rowOff>
    </xdr:from>
    <xdr:to>
      <xdr:col>3</xdr:col>
      <xdr:colOff>279400</xdr:colOff>
      <xdr:row>65</xdr:row>
      <xdr:rowOff>157480</xdr:rowOff>
    </xdr:to>
    <xdr:cxnSp macro="">
      <xdr:nvCxnSpPr>
        <xdr:cNvPr id="140" name="直線コネクタ 139"/>
        <xdr:cNvCxnSpPr/>
      </xdr:nvCxnSpPr>
      <xdr:spPr>
        <a:xfrm>
          <a:off x="1447800" y="1127357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138023</xdr:rowOff>
    </xdr:from>
    <xdr:ext cx="762000" cy="259045"/>
    <xdr:sp macro="" textlink="">
      <xdr:nvSpPr>
        <xdr:cNvPr id="142" name="テキスト ボックス 141"/>
        <xdr:cNvSpPr txBox="1"/>
      </xdr:nvSpPr>
      <xdr:spPr>
        <a:xfrm>
          <a:off x="1955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117915</xdr:rowOff>
    </xdr:from>
    <xdr:ext cx="762000" cy="259045"/>
    <xdr:sp macro="" textlink="">
      <xdr:nvSpPr>
        <xdr:cNvPr id="144" name="テキスト ボックス 143"/>
        <xdr:cNvSpPr txBox="1"/>
      </xdr:nvSpPr>
      <xdr:spPr>
        <a:xfrm>
          <a:off x="1066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110702</xdr:rowOff>
    </xdr:from>
    <xdr:to>
      <xdr:col>7</xdr:col>
      <xdr:colOff>203200</xdr:colOff>
      <xdr:row>66</xdr:row>
      <xdr:rowOff>40852</xdr:rowOff>
    </xdr:to>
    <xdr:sp macro="" textlink="">
      <xdr:nvSpPr>
        <xdr:cNvPr id="150" name="円/楕円 149"/>
        <xdr:cNvSpPr/>
      </xdr:nvSpPr>
      <xdr:spPr>
        <a:xfrm>
          <a:off x="49022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82779</xdr:rowOff>
    </xdr:from>
    <xdr:ext cx="762000" cy="259045"/>
    <xdr:sp macro="" textlink="">
      <xdr:nvSpPr>
        <xdr:cNvPr id="151" name="財政構造の弾力性該当値テキスト"/>
        <xdr:cNvSpPr txBox="1"/>
      </xdr:nvSpPr>
      <xdr:spPr>
        <a:xfrm>
          <a:off x="5041900" y="1122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150919</xdr:rowOff>
    </xdr:from>
    <xdr:to>
      <xdr:col>6</xdr:col>
      <xdr:colOff>50800</xdr:colOff>
      <xdr:row>66</xdr:row>
      <xdr:rowOff>81069</xdr:rowOff>
    </xdr:to>
    <xdr:sp macro="" textlink="">
      <xdr:nvSpPr>
        <xdr:cNvPr id="152" name="円/楕円 151"/>
        <xdr:cNvSpPr/>
      </xdr:nvSpPr>
      <xdr:spPr>
        <a:xfrm>
          <a:off x="4064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65846</xdr:rowOff>
    </xdr:from>
    <xdr:ext cx="736600" cy="259045"/>
    <xdr:sp macro="" textlink="">
      <xdr:nvSpPr>
        <xdr:cNvPr id="153" name="テキスト ボックス 152"/>
        <xdr:cNvSpPr txBox="1"/>
      </xdr:nvSpPr>
      <xdr:spPr>
        <a:xfrm>
          <a:off x="3733800" y="1138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98637</xdr:rowOff>
    </xdr:from>
    <xdr:to>
      <xdr:col>4</xdr:col>
      <xdr:colOff>533400</xdr:colOff>
      <xdr:row>66</xdr:row>
      <xdr:rowOff>28787</xdr:rowOff>
    </xdr:to>
    <xdr:sp macro="" textlink="">
      <xdr:nvSpPr>
        <xdr:cNvPr id="154" name="円/楕円 153"/>
        <xdr:cNvSpPr/>
      </xdr:nvSpPr>
      <xdr:spPr>
        <a:xfrm>
          <a:off x="3175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13564</xdr:rowOff>
    </xdr:from>
    <xdr:ext cx="762000" cy="259045"/>
    <xdr:sp macro="" textlink="">
      <xdr:nvSpPr>
        <xdr:cNvPr id="155" name="テキスト ボックス 154"/>
        <xdr:cNvSpPr txBox="1"/>
      </xdr:nvSpPr>
      <xdr:spPr>
        <a:xfrm>
          <a:off x="2844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106680</xdr:rowOff>
    </xdr:from>
    <xdr:to>
      <xdr:col>3</xdr:col>
      <xdr:colOff>330200</xdr:colOff>
      <xdr:row>66</xdr:row>
      <xdr:rowOff>36830</xdr:rowOff>
    </xdr:to>
    <xdr:sp macro="" textlink="">
      <xdr:nvSpPr>
        <xdr:cNvPr id="156" name="円/楕円 155"/>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21607</xdr:rowOff>
    </xdr:from>
    <xdr:ext cx="762000" cy="259045"/>
    <xdr:sp macro="" textlink="">
      <xdr:nvSpPr>
        <xdr:cNvPr id="157" name="テキスト ボックス 156"/>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78529</xdr:rowOff>
    </xdr:from>
    <xdr:to>
      <xdr:col>2</xdr:col>
      <xdr:colOff>127000</xdr:colOff>
      <xdr:row>66</xdr:row>
      <xdr:rowOff>8679</xdr:rowOff>
    </xdr:to>
    <xdr:sp macro="" textlink="">
      <xdr:nvSpPr>
        <xdr:cNvPr id="158" name="円/楕円 157"/>
        <xdr:cNvSpPr/>
      </xdr:nvSpPr>
      <xdr:spPr>
        <a:xfrm>
          <a:off x="1397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164906</xdr:rowOff>
    </xdr:from>
    <xdr:ext cx="762000" cy="259045"/>
    <xdr:sp macro="" textlink="">
      <xdr:nvSpPr>
        <xdr:cNvPr id="159" name="テキスト ボックス 158"/>
        <xdr:cNvSpPr txBox="1"/>
      </xdr:nvSpPr>
      <xdr:spPr>
        <a:xfrm>
          <a:off x="1066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[104,509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物件費は給食費の公会計化による食材料費</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の増加（＋２７．３億円）</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等に伴い２７．６億、人件費が６．６億円増加したこと等に伴い、昨年より５，４３４円増加した。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経常収支比率の類似団体比較においては、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人件費及び物件費の比率が高く、これが本市の経常収支比率の悪化要因の一つとなっている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が、人口一人当たり人件費物件費等決算額は住民基本台帳人口が類似団体中１番目と多くなっているため、類似団体平均を下回っている。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34872</xdr:rowOff>
    </xdr:from>
    <xdr:to>
      <xdr:col>7</xdr:col>
      <xdr:colOff>152400</xdr:colOff>
      <xdr:row>81</xdr:row>
      <xdr:rowOff>107717</xdr:rowOff>
    </xdr:to>
    <xdr:cxnSp macro="">
      <xdr:nvCxnSpPr>
        <xdr:cNvPr id="194" name="直線コネクタ 193"/>
        <xdr:cNvCxnSpPr/>
      </xdr:nvCxnSpPr>
      <xdr:spPr>
        <a:xfrm>
          <a:off x="4114800" y="13922322"/>
          <a:ext cx="838200" cy="7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136198</xdr:rowOff>
    </xdr:from>
    <xdr:to>
      <xdr:col>6</xdr:col>
      <xdr:colOff>0</xdr:colOff>
      <xdr:row>81</xdr:row>
      <xdr:rowOff>34872</xdr:rowOff>
    </xdr:to>
    <xdr:cxnSp macro="">
      <xdr:nvCxnSpPr>
        <xdr:cNvPr id="197" name="直線コネクタ 196"/>
        <xdr:cNvCxnSpPr/>
      </xdr:nvCxnSpPr>
      <xdr:spPr>
        <a:xfrm>
          <a:off x="3225800" y="13852198"/>
          <a:ext cx="889000" cy="7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136198</xdr:rowOff>
    </xdr:from>
    <xdr:to>
      <xdr:col>4</xdr:col>
      <xdr:colOff>482600</xdr:colOff>
      <xdr:row>80</xdr:row>
      <xdr:rowOff>151372</xdr:rowOff>
    </xdr:to>
    <xdr:cxnSp macro="">
      <xdr:nvCxnSpPr>
        <xdr:cNvPr id="200" name="直線コネクタ 199"/>
        <xdr:cNvCxnSpPr/>
      </xdr:nvCxnSpPr>
      <xdr:spPr>
        <a:xfrm flipV="1">
          <a:off x="2336800" y="13852198"/>
          <a:ext cx="889000" cy="1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151372</xdr:rowOff>
    </xdr:from>
    <xdr:to>
      <xdr:col>3</xdr:col>
      <xdr:colOff>279400</xdr:colOff>
      <xdr:row>81</xdr:row>
      <xdr:rowOff>6291</xdr:rowOff>
    </xdr:to>
    <xdr:cxnSp macro="">
      <xdr:nvCxnSpPr>
        <xdr:cNvPr id="203" name="直線コネクタ 202"/>
        <xdr:cNvCxnSpPr/>
      </xdr:nvCxnSpPr>
      <xdr:spPr>
        <a:xfrm flipV="1">
          <a:off x="1447800" y="13867372"/>
          <a:ext cx="889000" cy="2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56917</xdr:rowOff>
    </xdr:from>
    <xdr:to>
      <xdr:col>7</xdr:col>
      <xdr:colOff>203200</xdr:colOff>
      <xdr:row>81</xdr:row>
      <xdr:rowOff>158517</xdr:rowOff>
    </xdr:to>
    <xdr:sp macro="" textlink="">
      <xdr:nvSpPr>
        <xdr:cNvPr id="213" name="円/楕円 212"/>
        <xdr:cNvSpPr/>
      </xdr:nvSpPr>
      <xdr:spPr>
        <a:xfrm>
          <a:off x="4902200" y="139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73444</xdr:rowOff>
    </xdr:from>
    <xdr:ext cx="762000" cy="259045"/>
    <xdr:sp macro="" textlink="">
      <xdr:nvSpPr>
        <xdr:cNvPr id="214" name="人件費・物件費等の状況該当値テキスト"/>
        <xdr:cNvSpPr txBox="1"/>
      </xdr:nvSpPr>
      <xdr:spPr>
        <a:xfrm>
          <a:off x="5041900" y="1378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155522</xdr:rowOff>
    </xdr:from>
    <xdr:to>
      <xdr:col>6</xdr:col>
      <xdr:colOff>50800</xdr:colOff>
      <xdr:row>81</xdr:row>
      <xdr:rowOff>85672</xdr:rowOff>
    </xdr:to>
    <xdr:sp macro="" textlink="">
      <xdr:nvSpPr>
        <xdr:cNvPr id="215" name="円/楕円 214"/>
        <xdr:cNvSpPr/>
      </xdr:nvSpPr>
      <xdr:spPr>
        <a:xfrm>
          <a:off x="4064000" y="1387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95849</xdr:rowOff>
    </xdr:from>
    <xdr:ext cx="736600" cy="259045"/>
    <xdr:sp macro="" textlink="">
      <xdr:nvSpPr>
        <xdr:cNvPr id="216" name="テキスト ボックス 215"/>
        <xdr:cNvSpPr txBox="1"/>
      </xdr:nvSpPr>
      <xdr:spPr>
        <a:xfrm>
          <a:off x="3733800" y="13640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99,075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85398</xdr:rowOff>
    </xdr:from>
    <xdr:to>
      <xdr:col>4</xdr:col>
      <xdr:colOff>533400</xdr:colOff>
      <xdr:row>81</xdr:row>
      <xdr:rowOff>15548</xdr:rowOff>
    </xdr:to>
    <xdr:sp macro="" textlink="">
      <xdr:nvSpPr>
        <xdr:cNvPr id="217" name="円/楕円 216"/>
        <xdr:cNvSpPr/>
      </xdr:nvSpPr>
      <xdr:spPr>
        <a:xfrm>
          <a:off x="3175000" y="1380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25725</xdr:rowOff>
    </xdr:from>
    <xdr:ext cx="762000" cy="259045"/>
    <xdr:sp macro="" textlink="">
      <xdr:nvSpPr>
        <xdr:cNvPr id="218" name="テキスト ボックス 217"/>
        <xdr:cNvSpPr txBox="1"/>
      </xdr:nvSpPr>
      <xdr:spPr>
        <a:xfrm>
          <a:off x="2844800" y="1357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100572</xdr:rowOff>
    </xdr:from>
    <xdr:to>
      <xdr:col>3</xdr:col>
      <xdr:colOff>330200</xdr:colOff>
      <xdr:row>81</xdr:row>
      <xdr:rowOff>30722</xdr:rowOff>
    </xdr:to>
    <xdr:sp macro="" textlink="">
      <xdr:nvSpPr>
        <xdr:cNvPr id="219" name="円/楕円 218"/>
        <xdr:cNvSpPr/>
      </xdr:nvSpPr>
      <xdr:spPr>
        <a:xfrm>
          <a:off x="2286000" y="138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40899</xdr:rowOff>
    </xdr:from>
    <xdr:ext cx="762000" cy="259045"/>
    <xdr:sp macro="" textlink="">
      <xdr:nvSpPr>
        <xdr:cNvPr id="220" name="テキスト ボックス 219"/>
        <xdr:cNvSpPr txBox="1"/>
      </xdr:nvSpPr>
      <xdr:spPr>
        <a:xfrm>
          <a:off x="1955800" y="135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94,976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126941</xdr:rowOff>
    </xdr:from>
    <xdr:to>
      <xdr:col>2</xdr:col>
      <xdr:colOff>127000</xdr:colOff>
      <xdr:row>81</xdr:row>
      <xdr:rowOff>57091</xdr:rowOff>
    </xdr:to>
    <xdr:sp macro="" textlink="">
      <xdr:nvSpPr>
        <xdr:cNvPr id="221" name="円/楕円 220"/>
        <xdr:cNvSpPr/>
      </xdr:nvSpPr>
      <xdr:spPr>
        <a:xfrm>
          <a:off x="1397000" y="138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67268</xdr:rowOff>
    </xdr:from>
    <xdr:ext cx="762000" cy="259045"/>
    <xdr:sp macro="" textlink="">
      <xdr:nvSpPr>
        <xdr:cNvPr id="222" name="テキスト ボックス 221"/>
        <xdr:cNvSpPr txBox="1"/>
      </xdr:nvSpPr>
      <xdr:spPr>
        <a:xfrm>
          <a:off x="1066800" y="1361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給与改定特例法による国家公務員の給与減額措置期間については、一時的に指数が上昇したものの、その間を除くと給料表の継足し部分の廃止や給与制度の総合的見直し等の実施により指数の低下傾向が続いており、平成２</a:t>
          </a:r>
          <a:r>
            <a:rPr kumimoji="1" lang="ja-JP" altLang="en-US" sz="1300" b="0" i="0" u="none" strike="noStrike" kern="0" cap="none" spc="0" normalizeH="0" baseline="0" noProof="0">
              <a:ln>
                <a:noFill/>
              </a:ln>
              <a:solidFill>
                <a:prstClr val="black"/>
              </a:solidFill>
              <a:effectLst/>
              <a:uLnTx/>
              <a:uFillTx/>
              <a:latin typeface="+mn-lt"/>
              <a:ea typeface="+mn-ea"/>
              <a:cs typeface="+mn-cs"/>
            </a:rPr>
            <a:t>８</a:t>
          </a:r>
          <a:r>
            <a:rPr kumimoji="1" lang="ja-JP" altLang="ja-JP" sz="1300" b="0" i="0" u="none" strike="noStrike" kern="0" cap="none" spc="0" normalizeH="0" baseline="0" noProof="0">
              <a:ln>
                <a:noFill/>
              </a:ln>
              <a:solidFill>
                <a:prstClr val="black"/>
              </a:solidFill>
              <a:effectLst/>
              <a:uLnTx/>
              <a:uFillTx/>
              <a:latin typeface="+mn-lt"/>
              <a:ea typeface="+mn-ea"/>
              <a:cs typeface="+mn-cs"/>
            </a:rPr>
            <a:t>年のラスパイレス指数は１００．</a:t>
          </a:r>
          <a:r>
            <a:rPr kumimoji="1" lang="ja-JP" altLang="en-US" sz="1300" b="0" i="0" u="none" strike="noStrike" kern="0" cap="none" spc="0" normalizeH="0" baseline="0" noProof="0">
              <a:ln>
                <a:noFill/>
              </a:ln>
              <a:solidFill>
                <a:prstClr val="black"/>
              </a:solidFill>
              <a:effectLst/>
              <a:uLnTx/>
              <a:uFillTx/>
              <a:latin typeface="+mn-lt"/>
              <a:ea typeface="+mn-ea"/>
              <a:cs typeface="+mn-cs"/>
            </a:rPr>
            <a:t>２</a:t>
          </a:r>
          <a:r>
            <a:rPr kumimoji="1" lang="ja-JP" altLang="ja-JP" sz="1300" b="0" i="0" u="none" strike="noStrike" kern="0" cap="none" spc="0" normalizeH="0" baseline="0" noProof="0">
              <a:ln>
                <a:noFill/>
              </a:ln>
              <a:solidFill>
                <a:prstClr val="black"/>
              </a:solidFill>
              <a:effectLst/>
              <a:uLnTx/>
              <a:uFillTx/>
              <a:latin typeface="+mn-lt"/>
              <a:ea typeface="+mn-ea"/>
              <a:cs typeface="+mn-cs"/>
            </a:rPr>
            <a:t>とほぼ１００に近似した数値となっている。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今後についても、人事院勧告等の状況を注視しつつ引き続き給与の適正化に努めていく。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82</xdr:row>
      <xdr:rowOff>166914</xdr:rowOff>
    </xdr:to>
    <xdr:cxnSp macro="">
      <xdr:nvCxnSpPr>
        <xdr:cNvPr id="258" name="直線コネクタ 257"/>
        <xdr:cNvCxnSpPr/>
      </xdr:nvCxnSpPr>
      <xdr:spPr>
        <a:xfrm>
          <a:off x="16179800" y="1421432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122663</xdr:rowOff>
    </xdr:from>
    <xdr:ext cx="762000" cy="259045"/>
    <xdr:sp macro="" textlink="">
      <xdr:nvSpPr>
        <xdr:cNvPr id="259" name="給与水準   （国との比較）平均値テキスト"/>
        <xdr:cNvSpPr txBox="1"/>
      </xdr:nvSpPr>
      <xdr:spPr>
        <a:xfrm>
          <a:off x="17106900" y="14181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83</xdr:row>
      <xdr:rowOff>110368</xdr:rowOff>
    </xdr:to>
    <xdr:cxnSp macro="">
      <xdr:nvCxnSpPr>
        <xdr:cNvPr id="261" name="直線コネクタ 260"/>
        <xdr:cNvCxnSpPr/>
      </xdr:nvCxnSpPr>
      <xdr:spPr>
        <a:xfrm flipV="1">
          <a:off x="15290800" y="1421432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110368</xdr:rowOff>
    </xdr:from>
    <xdr:to>
      <xdr:col>22</xdr:col>
      <xdr:colOff>203200</xdr:colOff>
      <xdr:row>89</xdr:row>
      <xdr:rowOff>115812</xdr:rowOff>
    </xdr:to>
    <xdr:cxnSp macro="">
      <xdr:nvCxnSpPr>
        <xdr:cNvPr id="264" name="直線コネクタ 263"/>
        <xdr:cNvCxnSpPr/>
      </xdr:nvCxnSpPr>
      <xdr:spPr>
        <a:xfrm flipV="1">
          <a:off x="14401800" y="14340718"/>
          <a:ext cx="889000" cy="103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115812</xdr:rowOff>
    </xdr:from>
    <xdr:to>
      <xdr:col>21</xdr:col>
      <xdr:colOff>0</xdr:colOff>
      <xdr:row>89</xdr:row>
      <xdr:rowOff>161773</xdr:rowOff>
    </xdr:to>
    <xdr:cxnSp macro="">
      <xdr:nvCxnSpPr>
        <xdr:cNvPr id="267" name="直線コネクタ 266"/>
        <xdr:cNvCxnSpPr/>
      </xdr:nvCxnSpPr>
      <xdr:spPr>
        <a:xfrm flipV="1">
          <a:off x="13512800" y="153748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77" name="円/楕円 276"/>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78"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104623</xdr:rowOff>
    </xdr:from>
    <xdr:to>
      <xdr:col>23</xdr:col>
      <xdr:colOff>457200</xdr:colOff>
      <xdr:row>83</xdr:row>
      <xdr:rowOff>34773</xdr:rowOff>
    </xdr:to>
    <xdr:sp macro="" textlink="">
      <xdr:nvSpPr>
        <xdr:cNvPr id="279" name="円/楕円 278"/>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19550</xdr:rowOff>
    </xdr:from>
    <xdr:ext cx="736600" cy="259045"/>
    <xdr:sp macro="" textlink="">
      <xdr:nvSpPr>
        <xdr:cNvPr id="280" name="テキスト ボックス 279"/>
        <xdr:cNvSpPr txBox="1"/>
      </xdr:nvSpPr>
      <xdr:spPr>
        <a:xfrm>
          <a:off x="15798800" y="14249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59568</xdr:rowOff>
    </xdr:from>
    <xdr:to>
      <xdr:col>22</xdr:col>
      <xdr:colOff>254000</xdr:colOff>
      <xdr:row>83</xdr:row>
      <xdr:rowOff>161168</xdr:rowOff>
    </xdr:to>
    <xdr:sp macro="" textlink="">
      <xdr:nvSpPr>
        <xdr:cNvPr id="281" name="円/楕円 280"/>
        <xdr:cNvSpPr/>
      </xdr:nvSpPr>
      <xdr:spPr>
        <a:xfrm>
          <a:off x="15240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145945</xdr:rowOff>
    </xdr:from>
    <xdr:ext cx="762000" cy="259045"/>
    <xdr:sp macro="" textlink="">
      <xdr:nvSpPr>
        <xdr:cNvPr id="282" name="テキスト ボックス 281"/>
        <xdr:cNvSpPr txBox="1"/>
      </xdr:nvSpPr>
      <xdr:spPr>
        <a:xfrm>
          <a:off x="14909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65012</xdr:rowOff>
    </xdr:from>
    <xdr:to>
      <xdr:col>21</xdr:col>
      <xdr:colOff>50800</xdr:colOff>
      <xdr:row>89</xdr:row>
      <xdr:rowOff>166612</xdr:rowOff>
    </xdr:to>
    <xdr:sp macro="" textlink="">
      <xdr:nvSpPr>
        <xdr:cNvPr id="283" name="円/楕円 282"/>
        <xdr:cNvSpPr/>
      </xdr:nvSpPr>
      <xdr:spPr>
        <a:xfrm>
          <a:off x="14351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151389</xdr:rowOff>
    </xdr:from>
    <xdr:ext cx="762000" cy="259045"/>
    <xdr:sp macro="" textlink="">
      <xdr:nvSpPr>
        <xdr:cNvPr id="284" name="テキスト ボックス 283"/>
        <xdr:cNvSpPr txBox="1"/>
      </xdr:nvSpPr>
      <xdr:spPr>
        <a:xfrm>
          <a:off x="14020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5" name="円/楕円 284"/>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86" name="テキスト ボックス 285"/>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業務の効率化や民間委託の推進等による定員の適正化を進め、集中改革プラン期間に</a:t>
          </a:r>
          <a:r>
            <a:rPr kumimoji="0" lang="en-US" altLang="ja-JP" sz="1300" b="0" i="0" u="none" strike="noStrike" kern="0" cap="none" spc="0" normalizeH="0" baseline="0" noProof="0">
              <a:ln>
                <a:noFill/>
              </a:ln>
              <a:solidFill>
                <a:prstClr val="black"/>
              </a:solidFill>
              <a:effectLst/>
              <a:uLnTx/>
              <a:uFillTx/>
              <a:latin typeface="+mn-lt"/>
              <a:ea typeface="+mn-ea"/>
              <a:cs typeface="+mn-cs"/>
            </a:rPr>
            <a:t>7.4</a:t>
          </a:r>
          <a:r>
            <a:rPr kumimoji="0" lang="ja-JP" altLang="ja-JP" sz="1300" b="0" i="0" u="none" strike="noStrike" kern="0" cap="none" spc="0" normalizeH="0" baseline="0" noProof="0">
              <a:ln>
                <a:noFill/>
              </a:ln>
              <a:solidFill>
                <a:prstClr val="black"/>
              </a:solidFill>
              <a:effectLst/>
              <a:uLnTx/>
              <a:uFillTx/>
              <a:latin typeface="+mn-lt"/>
              <a:ea typeface="+mn-ea"/>
              <a:cs typeface="+mn-cs"/>
            </a:rPr>
            <a:t>％の削減を実施した。人口千人当たりの職員数は</a:t>
          </a:r>
          <a:r>
            <a:rPr kumimoji="0" lang="en-US" altLang="ja-JP" sz="1300" b="0" i="0" u="none" strike="noStrike" kern="0" cap="none" spc="0" normalizeH="0" baseline="0" noProof="0">
              <a:ln>
                <a:noFill/>
              </a:ln>
              <a:solidFill>
                <a:prstClr val="black"/>
              </a:solidFill>
              <a:effectLst/>
              <a:uLnTx/>
              <a:uFillTx/>
              <a:latin typeface="+mn-lt"/>
              <a:ea typeface="+mn-ea"/>
              <a:cs typeface="+mn-cs"/>
            </a:rPr>
            <a:t>6.07</a:t>
          </a:r>
          <a:r>
            <a:rPr kumimoji="0" lang="ja-JP" altLang="ja-JP" sz="1300" b="0" i="0" u="none" strike="noStrike" kern="0" cap="none" spc="0" normalizeH="0" baseline="0" noProof="0">
              <a:ln>
                <a:noFill/>
              </a:ln>
              <a:solidFill>
                <a:prstClr val="black"/>
              </a:solidFill>
              <a:effectLst/>
              <a:uLnTx/>
              <a:uFillTx/>
              <a:latin typeface="+mn-lt"/>
              <a:ea typeface="+mn-ea"/>
              <a:cs typeface="+mn-cs"/>
            </a:rPr>
            <a:t>人と平成</a:t>
          </a:r>
          <a:r>
            <a:rPr kumimoji="0" lang="en-US" altLang="ja-JP" sz="1300" b="0" i="0" u="none" strike="noStrike" kern="0" cap="none" spc="0" normalizeH="0" baseline="0" noProof="0">
              <a:ln>
                <a:noFill/>
              </a:ln>
              <a:solidFill>
                <a:prstClr val="black"/>
              </a:solidFill>
              <a:effectLst/>
              <a:uLnTx/>
              <a:uFillTx/>
              <a:latin typeface="+mn-lt"/>
              <a:ea typeface="+mn-ea"/>
              <a:cs typeface="+mn-cs"/>
            </a:rPr>
            <a:t>26</a:t>
          </a:r>
          <a:r>
            <a:rPr kumimoji="0" lang="ja-JP" altLang="ja-JP" sz="1300" b="0" i="0" u="none" strike="noStrike" kern="0" cap="none" spc="0" normalizeH="0" baseline="0" noProof="0">
              <a:ln>
                <a:noFill/>
              </a:ln>
              <a:solidFill>
                <a:prstClr val="black"/>
              </a:solidFill>
              <a:effectLst/>
              <a:uLnTx/>
              <a:uFillTx/>
              <a:latin typeface="+mn-lt"/>
              <a:ea typeface="+mn-ea"/>
              <a:cs typeface="+mn-cs"/>
            </a:rPr>
            <a:t>年度を上回ったものの、類似団体の平均を下回る状態が続いている。今後も引き続き、行政需要の増加等に適切に対応しながら、本市の実情に応じた適正な定員管理に努めていく。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77681</xdr:rowOff>
    </xdr:from>
    <xdr:to>
      <xdr:col>24</xdr:col>
      <xdr:colOff>558800</xdr:colOff>
      <xdr:row>60</xdr:row>
      <xdr:rowOff>133985</xdr:rowOff>
    </xdr:to>
    <xdr:cxnSp macro="">
      <xdr:nvCxnSpPr>
        <xdr:cNvPr id="321" name="直線コネクタ 320"/>
        <xdr:cNvCxnSpPr/>
      </xdr:nvCxnSpPr>
      <xdr:spPr>
        <a:xfrm>
          <a:off x="16179800" y="10364681"/>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2"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49530</xdr:rowOff>
    </xdr:from>
    <xdr:to>
      <xdr:col>23</xdr:col>
      <xdr:colOff>406400</xdr:colOff>
      <xdr:row>60</xdr:row>
      <xdr:rowOff>77681</xdr:rowOff>
    </xdr:to>
    <xdr:cxnSp macro="">
      <xdr:nvCxnSpPr>
        <xdr:cNvPr id="324" name="直線コネクタ 323"/>
        <xdr:cNvCxnSpPr/>
      </xdr:nvCxnSpPr>
      <xdr:spPr>
        <a:xfrm>
          <a:off x="15290800" y="1033653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6" name="テキスト ボックス 325"/>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33444</xdr:rowOff>
    </xdr:from>
    <xdr:to>
      <xdr:col>22</xdr:col>
      <xdr:colOff>203200</xdr:colOff>
      <xdr:row>60</xdr:row>
      <xdr:rowOff>49530</xdr:rowOff>
    </xdr:to>
    <xdr:cxnSp macro="">
      <xdr:nvCxnSpPr>
        <xdr:cNvPr id="327" name="直線コネクタ 326"/>
        <xdr:cNvCxnSpPr/>
      </xdr:nvCxnSpPr>
      <xdr:spPr>
        <a:xfrm>
          <a:off x="14401800" y="103204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9" name="テキスト ボックス 328"/>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33444</xdr:rowOff>
    </xdr:from>
    <xdr:to>
      <xdr:col>21</xdr:col>
      <xdr:colOff>0</xdr:colOff>
      <xdr:row>60</xdr:row>
      <xdr:rowOff>61595</xdr:rowOff>
    </xdr:to>
    <xdr:cxnSp macro="">
      <xdr:nvCxnSpPr>
        <xdr:cNvPr id="330" name="直線コネクタ 329"/>
        <xdr:cNvCxnSpPr/>
      </xdr:nvCxnSpPr>
      <xdr:spPr>
        <a:xfrm flipV="1">
          <a:off x="13512800" y="1032044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2" name="テキスト ボックス 331"/>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4" name="テキスト ボックス 333"/>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83185</xdr:rowOff>
    </xdr:from>
    <xdr:to>
      <xdr:col>24</xdr:col>
      <xdr:colOff>609600</xdr:colOff>
      <xdr:row>61</xdr:row>
      <xdr:rowOff>13335</xdr:rowOff>
    </xdr:to>
    <xdr:sp macro="" textlink="">
      <xdr:nvSpPr>
        <xdr:cNvPr id="340" name="円/楕円 339"/>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99712</xdr:rowOff>
    </xdr:from>
    <xdr:ext cx="762000" cy="259045"/>
    <xdr:sp macro="" textlink="">
      <xdr:nvSpPr>
        <xdr:cNvPr id="341" name="定員管理の状況該当値テキスト"/>
        <xdr:cNvSpPr txBox="1"/>
      </xdr:nvSpPr>
      <xdr:spPr>
        <a:xfrm>
          <a:off x="17106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26881</xdr:rowOff>
    </xdr:from>
    <xdr:to>
      <xdr:col>23</xdr:col>
      <xdr:colOff>457200</xdr:colOff>
      <xdr:row>60</xdr:row>
      <xdr:rowOff>128481</xdr:rowOff>
    </xdr:to>
    <xdr:sp macro="" textlink="">
      <xdr:nvSpPr>
        <xdr:cNvPr id="342" name="円/楕円 341"/>
        <xdr:cNvSpPr/>
      </xdr:nvSpPr>
      <xdr:spPr>
        <a:xfrm>
          <a:off x="16129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138658</xdr:rowOff>
    </xdr:from>
    <xdr:ext cx="736600" cy="259045"/>
    <xdr:sp macro="" textlink="">
      <xdr:nvSpPr>
        <xdr:cNvPr id="343" name="テキスト ボックス 342"/>
        <xdr:cNvSpPr txBox="1"/>
      </xdr:nvSpPr>
      <xdr:spPr>
        <a:xfrm>
          <a:off x="15798800" y="1008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170180</xdr:rowOff>
    </xdr:from>
    <xdr:to>
      <xdr:col>22</xdr:col>
      <xdr:colOff>254000</xdr:colOff>
      <xdr:row>60</xdr:row>
      <xdr:rowOff>100330</xdr:rowOff>
    </xdr:to>
    <xdr:sp macro="" textlink="">
      <xdr:nvSpPr>
        <xdr:cNvPr id="344" name="円/楕円 343"/>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45" name="テキスト ボックス 344"/>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154094</xdr:rowOff>
    </xdr:from>
    <xdr:to>
      <xdr:col>21</xdr:col>
      <xdr:colOff>50800</xdr:colOff>
      <xdr:row>60</xdr:row>
      <xdr:rowOff>84244</xdr:rowOff>
    </xdr:to>
    <xdr:sp macro="" textlink="">
      <xdr:nvSpPr>
        <xdr:cNvPr id="346" name="円/楕円 345"/>
        <xdr:cNvSpPr/>
      </xdr:nvSpPr>
      <xdr:spPr>
        <a:xfrm>
          <a:off x="14351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94421</xdr:rowOff>
    </xdr:from>
    <xdr:ext cx="762000" cy="259045"/>
    <xdr:sp macro="" textlink="">
      <xdr:nvSpPr>
        <xdr:cNvPr id="347" name="テキスト ボックス 346"/>
        <xdr:cNvSpPr txBox="1"/>
      </xdr:nvSpPr>
      <xdr:spPr>
        <a:xfrm>
          <a:off x="14020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10795</xdr:rowOff>
    </xdr:from>
    <xdr:to>
      <xdr:col>19</xdr:col>
      <xdr:colOff>533400</xdr:colOff>
      <xdr:row>60</xdr:row>
      <xdr:rowOff>112395</xdr:rowOff>
    </xdr:to>
    <xdr:sp macro="" textlink="">
      <xdr:nvSpPr>
        <xdr:cNvPr id="348" name="円/楕円 347"/>
        <xdr:cNvSpPr/>
      </xdr:nvSpPr>
      <xdr:spPr>
        <a:xfrm>
          <a:off x="13462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122572</xdr:rowOff>
    </xdr:from>
    <xdr:ext cx="762000" cy="259045"/>
    <xdr:sp macro="" textlink="">
      <xdr:nvSpPr>
        <xdr:cNvPr id="349" name="テキスト ボックス 348"/>
        <xdr:cNvSpPr txBox="1"/>
      </xdr:nvSpPr>
      <xdr:spPr>
        <a:xfrm>
          <a:off x="1313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実質公債費比率は△０．２％と類似団体平均より６．９ポイント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回っており、４５団体中３番目の</a:t>
          </a:r>
          <a:r>
            <a:rPr kumimoji="1" lang="ja-JP" altLang="en-US" sz="1300">
              <a:solidFill>
                <a:schemeClr val="dk1"/>
              </a:solidFill>
              <a:effectLst/>
              <a:latin typeface="+mn-lt"/>
              <a:ea typeface="+mn-ea"/>
              <a:cs typeface="+mn-cs"/>
            </a:rPr>
            <a:t>低</a:t>
          </a:r>
          <a:r>
            <a:rPr kumimoji="1" lang="ja-JP" altLang="ja-JP" sz="1300">
              <a:solidFill>
                <a:schemeClr val="dk1"/>
              </a:solidFill>
              <a:effectLst/>
              <a:latin typeface="+mn-lt"/>
              <a:ea typeface="+mn-ea"/>
              <a:cs typeface="+mn-cs"/>
            </a:rPr>
            <a:t>水準となっているものの、今後、集中的に行ってきた学校等公共施設の耐震対策や２か所の清掃工場の建替えなど大規模事業の実施に係る地方債発行額の増加による実質公債費比率の悪化が予想される。</a:t>
          </a:r>
          <a:endParaRPr lang="ja-JP" altLang="ja-JP" sz="1300">
            <a:effectLst/>
          </a:endParaRPr>
        </a:p>
        <a:p>
          <a:r>
            <a:rPr kumimoji="1" lang="ja-JP" altLang="ja-JP" sz="1300">
              <a:solidFill>
                <a:schemeClr val="dk1"/>
              </a:solidFill>
              <a:effectLst/>
              <a:latin typeface="+mn-lt"/>
              <a:ea typeface="+mn-ea"/>
              <a:cs typeface="+mn-cs"/>
            </a:rPr>
            <a:t>　今後も引き続き後年度の財政負担を考慮しながら、減債基金の積立等により適切な地方債の管理を行っていく。</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69596</xdr:rowOff>
    </xdr:from>
    <xdr:to>
      <xdr:col>24</xdr:col>
      <xdr:colOff>558800</xdr:colOff>
      <xdr:row>36</xdr:row>
      <xdr:rowOff>79248</xdr:rowOff>
    </xdr:to>
    <xdr:cxnSp macro="">
      <xdr:nvCxnSpPr>
        <xdr:cNvPr id="381" name="直線コネクタ 380"/>
        <xdr:cNvCxnSpPr/>
      </xdr:nvCxnSpPr>
      <xdr:spPr>
        <a:xfrm flipV="1">
          <a:off x="16179800" y="62417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2"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79248</xdr:rowOff>
    </xdr:from>
    <xdr:to>
      <xdr:col>23</xdr:col>
      <xdr:colOff>406400</xdr:colOff>
      <xdr:row>36</xdr:row>
      <xdr:rowOff>117856</xdr:rowOff>
    </xdr:to>
    <xdr:cxnSp macro="">
      <xdr:nvCxnSpPr>
        <xdr:cNvPr id="384" name="直線コネクタ 383"/>
        <xdr:cNvCxnSpPr/>
      </xdr:nvCxnSpPr>
      <xdr:spPr>
        <a:xfrm flipV="1">
          <a:off x="15290800" y="62514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6" name="テキスト ボックス 385"/>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117856</xdr:rowOff>
    </xdr:from>
    <xdr:to>
      <xdr:col>22</xdr:col>
      <xdr:colOff>203200</xdr:colOff>
      <xdr:row>36</xdr:row>
      <xdr:rowOff>156464</xdr:rowOff>
    </xdr:to>
    <xdr:cxnSp macro="">
      <xdr:nvCxnSpPr>
        <xdr:cNvPr id="387" name="直線コネクタ 386"/>
        <xdr:cNvCxnSpPr/>
      </xdr:nvCxnSpPr>
      <xdr:spPr>
        <a:xfrm flipV="1">
          <a:off x="14401800" y="62900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89" name="テキスト ボックス 388"/>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156464</xdr:rowOff>
    </xdr:from>
    <xdr:to>
      <xdr:col>21</xdr:col>
      <xdr:colOff>0</xdr:colOff>
      <xdr:row>37</xdr:row>
      <xdr:rowOff>33274</xdr:rowOff>
    </xdr:to>
    <xdr:cxnSp macro="">
      <xdr:nvCxnSpPr>
        <xdr:cNvPr id="390" name="直線コネクタ 389"/>
        <xdr:cNvCxnSpPr/>
      </xdr:nvCxnSpPr>
      <xdr:spPr>
        <a:xfrm flipV="1">
          <a:off x="13512800" y="63286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392" name="テキスト ボックス 391"/>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4" name="テキスト ボックス 393"/>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18796</xdr:rowOff>
    </xdr:from>
    <xdr:to>
      <xdr:col>24</xdr:col>
      <xdr:colOff>609600</xdr:colOff>
      <xdr:row>36</xdr:row>
      <xdr:rowOff>120396</xdr:rowOff>
    </xdr:to>
    <xdr:sp macro="" textlink="">
      <xdr:nvSpPr>
        <xdr:cNvPr id="400" name="円/楕円 399"/>
        <xdr:cNvSpPr/>
      </xdr:nvSpPr>
      <xdr:spPr>
        <a:xfrm>
          <a:off x="169672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111523</xdr:rowOff>
    </xdr:from>
    <xdr:ext cx="762000" cy="259045"/>
    <xdr:sp macro="" textlink="">
      <xdr:nvSpPr>
        <xdr:cNvPr id="401" name="公債費負担の状況該当値テキスト"/>
        <xdr:cNvSpPr txBox="1"/>
      </xdr:nvSpPr>
      <xdr:spPr>
        <a:xfrm>
          <a:off x="17106900" y="611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28448</xdr:rowOff>
    </xdr:from>
    <xdr:to>
      <xdr:col>23</xdr:col>
      <xdr:colOff>457200</xdr:colOff>
      <xdr:row>36</xdr:row>
      <xdr:rowOff>130048</xdr:rowOff>
    </xdr:to>
    <xdr:sp macro="" textlink="">
      <xdr:nvSpPr>
        <xdr:cNvPr id="402" name="円/楕円 401"/>
        <xdr:cNvSpPr/>
      </xdr:nvSpPr>
      <xdr:spPr>
        <a:xfrm>
          <a:off x="16129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140225</xdr:rowOff>
    </xdr:from>
    <xdr:ext cx="736600" cy="259045"/>
    <xdr:sp macro="" textlink="">
      <xdr:nvSpPr>
        <xdr:cNvPr id="403" name="テキスト ボックス 402"/>
        <xdr:cNvSpPr txBox="1"/>
      </xdr:nvSpPr>
      <xdr:spPr>
        <a:xfrm>
          <a:off x="15798800" y="596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67056</xdr:rowOff>
    </xdr:from>
    <xdr:to>
      <xdr:col>22</xdr:col>
      <xdr:colOff>254000</xdr:colOff>
      <xdr:row>36</xdr:row>
      <xdr:rowOff>168656</xdr:rowOff>
    </xdr:to>
    <xdr:sp macro="" textlink="">
      <xdr:nvSpPr>
        <xdr:cNvPr id="404" name="円/楕円 403"/>
        <xdr:cNvSpPr/>
      </xdr:nvSpPr>
      <xdr:spPr>
        <a:xfrm>
          <a:off x="1524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7383</xdr:rowOff>
    </xdr:from>
    <xdr:ext cx="762000" cy="259045"/>
    <xdr:sp macro="" textlink="">
      <xdr:nvSpPr>
        <xdr:cNvPr id="405" name="テキスト ボックス 404"/>
        <xdr:cNvSpPr txBox="1"/>
      </xdr:nvSpPr>
      <xdr:spPr>
        <a:xfrm>
          <a:off x="1490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105664</xdr:rowOff>
    </xdr:from>
    <xdr:to>
      <xdr:col>21</xdr:col>
      <xdr:colOff>50800</xdr:colOff>
      <xdr:row>37</xdr:row>
      <xdr:rowOff>35814</xdr:rowOff>
    </xdr:to>
    <xdr:sp macro="" textlink="">
      <xdr:nvSpPr>
        <xdr:cNvPr id="406" name="円/楕円 405"/>
        <xdr:cNvSpPr/>
      </xdr:nvSpPr>
      <xdr:spPr>
        <a:xfrm>
          <a:off x="14351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45991</xdr:rowOff>
    </xdr:from>
    <xdr:ext cx="762000" cy="259045"/>
    <xdr:sp macro="" textlink="">
      <xdr:nvSpPr>
        <xdr:cNvPr id="407" name="テキスト ボックス 406"/>
        <xdr:cNvSpPr txBox="1"/>
      </xdr:nvSpPr>
      <xdr:spPr>
        <a:xfrm>
          <a:off x="14020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153924</xdr:rowOff>
    </xdr:from>
    <xdr:to>
      <xdr:col>19</xdr:col>
      <xdr:colOff>533400</xdr:colOff>
      <xdr:row>37</xdr:row>
      <xdr:rowOff>84074</xdr:rowOff>
    </xdr:to>
    <xdr:sp macro="" textlink="">
      <xdr:nvSpPr>
        <xdr:cNvPr id="408" name="円/楕円 407"/>
        <xdr:cNvSpPr/>
      </xdr:nvSpPr>
      <xdr:spPr>
        <a:xfrm>
          <a:off x="1346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94251</xdr:rowOff>
    </xdr:from>
    <xdr:ext cx="762000" cy="259045"/>
    <xdr:sp macro="" textlink="">
      <xdr:nvSpPr>
        <xdr:cNvPr id="409" name="テキスト ボックス 408"/>
        <xdr:cNvSpPr txBox="1"/>
      </xdr:nvSpPr>
      <xdr:spPr>
        <a:xfrm>
          <a:off x="1313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将来負担比率は、平成２１年度以降、将来負担額を充当可能財源等が上回る状況となっているため、算定上マイナスの数値（「－」で表示）となり、適正な状況となっている。将来的には公共施設の老朽化に伴う建替えや大規模修繕などが控えているため、今後も堅実な財政運営に努め、将来の財政需要に備え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3"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4" name="フローチャート : 判断 443"/>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5" name="フローチャート : 判断 444"/>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6" name="テキスト ボックス 445"/>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14224</xdr:rowOff>
    </xdr:from>
    <xdr:to>
      <xdr:col>22</xdr:col>
      <xdr:colOff>254000</xdr:colOff>
      <xdr:row>16</xdr:row>
      <xdr:rowOff>115824</xdr:rowOff>
    </xdr:to>
    <xdr:sp macro="" textlink="">
      <xdr:nvSpPr>
        <xdr:cNvPr id="447" name="フローチャート : 判断 446"/>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8" name="テキスト ボックス 447"/>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80984</xdr:rowOff>
    </xdr:from>
    <xdr:to>
      <xdr:col>21</xdr:col>
      <xdr:colOff>50800</xdr:colOff>
      <xdr:row>17</xdr:row>
      <xdr:rowOff>11134</xdr:rowOff>
    </xdr:to>
    <xdr:sp macro="" textlink="">
      <xdr:nvSpPr>
        <xdr:cNvPr id="449" name="フローチャート : 判断 448"/>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50" name="テキスト ボックス 449"/>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1" name="フローチャート : 判断 450"/>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112200</xdr:rowOff>
    </xdr:from>
    <xdr:ext cx="762000" cy="259045"/>
    <xdr:sp macro="" textlink="">
      <xdr:nvSpPr>
        <xdr:cNvPr id="452" name="テキスト ボックス 451"/>
        <xdr:cNvSpPr txBox="1"/>
      </xdr:nvSpPr>
      <xdr:spPr>
        <a:xfrm>
          <a:off x="13131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626,809
612,982
85.62
203,293,423
199,187,137
3,435,051
108,375,358
148,307,934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人口１人当たり人件費決算額及び人口千人当たり職員数は類似団体に比べ低いものの、人件費の構成比が類似団体に比べ高い理由は、国の定める地域手当の支給率が１２％と類似団体と比べて高い地域であること等が挙げられ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給料表の継足し部分の廃止や給与制度の総合的見直し等、給与の適正化を図っており人件費の構成比は低下傾向にあるが、今後も引き続き人事院勧告に準拠し給与の適正化に努めていく。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51562</xdr:rowOff>
    </xdr:from>
    <xdr:to>
      <xdr:col>7</xdr:col>
      <xdr:colOff>15875</xdr:colOff>
      <xdr:row>41</xdr:row>
      <xdr:rowOff>24130</xdr:rowOff>
    </xdr:to>
    <xdr:cxnSp macro="">
      <xdr:nvCxnSpPr>
        <xdr:cNvPr id="59" name="直線コネクタ 58"/>
        <xdr:cNvCxnSpPr/>
      </xdr:nvCxnSpPr>
      <xdr:spPr>
        <a:xfrm flipV="1">
          <a:off x="4826000" y="570941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24130</xdr:rowOff>
    </xdr:from>
    <xdr:to>
      <xdr:col>7</xdr:col>
      <xdr:colOff>104775</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137939</xdr:rowOff>
    </xdr:from>
    <xdr:ext cx="762000" cy="259045"/>
    <xdr:sp macro="" textlink="">
      <xdr:nvSpPr>
        <xdr:cNvPr id="62" name="人件費最大値テキスト"/>
        <xdr:cNvSpPr txBox="1"/>
      </xdr:nvSpPr>
      <xdr:spPr>
        <a:xfrm>
          <a:off x="4914900" y="5452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33</xdr:row>
      <xdr:rowOff>51562</xdr:rowOff>
    </xdr:from>
    <xdr:to>
      <xdr:col>7</xdr:col>
      <xdr:colOff>104775</xdr:colOff>
      <xdr:row>33</xdr:row>
      <xdr:rowOff>51562</xdr:rowOff>
    </xdr:to>
    <xdr:cxnSp macro="">
      <xdr:nvCxnSpPr>
        <xdr:cNvPr id="63" name="直線コネクタ 62"/>
        <xdr:cNvCxnSpPr/>
      </xdr:nvCxnSpPr>
      <xdr:spPr>
        <a:xfrm>
          <a:off x="4737100" y="5709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3556</xdr:rowOff>
    </xdr:from>
    <xdr:to>
      <xdr:col>7</xdr:col>
      <xdr:colOff>15875</xdr:colOff>
      <xdr:row>40</xdr:row>
      <xdr:rowOff>12700</xdr:rowOff>
    </xdr:to>
    <xdr:cxnSp macro="">
      <xdr:nvCxnSpPr>
        <xdr:cNvPr id="64" name="直線コネクタ 63"/>
        <xdr:cNvCxnSpPr/>
      </xdr:nvCxnSpPr>
      <xdr:spPr>
        <a:xfrm flipV="1">
          <a:off x="3987800" y="68615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117873</xdr:rowOff>
    </xdr:from>
    <xdr:ext cx="762000" cy="259045"/>
    <xdr:sp macro="" textlink="">
      <xdr:nvSpPr>
        <xdr:cNvPr id="65" name="人件費平均値テキスト"/>
        <xdr:cNvSpPr txBox="1"/>
      </xdr:nvSpPr>
      <xdr:spPr>
        <a:xfrm>
          <a:off x="4914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66" name="フローチャート : 判断 65"/>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3556</xdr:rowOff>
    </xdr:from>
    <xdr:to>
      <xdr:col>5</xdr:col>
      <xdr:colOff>549275</xdr:colOff>
      <xdr:row>40</xdr:row>
      <xdr:rowOff>12700</xdr:rowOff>
    </xdr:to>
    <xdr:cxnSp macro="">
      <xdr:nvCxnSpPr>
        <xdr:cNvPr id="67" name="直線コネクタ 66"/>
        <xdr:cNvCxnSpPr/>
      </xdr:nvCxnSpPr>
      <xdr:spPr>
        <a:xfrm>
          <a:off x="3098800" y="68615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3556</xdr:rowOff>
    </xdr:from>
    <xdr:to>
      <xdr:col>4</xdr:col>
      <xdr:colOff>346075</xdr:colOff>
      <xdr:row>41</xdr:row>
      <xdr:rowOff>14986</xdr:rowOff>
    </xdr:to>
    <xdr:cxnSp macro="">
      <xdr:nvCxnSpPr>
        <xdr:cNvPr id="70" name="直線コネクタ 69"/>
        <xdr:cNvCxnSpPr/>
      </xdr:nvCxnSpPr>
      <xdr:spPr>
        <a:xfrm flipV="1">
          <a:off x="2209800" y="686155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14986</xdr:rowOff>
    </xdr:from>
    <xdr:to>
      <xdr:col>3</xdr:col>
      <xdr:colOff>142875</xdr:colOff>
      <xdr:row>41</xdr:row>
      <xdr:rowOff>143002</xdr:rowOff>
    </xdr:to>
    <xdr:cxnSp macro="">
      <xdr:nvCxnSpPr>
        <xdr:cNvPr id="73" name="直線コネクタ 72"/>
        <xdr:cNvCxnSpPr/>
      </xdr:nvCxnSpPr>
      <xdr:spPr>
        <a:xfrm flipV="1">
          <a:off x="1320800" y="70444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142257</xdr:rowOff>
    </xdr:from>
    <xdr:ext cx="762000" cy="259045"/>
    <xdr:sp macro="" textlink="">
      <xdr:nvSpPr>
        <xdr:cNvPr id="75" name="テキスト ボックス 74"/>
        <xdr:cNvSpPr txBox="1"/>
      </xdr:nvSpPr>
      <xdr:spPr>
        <a:xfrm>
          <a:off x="1828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94488</xdr:rowOff>
    </xdr:from>
    <xdr:to>
      <xdr:col>1</xdr:col>
      <xdr:colOff>676275</xdr:colOff>
      <xdr:row>39</xdr:row>
      <xdr:rowOff>24638</xdr:rowOff>
    </xdr:to>
    <xdr:sp macro="" textlink="">
      <xdr:nvSpPr>
        <xdr:cNvPr id="76" name="フローチャート : 判断 75"/>
        <xdr:cNvSpPr/>
      </xdr:nvSpPr>
      <xdr:spPr>
        <a:xfrm>
          <a:off x="1270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34815</xdr:rowOff>
    </xdr:from>
    <xdr:ext cx="762000" cy="259045"/>
    <xdr:sp macro="" textlink="">
      <xdr:nvSpPr>
        <xdr:cNvPr id="77" name="テキスト ボックス 76"/>
        <xdr:cNvSpPr txBox="1"/>
      </xdr:nvSpPr>
      <xdr:spPr>
        <a:xfrm>
          <a:off x="939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124206</xdr:rowOff>
    </xdr:from>
    <xdr:to>
      <xdr:col>7</xdr:col>
      <xdr:colOff>66675</xdr:colOff>
      <xdr:row>40</xdr:row>
      <xdr:rowOff>54356</xdr:rowOff>
    </xdr:to>
    <xdr:sp macro="" textlink="">
      <xdr:nvSpPr>
        <xdr:cNvPr id="83" name="円/楕円 82"/>
        <xdr:cNvSpPr/>
      </xdr:nvSpPr>
      <xdr:spPr>
        <a:xfrm>
          <a:off x="47752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96283</xdr:rowOff>
    </xdr:from>
    <xdr:ext cx="762000" cy="259045"/>
    <xdr:sp macro="" textlink="">
      <xdr:nvSpPr>
        <xdr:cNvPr id="84" name="人件費該当値テキスト"/>
        <xdr:cNvSpPr txBox="1"/>
      </xdr:nvSpPr>
      <xdr:spPr>
        <a:xfrm>
          <a:off x="49149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133350</xdr:rowOff>
    </xdr:from>
    <xdr:to>
      <xdr:col>5</xdr:col>
      <xdr:colOff>600075</xdr:colOff>
      <xdr:row>40</xdr:row>
      <xdr:rowOff>63500</xdr:rowOff>
    </xdr:to>
    <xdr:sp macro="" textlink="">
      <xdr:nvSpPr>
        <xdr:cNvPr id="85" name="円/楕円 84"/>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48277</xdr:rowOff>
    </xdr:from>
    <xdr:ext cx="736600" cy="259045"/>
    <xdr:sp macro="" textlink="">
      <xdr:nvSpPr>
        <xdr:cNvPr id="86" name="テキスト ボックス 85"/>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124206</xdr:rowOff>
    </xdr:from>
    <xdr:to>
      <xdr:col>4</xdr:col>
      <xdr:colOff>396875</xdr:colOff>
      <xdr:row>40</xdr:row>
      <xdr:rowOff>54356</xdr:rowOff>
    </xdr:to>
    <xdr:sp macro="" textlink="">
      <xdr:nvSpPr>
        <xdr:cNvPr id="87" name="円/楕円 86"/>
        <xdr:cNvSpPr/>
      </xdr:nvSpPr>
      <xdr:spPr>
        <a:xfrm>
          <a:off x="3048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39133</xdr:rowOff>
    </xdr:from>
    <xdr:ext cx="762000" cy="259045"/>
    <xdr:sp macro="" textlink="">
      <xdr:nvSpPr>
        <xdr:cNvPr id="88" name="テキスト ボックス 87"/>
        <xdr:cNvSpPr txBox="1"/>
      </xdr:nvSpPr>
      <xdr:spPr>
        <a:xfrm>
          <a:off x="2717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135636</xdr:rowOff>
    </xdr:from>
    <xdr:to>
      <xdr:col>3</xdr:col>
      <xdr:colOff>193675</xdr:colOff>
      <xdr:row>41</xdr:row>
      <xdr:rowOff>65786</xdr:rowOff>
    </xdr:to>
    <xdr:sp macro="" textlink="">
      <xdr:nvSpPr>
        <xdr:cNvPr id="89" name="円/楕円 88"/>
        <xdr:cNvSpPr/>
      </xdr:nvSpPr>
      <xdr:spPr>
        <a:xfrm>
          <a:off x="2159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50563</xdr:rowOff>
    </xdr:from>
    <xdr:ext cx="762000" cy="259045"/>
    <xdr:sp macro="" textlink="">
      <xdr:nvSpPr>
        <xdr:cNvPr id="90" name="テキスト ボックス 89"/>
        <xdr:cNvSpPr txBox="1"/>
      </xdr:nvSpPr>
      <xdr:spPr>
        <a:xfrm>
          <a:off x="1828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92202</xdr:rowOff>
    </xdr:from>
    <xdr:to>
      <xdr:col>1</xdr:col>
      <xdr:colOff>676275</xdr:colOff>
      <xdr:row>42</xdr:row>
      <xdr:rowOff>22352</xdr:rowOff>
    </xdr:to>
    <xdr:sp macro="" textlink="">
      <xdr:nvSpPr>
        <xdr:cNvPr id="91" name="円/楕円 90"/>
        <xdr:cNvSpPr/>
      </xdr:nvSpPr>
      <xdr:spPr>
        <a:xfrm>
          <a:off x="1270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7129</xdr:rowOff>
    </xdr:from>
    <xdr:ext cx="762000" cy="259045"/>
    <xdr:sp macro="" textlink="">
      <xdr:nvSpPr>
        <xdr:cNvPr id="92" name="テキスト ボックス 91"/>
        <xdr:cNvSpPr txBox="1"/>
      </xdr:nvSpPr>
      <xdr:spPr>
        <a:xfrm>
          <a:off x="939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平成２６年度と比較して０．３ポイント改善したものの、類似団体の平均を４．６ポイントと大きく上回っている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。人件費と並び本市の経常収支比率の悪化要因である物件費であるが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、扶助費や公債費と異なり、事務事業の見直しや徹底した無駄の排除などによる一定程度の経費の圧縮は可能であると考えられる。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なお、全国平均１４．３に対し県平均が１７．７であることから、地域的な要因も考えられる。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0" name="直線コネクタ 119"/>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1"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2" name="直線コネクタ 121"/>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50800</xdr:rowOff>
    </xdr:from>
    <xdr:to>
      <xdr:col>24</xdr:col>
      <xdr:colOff>31750</xdr:colOff>
      <xdr:row>20</xdr:row>
      <xdr:rowOff>88900</xdr:rowOff>
    </xdr:to>
    <xdr:cxnSp macro="">
      <xdr:nvCxnSpPr>
        <xdr:cNvPr id="125" name="直線コネクタ 124"/>
        <xdr:cNvCxnSpPr/>
      </xdr:nvCxnSpPr>
      <xdr:spPr>
        <a:xfrm flipV="1">
          <a:off x="15671800" y="347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26"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27" name="フローチャート : 判断 126"/>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50800</xdr:rowOff>
    </xdr:from>
    <xdr:to>
      <xdr:col>22</xdr:col>
      <xdr:colOff>565150</xdr:colOff>
      <xdr:row>20</xdr:row>
      <xdr:rowOff>88900</xdr:rowOff>
    </xdr:to>
    <xdr:cxnSp macro="">
      <xdr:nvCxnSpPr>
        <xdr:cNvPr id="128" name="直線コネクタ 127"/>
        <xdr:cNvCxnSpPr/>
      </xdr:nvCxnSpPr>
      <xdr:spPr>
        <a:xfrm>
          <a:off x="14782800" y="347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29" name="フローチャート : 判断 128"/>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0" name="テキスト ボックス 129"/>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120650</xdr:rowOff>
    </xdr:from>
    <xdr:to>
      <xdr:col>21</xdr:col>
      <xdr:colOff>361950</xdr:colOff>
      <xdr:row>20</xdr:row>
      <xdr:rowOff>50800</xdr:rowOff>
    </xdr:to>
    <xdr:cxnSp macro="">
      <xdr:nvCxnSpPr>
        <xdr:cNvPr id="131" name="直線コネクタ 130"/>
        <xdr:cNvCxnSpPr/>
      </xdr:nvCxnSpPr>
      <xdr:spPr>
        <a:xfrm>
          <a:off x="13893800" y="3378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2" name="フローチャート :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3" name="テキスト ボックス 13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139700</xdr:rowOff>
    </xdr:from>
    <xdr:to>
      <xdr:col>20</xdr:col>
      <xdr:colOff>158750</xdr:colOff>
      <xdr:row>19</xdr:row>
      <xdr:rowOff>120650</xdr:rowOff>
    </xdr:to>
    <xdr:cxnSp macro="">
      <xdr:nvCxnSpPr>
        <xdr:cNvPr id="134" name="直線コネクタ 133"/>
        <xdr:cNvCxnSpPr/>
      </xdr:nvCxnSpPr>
      <xdr:spPr>
        <a:xfrm>
          <a:off x="13004800" y="322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5" name="フローチャート : 判断 134"/>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36" name="テキスト ボックス 135"/>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37" name="フローチャート : 判断 136"/>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38" name="テキスト ボックス 137"/>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0</xdr:rowOff>
    </xdr:from>
    <xdr:to>
      <xdr:col>24</xdr:col>
      <xdr:colOff>82550</xdr:colOff>
      <xdr:row>20</xdr:row>
      <xdr:rowOff>101600</xdr:rowOff>
    </xdr:to>
    <xdr:sp macro="" textlink="">
      <xdr:nvSpPr>
        <xdr:cNvPr id="144" name="円/楕円 143"/>
        <xdr:cNvSpPr/>
      </xdr:nvSpPr>
      <xdr:spPr>
        <a:xfrm>
          <a:off x="164592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143527</xdr:rowOff>
    </xdr:from>
    <xdr:ext cx="762000" cy="259045"/>
    <xdr:sp macro="" textlink="">
      <xdr:nvSpPr>
        <xdr:cNvPr id="145" name="物件費該当値テキスト"/>
        <xdr:cNvSpPr txBox="1"/>
      </xdr:nvSpPr>
      <xdr:spPr>
        <a:xfrm>
          <a:off x="165989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38100</xdr:rowOff>
    </xdr:from>
    <xdr:to>
      <xdr:col>22</xdr:col>
      <xdr:colOff>615950</xdr:colOff>
      <xdr:row>20</xdr:row>
      <xdr:rowOff>139700</xdr:rowOff>
    </xdr:to>
    <xdr:sp macro="" textlink="">
      <xdr:nvSpPr>
        <xdr:cNvPr id="146" name="円/楕円 145"/>
        <xdr:cNvSpPr/>
      </xdr:nvSpPr>
      <xdr:spPr>
        <a:xfrm>
          <a:off x="15621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124477</xdr:rowOff>
    </xdr:from>
    <xdr:ext cx="736600" cy="259045"/>
    <xdr:sp macro="" textlink="">
      <xdr:nvSpPr>
        <xdr:cNvPr id="147" name="テキスト ボックス 146"/>
        <xdr:cNvSpPr txBox="1"/>
      </xdr:nvSpPr>
      <xdr:spPr>
        <a:xfrm>
          <a:off x="15290800" y="355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0</xdr:rowOff>
    </xdr:from>
    <xdr:to>
      <xdr:col>21</xdr:col>
      <xdr:colOff>412750</xdr:colOff>
      <xdr:row>20</xdr:row>
      <xdr:rowOff>101600</xdr:rowOff>
    </xdr:to>
    <xdr:sp macro="" textlink="">
      <xdr:nvSpPr>
        <xdr:cNvPr id="148" name="円/楕円 147"/>
        <xdr:cNvSpPr/>
      </xdr:nvSpPr>
      <xdr:spPr>
        <a:xfrm>
          <a:off x="14732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86377</xdr:rowOff>
    </xdr:from>
    <xdr:ext cx="762000" cy="259045"/>
    <xdr:sp macro="" textlink="">
      <xdr:nvSpPr>
        <xdr:cNvPr id="149" name="テキスト ボックス 148"/>
        <xdr:cNvSpPr txBox="1"/>
      </xdr:nvSpPr>
      <xdr:spPr>
        <a:xfrm>
          <a:off x="14401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69850</xdr:rowOff>
    </xdr:from>
    <xdr:to>
      <xdr:col>20</xdr:col>
      <xdr:colOff>209550</xdr:colOff>
      <xdr:row>20</xdr:row>
      <xdr:rowOff>0</xdr:rowOff>
    </xdr:to>
    <xdr:sp macro="" textlink="">
      <xdr:nvSpPr>
        <xdr:cNvPr id="150" name="円/楕円 149"/>
        <xdr:cNvSpPr/>
      </xdr:nvSpPr>
      <xdr:spPr>
        <a:xfrm>
          <a:off x="13843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156227</xdr:rowOff>
    </xdr:from>
    <xdr:ext cx="762000" cy="259045"/>
    <xdr:sp macro="" textlink="">
      <xdr:nvSpPr>
        <xdr:cNvPr id="151" name="テキスト ボックス 150"/>
        <xdr:cNvSpPr txBox="1"/>
      </xdr:nvSpPr>
      <xdr:spPr>
        <a:xfrm>
          <a:off x="13512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88900</xdr:rowOff>
    </xdr:from>
    <xdr:to>
      <xdr:col>19</xdr:col>
      <xdr:colOff>6350</xdr:colOff>
      <xdr:row>19</xdr:row>
      <xdr:rowOff>19050</xdr:rowOff>
    </xdr:to>
    <xdr:sp macro="" textlink="">
      <xdr:nvSpPr>
        <xdr:cNvPr id="152" name="円/楕円 151"/>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3827</xdr:rowOff>
    </xdr:from>
    <xdr:ext cx="762000" cy="259045"/>
    <xdr:sp macro="" textlink="">
      <xdr:nvSpPr>
        <xdr:cNvPr id="153" name="テキスト ボックス 152"/>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類似団体との比較においては、平均より０．２ポイント高くなっている。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社会保障経費の増大に伴い、近年上昇基調で推移してきているが、平成２７年度は臨時福祉給付金等の減少により昨年度より０．４ポイントの減少となった。扶助費の主な増要因としては、保育所運営費や医療扶助費、訓練等給付費などに係る地方負担分の増大が挙げられ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なお、扶助費という性質上、今後もこの上昇基調はしばらく継続すると思われるが、各種手当の見直しなどにより、扶助費の適正化に努めていきたい。</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1" name="直線コネクタ 180"/>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2"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3" name="直線コネクタ 182"/>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44450</xdr:rowOff>
    </xdr:to>
    <xdr:cxnSp macro="">
      <xdr:nvCxnSpPr>
        <xdr:cNvPr id="186" name="直線コネクタ 185"/>
        <xdr:cNvCxnSpPr/>
      </xdr:nvCxnSpPr>
      <xdr:spPr>
        <a:xfrm flipV="1">
          <a:off x="3987800" y="9766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7"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88" name="フローチャート : 判断 187"/>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44450</xdr:rowOff>
    </xdr:from>
    <xdr:to>
      <xdr:col>5</xdr:col>
      <xdr:colOff>549275</xdr:colOff>
      <xdr:row>57</xdr:row>
      <xdr:rowOff>57150</xdr:rowOff>
    </xdr:to>
    <xdr:cxnSp macro="">
      <xdr:nvCxnSpPr>
        <xdr:cNvPr id="189" name="直線コネクタ 188"/>
        <xdr:cNvCxnSpPr/>
      </xdr:nvCxnSpPr>
      <xdr:spPr>
        <a:xfrm flipV="1">
          <a:off x="3098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0" name="フローチャート : 判断 189"/>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1" name="テキスト ボックス 190"/>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57</xdr:row>
      <xdr:rowOff>57150</xdr:rowOff>
    </xdr:to>
    <xdr:cxnSp macro="">
      <xdr:nvCxnSpPr>
        <xdr:cNvPr id="192" name="直線コネクタ 191"/>
        <xdr:cNvCxnSpPr/>
      </xdr:nvCxnSpPr>
      <xdr:spPr>
        <a:xfrm>
          <a:off x="2209800" y="9652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3" name="フローチャート : 判断 192"/>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50800</xdr:rowOff>
    </xdr:to>
    <xdr:cxnSp macro="">
      <xdr:nvCxnSpPr>
        <xdr:cNvPr id="195" name="直線コネクタ 194"/>
        <xdr:cNvCxnSpPr/>
      </xdr:nvCxnSpPr>
      <xdr:spPr>
        <a:xfrm>
          <a:off x="1320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196" name="フローチャート : 判断 195"/>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197" name="テキスト ボックス 196"/>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198" name="フローチャート :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5" name="円/楕円 204"/>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6"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07" name="円/楕円 206"/>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08" name="テキスト ボックス 207"/>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6350</xdr:rowOff>
    </xdr:from>
    <xdr:to>
      <xdr:col>4</xdr:col>
      <xdr:colOff>396875</xdr:colOff>
      <xdr:row>57</xdr:row>
      <xdr:rowOff>107950</xdr:rowOff>
    </xdr:to>
    <xdr:sp macro="" textlink="">
      <xdr:nvSpPr>
        <xdr:cNvPr id="209" name="円/楕円 208"/>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92727</xdr:rowOff>
    </xdr:from>
    <xdr:ext cx="762000" cy="259045"/>
    <xdr:sp macro="" textlink="">
      <xdr:nvSpPr>
        <xdr:cNvPr id="210" name="テキスト ボックス 209"/>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1" name="円/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12" name="テキスト ボックス 211"/>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158750</xdr:rowOff>
    </xdr:from>
    <xdr:to>
      <xdr:col>1</xdr:col>
      <xdr:colOff>676275</xdr:colOff>
      <xdr:row>56</xdr:row>
      <xdr:rowOff>88900</xdr:rowOff>
    </xdr:to>
    <xdr:sp macro="" textlink="">
      <xdr:nvSpPr>
        <xdr:cNvPr id="213" name="円/楕円 212"/>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73677</xdr:rowOff>
    </xdr:from>
    <xdr:ext cx="762000" cy="259045"/>
    <xdr:sp macro="" textlink="">
      <xdr:nvSpPr>
        <xdr:cNvPr id="214" name="テキスト ボックス 213"/>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主に繰出金、維持補修費であるが、国民健康保険事業特別会計、下水道事業特別会計への繰出金が増えたことなどから、率としては平成２６年度と比較して０．９ポイント悪化している。類似団体との比較においては、平成２６年度は２．３ポイント上回っており、今後もより一層の適正化に努めていく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2" name="直線コネクタ 241"/>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3"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4" name="直線コネクタ 243"/>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5"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6" name="直線コネクタ 245"/>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69850</xdr:rowOff>
    </xdr:to>
    <xdr:cxnSp macro="">
      <xdr:nvCxnSpPr>
        <xdr:cNvPr id="247" name="直線コネクタ 246"/>
        <xdr:cNvCxnSpPr/>
      </xdr:nvCxnSpPr>
      <xdr:spPr>
        <a:xfrm>
          <a:off x="15671800" y="9773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48"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49" name="フローチャート : 判断 248"/>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57</xdr:row>
      <xdr:rowOff>1270</xdr:rowOff>
    </xdr:to>
    <xdr:cxnSp macro="">
      <xdr:nvCxnSpPr>
        <xdr:cNvPr id="250" name="直線コネクタ 249"/>
        <xdr:cNvCxnSpPr/>
      </xdr:nvCxnSpPr>
      <xdr:spPr>
        <a:xfrm>
          <a:off x="14782800" y="973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1" name="フローチャート : 判断 250"/>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52" name="テキスト ボックス 251"/>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56</xdr:row>
      <xdr:rowOff>157480</xdr:rowOff>
    </xdr:to>
    <xdr:cxnSp macro="">
      <xdr:nvCxnSpPr>
        <xdr:cNvPr id="253" name="直線コネクタ 252"/>
        <xdr:cNvCxnSpPr/>
      </xdr:nvCxnSpPr>
      <xdr:spPr>
        <a:xfrm flipV="1">
          <a:off x="13893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4" name="フローチャート : 判断 253"/>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5" name="テキスト ボックス 25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157480</xdr:rowOff>
    </xdr:to>
    <xdr:cxnSp macro="">
      <xdr:nvCxnSpPr>
        <xdr:cNvPr id="256" name="直線コネクタ 255"/>
        <xdr:cNvCxnSpPr/>
      </xdr:nvCxnSpPr>
      <xdr:spPr>
        <a:xfrm>
          <a:off x="13004800" y="9667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57" name="フローチャート : 判断 256"/>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58" name="テキスト ボックス 257"/>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59" name="フローチャート : 判断 258"/>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60" name="テキスト ボックス 259"/>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6" name="円/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7"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8" name="円/楕円 267"/>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9" name="テキスト ボックス 268"/>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83820</xdr:rowOff>
    </xdr:from>
    <xdr:to>
      <xdr:col>21</xdr:col>
      <xdr:colOff>412750</xdr:colOff>
      <xdr:row>57</xdr:row>
      <xdr:rowOff>13970</xdr:rowOff>
    </xdr:to>
    <xdr:sp macro="" textlink="">
      <xdr:nvSpPr>
        <xdr:cNvPr id="270" name="円/楕円 269"/>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71" name="テキスト ボックス 270"/>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106680</xdr:rowOff>
    </xdr:from>
    <xdr:to>
      <xdr:col>20</xdr:col>
      <xdr:colOff>209550</xdr:colOff>
      <xdr:row>57</xdr:row>
      <xdr:rowOff>36830</xdr:rowOff>
    </xdr:to>
    <xdr:sp macro="" textlink="">
      <xdr:nvSpPr>
        <xdr:cNvPr id="272" name="円/楕円 271"/>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73" name="テキスト ボックス 272"/>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4" name="円/楕円 273"/>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75" name="テキスト ボックス 274"/>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類似団体との比較において、平成２７年度は１．２ポイント下回っている。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保育所運営費補助金が減額したことなどから、平成２６年度より０．２ポイント改善しているが、今後もより一層の適正化に努めていく必要がある。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3" name="直線コネクタ 302"/>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4"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5" name="直線コネクタ 304"/>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06"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07" name="直線コネクタ 306"/>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158750</xdr:rowOff>
    </xdr:from>
    <xdr:to>
      <xdr:col>24</xdr:col>
      <xdr:colOff>31750</xdr:colOff>
      <xdr:row>36</xdr:row>
      <xdr:rowOff>12700</xdr:rowOff>
    </xdr:to>
    <xdr:cxnSp macro="">
      <xdr:nvCxnSpPr>
        <xdr:cNvPr id="308" name="直線コネクタ 307"/>
        <xdr:cNvCxnSpPr/>
      </xdr:nvCxnSpPr>
      <xdr:spPr>
        <a:xfrm flipV="1">
          <a:off x="15671800" y="6159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09"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0" name="フローチャート : 判断 309"/>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107950</xdr:rowOff>
    </xdr:from>
    <xdr:to>
      <xdr:col>22</xdr:col>
      <xdr:colOff>565150</xdr:colOff>
      <xdr:row>36</xdr:row>
      <xdr:rowOff>12700</xdr:rowOff>
    </xdr:to>
    <xdr:cxnSp macro="">
      <xdr:nvCxnSpPr>
        <xdr:cNvPr id="311" name="直線コネクタ 310"/>
        <xdr:cNvCxnSpPr/>
      </xdr:nvCxnSpPr>
      <xdr:spPr>
        <a:xfrm>
          <a:off x="14782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2" name="フローチャート : 判断 311"/>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3" name="テキスト ボックス 312"/>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133350</xdr:rowOff>
    </xdr:to>
    <xdr:cxnSp macro="">
      <xdr:nvCxnSpPr>
        <xdr:cNvPr id="314" name="直線コネクタ 313"/>
        <xdr:cNvCxnSpPr/>
      </xdr:nvCxnSpPr>
      <xdr:spPr>
        <a:xfrm flipV="1">
          <a:off x="13893800" y="610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5" name="フローチャート : 判断 314"/>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16" name="テキスト ボックス 315"/>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133350</xdr:rowOff>
    </xdr:from>
    <xdr:to>
      <xdr:col>20</xdr:col>
      <xdr:colOff>158750</xdr:colOff>
      <xdr:row>35</xdr:row>
      <xdr:rowOff>133350</xdr:rowOff>
    </xdr:to>
    <xdr:cxnSp macro="">
      <xdr:nvCxnSpPr>
        <xdr:cNvPr id="317" name="直線コネクタ 316"/>
        <xdr:cNvCxnSpPr/>
      </xdr:nvCxnSpPr>
      <xdr:spPr>
        <a:xfrm>
          <a:off x="13004800" y="613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0" name="フローチャート : 判断 319"/>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3827</xdr:rowOff>
    </xdr:from>
    <xdr:ext cx="762000" cy="259045"/>
    <xdr:sp macro="" textlink="">
      <xdr:nvSpPr>
        <xdr:cNvPr id="321" name="テキスト ボックス 320"/>
        <xdr:cNvSpPr txBox="1"/>
      </xdr:nvSpPr>
      <xdr:spPr>
        <a:xfrm>
          <a:off x="12623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107950</xdr:rowOff>
    </xdr:from>
    <xdr:to>
      <xdr:col>24</xdr:col>
      <xdr:colOff>82550</xdr:colOff>
      <xdr:row>36</xdr:row>
      <xdr:rowOff>38100</xdr:rowOff>
    </xdr:to>
    <xdr:sp macro="" textlink="">
      <xdr:nvSpPr>
        <xdr:cNvPr id="327" name="円/楕円 326"/>
        <xdr:cNvSpPr/>
      </xdr:nvSpPr>
      <xdr:spPr>
        <a:xfrm>
          <a:off x="164592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124477</xdr:rowOff>
    </xdr:from>
    <xdr:ext cx="762000" cy="259045"/>
    <xdr:sp macro="" textlink="">
      <xdr:nvSpPr>
        <xdr:cNvPr id="328" name="補助費等該当値テキスト"/>
        <xdr:cNvSpPr txBox="1"/>
      </xdr:nvSpPr>
      <xdr:spPr>
        <a:xfrm>
          <a:off x="16598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9" name="円/楕円 328"/>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30" name="テキスト ボックス 329"/>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57150</xdr:rowOff>
    </xdr:from>
    <xdr:to>
      <xdr:col>21</xdr:col>
      <xdr:colOff>412750</xdr:colOff>
      <xdr:row>35</xdr:row>
      <xdr:rowOff>158750</xdr:rowOff>
    </xdr:to>
    <xdr:sp macro="" textlink="">
      <xdr:nvSpPr>
        <xdr:cNvPr id="331" name="円/楕円 330"/>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168927</xdr:rowOff>
    </xdr:from>
    <xdr:ext cx="762000" cy="259045"/>
    <xdr:sp macro="" textlink="">
      <xdr:nvSpPr>
        <xdr:cNvPr id="332" name="テキスト ボックス 331"/>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82550</xdr:rowOff>
    </xdr:from>
    <xdr:to>
      <xdr:col>20</xdr:col>
      <xdr:colOff>209550</xdr:colOff>
      <xdr:row>36</xdr:row>
      <xdr:rowOff>12700</xdr:rowOff>
    </xdr:to>
    <xdr:sp macro="" textlink="">
      <xdr:nvSpPr>
        <xdr:cNvPr id="333" name="円/楕円 332"/>
        <xdr:cNvSpPr/>
      </xdr:nvSpPr>
      <xdr:spPr>
        <a:xfrm>
          <a:off x="13843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22877</xdr:rowOff>
    </xdr:from>
    <xdr:ext cx="762000" cy="259045"/>
    <xdr:sp macro="" textlink="">
      <xdr:nvSpPr>
        <xdr:cNvPr id="334" name="テキスト ボックス 333"/>
        <xdr:cNvSpPr txBox="1"/>
      </xdr:nvSpPr>
      <xdr:spPr>
        <a:xfrm>
          <a:off x="13512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82550</xdr:rowOff>
    </xdr:from>
    <xdr:to>
      <xdr:col>19</xdr:col>
      <xdr:colOff>6350</xdr:colOff>
      <xdr:row>36</xdr:row>
      <xdr:rowOff>12700</xdr:rowOff>
    </xdr:to>
    <xdr:sp macro="" textlink="">
      <xdr:nvSpPr>
        <xdr:cNvPr id="335" name="円/楕円 334"/>
        <xdr:cNvSpPr/>
      </xdr:nvSpPr>
      <xdr:spPr>
        <a:xfrm>
          <a:off x="12954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22877</xdr:rowOff>
    </xdr:from>
    <xdr:ext cx="762000" cy="259045"/>
    <xdr:sp macro="" textlink="">
      <xdr:nvSpPr>
        <xdr:cNvPr id="336" name="テキスト ボックス 335"/>
        <xdr:cNvSpPr txBox="1"/>
      </xdr:nvSpPr>
      <xdr:spPr>
        <a:xfrm>
          <a:off x="12623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に比べ６．７ポイント下回っており、ここ数年１０％～１１％台で推移してきた。普通建設事業費の増大が必ずしも経常収支比率に直接影響するものではないが、公債費の経常収支比率は概ね普通建設事業の推移が数年遅れで影響してくるため、平成２１年度～平成２７年度の普通建設事業費の増大が、中期的には経常収支比率を悪化させることが予想される。今後は、プライマリーバランスを意識しつつ、引き続き堅実な財政運営に努め現状の水準を維持していきたい。</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4" name="直線コネクタ 363"/>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5"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66" name="直線コネクタ 365"/>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75</xdr:row>
      <xdr:rowOff>100330</xdr:rowOff>
    </xdr:to>
    <xdr:cxnSp macro="">
      <xdr:nvCxnSpPr>
        <xdr:cNvPr id="369" name="直線コネクタ 368"/>
        <xdr:cNvCxnSpPr/>
      </xdr:nvCxnSpPr>
      <xdr:spPr>
        <a:xfrm flipV="1">
          <a:off x="3987800" y="12890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0"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1" name="フローチャート : 判断 370"/>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100330</xdr:rowOff>
    </xdr:from>
    <xdr:to>
      <xdr:col>5</xdr:col>
      <xdr:colOff>549275</xdr:colOff>
      <xdr:row>75</xdr:row>
      <xdr:rowOff>107950</xdr:rowOff>
    </xdr:to>
    <xdr:cxnSp macro="">
      <xdr:nvCxnSpPr>
        <xdr:cNvPr id="372" name="直線コネクタ 371"/>
        <xdr:cNvCxnSpPr/>
      </xdr:nvCxnSpPr>
      <xdr:spPr>
        <a:xfrm flipV="1">
          <a:off x="3098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3" name="フローチャート : 判断 372"/>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4" name="テキスト ボックス 373"/>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107950</xdr:rowOff>
    </xdr:to>
    <xdr:cxnSp macro="">
      <xdr:nvCxnSpPr>
        <xdr:cNvPr id="375" name="直線コネクタ 374"/>
        <xdr:cNvCxnSpPr/>
      </xdr:nvCxnSpPr>
      <xdr:spPr>
        <a:xfrm>
          <a:off x="2209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76" name="フローチャート : 判断 375"/>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77" name="テキスト ボックス 376"/>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130810</xdr:rowOff>
    </xdr:to>
    <xdr:cxnSp macro="">
      <xdr:nvCxnSpPr>
        <xdr:cNvPr id="378" name="直線コネクタ 377"/>
        <xdr:cNvCxnSpPr/>
      </xdr:nvCxnSpPr>
      <xdr:spPr>
        <a:xfrm flipV="1">
          <a:off x="1320800" y="12959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79" name="フローチャート : 判断 378"/>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0" name="テキスト ボックス 379"/>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1" name="フローチャート : 判断 380"/>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82" name="テキスト ボックス 381"/>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88" name="円/楕円 387"/>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168927</xdr:rowOff>
    </xdr:from>
    <xdr:ext cx="762000" cy="259045"/>
    <xdr:sp macro="" textlink="">
      <xdr:nvSpPr>
        <xdr:cNvPr id="389"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49530</xdr:rowOff>
    </xdr:from>
    <xdr:to>
      <xdr:col>5</xdr:col>
      <xdr:colOff>600075</xdr:colOff>
      <xdr:row>75</xdr:row>
      <xdr:rowOff>151130</xdr:rowOff>
    </xdr:to>
    <xdr:sp macro="" textlink="">
      <xdr:nvSpPr>
        <xdr:cNvPr id="390" name="円/楕円 389"/>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161307</xdr:rowOff>
    </xdr:from>
    <xdr:ext cx="736600" cy="259045"/>
    <xdr:sp macro="" textlink="">
      <xdr:nvSpPr>
        <xdr:cNvPr id="391" name="テキスト ボックス 390"/>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92" name="円/楕円 391"/>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93" name="テキスト ボックス 392"/>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4" name="円/楕円 393"/>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95" name="テキスト ボックス 394"/>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80010</xdr:rowOff>
    </xdr:from>
    <xdr:to>
      <xdr:col>1</xdr:col>
      <xdr:colOff>676275</xdr:colOff>
      <xdr:row>76</xdr:row>
      <xdr:rowOff>10161</xdr:rowOff>
    </xdr:to>
    <xdr:sp macro="" textlink="">
      <xdr:nvSpPr>
        <xdr:cNvPr id="396" name="円/楕円 395"/>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20337</xdr:rowOff>
    </xdr:from>
    <xdr:ext cx="762000" cy="259045"/>
    <xdr:sp macro="" textlink="">
      <xdr:nvSpPr>
        <xdr:cNvPr id="397" name="テキスト ボックス 396"/>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公債費以外の経常収支比率は、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人件費と物件費の影響により、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依然として類似団体平均より９．９ポイントも上回っているが、その乖離幅は平成２３年度の９．２ポイントから平成２７年度の９．９ポイントまで各年ともほぼ同水準である</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。公債費では類似団体平均値を大きく下回っているので</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、本市における経常収支比率の悪化要因である人件費と物件費の経常一般財源の抑制に努めることにより、経常収支比率の改善を図っていく。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5" name="直線コネクタ 424"/>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6"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7" name="直線コネクタ 426"/>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39370</xdr:rowOff>
    </xdr:from>
    <xdr:to>
      <xdr:col>24</xdr:col>
      <xdr:colOff>31750</xdr:colOff>
      <xdr:row>80</xdr:row>
      <xdr:rowOff>43180</xdr:rowOff>
    </xdr:to>
    <xdr:cxnSp macro="">
      <xdr:nvCxnSpPr>
        <xdr:cNvPr id="430" name="直線コネクタ 429"/>
        <xdr:cNvCxnSpPr/>
      </xdr:nvCxnSpPr>
      <xdr:spPr>
        <a:xfrm flipV="1">
          <a:off x="15671800" y="137553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1"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2" name="フローチャート : 判断 431"/>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161289</xdr:rowOff>
    </xdr:from>
    <xdr:to>
      <xdr:col>22</xdr:col>
      <xdr:colOff>565150</xdr:colOff>
      <xdr:row>80</xdr:row>
      <xdr:rowOff>43180</xdr:rowOff>
    </xdr:to>
    <xdr:cxnSp macro="">
      <xdr:nvCxnSpPr>
        <xdr:cNvPr id="433" name="直線コネクタ 432"/>
        <xdr:cNvCxnSpPr/>
      </xdr:nvCxnSpPr>
      <xdr:spPr>
        <a:xfrm>
          <a:off x="14782800" y="137058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4" name="フローチャート : 判断 433"/>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5" name="テキスト ボックス 434"/>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161289</xdr:rowOff>
    </xdr:from>
    <xdr:to>
      <xdr:col>21</xdr:col>
      <xdr:colOff>361950</xdr:colOff>
      <xdr:row>80</xdr:row>
      <xdr:rowOff>1270</xdr:rowOff>
    </xdr:to>
    <xdr:cxnSp macro="">
      <xdr:nvCxnSpPr>
        <xdr:cNvPr id="436" name="直線コネクタ 435"/>
        <xdr:cNvCxnSpPr/>
      </xdr:nvCxnSpPr>
      <xdr:spPr>
        <a:xfrm flipV="1">
          <a:off x="13893800" y="13705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7" name="フローチャート : 判断 436"/>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8" name="テキスト ボックス 437"/>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130811</xdr:rowOff>
    </xdr:from>
    <xdr:to>
      <xdr:col>20</xdr:col>
      <xdr:colOff>158750</xdr:colOff>
      <xdr:row>80</xdr:row>
      <xdr:rowOff>1270</xdr:rowOff>
    </xdr:to>
    <xdr:cxnSp macro="">
      <xdr:nvCxnSpPr>
        <xdr:cNvPr id="439" name="直線コネクタ 438"/>
        <xdr:cNvCxnSpPr/>
      </xdr:nvCxnSpPr>
      <xdr:spPr>
        <a:xfrm>
          <a:off x="13004800" y="136753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0" name="フローチャート : 判断 439"/>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1" name="テキスト ボックス 440"/>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2" name="フローチャート : 判断 441"/>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43" name="テキスト ボックス 442"/>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160020</xdr:rowOff>
    </xdr:from>
    <xdr:to>
      <xdr:col>24</xdr:col>
      <xdr:colOff>82550</xdr:colOff>
      <xdr:row>80</xdr:row>
      <xdr:rowOff>90170</xdr:rowOff>
    </xdr:to>
    <xdr:sp macro="" textlink="">
      <xdr:nvSpPr>
        <xdr:cNvPr id="449" name="円/楕円 448"/>
        <xdr:cNvSpPr/>
      </xdr:nvSpPr>
      <xdr:spPr>
        <a:xfrm>
          <a:off x="164592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68597</xdr:rowOff>
    </xdr:from>
    <xdr:ext cx="762000" cy="259045"/>
    <xdr:sp macro="" textlink="">
      <xdr:nvSpPr>
        <xdr:cNvPr id="450" name="公債費以外該当値テキスト"/>
        <xdr:cNvSpPr txBox="1"/>
      </xdr:nvSpPr>
      <xdr:spPr>
        <a:xfrm>
          <a:off x="16598900" y="1361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163830</xdr:rowOff>
    </xdr:from>
    <xdr:to>
      <xdr:col>22</xdr:col>
      <xdr:colOff>615950</xdr:colOff>
      <xdr:row>80</xdr:row>
      <xdr:rowOff>93980</xdr:rowOff>
    </xdr:to>
    <xdr:sp macro="" textlink="">
      <xdr:nvSpPr>
        <xdr:cNvPr id="451" name="円/楕円 450"/>
        <xdr:cNvSpPr/>
      </xdr:nvSpPr>
      <xdr:spPr>
        <a:xfrm>
          <a:off x="15621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78757</xdr:rowOff>
    </xdr:from>
    <xdr:ext cx="736600" cy="259045"/>
    <xdr:sp macro="" textlink="">
      <xdr:nvSpPr>
        <xdr:cNvPr id="452" name="テキスト ボックス 451"/>
        <xdr:cNvSpPr txBox="1"/>
      </xdr:nvSpPr>
      <xdr:spPr>
        <a:xfrm>
          <a:off x="15290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110489</xdr:rowOff>
    </xdr:from>
    <xdr:to>
      <xdr:col>21</xdr:col>
      <xdr:colOff>412750</xdr:colOff>
      <xdr:row>80</xdr:row>
      <xdr:rowOff>40639</xdr:rowOff>
    </xdr:to>
    <xdr:sp macro="" textlink="">
      <xdr:nvSpPr>
        <xdr:cNvPr id="453" name="円/楕円 452"/>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25416</xdr:rowOff>
    </xdr:from>
    <xdr:ext cx="762000" cy="259045"/>
    <xdr:sp macro="" textlink="">
      <xdr:nvSpPr>
        <xdr:cNvPr id="454" name="テキスト ボックス 453"/>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121920</xdr:rowOff>
    </xdr:from>
    <xdr:to>
      <xdr:col>20</xdr:col>
      <xdr:colOff>209550</xdr:colOff>
      <xdr:row>80</xdr:row>
      <xdr:rowOff>52070</xdr:rowOff>
    </xdr:to>
    <xdr:sp macro="" textlink="">
      <xdr:nvSpPr>
        <xdr:cNvPr id="455" name="円/楕円 454"/>
        <xdr:cNvSpPr/>
      </xdr:nvSpPr>
      <xdr:spPr>
        <a:xfrm>
          <a:off x="13843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36847</xdr:rowOff>
    </xdr:from>
    <xdr:ext cx="762000" cy="259045"/>
    <xdr:sp macro="" textlink="">
      <xdr:nvSpPr>
        <xdr:cNvPr id="456" name="テキスト ボックス 455"/>
        <xdr:cNvSpPr txBox="1"/>
      </xdr:nvSpPr>
      <xdr:spPr>
        <a:xfrm>
          <a:off x="13512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80011</xdr:rowOff>
    </xdr:from>
    <xdr:to>
      <xdr:col>19</xdr:col>
      <xdr:colOff>6350</xdr:colOff>
      <xdr:row>80</xdr:row>
      <xdr:rowOff>10161</xdr:rowOff>
    </xdr:to>
    <xdr:sp macro="" textlink="">
      <xdr:nvSpPr>
        <xdr:cNvPr id="457" name="円/楕円 456"/>
        <xdr:cNvSpPr/>
      </xdr:nvSpPr>
      <xdr:spPr>
        <a:xfrm>
          <a:off x="12954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166388</xdr:rowOff>
    </xdr:from>
    <xdr:ext cx="762000" cy="259045"/>
    <xdr:sp macro="" textlink="">
      <xdr:nvSpPr>
        <xdr:cNvPr id="458" name="テキスト ボックス 457"/>
        <xdr:cNvSpPr txBox="1"/>
      </xdr:nvSpPr>
      <xdr:spPr>
        <a:xfrm>
          <a:off x="12623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千葉県船橋市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47935</xdr:rowOff>
    </xdr:from>
    <xdr:to>
      <xdr:col>4</xdr:col>
      <xdr:colOff>1117600</xdr:colOff>
      <xdr:row>18</xdr:row>
      <xdr:rowOff>77013</xdr:rowOff>
    </xdr:to>
    <xdr:cxnSp macro="">
      <xdr:nvCxnSpPr>
        <xdr:cNvPr id="48" name="直線コネクタ 47"/>
        <xdr:cNvCxnSpPr/>
      </xdr:nvCxnSpPr>
      <xdr:spPr bwMode="auto">
        <a:xfrm flipV="1">
          <a:off x="5003800" y="3181660"/>
          <a:ext cx="647700" cy="29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77013</xdr:rowOff>
    </xdr:from>
    <xdr:to>
      <xdr:col>4</xdr:col>
      <xdr:colOff>469900</xdr:colOff>
      <xdr:row>18</xdr:row>
      <xdr:rowOff>106502</xdr:rowOff>
    </xdr:to>
    <xdr:cxnSp macro="">
      <xdr:nvCxnSpPr>
        <xdr:cNvPr id="51" name="直線コネクタ 50"/>
        <xdr:cNvCxnSpPr/>
      </xdr:nvCxnSpPr>
      <xdr:spPr bwMode="auto">
        <a:xfrm flipV="1">
          <a:off x="4305300" y="3210738"/>
          <a:ext cx="698500" cy="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52553</xdr:rowOff>
    </xdr:from>
    <xdr:to>
      <xdr:col>3</xdr:col>
      <xdr:colOff>904875</xdr:colOff>
      <xdr:row>18</xdr:row>
      <xdr:rowOff>106502</xdr:rowOff>
    </xdr:to>
    <xdr:cxnSp macro="">
      <xdr:nvCxnSpPr>
        <xdr:cNvPr id="54" name="直線コネクタ 53"/>
        <xdr:cNvCxnSpPr/>
      </xdr:nvCxnSpPr>
      <xdr:spPr bwMode="auto">
        <a:xfrm>
          <a:off x="3606800" y="3186278"/>
          <a:ext cx="698500" cy="53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88489</xdr:rowOff>
    </xdr:from>
    <xdr:to>
      <xdr:col>3</xdr:col>
      <xdr:colOff>206375</xdr:colOff>
      <xdr:row>18</xdr:row>
      <xdr:rowOff>52553</xdr:rowOff>
    </xdr:to>
    <xdr:cxnSp macro="">
      <xdr:nvCxnSpPr>
        <xdr:cNvPr id="57" name="直線コネクタ 56"/>
        <xdr:cNvCxnSpPr/>
      </xdr:nvCxnSpPr>
      <xdr:spPr bwMode="auto">
        <a:xfrm>
          <a:off x="2908300" y="3050764"/>
          <a:ext cx="698500" cy="135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168585</xdr:rowOff>
    </xdr:from>
    <xdr:to>
      <xdr:col>5</xdr:col>
      <xdr:colOff>34925</xdr:colOff>
      <xdr:row>18</xdr:row>
      <xdr:rowOff>98735</xdr:rowOff>
    </xdr:to>
    <xdr:sp macro="" textlink="">
      <xdr:nvSpPr>
        <xdr:cNvPr id="67" name="円/楕円 66"/>
        <xdr:cNvSpPr/>
      </xdr:nvSpPr>
      <xdr:spPr bwMode="auto">
        <a:xfrm>
          <a:off x="5600700" y="313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140662</xdr:rowOff>
    </xdr:from>
    <xdr:ext cx="762000" cy="259045"/>
    <xdr:sp macro="" textlink="">
      <xdr:nvSpPr>
        <xdr:cNvPr id="68" name="人口1人当たり決算額の推移該当値テキスト130"/>
        <xdr:cNvSpPr txBox="1"/>
      </xdr:nvSpPr>
      <xdr:spPr>
        <a:xfrm>
          <a:off x="5740400" y="310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56,521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26213</xdr:rowOff>
    </xdr:from>
    <xdr:to>
      <xdr:col>4</xdr:col>
      <xdr:colOff>520700</xdr:colOff>
      <xdr:row>18</xdr:row>
      <xdr:rowOff>127813</xdr:rowOff>
    </xdr:to>
    <xdr:sp macro="" textlink="">
      <xdr:nvSpPr>
        <xdr:cNvPr id="69" name="円/楕円 68"/>
        <xdr:cNvSpPr/>
      </xdr:nvSpPr>
      <xdr:spPr bwMode="auto">
        <a:xfrm>
          <a:off x="4953000" y="3159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112590</xdr:rowOff>
    </xdr:from>
    <xdr:ext cx="736600" cy="259045"/>
    <xdr:sp macro="" textlink="">
      <xdr:nvSpPr>
        <xdr:cNvPr id="70" name="テキスト ボックス 69"/>
        <xdr:cNvSpPr txBox="1"/>
      </xdr:nvSpPr>
      <xdr:spPr>
        <a:xfrm>
          <a:off x="4622800" y="324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55,885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55702</xdr:rowOff>
    </xdr:from>
    <xdr:to>
      <xdr:col>3</xdr:col>
      <xdr:colOff>955675</xdr:colOff>
      <xdr:row>18</xdr:row>
      <xdr:rowOff>157302</xdr:rowOff>
    </xdr:to>
    <xdr:sp macro="" textlink="">
      <xdr:nvSpPr>
        <xdr:cNvPr id="71" name="円/楕円 70"/>
        <xdr:cNvSpPr/>
      </xdr:nvSpPr>
      <xdr:spPr bwMode="auto">
        <a:xfrm>
          <a:off x="4254500" y="318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142079</xdr:rowOff>
    </xdr:from>
    <xdr:ext cx="762000" cy="259045"/>
    <xdr:sp macro="" textlink="">
      <xdr:nvSpPr>
        <xdr:cNvPr id="72" name="テキスト ボックス 71"/>
        <xdr:cNvSpPr txBox="1"/>
      </xdr:nvSpPr>
      <xdr:spPr>
        <a:xfrm>
          <a:off x="3924300" y="327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55,240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1753</xdr:rowOff>
    </xdr:from>
    <xdr:to>
      <xdr:col>3</xdr:col>
      <xdr:colOff>257175</xdr:colOff>
      <xdr:row>18</xdr:row>
      <xdr:rowOff>103353</xdr:rowOff>
    </xdr:to>
    <xdr:sp macro="" textlink="">
      <xdr:nvSpPr>
        <xdr:cNvPr id="73" name="円/楕円 72"/>
        <xdr:cNvSpPr/>
      </xdr:nvSpPr>
      <xdr:spPr bwMode="auto">
        <a:xfrm>
          <a:off x="3556000" y="313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88130</xdr:rowOff>
    </xdr:from>
    <xdr:ext cx="762000" cy="259045"/>
    <xdr:sp macro="" textlink="">
      <xdr:nvSpPr>
        <xdr:cNvPr id="74" name="テキスト ボックス 73"/>
        <xdr:cNvSpPr txBox="1"/>
      </xdr:nvSpPr>
      <xdr:spPr>
        <a:xfrm>
          <a:off x="3225800" y="322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56,420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37689</xdr:rowOff>
    </xdr:from>
    <xdr:to>
      <xdr:col>2</xdr:col>
      <xdr:colOff>692150</xdr:colOff>
      <xdr:row>17</xdr:row>
      <xdr:rowOff>139289</xdr:rowOff>
    </xdr:to>
    <xdr:sp macro="" textlink="">
      <xdr:nvSpPr>
        <xdr:cNvPr id="75" name="円/楕円 74"/>
        <xdr:cNvSpPr/>
      </xdr:nvSpPr>
      <xdr:spPr bwMode="auto">
        <a:xfrm>
          <a:off x="2857500" y="2999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124066</xdr:rowOff>
    </xdr:from>
    <xdr:ext cx="762000" cy="259045"/>
    <xdr:sp macro="" textlink="">
      <xdr:nvSpPr>
        <xdr:cNvPr id="76" name="テキスト ボックス 75"/>
        <xdr:cNvSpPr txBox="1"/>
      </xdr:nvSpPr>
      <xdr:spPr>
        <a:xfrm>
          <a:off x="2527300" y="30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7900</xdr:rowOff>
    </xdr:from>
    <xdr:to>
      <xdr:col>4</xdr:col>
      <xdr:colOff>1117600</xdr:colOff>
      <xdr:row>38</xdr:row>
      <xdr:rowOff>51836</xdr:rowOff>
    </xdr:to>
    <xdr:cxnSp macro="">
      <xdr:nvCxnSpPr>
        <xdr:cNvPr id="108" name="直線コネクタ 107"/>
        <xdr:cNvCxnSpPr/>
      </xdr:nvCxnSpPr>
      <xdr:spPr bwMode="auto">
        <a:xfrm flipV="1">
          <a:off x="5003800" y="7475500"/>
          <a:ext cx="647700" cy="43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31674</xdr:rowOff>
    </xdr:from>
    <xdr:to>
      <xdr:col>4</xdr:col>
      <xdr:colOff>469900</xdr:colOff>
      <xdr:row>38</xdr:row>
      <xdr:rowOff>51836</xdr:rowOff>
    </xdr:to>
    <xdr:cxnSp macro="">
      <xdr:nvCxnSpPr>
        <xdr:cNvPr id="111" name="直線コネクタ 110"/>
        <xdr:cNvCxnSpPr/>
      </xdr:nvCxnSpPr>
      <xdr:spPr bwMode="auto">
        <a:xfrm>
          <a:off x="4305300" y="7499274"/>
          <a:ext cx="698500" cy="20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328442</xdr:rowOff>
    </xdr:from>
    <xdr:to>
      <xdr:col>3</xdr:col>
      <xdr:colOff>904875</xdr:colOff>
      <xdr:row>38</xdr:row>
      <xdr:rowOff>31674</xdr:rowOff>
    </xdr:to>
    <xdr:cxnSp macro="">
      <xdr:nvCxnSpPr>
        <xdr:cNvPr id="114" name="直線コネクタ 113"/>
        <xdr:cNvCxnSpPr/>
      </xdr:nvCxnSpPr>
      <xdr:spPr bwMode="auto">
        <a:xfrm>
          <a:off x="3606800" y="7453142"/>
          <a:ext cx="698500" cy="46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292140</xdr:rowOff>
    </xdr:from>
    <xdr:to>
      <xdr:col>3</xdr:col>
      <xdr:colOff>206375</xdr:colOff>
      <xdr:row>37</xdr:row>
      <xdr:rowOff>328442</xdr:rowOff>
    </xdr:to>
    <xdr:cxnSp macro="">
      <xdr:nvCxnSpPr>
        <xdr:cNvPr id="117" name="直線コネクタ 116"/>
        <xdr:cNvCxnSpPr/>
      </xdr:nvCxnSpPr>
      <xdr:spPr bwMode="auto">
        <a:xfrm>
          <a:off x="2908300" y="7416840"/>
          <a:ext cx="698500" cy="3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187657</xdr:rowOff>
    </xdr:from>
    <xdr:ext cx="762000" cy="259045"/>
    <xdr:sp macro="" textlink="">
      <xdr:nvSpPr>
        <xdr:cNvPr id="121" name="テキスト ボックス 120"/>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300000</xdr:rowOff>
    </xdr:from>
    <xdr:to>
      <xdr:col>5</xdr:col>
      <xdr:colOff>34925</xdr:colOff>
      <xdr:row>38</xdr:row>
      <xdr:rowOff>58700</xdr:rowOff>
    </xdr:to>
    <xdr:sp macro="" textlink="">
      <xdr:nvSpPr>
        <xdr:cNvPr id="127" name="円/楕円 126"/>
        <xdr:cNvSpPr/>
      </xdr:nvSpPr>
      <xdr:spPr bwMode="auto">
        <a:xfrm>
          <a:off x="5600700" y="7424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208577</xdr:rowOff>
    </xdr:from>
    <xdr:ext cx="762000" cy="259045"/>
    <xdr:sp macro="" textlink="">
      <xdr:nvSpPr>
        <xdr:cNvPr id="128" name="人口1人当たり決算額の推移該当値テキスト445"/>
        <xdr:cNvSpPr txBox="1"/>
      </xdr:nvSpPr>
      <xdr:spPr>
        <a:xfrm>
          <a:off x="5740400" y="73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1036</xdr:rowOff>
    </xdr:from>
    <xdr:to>
      <xdr:col>4</xdr:col>
      <xdr:colOff>520700</xdr:colOff>
      <xdr:row>38</xdr:row>
      <xdr:rowOff>102636</xdr:rowOff>
    </xdr:to>
    <xdr:sp macro="" textlink="">
      <xdr:nvSpPr>
        <xdr:cNvPr id="129" name="円/楕円 128"/>
        <xdr:cNvSpPr/>
      </xdr:nvSpPr>
      <xdr:spPr bwMode="auto">
        <a:xfrm>
          <a:off x="4953000" y="7468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87413</xdr:rowOff>
    </xdr:from>
    <xdr:ext cx="736600" cy="259045"/>
    <xdr:sp macro="" textlink="">
      <xdr:nvSpPr>
        <xdr:cNvPr id="130" name="テキスト ボックス 129"/>
        <xdr:cNvSpPr txBox="1"/>
      </xdr:nvSpPr>
      <xdr:spPr>
        <a:xfrm>
          <a:off x="4622800" y="7555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323774</xdr:rowOff>
    </xdr:from>
    <xdr:to>
      <xdr:col>3</xdr:col>
      <xdr:colOff>955675</xdr:colOff>
      <xdr:row>38</xdr:row>
      <xdr:rowOff>82474</xdr:rowOff>
    </xdr:to>
    <xdr:sp macro="" textlink="">
      <xdr:nvSpPr>
        <xdr:cNvPr id="131" name="円/楕円 130"/>
        <xdr:cNvSpPr/>
      </xdr:nvSpPr>
      <xdr:spPr bwMode="auto">
        <a:xfrm>
          <a:off x="4254500" y="744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67251</xdr:rowOff>
    </xdr:from>
    <xdr:ext cx="762000" cy="259045"/>
    <xdr:sp macro="" textlink="">
      <xdr:nvSpPr>
        <xdr:cNvPr id="132" name="テキスト ボックス 131"/>
        <xdr:cNvSpPr txBox="1"/>
      </xdr:nvSpPr>
      <xdr:spPr>
        <a:xfrm>
          <a:off x="3924300" y="75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277642</xdr:rowOff>
    </xdr:from>
    <xdr:to>
      <xdr:col>3</xdr:col>
      <xdr:colOff>257175</xdr:colOff>
      <xdr:row>38</xdr:row>
      <xdr:rowOff>36342</xdr:rowOff>
    </xdr:to>
    <xdr:sp macro="" textlink="">
      <xdr:nvSpPr>
        <xdr:cNvPr id="133" name="円/楕円 132"/>
        <xdr:cNvSpPr/>
      </xdr:nvSpPr>
      <xdr:spPr bwMode="auto">
        <a:xfrm>
          <a:off x="3556000" y="740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21119</xdr:rowOff>
    </xdr:from>
    <xdr:ext cx="762000" cy="259045"/>
    <xdr:sp macro="" textlink="">
      <xdr:nvSpPr>
        <xdr:cNvPr id="134" name="テキスト ボックス 133"/>
        <xdr:cNvSpPr txBox="1"/>
      </xdr:nvSpPr>
      <xdr:spPr>
        <a:xfrm>
          <a:off x="3225800" y="748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241340</xdr:rowOff>
    </xdr:from>
    <xdr:to>
      <xdr:col>2</xdr:col>
      <xdr:colOff>692150</xdr:colOff>
      <xdr:row>38</xdr:row>
      <xdr:rowOff>40</xdr:rowOff>
    </xdr:to>
    <xdr:sp macro="" textlink="">
      <xdr:nvSpPr>
        <xdr:cNvPr id="135" name="円/楕円 134"/>
        <xdr:cNvSpPr/>
      </xdr:nvSpPr>
      <xdr:spPr bwMode="auto">
        <a:xfrm>
          <a:off x="2857500" y="7366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327717</xdr:rowOff>
    </xdr:from>
    <xdr:ext cx="762000" cy="259045"/>
    <xdr:sp macro="" textlink="">
      <xdr:nvSpPr>
        <xdr:cNvPr id="136" name="テキスト ボックス 135"/>
        <xdr:cNvSpPr txBox="1"/>
      </xdr:nvSpPr>
      <xdr:spPr>
        <a:xfrm>
          <a:off x="2527300" y="74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626,809
612,982
85.62
203,293,423
199,187,137
3,435,051
108,375,358
148,307,934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132347</xdr:rowOff>
    </xdr:from>
    <xdr:to>
      <xdr:col>6</xdr:col>
      <xdr:colOff>511175</xdr:colOff>
      <xdr:row>35</xdr:row>
      <xdr:rowOff>159779</xdr:rowOff>
    </xdr:to>
    <xdr:cxnSp macro="">
      <xdr:nvCxnSpPr>
        <xdr:cNvPr id="61" name="直線コネクタ 60"/>
        <xdr:cNvCxnSpPr/>
      </xdr:nvCxnSpPr>
      <xdr:spPr>
        <a:xfrm flipV="1">
          <a:off x="3797300" y="6133097"/>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159779</xdr:rowOff>
    </xdr:from>
    <xdr:to>
      <xdr:col>5</xdr:col>
      <xdr:colOff>358775</xdr:colOff>
      <xdr:row>36</xdr:row>
      <xdr:rowOff>45174</xdr:rowOff>
    </xdr:to>
    <xdr:cxnSp macro="">
      <xdr:nvCxnSpPr>
        <xdr:cNvPr id="64" name="直線コネクタ 63"/>
        <xdr:cNvCxnSpPr/>
      </xdr:nvCxnSpPr>
      <xdr:spPr>
        <a:xfrm flipV="1">
          <a:off x="2908300" y="6160529"/>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99619</xdr:rowOff>
    </xdr:from>
    <xdr:to>
      <xdr:col>4</xdr:col>
      <xdr:colOff>155575</xdr:colOff>
      <xdr:row>36</xdr:row>
      <xdr:rowOff>45174</xdr:rowOff>
    </xdr:to>
    <xdr:cxnSp macro="">
      <xdr:nvCxnSpPr>
        <xdr:cNvPr id="67" name="直線コネクタ 66"/>
        <xdr:cNvCxnSpPr/>
      </xdr:nvCxnSpPr>
      <xdr:spPr>
        <a:xfrm>
          <a:off x="2019300" y="6100369"/>
          <a:ext cx="889000" cy="1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140653</xdr:rowOff>
    </xdr:from>
    <xdr:to>
      <xdr:col>2</xdr:col>
      <xdr:colOff>638175</xdr:colOff>
      <xdr:row>35</xdr:row>
      <xdr:rowOff>99619</xdr:rowOff>
    </xdr:to>
    <xdr:cxnSp macro="">
      <xdr:nvCxnSpPr>
        <xdr:cNvPr id="70" name="直線コネクタ 69"/>
        <xdr:cNvCxnSpPr/>
      </xdr:nvCxnSpPr>
      <xdr:spPr>
        <a:xfrm>
          <a:off x="1130300" y="5969953"/>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81547</xdr:rowOff>
    </xdr:from>
    <xdr:to>
      <xdr:col>6</xdr:col>
      <xdr:colOff>561975</xdr:colOff>
      <xdr:row>36</xdr:row>
      <xdr:rowOff>11697</xdr:rowOff>
    </xdr:to>
    <xdr:sp macro="" textlink="">
      <xdr:nvSpPr>
        <xdr:cNvPr id="80" name="円/楕円 79"/>
        <xdr:cNvSpPr/>
      </xdr:nvSpPr>
      <xdr:spPr>
        <a:xfrm>
          <a:off x="4584700" y="60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59974</xdr:rowOff>
    </xdr:from>
    <xdr:ext cx="534377" cy="259045"/>
    <xdr:sp macro="" textlink="">
      <xdr:nvSpPr>
        <xdr:cNvPr id="81" name="人件費該当値テキスト"/>
        <xdr:cNvSpPr txBox="1"/>
      </xdr:nvSpPr>
      <xdr:spPr>
        <a:xfrm>
          <a:off x="4686300" y="60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55,693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108979</xdr:rowOff>
    </xdr:from>
    <xdr:to>
      <xdr:col>5</xdr:col>
      <xdr:colOff>409575</xdr:colOff>
      <xdr:row>36</xdr:row>
      <xdr:rowOff>39129</xdr:rowOff>
    </xdr:to>
    <xdr:sp macro="" textlink="">
      <xdr:nvSpPr>
        <xdr:cNvPr id="82" name="円/楕円 81"/>
        <xdr:cNvSpPr/>
      </xdr:nvSpPr>
      <xdr:spPr>
        <a:xfrm>
          <a:off x="3746500" y="610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30256</xdr:rowOff>
    </xdr:from>
    <xdr:ext cx="534377" cy="259045"/>
    <xdr:sp macro="" textlink="">
      <xdr:nvSpPr>
        <xdr:cNvPr id="83" name="テキスト ボックス 82"/>
        <xdr:cNvSpPr txBox="1"/>
      </xdr:nvSpPr>
      <xdr:spPr>
        <a:xfrm>
          <a:off x="3530111" y="620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165824</xdr:rowOff>
    </xdr:from>
    <xdr:to>
      <xdr:col>4</xdr:col>
      <xdr:colOff>206375</xdr:colOff>
      <xdr:row>36</xdr:row>
      <xdr:rowOff>95974</xdr:rowOff>
    </xdr:to>
    <xdr:sp macro="" textlink="">
      <xdr:nvSpPr>
        <xdr:cNvPr id="84" name="円/楕円 83"/>
        <xdr:cNvSpPr/>
      </xdr:nvSpPr>
      <xdr:spPr>
        <a:xfrm>
          <a:off x="2857500" y="616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87101</xdr:rowOff>
    </xdr:from>
    <xdr:ext cx="534377" cy="259045"/>
    <xdr:sp macro="" textlink="">
      <xdr:nvSpPr>
        <xdr:cNvPr id="85" name="テキスト ボックス 84"/>
        <xdr:cNvSpPr txBox="1"/>
      </xdr:nvSpPr>
      <xdr:spPr>
        <a:xfrm>
          <a:off x="2641111" y="62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48819</xdr:rowOff>
    </xdr:from>
    <xdr:to>
      <xdr:col>3</xdr:col>
      <xdr:colOff>3175</xdr:colOff>
      <xdr:row>35</xdr:row>
      <xdr:rowOff>150419</xdr:rowOff>
    </xdr:to>
    <xdr:sp macro="" textlink="">
      <xdr:nvSpPr>
        <xdr:cNvPr id="86" name="円/楕円 85"/>
        <xdr:cNvSpPr/>
      </xdr:nvSpPr>
      <xdr:spPr>
        <a:xfrm>
          <a:off x="1968500" y="6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141546</xdr:rowOff>
    </xdr:from>
    <xdr:ext cx="534377" cy="259045"/>
    <xdr:sp macro="" textlink="">
      <xdr:nvSpPr>
        <xdr:cNvPr id="87" name="テキスト ボックス 86"/>
        <xdr:cNvSpPr txBox="1"/>
      </xdr:nvSpPr>
      <xdr:spPr>
        <a:xfrm>
          <a:off x="1752111" y="61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89853</xdr:rowOff>
    </xdr:from>
    <xdr:to>
      <xdr:col>1</xdr:col>
      <xdr:colOff>485775</xdr:colOff>
      <xdr:row>35</xdr:row>
      <xdr:rowOff>20003</xdr:rowOff>
    </xdr:to>
    <xdr:sp macro="" textlink="">
      <xdr:nvSpPr>
        <xdr:cNvPr id="88" name="円/楕円 87"/>
        <xdr:cNvSpPr/>
      </xdr:nvSpPr>
      <xdr:spPr>
        <a:xfrm>
          <a:off x="1079500" y="591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11130</xdr:rowOff>
    </xdr:from>
    <xdr:ext cx="534377" cy="259045"/>
    <xdr:sp macro="" textlink="">
      <xdr:nvSpPr>
        <xdr:cNvPr id="89" name="テキスト ボックス 88"/>
        <xdr:cNvSpPr txBox="1"/>
      </xdr:nvSpPr>
      <xdr:spPr>
        <a:xfrm>
          <a:off x="863111" y="601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147739</xdr:rowOff>
    </xdr:from>
    <xdr:to>
      <xdr:col>6</xdr:col>
      <xdr:colOff>511175</xdr:colOff>
      <xdr:row>58</xdr:row>
      <xdr:rowOff>28766</xdr:rowOff>
    </xdr:to>
    <xdr:cxnSp macro="">
      <xdr:nvCxnSpPr>
        <xdr:cNvPr id="119" name="直線コネクタ 118"/>
        <xdr:cNvCxnSpPr/>
      </xdr:nvCxnSpPr>
      <xdr:spPr>
        <a:xfrm flipV="1">
          <a:off x="3797300" y="9920389"/>
          <a:ext cx="838200" cy="5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91927</xdr:rowOff>
    </xdr:from>
    <xdr:ext cx="534377" cy="259045"/>
    <xdr:sp macro="" textlink="">
      <xdr:nvSpPr>
        <xdr:cNvPr id="120" name="物件費平均値テキスト"/>
        <xdr:cNvSpPr txBox="1"/>
      </xdr:nvSpPr>
      <xdr:spPr>
        <a:xfrm>
          <a:off x="4686300" y="986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28766</xdr:rowOff>
    </xdr:from>
    <xdr:to>
      <xdr:col>5</xdr:col>
      <xdr:colOff>358775</xdr:colOff>
      <xdr:row>58</xdr:row>
      <xdr:rowOff>84175</xdr:rowOff>
    </xdr:to>
    <xdr:cxnSp macro="">
      <xdr:nvCxnSpPr>
        <xdr:cNvPr id="122" name="直線コネクタ 121"/>
        <xdr:cNvCxnSpPr/>
      </xdr:nvCxnSpPr>
      <xdr:spPr>
        <a:xfrm flipV="1">
          <a:off x="2908300" y="9972866"/>
          <a:ext cx="889000" cy="5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84175</xdr:rowOff>
    </xdr:from>
    <xdr:to>
      <xdr:col>4</xdr:col>
      <xdr:colOff>155575</xdr:colOff>
      <xdr:row>58</xdr:row>
      <xdr:rowOff>87770</xdr:rowOff>
    </xdr:to>
    <xdr:cxnSp macro="">
      <xdr:nvCxnSpPr>
        <xdr:cNvPr id="125" name="直線コネクタ 124"/>
        <xdr:cNvCxnSpPr/>
      </xdr:nvCxnSpPr>
      <xdr:spPr>
        <a:xfrm flipV="1">
          <a:off x="2019300" y="10028275"/>
          <a:ext cx="8890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87770</xdr:rowOff>
    </xdr:from>
    <xdr:to>
      <xdr:col>2</xdr:col>
      <xdr:colOff>638175</xdr:colOff>
      <xdr:row>58</xdr:row>
      <xdr:rowOff>92304</xdr:rowOff>
    </xdr:to>
    <xdr:cxnSp macro="">
      <xdr:nvCxnSpPr>
        <xdr:cNvPr id="128" name="直線コネクタ 127"/>
        <xdr:cNvCxnSpPr/>
      </xdr:nvCxnSpPr>
      <xdr:spPr>
        <a:xfrm flipV="1">
          <a:off x="1130300" y="10031870"/>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96939</xdr:rowOff>
    </xdr:from>
    <xdr:to>
      <xdr:col>6</xdr:col>
      <xdr:colOff>561975</xdr:colOff>
      <xdr:row>58</xdr:row>
      <xdr:rowOff>27089</xdr:rowOff>
    </xdr:to>
    <xdr:sp macro="" textlink="">
      <xdr:nvSpPr>
        <xdr:cNvPr id="138" name="円/楕円 137"/>
        <xdr:cNvSpPr/>
      </xdr:nvSpPr>
      <xdr:spPr>
        <a:xfrm>
          <a:off x="4584700" y="98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119816</xdr:rowOff>
    </xdr:from>
    <xdr:ext cx="534377" cy="259045"/>
    <xdr:sp macro="" textlink="">
      <xdr:nvSpPr>
        <xdr:cNvPr id="139" name="物件費該当値テキスト"/>
        <xdr:cNvSpPr txBox="1"/>
      </xdr:nvSpPr>
      <xdr:spPr>
        <a:xfrm>
          <a:off x="4686300" y="97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48,867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149416</xdr:rowOff>
    </xdr:from>
    <xdr:to>
      <xdr:col>5</xdr:col>
      <xdr:colOff>409575</xdr:colOff>
      <xdr:row>58</xdr:row>
      <xdr:rowOff>79566</xdr:rowOff>
    </xdr:to>
    <xdr:sp macro="" textlink="">
      <xdr:nvSpPr>
        <xdr:cNvPr id="140" name="円/楕円 139"/>
        <xdr:cNvSpPr/>
      </xdr:nvSpPr>
      <xdr:spPr>
        <a:xfrm>
          <a:off x="3746500" y="99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70693</xdr:rowOff>
    </xdr:from>
    <xdr:ext cx="534377" cy="259045"/>
    <xdr:sp macro="" textlink="">
      <xdr:nvSpPr>
        <xdr:cNvPr id="141" name="テキスト ボックス 140"/>
        <xdr:cNvSpPr txBox="1"/>
      </xdr:nvSpPr>
      <xdr:spPr>
        <a:xfrm>
          <a:off x="3530111" y="1001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33375</xdr:rowOff>
    </xdr:from>
    <xdr:to>
      <xdr:col>4</xdr:col>
      <xdr:colOff>206375</xdr:colOff>
      <xdr:row>58</xdr:row>
      <xdr:rowOff>134975</xdr:rowOff>
    </xdr:to>
    <xdr:sp macro="" textlink="">
      <xdr:nvSpPr>
        <xdr:cNvPr id="142" name="円/楕円 141"/>
        <xdr:cNvSpPr/>
      </xdr:nvSpPr>
      <xdr:spPr>
        <a:xfrm>
          <a:off x="2857500" y="99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126102</xdr:rowOff>
    </xdr:from>
    <xdr:ext cx="534377" cy="259045"/>
    <xdr:sp macro="" textlink="">
      <xdr:nvSpPr>
        <xdr:cNvPr id="143" name="テキスト ボックス 142"/>
        <xdr:cNvSpPr txBox="1"/>
      </xdr:nvSpPr>
      <xdr:spPr>
        <a:xfrm>
          <a:off x="2641111" y="1007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36970</xdr:rowOff>
    </xdr:from>
    <xdr:to>
      <xdr:col>3</xdr:col>
      <xdr:colOff>3175</xdr:colOff>
      <xdr:row>58</xdr:row>
      <xdr:rowOff>138570</xdr:rowOff>
    </xdr:to>
    <xdr:sp macro="" textlink="">
      <xdr:nvSpPr>
        <xdr:cNvPr id="144" name="円/楕円 143"/>
        <xdr:cNvSpPr/>
      </xdr:nvSpPr>
      <xdr:spPr>
        <a:xfrm>
          <a:off x="1968500" y="99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129697</xdr:rowOff>
    </xdr:from>
    <xdr:ext cx="534377" cy="259045"/>
    <xdr:sp macro="" textlink="">
      <xdr:nvSpPr>
        <xdr:cNvPr id="145" name="テキスト ボックス 144"/>
        <xdr:cNvSpPr txBox="1"/>
      </xdr:nvSpPr>
      <xdr:spPr>
        <a:xfrm>
          <a:off x="1752111" y="1007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41504</xdr:rowOff>
    </xdr:from>
    <xdr:to>
      <xdr:col>1</xdr:col>
      <xdr:colOff>485775</xdr:colOff>
      <xdr:row>58</xdr:row>
      <xdr:rowOff>143104</xdr:rowOff>
    </xdr:to>
    <xdr:sp macro="" textlink="">
      <xdr:nvSpPr>
        <xdr:cNvPr id="146" name="円/楕円 145"/>
        <xdr:cNvSpPr/>
      </xdr:nvSpPr>
      <xdr:spPr>
        <a:xfrm>
          <a:off x="1079500" y="99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134231</xdr:rowOff>
    </xdr:from>
    <xdr:ext cx="534377" cy="259045"/>
    <xdr:sp macro="" textlink="">
      <xdr:nvSpPr>
        <xdr:cNvPr id="147" name="テキスト ボックス 146"/>
        <xdr:cNvSpPr txBox="1"/>
      </xdr:nvSpPr>
      <xdr:spPr>
        <a:xfrm>
          <a:off x="863111" y="100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78232</xdr:rowOff>
    </xdr:from>
    <xdr:to>
      <xdr:col>6</xdr:col>
      <xdr:colOff>511175</xdr:colOff>
      <xdr:row>77</xdr:row>
      <xdr:rowOff>93472</xdr:rowOff>
    </xdr:to>
    <xdr:cxnSp macro="">
      <xdr:nvCxnSpPr>
        <xdr:cNvPr id="176" name="直線コネクタ 175"/>
        <xdr:cNvCxnSpPr/>
      </xdr:nvCxnSpPr>
      <xdr:spPr>
        <a:xfrm flipV="1">
          <a:off x="3797300" y="13279882"/>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93472</xdr:rowOff>
    </xdr:from>
    <xdr:to>
      <xdr:col>5</xdr:col>
      <xdr:colOff>358775</xdr:colOff>
      <xdr:row>77</xdr:row>
      <xdr:rowOff>126364</xdr:rowOff>
    </xdr:to>
    <xdr:cxnSp macro="">
      <xdr:nvCxnSpPr>
        <xdr:cNvPr id="179" name="直線コネクタ 178"/>
        <xdr:cNvCxnSpPr/>
      </xdr:nvCxnSpPr>
      <xdr:spPr>
        <a:xfrm flipV="1">
          <a:off x="2908300" y="13295122"/>
          <a:ext cx="889000" cy="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111506</xdr:rowOff>
    </xdr:from>
    <xdr:to>
      <xdr:col>4</xdr:col>
      <xdr:colOff>155575</xdr:colOff>
      <xdr:row>77</xdr:row>
      <xdr:rowOff>126364</xdr:rowOff>
    </xdr:to>
    <xdr:cxnSp macro="">
      <xdr:nvCxnSpPr>
        <xdr:cNvPr id="182" name="直線コネクタ 181"/>
        <xdr:cNvCxnSpPr/>
      </xdr:nvCxnSpPr>
      <xdr:spPr>
        <a:xfrm>
          <a:off x="2019300" y="13313156"/>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107823</xdr:rowOff>
    </xdr:from>
    <xdr:to>
      <xdr:col>2</xdr:col>
      <xdr:colOff>638175</xdr:colOff>
      <xdr:row>77</xdr:row>
      <xdr:rowOff>111506</xdr:rowOff>
    </xdr:to>
    <xdr:cxnSp macro="">
      <xdr:nvCxnSpPr>
        <xdr:cNvPr id="185" name="直線コネクタ 184"/>
        <xdr:cNvCxnSpPr/>
      </xdr:nvCxnSpPr>
      <xdr:spPr>
        <a:xfrm>
          <a:off x="1130300" y="13309473"/>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27432</xdr:rowOff>
    </xdr:from>
    <xdr:to>
      <xdr:col>6</xdr:col>
      <xdr:colOff>561975</xdr:colOff>
      <xdr:row>77</xdr:row>
      <xdr:rowOff>129032</xdr:rowOff>
    </xdr:to>
    <xdr:sp macro="" textlink="">
      <xdr:nvSpPr>
        <xdr:cNvPr id="195" name="円/楕円 194"/>
        <xdr:cNvSpPr/>
      </xdr:nvSpPr>
      <xdr:spPr>
        <a:xfrm>
          <a:off x="4584700" y="132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5859</xdr:rowOff>
    </xdr:from>
    <xdr:ext cx="469744" cy="259045"/>
    <xdr:sp macro="" textlink="">
      <xdr:nvSpPr>
        <xdr:cNvPr id="196" name="維持補修費該当値テキスト"/>
        <xdr:cNvSpPr txBox="1"/>
      </xdr:nvSpPr>
      <xdr:spPr>
        <a:xfrm>
          <a:off x="4686300" y="1320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42672</xdr:rowOff>
    </xdr:from>
    <xdr:to>
      <xdr:col>5</xdr:col>
      <xdr:colOff>409575</xdr:colOff>
      <xdr:row>77</xdr:row>
      <xdr:rowOff>144272</xdr:rowOff>
    </xdr:to>
    <xdr:sp macro="" textlink="">
      <xdr:nvSpPr>
        <xdr:cNvPr id="197" name="円/楕円 196"/>
        <xdr:cNvSpPr/>
      </xdr:nvSpPr>
      <xdr:spPr>
        <a:xfrm>
          <a:off x="3746500" y="132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135399</xdr:rowOff>
    </xdr:from>
    <xdr:ext cx="469744" cy="259045"/>
    <xdr:sp macro="" textlink="">
      <xdr:nvSpPr>
        <xdr:cNvPr id="198" name="テキスト ボックス 197"/>
        <xdr:cNvSpPr txBox="1"/>
      </xdr:nvSpPr>
      <xdr:spPr>
        <a:xfrm>
          <a:off x="3562427" y="1333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75564</xdr:rowOff>
    </xdr:from>
    <xdr:to>
      <xdr:col>4</xdr:col>
      <xdr:colOff>206375</xdr:colOff>
      <xdr:row>78</xdr:row>
      <xdr:rowOff>5714</xdr:rowOff>
    </xdr:to>
    <xdr:sp macro="" textlink="">
      <xdr:nvSpPr>
        <xdr:cNvPr id="199" name="円/楕円 198"/>
        <xdr:cNvSpPr/>
      </xdr:nvSpPr>
      <xdr:spPr>
        <a:xfrm>
          <a:off x="2857500" y="132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168291</xdr:rowOff>
    </xdr:from>
    <xdr:ext cx="469744" cy="259045"/>
    <xdr:sp macro="" textlink="">
      <xdr:nvSpPr>
        <xdr:cNvPr id="200" name="テキスト ボックス 199"/>
        <xdr:cNvSpPr txBox="1"/>
      </xdr:nvSpPr>
      <xdr:spPr>
        <a:xfrm>
          <a:off x="2673427" y="133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60706</xdr:rowOff>
    </xdr:from>
    <xdr:to>
      <xdr:col>3</xdr:col>
      <xdr:colOff>3175</xdr:colOff>
      <xdr:row>77</xdr:row>
      <xdr:rowOff>162306</xdr:rowOff>
    </xdr:to>
    <xdr:sp macro="" textlink="">
      <xdr:nvSpPr>
        <xdr:cNvPr id="201" name="円/楕円 200"/>
        <xdr:cNvSpPr/>
      </xdr:nvSpPr>
      <xdr:spPr>
        <a:xfrm>
          <a:off x="1968500" y="132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153433</xdr:rowOff>
    </xdr:from>
    <xdr:ext cx="469744" cy="259045"/>
    <xdr:sp macro="" textlink="">
      <xdr:nvSpPr>
        <xdr:cNvPr id="202" name="テキスト ボックス 201"/>
        <xdr:cNvSpPr txBox="1"/>
      </xdr:nvSpPr>
      <xdr:spPr>
        <a:xfrm>
          <a:off x="1784427"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57023</xdr:rowOff>
    </xdr:from>
    <xdr:to>
      <xdr:col>1</xdr:col>
      <xdr:colOff>485775</xdr:colOff>
      <xdr:row>77</xdr:row>
      <xdr:rowOff>158623</xdr:rowOff>
    </xdr:to>
    <xdr:sp macro="" textlink="">
      <xdr:nvSpPr>
        <xdr:cNvPr id="203" name="円/楕円 202"/>
        <xdr:cNvSpPr/>
      </xdr:nvSpPr>
      <xdr:spPr>
        <a:xfrm>
          <a:off x="1079500" y="132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149750</xdr:rowOff>
    </xdr:from>
    <xdr:ext cx="469744" cy="259045"/>
    <xdr:sp macro="" textlink="">
      <xdr:nvSpPr>
        <xdr:cNvPr id="204" name="テキスト ボックス 203"/>
        <xdr:cNvSpPr txBox="1"/>
      </xdr:nvSpPr>
      <xdr:spPr>
        <a:xfrm>
          <a:off x="895427" y="133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154826</xdr:rowOff>
    </xdr:from>
    <xdr:to>
      <xdr:col>6</xdr:col>
      <xdr:colOff>511175</xdr:colOff>
      <xdr:row>98</xdr:row>
      <xdr:rowOff>178</xdr:rowOff>
    </xdr:to>
    <xdr:cxnSp macro="">
      <xdr:nvCxnSpPr>
        <xdr:cNvPr id="234" name="直線コネクタ 233"/>
        <xdr:cNvCxnSpPr/>
      </xdr:nvCxnSpPr>
      <xdr:spPr>
        <a:xfrm flipV="1">
          <a:off x="3797300" y="16785476"/>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178</xdr:rowOff>
    </xdr:from>
    <xdr:to>
      <xdr:col>5</xdr:col>
      <xdr:colOff>358775</xdr:colOff>
      <xdr:row>98</xdr:row>
      <xdr:rowOff>63525</xdr:rowOff>
    </xdr:to>
    <xdr:cxnSp macro="">
      <xdr:nvCxnSpPr>
        <xdr:cNvPr id="237" name="直線コネクタ 236"/>
        <xdr:cNvCxnSpPr/>
      </xdr:nvCxnSpPr>
      <xdr:spPr>
        <a:xfrm flipV="1">
          <a:off x="2908300" y="16802278"/>
          <a:ext cx="889000" cy="6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63525</xdr:rowOff>
    </xdr:from>
    <xdr:to>
      <xdr:col>4</xdr:col>
      <xdr:colOff>155575</xdr:colOff>
      <xdr:row>98</xdr:row>
      <xdr:rowOff>72974</xdr:rowOff>
    </xdr:to>
    <xdr:cxnSp macro="">
      <xdr:nvCxnSpPr>
        <xdr:cNvPr id="240" name="直線コネクタ 239"/>
        <xdr:cNvCxnSpPr/>
      </xdr:nvCxnSpPr>
      <xdr:spPr>
        <a:xfrm flipV="1">
          <a:off x="2019300" y="16865625"/>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72974</xdr:rowOff>
    </xdr:from>
    <xdr:to>
      <xdr:col>2</xdr:col>
      <xdr:colOff>638175</xdr:colOff>
      <xdr:row>98</xdr:row>
      <xdr:rowOff>73507</xdr:rowOff>
    </xdr:to>
    <xdr:cxnSp macro="">
      <xdr:nvCxnSpPr>
        <xdr:cNvPr id="243" name="直線コネクタ 242"/>
        <xdr:cNvCxnSpPr/>
      </xdr:nvCxnSpPr>
      <xdr:spPr>
        <a:xfrm flipV="1">
          <a:off x="1130300" y="1687507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104026</xdr:rowOff>
    </xdr:from>
    <xdr:to>
      <xdr:col>6</xdr:col>
      <xdr:colOff>561975</xdr:colOff>
      <xdr:row>98</xdr:row>
      <xdr:rowOff>34176</xdr:rowOff>
    </xdr:to>
    <xdr:sp macro="" textlink="">
      <xdr:nvSpPr>
        <xdr:cNvPr id="253" name="円/楕円 252"/>
        <xdr:cNvSpPr/>
      </xdr:nvSpPr>
      <xdr:spPr>
        <a:xfrm>
          <a:off x="4584700" y="167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82453</xdr:rowOff>
    </xdr:from>
    <xdr:ext cx="534377" cy="259045"/>
    <xdr:sp macro="" textlink="">
      <xdr:nvSpPr>
        <xdr:cNvPr id="254" name="扶助費該当値テキスト"/>
        <xdr:cNvSpPr txBox="1"/>
      </xdr:nvSpPr>
      <xdr:spPr>
        <a:xfrm>
          <a:off x="4686300" y="1671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120828</xdr:rowOff>
    </xdr:from>
    <xdr:to>
      <xdr:col>5</xdr:col>
      <xdr:colOff>409575</xdr:colOff>
      <xdr:row>98</xdr:row>
      <xdr:rowOff>50978</xdr:rowOff>
    </xdr:to>
    <xdr:sp macro="" textlink="">
      <xdr:nvSpPr>
        <xdr:cNvPr id="255" name="円/楕円 254"/>
        <xdr:cNvSpPr/>
      </xdr:nvSpPr>
      <xdr:spPr>
        <a:xfrm>
          <a:off x="3746500" y="167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42105</xdr:rowOff>
    </xdr:from>
    <xdr:ext cx="534377" cy="259045"/>
    <xdr:sp macro="" textlink="">
      <xdr:nvSpPr>
        <xdr:cNvPr id="256" name="テキスト ボックス 255"/>
        <xdr:cNvSpPr txBox="1"/>
      </xdr:nvSpPr>
      <xdr:spPr>
        <a:xfrm>
          <a:off x="3530111" y="1684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76,986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12725</xdr:rowOff>
    </xdr:from>
    <xdr:to>
      <xdr:col>4</xdr:col>
      <xdr:colOff>206375</xdr:colOff>
      <xdr:row>98</xdr:row>
      <xdr:rowOff>114325</xdr:rowOff>
    </xdr:to>
    <xdr:sp macro="" textlink="">
      <xdr:nvSpPr>
        <xdr:cNvPr id="257" name="円/楕円 256"/>
        <xdr:cNvSpPr/>
      </xdr:nvSpPr>
      <xdr:spPr>
        <a:xfrm>
          <a:off x="2857500" y="1681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105452</xdr:rowOff>
    </xdr:from>
    <xdr:ext cx="534377" cy="259045"/>
    <xdr:sp macro="" textlink="">
      <xdr:nvSpPr>
        <xdr:cNvPr id="258" name="テキスト ボックス 257"/>
        <xdr:cNvSpPr txBox="1"/>
      </xdr:nvSpPr>
      <xdr:spPr>
        <a:xfrm>
          <a:off x="2641111" y="169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71,998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22174</xdr:rowOff>
    </xdr:from>
    <xdr:to>
      <xdr:col>3</xdr:col>
      <xdr:colOff>3175</xdr:colOff>
      <xdr:row>98</xdr:row>
      <xdr:rowOff>123774</xdr:rowOff>
    </xdr:to>
    <xdr:sp macro="" textlink="">
      <xdr:nvSpPr>
        <xdr:cNvPr id="259" name="円/楕円 258"/>
        <xdr:cNvSpPr/>
      </xdr:nvSpPr>
      <xdr:spPr>
        <a:xfrm>
          <a:off x="1968500" y="168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114901</xdr:rowOff>
    </xdr:from>
    <xdr:ext cx="534377" cy="259045"/>
    <xdr:sp macro="" textlink="">
      <xdr:nvSpPr>
        <xdr:cNvPr id="260" name="テキスト ボックス 259"/>
        <xdr:cNvSpPr txBox="1"/>
      </xdr:nvSpPr>
      <xdr:spPr>
        <a:xfrm>
          <a:off x="1752111" y="1691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22707</xdr:rowOff>
    </xdr:from>
    <xdr:to>
      <xdr:col>1</xdr:col>
      <xdr:colOff>485775</xdr:colOff>
      <xdr:row>98</xdr:row>
      <xdr:rowOff>124307</xdr:rowOff>
    </xdr:to>
    <xdr:sp macro="" textlink="">
      <xdr:nvSpPr>
        <xdr:cNvPr id="261" name="円/楕円 260"/>
        <xdr:cNvSpPr/>
      </xdr:nvSpPr>
      <xdr:spPr>
        <a:xfrm>
          <a:off x="1079500" y="168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115434</xdr:rowOff>
    </xdr:from>
    <xdr:ext cx="534377" cy="259045"/>
    <xdr:sp macro="" textlink="">
      <xdr:nvSpPr>
        <xdr:cNvPr id="262" name="テキスト ボックス 261"/>
        <xdr:cNvSpPr txBox="1"/>
      </xdr:nvSpPr>
      <xdr:spPr>
        <a:xfrm>
          <a:off x="863111" y="1691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110934</xdr:rowOff>
    </xdr:from>
    <xdr:to>
      <xdr:col>15</xdr:col>
      <xdr:colOff>180975</xdr:colOff>
      <xdr:row>38</xdr:row>
      <xdr:rowOff>19723</xdr:rowOff>
    </xdr:to>
    <xdr:cxnSp macro="">
      <xdr:nvCxnSpPr>
        <xdr:cNvPr id="292" name="直線コネクタ 291"/>
        <xdr:cNvCxnSpPr/>
      </xdr:nvCxnSpPr>
      <xdr:spPr>
        <a:xfrm flipV="1">
          <a:off x="9639300" y="6454584"/>
          <a:ext cx="8382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19723</xdr:rowOff>
    </xdr:from>
    <xdr:to>
      <xdr:col>14</xdr:col>
      <xdr:colOff>28575</xdr:colOff>
      <xdr:row>38</xdr:row>
      <xdr:rowOff>37744</xdr:rowOff>
    </xdr:to>
    <xdr:cxnSp macro="">
      <xdr:nvCxnSpPr>
        <xdr:cNvPr id="295" name="直線コネクタ 294"/>
        <xdr:cNvCxnSpPr/>
      </xdr:nvCxnSpPr>
      <xdr:spPr>
        <a:xfrm flipV="1">
          <a:off x="8750300" y="6534823"/>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37744</xdr:rowOff>
    </xdr:from>
    <xdr:to>
      <xdr:col>12</xdr:col>
      <xdr:colOff>511175</xdr:colOff>
      <xdr:row>38</xdr:row>
      <xdr:rowOff>52375</xdr:rowOff>
    </xdr:to>
    <xdr:cxnSp macro="">
      <xdr:nvCxnSpPr>
        <xdr:cNvPr id="298" name="直線コネクタ 297"/>
        <xdr:cNvCxnSpPr/>
      </xdr:nvCxnSpPr>
      <xdr:spPr>
        <a:xfrm flipV="1">
          <a:off x="7861300" y="655284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42964</xdr:rowOff>
    </xdr:from>
    <xdr:to>
      <xdr:col>11</xdr:col>
      <xdr:colOff>307975</xdr:colOff>
      <xdr:row>38</xdr:row>
      <xdr:rowOff>52375</xdr:rowOff>
    </xdr:to>
    <xdr:cxnSp macro="">
      <xdr:nvCxnSpPr>
        <xdr:cNvPr id="301" name="直線コネクタ 300"/>
        <xdr:cNvCxnSpPr/>
      </xdr:nvCxnSpPr>
      <xdr:spPr>
        <a:xfrm>
          <a:off x="6972300" y="6386614"/>
          <a:ext cx="889000" cy="1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60134</xdr:rowOff>
    </xdr:from>
    <xdr:to>
      <xdr:col>15</xdr:col>
      <xdr:colOff>231775</xdr:colOff>
      <xdr:row>37</xdr:row>
      <xdr:rowOff>161734</xdr:rowOff>
    </xdr:to>
    <xdr:sp macro="" textlink="">
      <xdr:nvSpPr>
        <xdr:cNvPr id="311" name="円/楕円 310"/>
        <xdr:cNvSpPr/>
      </xdr:nvSpPr>
      <xdr:spPr>
        <a:xfrm>
          <a:off x="10426700" y="64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146511</xdr:rowOff>
    </xdr:from>
    <xdr:ext cx="534377" cy="259045"/>
    <xdr:sp macro="" textlink="">
      <xdr:nvSpPr>
        <xdr:cNvPr id="312" name="補助費等該当値テキスト"/>
        <xdr:cNvSpPr txBox="1"/>
      </xdr:nvSpPr>
      <xdr:spPr>
        <a:xfrm>
          <a:off x="10528300" y="631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140373</xdr:rowOff>
    </xdr:from>
    <xdr:to>
      <xdr:col>14</xdr:col>
      <xdr:colOff>79375</xdr:colOff>
      <xdr:row>38</xdr:row>
      <xdr:rowOff>70523</xdr:rowOff>
    </xdr:to>
    <xdr:sp macro="" textlink="">
      <xdr:nvSpPr>
        <xdr:cNvPr id="313" name="円/楕円 312"/>
        <xdr:cNvSpPr/>
      </xdr:nvSpPr>
      <xdr:spPr>
        <a:xfrm>
          <a:off x="9588500" y="648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61650</xdr:rowOff>
    </xdr:from>
    <xdr:ext cx="534377" cy="259045"/>
    <xdr:sp macro="" textlink="">
      <xdr:nvSpPr>
        <xdr:cNvPr id="314" name="テキスト ボックス 313"/>
        <xdr:cNvSpPr txBox="1"/>
      </xdr:nvSpPr>
      <xdr:spPr>
        <a:xfrm>
          <a:off x="9372111" y="65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158394</xdr:rowOff>
    </xdr:from>
    <xdr:to>
      <xdr:col>12</xdr:col>
      <xdr:colOff>561975</xdr:colOff>
      <xdr:row>38</xdr:row>
      <xdr:rowOff>88544</xdr:rowOff>
    </xdr:to>
    <xdr:sp macro="" textlink="">
      <xdr:nvSpPr>
        <xdr:cNvPr id="315" name="円/楕円 314"/>
        <xdr:cNvSpPr/>
      </xdr:nvSpPr>
      <xdr:spPr>
        <a:xfrm>
          <a:off x="8699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79671</xdr:rowOff>
    </xdr:from>
    <xdr:ext cx="534377" cy="259045"/>
    <xdr:sp macro="" textlink="">
      <xdr:nvSpPr>
        <xdr:cNvPr id="316" name="テキスト ボックス 315"/>
        <xdr:cNvSpPr txBox="1"/>
      </xdr:nvSpPr>
      <xdr:spPr>
        <a:xfrm>
          <a:off x="8483111" y="659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1575</xdr:rowOff>
    </xdr:from>
    <xdr:to>
      <xdr:col>11</xdr:col>
      <xdr:colOff>358775</xdr:colOff>
      <xdr:row>38</xdr:row>
      <xdr:rowOff>103175</xdr:rowOff>
    </xdr:to>
    <xdr:sp macro="" textlink="">
      <xdr:nvSpPr>
        <xdr:cNvPr id="317" name="円/楕円 316"/>
        <xdr:cNvSpPr/>
      </xdr:nvSpPr>
      <xdr:spPr>
        <a:xfrm>
          <a:off x="7810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94302</xdr:rowOff>
    </xdr:from>
    <xdr:ext cx="534377" cy="259045"/>
    <xdr:sp macro="" textlink="">
      <xdr:nvSpPr>
        <xdr:cNvPr id="318" name="テキスト ボックス 317"/>
        <xdr:cNvSpPr txBox="1"/>
      </xdr:nvSpPr>
      <xdr:spPr>
        <a:xfrm>
          <a:off x="7594111" y="66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163614</xdr:rowOff>
    </xdr:from>
    <xdr:to>
      <xdr:col>10</xdr:col>
      <xdr:colOff>155575</xdr:colOff>
      <xdr:row>37</xdr:row>
      <xdr:rowOff>93764</xdr:rowOff>
    </xdr:to>
    <xdr:sp macro="" textlink="">
      <xdr:nvSpPr>
        <xdr:cNvPr id="319" name="円/楕円 318"/>
        <xdr:cNvSpPr/>
      </xdr:nvSpPr>
      <xdr:spPr>
        <a:xfrm>
          <a:off x="6921500" y="63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84891</xdr:rowOff>
    </xdr:from>
    <xdr:ext cx="534377" cy="259045"/>
    <xdr:sp macro="" textlink="">
      <xdr:nvSpPr>
        <xdr:cNvPr id="320" name="テキスト ボックス 319"/>
        <xdr:cNvSpPr txBox="1"/>
      </xdr:nvSpPr>
      <xdr:spPr>
        <a:xfrm>
          <a:off x="6705111" y="64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84526</xdr:rowOff>
    </xdr:from>
    <xdr:to>
      <xdr:col>15</xdr:col>
      <xdr:colOff>180975</xdr:colOff>
      <xdr:row>56</xdr:row>
      <xdr:rowOff>144370</xdr:rowOff>
    </xdr:to>
    <xdr:cxnSp macro="">
      <xdr:nvCxnSpPr>
        <xdr:cNvPr id="352" name="直線コネクタ 351"/>
        <xdr:cNvCxnSpPr/>
      </xdr:nvCxnSpPr>
      <xdr:spPr>
        <a:xfrm flipV="1">
          <a:off x="9639300" y="9685726"/>
          <a:ext cx="838200" cy="5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36630</xdr:rowOff>
    </xdr:from>
    <xdr:ext cx="534377" cy="259045"/>
    <xdr:sp macro="" textlink="">
      <xdr:nvSpPr>
        <xdr:cNvPr id="353" name="普通建設事業費平均値テキスト"/>
        <xdr:cNvSpPr txBox="1"/>
      </xdr:nvSpPr>
      <xdr:spPr>
        <a:xfrm>
          <a:off x="10528300" y="9637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144370</xdr:rowOff>
    </xdr:from>
    <xdr:to>
      <xdr:col>14</xdr:col>
      <xdr:colOff>28575</xdr:colOff>
      <xdr:row>57</xdr:row>
      <xdr:rowOff>100887</xdr:rowOff>
    </xdr:to>
    <xdr:cxnSp macro="">
      <xdr:nvCxnSpPr>
        <xdr:cNvPr id="355" name="直線コネクタ 354"/>
        <xdr:cNvCxnSpPr/>
      </xdr:nvCxnSpPr>
      <xdr:spPr>
        <a:xfrm flipV="1">
          <a:off x="8750300" y="9745570"/>
          <a:ext cx="889000" cy="12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100887</xdr:rowOff>
    </xdr:from>
    <xdr:to>
      <xdr:col>12</xdr:col>
      <xdr:colOff>511175</xdr:colOff>
      <xdr:row>58</xdr:row>
      <xdr:rowOff>1299</xdr:rowOff>
    </xdr:to>
    <xdr:cxnSp macro="">
      <xdr:nvCxnSpPr>
        <xdr:cNvPr id="358" name="直線コネクタ 357"/>
        <xdr:cNvCxnSpPr/>
      </xdr:nvCxnSpPr>
      <xdr:spPr>
        <a:xfrm flipV="1">
          <a:off x="7861300" y="9873537"/>
          <a:ext cx="889000" cy="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152453</xdr:rowOff>
    </xdr:from>
    <xdr:to>
      <xdr:col>11</xdr:col>
      <xdr:colOff>307975</xdr:colOff>
      <xdr:row>58</xdr:row>
      <xdr:rowOff>1299</xdr:rowOff>
    </xdr:to>
    <xdr:cxnSp macro="">
      <xdr:nvCxnSpPr>
        <xdr:cNvPr id="361" name="直線コネクタ 360"/>
        <xdr:cNvCxnSpPr/>
      </xdr:nvCxnSpPr>
      <xdr:spPr>
        <a:xfrm>
          <a:off x="6972300" y="9925103"/>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5" name="テキスト ボックス 364"/>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33726</xdr:rowOff>
    </xdr:from>
    <xdr:to>
      <xdr:col>15</xdr:col>
      <xdr:colOff>231775</xdr:colOff>
      <xdr:row>56</xdr:row>
      <xdr:rowOff>135326</xdr:rowOff>
    </xdr:to>
    <xdr:sp macro="" textlink="">
      <xdr:nvSpPr>
        <xdr:cNvPr id="371" name="円/楕円 370"/>
        <xdr:cNvSpPr/>
      </xdr:nvSpPr>
      <xdr:spPr>
        <a:xfrm>
          <a:off x="10426700" y="963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56603</xdr:rowOff>
    </xdr:from>
    <xdr:ext cx="534377" cy="259045"/>
    <xdr:sp macro="" textlink="">
      <xdr:nvSpPr>
        <xdr:cNvPr id="372" name="普通建設事業費該当値テキスト"/>
        <xdr:cNvSpPr txBox="1"/>
      </xdr:nvSpPr>
      <xdr:spPr>
        <a:xfrm>
          <a:off x="10528300" y="94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52,379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93570</xdr:rowOff>
    </xdr:from>
    <xdr:to>
      <xdr:col>14</xdr:col>
      <xdr:colOff>79375</xdr:colOff>
      <xdr:row>57</xdr:row>
      <xdr:rowOff>23720</xdr:rowOff>
    </xdr:to>
    <xdr:sp macro="" textlink="">
      <xdr:nvSpPr>
        <xdr:cNvPr id="373" name="円/楕円 372"/>
        <xdr:cNvSpPr/>
      </xdr:nvSpPr>
      <xdr:spPr>
        <a:xfrm>
          <a:off x="9588500" y="96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14847</xdr:rowOff>
    </xdr:from>
    <xdr:ext cx="534377" cy="259045"/>
    <xdr:sp macro="" textlink="">
      <xdr:nvSpPr>
        <xdr:cNvPr id="374" name="テキスト ボックス 373"/>
        <xdr:cNvSpPr txBox="1"/>
      </xdr:nvSpPr>
      <xdr:spPr>
        <a:xfrm>
          <a:off x="9372111" y="978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50087</xdr:rowOff>
    </xdr:from>
    <xdr:to>
      <xdr:col>12</xdr:col>
      <xdr:colOff>561975</xdr:colOff>
      <xdr:row>57</xdr:row>
      <xdr:rowOff>151687</xdr:rowOff>
    </xdr:to>
    <xdr:sp macro="" textlink="">
      <xdr:nvSpPr>
        <xdr:cNvPr id="375" name="円/楕円 374"/>
        <xdr:cNvSpPr/>
      </xdr:nvSpPr>
      <xdr:spPr>
        <a:xfrm>
          <a:off x="8699500" y="98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142814</xdr:rowOff>
    </xdr:from>
    <xdr:ext cx="534377" cy="259045"/>
    <xdr:sp macro="" textlink="">
      <xdr:nvSpPr>
        <xdr:cNvPr id="376" name="テキスト ボックス 375"/>
        <xdr:cNvSpPr txBox="1"/>
      </xdr:nvSpPr>
      <xdr:spPr>
        <a:xfrm>
          <a:off x="8483111" y="991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121949</xdr:rowOff>
    </xdr:from>
    <xdr:to>
      <xdr:col>11</xdr:col>
      <xdr:colOff>358775</xdr:colOff>
      <xdr:row>58</xdr:row>
      <xdr:rowOff>52099</xdr:rowOff>
    </xdr:to>
    <xdr:sp macro="" textlink="">
      <xdr:nvSpPr>
        <xdr:cNvPr id="377" name="円/楕円 376"/>
        <xdr:cNvSpPr/>
      </xdr:nvSpPr>
      <xdr:spPr>
        <a:xfrm>
          <a:off x="7810500" y="98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43226</xdr:rowOff>
    </xdr:from>
    <xdr:ext cx="534377" cy="259045"/>
    <xdr:sp macro="" textlink="">
      <xdr:nvSpPr>
        <xdr:cNvPr id="378" name="テキスト ボックス 377"/>
        <xdr:cNvSpPr txBox="1"/>
      </xdr:nvSpPr>
      <xdr:spPr>
        <a:xfrm>
          <a:off x="7594111" y="998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101653</xdr:rowOff>
    </xdr:from>
    <xdr:to>
      <xdr:col>10</xdr:col>
      <xdr:colOff>155575</xdr:colOff>
      <xdr:row>58</xdr:row>
      <xdr:rowOff>31803</xdr:rowOff>
    </xdr:to>
    <xdr:sp macro="" textlink="">
      <xdr:nvSpPr>
        <xdr:cNvPr id="379" name="円/楕円 378"/>
        <xdr:cNvSpPr/>
      </xdr:nvSpPr>
      <xdr:spPr>
        <a:xfrm>
          <a:off x="6921500" y="98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22930</xdr:rowOff>
    </xdr:from>
    <xdr:ext cx="534377" cy="259045"/>
    <xdr:sp macro="" textlink="">
      <xdr:nvSpPr>
        <xdr:cNvPr id="380" name="テキスト ボックス 379"/>
        <xdr:cNvSpPr txBox="1"/>
      </xdr:nvSpPr>
      <xdr:spPr>
        <a:xfrm>
          <a:off x="6705111" y="996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74206</xdr:rowOff>
    </xdr:from>
    <xdr:to>
      <xdr:col>15</xdr:col>
      <xdr:colOff>180975</xdr:colOff>
      <xdr:row>78</xdr:row>
      <xdr:rowOff>91791</xdr:rowOff>
    </xdr:to>
    <xdr:cxnSp macro="">
      <xdr:nvCxnSpPr>
        <xdr:cNvPr id="411" name="直線コネクタ 410"/>
        <xdr:cNvCxnSpPr/>
      </xdr:nvCxnSpPr>
      <xdr:spPr>
        <a:xfrm flipV="1">
          <a:off x="9639300" y="13447306"/>
          <a:ext cx="8382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23406</xdr:rowOff>
    </xdr:from>
    <xdr:to>
      <xdr:col>15</xdr:col>
      <xdr:colOff>231775</xdr:colOff>
      <xdr:row>78</xdr:row>
      <xdr:rowOff>125006</xdr:rowOff>
    </xdr:to>
    <xdr:sp macro="" textlink="">
      <xdr:nvSpPr>
        <xdr:cNvPr id="421" name="円/楕円 420"/>
        <xdr:cNvSpPr/>
      </xdr:nvSpPr>
      <xdr:spPr>
        <a:xfrm>
          <a:off x="10426700" y="1339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1833</xdr:rowOff>
    </xdr:from>
    <xdr:ext cx="534377" cy="259045"/>
    <xdr:sp macro="" textlink="">
      <xdr:nvSpPr>
        <xdr:cNvPr id="422" name="普通建設事業費 （ うち新規整備　）該当値テキスト"/>
        <xdr:cNvSpPr txBox="1"/>
      </xdr:nvSpPr>
      <xdr:spPr>
        <a:xfrm>
          <a:off x="10528300" y="1337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40991</xdr:rowOff>
    </xdr:from>
    <xdr:to>
      <xdr:col>14</xdr:col>
      <xdr:colOff>79375</xdr:colOff>
      <xdr:row>78</xdr:row>
      <xdr:rowOff>142591</xdr:rowOff>
    </xdr:to>
    <xdr:sp macro="" textlink="">
      <xdr:nvSpPr>
        <xdr:cNvPr id="423" name="円/楕円 422"/>
        <xdr:cNvSpPr/>
      </xdr:nvSpPr>
      <xdr:spPr>
        <a:xfrm>
          <a:off x="9588500" y="134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133718</xdr:rowOff>
    </xdr:from>
    <xdr:ext cx="534377" cy="259045"/>
    <xdr:sp macro="" textlink="">
      <xdr:nvSpPr>
        <xdr:cNvPr id="424" name="テキスト ボックス 423"/>
        <xdr:cNvSpPr txBox="1"/>
      </xdr:nvSpPr>
      <xdr:spPr>
        <a:xfrm>
          <a:off x="9372111" y="1350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115926</xdr:rowOff>
    </xdr:from>
    <xdr:to>
      <xdr:col>15</xdr:col>
      <xdr:colOff>180975</xdr:colOff>
      <xdr:row>94</xdr:row>
      <xdr:rowOff>2409</xdr:rowOff>
    </xdr:to>
    <xdr:cxnSp macro="">
      <xdr:nvCxnSpPr>
        <xdr:cNvPr id="455" name="直線コネクタ 454"/>
        <xdr:cNvCxnSpPr/>
      </xdr:nvCxnSpPr>
      <xdr:spPr>
        <a:xfrm flipV="1">
          <a:off x="9639300" y="16060776"/>
          <a:ext cx="838200" cy="5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6"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104883</xdr:rowOff>
    </xdr:from>
    <xdr:ext cx="534377" cy="259045"/>
    <xdr:sp macro="" textlink="">
      <xdr:nvSpPr>
        <xdr:cNvPr id="459" name="テキスト ボックス 458"/>
        <xdr:cNvSpPr txBox="1"/>
      </xdr:nvSpPr>
      <xdr:spPr>
        <a:xfrm>
          <a:off x="9372111" y="163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65126</xdr:rowOff>
    </xdr:from>
    <xdr:to>
      <xdr:col>15</xdr:col>
      <xdr:colOff>231775</xdr:colOff>
      <xdr:row>93</xdr:row>
      <xdr:rowOff>166726</xdr:rowOff>
    </xdr:to>
    <xdr:sp macro="" textlink="">
      <xdr:nvSpPr>
        <xdr:cNvPr id="465" name="円/楕円 464"/>
        <xdr:cNvSpPr/>
      </xdr:nvSpPr>
      <xdr:spPr>
        <a:xfrm>
          <a:off x="10426700" y="1600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88003</xdr:rowOff>
    </xdr:from>
    <xdr:ext cx="534377" cy="259045"/>
    <xdr:sp macro="" textlink="">
      <xdr:nvSpPr>
        <xdr:cNvPr id="466" name="普通建設事業費 （ うち更新整備　）該当値テキスト"/>
        <xdr:cNvSpPr txBox="1"/>
      </xdr:nvSpPr>
      <xdr:spPr>
        <a:xfrm>
          <a:off x="10528300" y="158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30,978</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123059</xdr:rowOff>
    </xdr:from>
    <xdr:to>
      <xdr:col>14</xdr:col>
      <xdr:colOff>79375</xdr:colOff>
      <xdr:row>94</xdr:row>
      <xdr:rowOff>53209</xdr:rowOff>
    </xdr:to>
    <xdr:sp macro="" textlink="">
      <xdr:nvSpPr>
        <xdr:cNvPr id="467" name="円/楕円 466"/>
        <xdr:cNvSpPr/>
      </xdr:nvSpPr>
      <xdr:spPr>
        <a:xfrm>
          <a:off x="9588500" y="1606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69736</xdr:rowOff>
    </xdr:from>
    <xdr:ext cx="534377" cy="259045"/>
    <xdr:sp macro="" textlink="">
      <xdr:nvSpPr>
        <xdr:cNvPr id="468" name="テキスト ボックス 467"/>
        <xdr:cNvSpPr txBox="1"/>
      </xdr:nvSpPr>
      <xdr:spPr>
        <a:xfrm>
          <a:off x="9372111" y="1584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38621</xdr:rowOff>
    </xdr:from>
    <xdr:to>
      <xdr:col>23</xdr:col>
      <xdr:colOff>517525</xdr:colOff>
      <xdr:row>39</xdr:row>
      <xdr:rowOff>44450</xdr:rowOff>
    </xdr:to>
    <xdr:cxnSp macro="">
      <xdr:nvCxnSpPr>
        <xdr:cNvPr id="497" name="直線コネクタ 496"/>
        <xdr:cNvCxnSpPr/>
      </xdr:nvCxnSpPr>
      <xdr:spPr>
        <a:xfrm>
          <a:off x="15481300" y="6725171"/>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38506</xdr:rowOff>
    </xdr:from>
    <xdr:to>
      <xdr:col>22</xdr:col>
      <xdr:colOff>365125</xdr:colOff>
      <xdr:row>39</xdr:row>
      <xdr:rowOff>38621</xdr:rowOff>
    </xdr:to>
    <xdr:cxnSp macro="">
      <xdr:nvCxnSpPr>
        <xdr:cNvPr id="500" name="直線コネクタ 499"/>
        <xdr:cNvCxnSpPr/>
      </xdr:nvCxnSpPr>
      <xdr:spPr>
        <a:xfrm>
          <a:off x="14592300" y="672505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13741</xdr:rowOff>
    </xdr:from>
    <xdr:to>
      <xdr:col>21</xdr:col>
      <xdr:colOff>161925</xdr:colOff>
      <xdr:row>39</xdr:row>
      <xdr:rowOff>38506</xdr:rowOff>
    </xdr:to>
    <xdr:cxnSp macro="">
      <xdr:nvCxnSpPr>
        <xdr:cNvPr id="503" name="直線コネクタ 502"/>
        <xdr:cNvCxnSpPr/>
      </xdr:nvCxnSpPr>
      <xdr:spPr>
        <a:xfrm>
          <a:off x="13703300" y="6700291"/>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146482</xdr:rowOff>
    </xdr:from>
    <xdr:to>
      <xdr:col>19</xdr:col>
      <xdr:colOff>644525</xdr:colOff>
      <xdr:row>39</xdr:row>
      <xdr:rowOff>13741</xdr:rowOff>
    </xdr:to>
    <xdr:cxnSp macro="">
      <xdr:nvCxnSpPr>
        <xdr:cNvPr id="506" name="直線コネクタ 505"/>
        <xdr:cNvCxnSpPr/>
      </xdr:nvCxnSpPr>
      <xdr:spPr>
        <a:xfrm>
          <a:off x="12814300" y="6661582"/>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35399</xdr:rowOff>
    </xdr:from>
    <xdr:ext cx="469744" cy="259045"/>
    <xdr:sp macro="" textlink="">
      <xdr:nvSpPr>
        <xdr:cNvPr id="510" name="テキスト ボックス 509"/>
        <xdr:cNvSpPr txBox="1"/>
      </xdr:nvSpPr>
      <xdr:spPr>
        <a:xfrm>
          <a:off x="12579427" y="672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249299" cy="259045"/>
    <xdr:sp macro="" textlink="">
      <xdr:nvSpPr>
        <xdr:cNvPr id="517" name="災害復旧事業費該当値テキスト"/>
        <xdr:cNvSpPr txBox="1"/>
      </xdr:nvSpPr>
      <xdr:spPr>
        <a:xfrm>
          <a:off x="16370300" y="6619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159271</xdr:rowOff>
    </xdr:from>
    <xdr:to>
      <xdr:col>22</xdr:col>
      <xdr:colOff>415925</xdr:colOff>
      <xdr:row>39</xdr:row>
      <xdr:rowOff>89421</xdr:rowOff>
    </xdr:to>
    <xdr:sp macro="" textlink="">
      <xdr:nvSpPr>
        <xdr:cNvPr id="518" name="円/楕円 517"/>
        <xdr:cNvSpPr/>
      </xdr:nvSpPr>
      <xdr:spPr>
        <a:xfrm>
          <a:off x="15430500" y="66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80548</xdr:rowOff>
    </xdr:from>
    <xdr:ext cx="378565" cy="259045"/>
    <xdr:sp macro="" textlink="">
      <xdr:nvSpPr>
        <xdr:cNvPr id="519" name="テキスト ボックス 518"/>
        <xdr:cNvSpPr txBox="1"/>
      </xdr:nvSpPr>
      <xdr:spPr>
        <a:xfrm>
          <a:off x="15292017" y="676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159156</xdr:rowOff>
    </xdr:from>
    <xdr:to>
      <xdr:col>21</xdr:col>
      <xdr:colOff>212725</xdr:colOff>
      <xdr:row>39</xdr:row>
      <xdr:rowOff>89306</xdr:rowOff>
    </xdr:to>
    <xdr:sp macro="" textlink="">
      <xdr:nvSpPr>
        <xdr:cNvPr id="520" name="円/楕円 519"/>
        <xdr:cNvSpPr/>
      </xdr:nvSpPr>
      <xdr:spPr>
        <a:xfrm>
          <a:off x="14541500" y="66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80433</xdr:rowOff>
    </xdr:from>
    <xdr:ext cx="378565" cy="259045"/>
    <xdr:sp macro="" textlink="">
      <xdr:nvSpPr>
        <xdr:cNvPr id="521" name="テキスト ボックス 520"/>
        <xdr:cNvSpPr txBox="1"/>
      </xdr:nvSpPr>
      <xdr:spPr>
        <a:xfrm>
          <a:off x="14403017" y="6766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134391</xdr:rowOff>
    </xdr:from>
    <xdr:to>
      <xdr:col>20</xdr:col>
      <xdr:colOff>9525</xdr:colOff>
      <xdr:row>39</xdr:row>
      <xdr:rowOff>64541</xdr:rowOff>
    </xdr:to>
    <xdr:sp macro="" textlink="">
      <xdr:nvSpPr>
        <xdr:cNvPr id="522" name="円/楕円 521"/>
        <xdr:cNvSpPr/>
      </xdr:nvSpPr>
      <xdr:spPr>
        <a:xfrm>
          <a:off x="13652500" y="66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55668</xdr:rowOff>
    </xdr:from>
    <xdr:ext cx="378565" cy="259045"/>
    <xdr:sp macro="" textlink="">
      <xdr:nvSpPr>
        <xdr:cNvPr id="523" name="テキスト ボックス 522"/>
        <xdr:cNvSpPr txBox="1"/>
      </xdr:nvSpPr>
      <xdr:spPr>
        <a:xfrm>
          <a:off x="13514017" y="6742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95682</xdr:rowOff>
    </xdr:from>
    <xdr:to>
      <xdr:col>18</xdr:col>
      <xdr:colOff>492125</xdr:colOff>
      <xdr:row>39</xdr:row>
      <xdr:rowOff>25832</xdr:rowOff>
    </xdr:to>
    <xdr:sp macro="" textlink="">
      <xdr:nvSpPr>
        <xdr:cNvPr id="524" name="円/楕円 523"/>
        <xdr:cNvSpPr/>
      </xdr:nvSpPr>
      <xdr:spPr>
        <a:xfrm>
          <a:off x="12763500" y="66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42359</xdr:rowOff>
    </xdr:from>
    <xdr:ext cx="469744" cy="259045"/>
    <xdr:sp macro="" textlink="">
      <xdr:nvSpPr>
        <xdr:cNvPr id="525" name="テキスト ボックス 524"/>
        <xdr:cNvSpPr txBox="1"/>
      </xdr:nvSpPr>
      <xdr:spPr>
        <a:xfrm>
          <a:off x="12579427" y="638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158011</xdr:rowOff>
    </xdr:from>
    <xdr:to>
      <xdr:col>23</xdr:col>
      <xdr:colOff>517525</xdr:colOff>
      <xdr:row>79</xdr:row>
      <xdr:rowOff>11113</xdr:rowOff>
    </xdr:to>
    <xdr:cxnSp macro="">
      <xdr:nvCxnSpPr>
        <xdr:cNvPr id="602" name="直線コネクタ 601"/>
        <xdr:cNvCxnSpPr/>
      </xdr:nvCxnSpPr>
      <xdr:spPr>
        <a:xfrm>
          <a:off x="15481300" y="13531111"/>
          <a:ext cx="8382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158011</xdr:rowOff>
    </xdr:from>
    <xdr:to>
      <xdr:col>22</xdr:col>
      <xdr:colOff>365125</xdr:colOff>
      <xdr:row>78</xdr:row>
      <xdr:rowOff>163840</xdr:rowOff>
    </xdr:to>
    <xdr:cxnSp macro="">
      <xdr:nvCxnSpPr>
        <xdr:cNvPr id="605" name="直線コネクタ 604"/>
        <xdr:cNvCxnSpPr/>
      </xdr:nvCxnSpPr>
      <xdr:spPr>
        <a:xfrm flipV="1">
          <a:off x="14592300" y="13531111"/>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163840</xdr:rowOff>
    </xdr:from>
    <xdr:to>
      <xdr:col>21</xdr:col>
      <xdr:colOff>161925</xdr:colOff>
      <xdr:row>78</xdr:row>
      <xdr:rowOff>166035</xdr:rowOff>
    </xdr:to>
    <xdr:cxnSp macro="">
      <xdr:nvCxnSpPr>
        <xdr:cNvPr id="608" name="直線コネクタ 607"/>
        <xdr:cNvCxnSpPr/>
      </xdr:nvCxnSpPr>
      <xdr:spPr>
        <a:xfrm flipV="1">
          <a:off x="13703300" y="13536940"/>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144112</xdr:rowOff>
    </xdr:from>
    <xdr:to>
      <xdr:col>19</xdr:col>
      <xdr:colOff>644525</xdr:colOff>
      <xdr:row>78</xdr:row>
      <xdr:rowOff>166035</xdr:rowOff>
    </xdr:to>
    <xdr:cxnSp macro="">
      <xdr:nvCxnSpPr>
        <xdr:cNvPr id="611" name="直線コネクタ 610"/>
        <xdr:cNvCxnSpPr/>
      </xdr:nvCxnSpPr>
      <xdr:spPr>
        <a:xfrm>
          <a:off x="12814300" y="13517212"/>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5" name="テキスト ボックス 614"/>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131763</xdr:rowOff>
    </xdr:from>
    <xdr:to>
      <xdr:col>23</xdr:col>
      <xdr:colOff>568325</xdr:colOff>
      <xdr:row>79</xdr:row>
      <xdr:rowOff>61913</xdr:rowOff>
    </xdr:to>
    <xdr:sp macro="" textlink="">
      <xdr:nvSpPr>
        <xdr:cNvPr id="621" name="円/楕円 620"/>
        <xdr:cNvSpPr/>
      </xdr:nvSpPr>
      <xdr:spPr>
        <a:xfrm>
          <a:off x="16268700" y="13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46690</xdr:rowOff>
    </xdr:from>
    <xdr:ext cx="534377" cy="259045"/>
    <xdr:sp macro="" textlink="">
      <xdr:nvSpPr>
        <xdr:cNvPr id="622" name="公債費該当値テキスト"/>
        <xdr:cNvSpPr txBox="1"/>
      </xdr:nvSpPr>
      <xdr:spPr>
        <a:xfrm>
          <a:off x="16370300" y="1341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107211</xdr:rowOff>
    </xdr:from>
    <xdr:to>
      <xdr:col>22</xdr:col>
      <xdr:colOff>415925</xdr:colOff>
      <xdr:row>79</xdr:row>
      <xdr:rowOff>37361</xdr:rowOff>
    </xdr:to>
    <xdr:sp macro="" textlink="">
      <xdr:nvSpPr>
        <xdr:cNvPr id="623" name="円/楕円 622"/>
        <xdr:cNvSpPr/>
      </xdr:nvSpPr>
      <xdr:spPr>
        <a:xfrm>
          <a:off x="15430500" y="1348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28488</xdr:rowOff>
    </xdr:from>
    <xdr:ext cx="534377" cy="259045"/>
    <xdr:sp macro="" textlink="">
      <xdr:nvSpPr>
        <xdr:cNvPr id="624" name="テキスト ボックス 623"/>
        <xdr:cNvSpPr txBox="1"/>
      </xdr:nvSpPr>
      <xdr:spPr>
        <a:xfrm>
          <a:off x="15214111" y="1357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113040</xdr:rowOff>
    </xdr:from>
    <xdr:to>
      <xdr:col>21</xdr:col>
      <xdr:colOff>212725</xdr:colOff>
      <xdr:row>79</xdr:row>
      <xdr:rowOff>43190</xdr:rowOff>
    </xdr:to>
    <xdr:sp macro="" textlink="">
      <xdr:nvSpPr>
        <xdr:cNvPr id="625" name="円/楕円 624"/>
        <xdr:cNvSpPr/>
      </xdr:nvSpPr>
      <xdr:spPr>
        <a:xfrm>
          <a:off x="14541500" y="1348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34317</xdr:rowOff>
    </xdr:from>
    <xdr:ext cx="534377" cy="259045"/>
    <xdr:sp macro="" textlink="">
      <xdr:nvSpPr>
        <xdr:cNvPr id="626" name="テキスト ボックス 625"/>
        <xdr:cNvSpPr txBox="1"/>
      </xdr:nvSpPr>
      <xdr:spPr>
        <a:xfrm>
          <a:off x="14325111" y="1357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115235</xdr:rowOff>
    </xdr:from>
    <xdr:to>
      <xdr:col>20</xdr:col>
      <xdr:colOff>9525</xdr:colOff>
      <xdr:row>79</xdr:row>
      <xdr:rowOff>45385</xdr:rowOff>
    </xdr:to>
    <xdr:sp macro="" textlink="">
      <xdr:nvSpPr>
        <xdr:cNvPr id="627" name="円/楕円 626"/>
        <xdr:cNvSpPr/>
      </xdr:nvSpPr>
      <xdr:spPr>
        <a:xfrm>
          <a:off x="13652500" y="134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36512</xdr:rowOff>
    </xdr:from>
    <xdr:ext cx="534377" cy="259045"/>
    <xdr:sp macro="" textlink="">
      <xdr:nvSpPr>
        <xdr:cNvPr id="628" name="テキスト ボックス 627"/>
        <xdr:cNvSpPr txBox="1"/>
      </xdr:nvSpPr>
      <xdr:spPr>
        <a:xfrm>
          <a:off x="13436111" y="1358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93312</xdr:rowOff>
    </xdr:from>
    <xdr:to>
      <xdr:col>18</xdr:col>
      <xdr:colOff>492125</xdr:colOff>
      <xdr:row>79</xdr:row>
      <xdr:rowOff>23462</xdr:rowOff>
    </xdr:to>
    <xdr:sp macro="" textlink="">
      <xdr:nvSpPr>
        <xdr:cNvPr id="629" name="円/楕円 628"/>
        <xdr:cNvSpPr/>
      </xdr:nvSpPr>
      <xdr:spPr>
        <a:xfrm>
          <a:off x="12763500" y="134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14589</xdr:rowOff>
    </xdr:from>
    <xdr:ext cx="534377" cy="259045"/>
    <xdr:sp macro="" textlink="">
      <xdr:nvSpPr>
        <xdr:cNvPr id="630" name="テキスト ボックス 629"/>
        <xdr:cNvSpPr txBox="1"/>
      </xdr:nvSpPr>
      <xdr:spPr>
        <a:xfrm>
          <a:off x="12547111" y="135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154939</xdr:rowOff>
    </xdr:from>
    <xdr:to>
      <xdr:col>23</xdr:col>
      <xdr:colOff>517525</xdr:colOff>
      <xdr:row>99</xdr:row>
      <xdr:rowOff>23457</xdr:rowOff>
    </xdr:to>
    <xdr:cxnSp macro="">
      <xdr:nvCxnSpPr>
        <xdr:cNvPr id="659" name="直線コネクタ 658"/>
        <xdr:cNvCxnSpPr/>
      </xdr:nvCxnSpPr>
      <xdr:spPr>
        <a:xfrm flipV="1">
          <a:off x="15481300" y="16957039"/>
          <a:ext cx="838200" cy="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23343</xdr:rowOff>
    </xdr:from>
    <xdr:to>
      <xdr:col>22</xdr:col>
      <xdr:colOff>365125</xdr:colOff>
      <xdr:row>99</xdr:row>
      <xdr:rowOff>23457</xdr:rowOff>
    </xdr:to>
    <xdr:cxnSp macro="">
      <xdr:nvCxnSpPr>
        <xdr:cNvPr id="662" name="直線コネクタ 661"/>
        <xdr:cNvCxnSpPr/>
      </xdr:nvCxnSpPr>
      <xdr:spPr>
        <a:xfrm>
          <a:off x="14592300" y="1699689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148540</xdr:rowOff>
    </xdr:from>
    <xdr:to>
      <xdr:col>21</xdr:col>
      <xdr:colOff>161925</xdr:colOff>
      <xdr:row>99</xdr:row>
      <xdr:rowOff>23343</xdr:rowOff>
    </xdr:to>
    <xdr:cxnSp macro="">
      <xdr:nvCxnSpPr>
        <xdr:cNvPr id="665" name="直線コネクタ 664"/>
        <xdr:cNvCxnSpPr/>
      </xdr:nvCxnSpPr>
      <xdr:spPr>
        <a:xfrm>
          <a:off x="13703300" y="16950640"/>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104953</xdr:rowOff>
    </xdr:from>
    <xdr:to>
      <xdr:col>19</xdr:col>
      <xdr:colOff>644525</xdr:colOff>
      <xdr:row>98</xdr:row>
      <xdr:rowOff>148540</xdr:rowOff>
    </xdr:to>
    <xdr:cxnSp macro="">
      <xdr:nvCxnSpPr>
        <xdr:cNvPr id="668" name="直線コネクタ 667"/>
        <xdr:cNvCxnSpPr/>
      </xdr:nvCxnSpPr>
      <xdr:spPr>
        <a:xfrm>
          <a:off x="12814300" y="16907053"/>
          <a:ext cx="8890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104139</xdr:rowOff>
    </xdr:from>
    <xdr:to>
      <xdr:col>23</xdr:col>
      <xdr:colOff>568325</xdr:colOff>
      <xdr:row>99</xdr:row>
      <xdr:rowOff>34289</xdr:rowOff>
    </xdr:to>
    <xdr:sp macro="" textlink="">
      <xdr:nvSpPr>
        <xdr:cNvPr id="678" name="円/楕円 677"/>
        <xdr:cNvSpPr/>
      </xdr:nvSpPr>
      <xdr:spPr>
        <a:xfrm>
          <a:off x="16268700" y="169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19066</xdr:rowOff>
    </xdr:from>
    <xdr:ext cx="469744" cy="259045"/>
    <xdr:sp macro="" textlink="">
      <xdr:nvSpPr>
        <xdr:cNvPr id="679" name="積立金該当値テキスト"/>
        <xdr:cNvSpPr txBox="1"/>
      </xdr:nvSpPr>
      <xdr:spPr>
        <a:xfrm>
          <a:off x="16370300" y="168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144107</xdr:rowOff>
    </xdr:from>
    <xdr:to>
      <xdr:col>22</xdr:col>
      <xdr:colOff>415925</xdr:colOff>
      <xdr:row>99</xdr:row>
      <xdr:rowOff>74257</xdr:rowOff>
    </xdr:to>
    <xdr:sp macro="" textlink="">
      <xdr:nvSpPr>
        <xdr:cNvPr id="680" name="円/楕円 679"/>
        <xdr:cNvSpPr/>
      </xdr:nvSpPr>
      <xdr:spPr>
        <a:xfrm>
          <a:off x="15430500" y="1694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65384</xdr:rowOff>
    </xdr:from>
    <xdr:ext cx="378565" cy="259045"/>
    <xdr:sp macro="" textlink="">
      <xdr:nvSpPr>
        <xdr:cNvPr id="681" name="テキスト ボックス 680"/>
        <xdr:cNvSpPr txBox="1"/>
      </xdr:nvSpPr>
      <xdr:spPr>
        <a:xfrm>
          <a:off x="15292017" y="1703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143993</xdr:rowOff>
    </xdr:from>
    <xdr:to>
      <xdr:col>21</xdr:col>
      <xdr:colOff>212725</xdr:colOff>
      <xdr:row>99</xdr:row>
      <xdr:rowOff>74143</xdr:rowOff>
    </xdr:to>
    <xdr:sp macro="" textlink="">
      <xdr:nvSpPr>
        <xdr:cNvPr id="682" name="円/楕円 681"/>
        <xdr:cNvSpPr/>
      </xdr:nvSpPr>
      <xdr:spPr>
        <a:xfrm>
          <a:off x="14541500" y="1694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65270</xdr:rowOff>
    </xdr:from>
    <xdr:ext cx="378565" cy="259045"/>
    <xdr:sp macro="" textlink="">
      <xdr:nvSpPr>
        <xdr:cNvPr id="683" name="テキスト ボックス 682"/>
        <xdr:cNvSpPr txBox="1"/>
      </xdr:nvSpPr>
      <xdr:spPr>
        <a:xfrm>
          <a:off x="14403017" y="1703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97740</xdr:rowOff>
    </xdr:from>
    <xdr:to>
      <xdr:col>20</xdr:col>
      <xdr:colOff>9525</xdr:colOff>
      <xdr:row>99</xdr:row>
      <xdr:rowOff>27890</xdr:rowOff>
    </xdr:to>
    <xdr:sp macro="" textlink="">
      <xdr:nvSpPr>
        <xdr:cNvPr id="684" name="円/楕円 683"/>
        <xdr:cNvSpPr/>
      </xdr:nvSpPr>
      <xdr:spPr>
        <a:xfrm>
          <a:off x="13652500" y="168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19017</xdr:rowOff>
    </xdr:from>
    <xdr:ext cx="469744" cy="259045"/>
    <xdr:sp macro="" textlink="">
      <xdr:nvSpPr>
        <xdr:cNvPr id="685" name="テキスト ボックス 684"/>
        <xdr:cNvSpPr txBox="1"/>
      </xdr:nvSpPr>
      <xdr:spPr>
        <a:xfrm>
          <a:off x="13468427" y="1699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54153</xdr:rowOff>
    </xdr:from>
    <xdr:to>
      <xdr:col>18</xdr:col>
      <xdr:colOff>492125</xdr:colOff>
      <xdr:row>98</xdr:row>
      <xdr:rowOff>155753</xdr:rowOff>
    </xdr:to>
    <xdr:sp macro="" textlink="">
      <xdr:nvSpPr>
        <xdr:cNvPr id="686" name="円/楕円 685"/>
        <xdr:cNvSpPr/>
      </xdr:nvSpPr>
      <xdr:spPr>
        <a:xfrm>
          <a:off x="12763500" y="1685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146880</xdr:rowOff>
    </xdr:from>
    <xdr:ext cx="469744" cy="259045"/>
    <xdr:sp macro="" textlink="">
      <xdr:nvSpPr>
        <xdr:cNvPr id="687" name="テキスト ボックス 686"/>
        <xdr:cNvSpPr txBox="1"/>
      </xdr:nvSpPr>
      <xdr:spPr>
        <a:xfrm>
          <a:off x="12579427" y="1694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27360</xdr:rowOff>
    </xdr:from>
    <xdr:to>
      <xdr:col>32</xdr:col>
      <xdr:colOff>187325</xdr:colOff>
      <xdr:row>38</xdr:row>
      <xdr:rowOff>27849</xdr:rowOff>
    </xdr:to>
    <xdr:cxnSp macro="">
      <xdr:nvCxnSpPr>
        <xdr:cNvPr id="718" name="直線コネクタ 717"/>
        <xdr:cNvCxnSpPr/>
      </xdr:nvCxnSpPr>
      <xdr:spPr>
        <a:xfrm>
          <a:off x="21323300" y="6542460"/>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27360</xdr:rowOff>
    </xdr:from>
    <xdr:to>
      <xdr:col>31</xdr:col>
      <xdr:colOff>34925</xdr:colOff>
      <xdr:row>38</xdr:row>
      <xdr:rowOff>51526</xdr:rowOff>
    </xdr:to>
    <xdr:cxnSp macro="">
      <xdr:nvCxnSpPr>
        <xdr:cNvPr id="721" name="直線コネクタ 720"/>
        <xdr:cNvCxnSpPr/>
      </xdr:nvCxnSpPr>
      <xdr:spPr>
        <a:xfrm flipV="1">
          <a:off x="20434300" y="6542460"/>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47607</xdr:rowOff>
    </xdr:from>
    <xdr:to>
      <xdr:col>29</xdr:col>
      <xdr:colOff>517525</xdr:colOff>
      <xdr:row>38</xdr:row>
      <xdr:rowOff>51526</xdr:rowOff>
    </xdr:to>
    <xdr:cxnSp macro="">
      <xdr:nvCxnSpPr>
        <xdr:cNvPr id="724" name="直線コネクタ 723"/>
        <xdr:cNvCxnSpPr/>
      </xdr:nvCxnSpPr>
      <xdr:spPr>
        <a:xfrm>
          <a:off x="19545300" y="656270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42872</xdr:rowOff>
    </xdr:from>
    <xdr:to>
      <xdr:col>28</xdr:col>
      <xdr:colOff>314325</xdr:colOff>
      <xdr:row>38</xdr:row>
      <xdr:rowOff>47607</xdr:rowOff>
    </xdr:to>
    <xdr:cxnSp macro="">
      <xdr:nvCxnSpPr>
        <xdr:cNvPr id="727" name="直線コネクタ 726"/>
        <xdr:cNvCxnSpPr/>
      </xdr:nvCxnSpPr>
      <xdr:spPr>
        <a:xfrm>
          <a:off x="18656300" y="6557972"/>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148499</xdr:rowOff>
    </xdr:from>
    <xdr:to>
      <xdr:col>32</xdr:col>
      <xdr:colOff>238125</xdr:colOff>
      <xdr:row>38</xdr:row>
      <xdr:rowOff>78649</xdr:rowOff>
    </xdr:to>
    <xdr:sp macro="" textlink="">
      <xdr:nvSpPr>
        <xdr:cNvPr id="737" name="円/楕円 736"/>
        <xdr:cNvSpPr/>
      </xdr:nvSpPr>
      <xdr:spPr>
        <a:xfrm>
          <a:off x="22110700" y="649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126926</xdr:rowOff>
    </xdr:from>
    <xdr:ext cx="469744" cy="259045"/>
    <xdr:sp macro="" textlink="">
      <xdr:nvSpPr>
        <xdr:cNvPr id="738" name="投資及び出資金該当値テキスト"/>
        <xdr:cNvSpPr txBox="1"/>
      </xdr:nvSpPr>
      <xdr:spPr>
        <a:xfrm>
          <a:off x="22212300" y="647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148010</xdr:rowOff>
    </xdr:from>
    <xdr:to>
      <xdr:col>31</xdr:col>
      <xdr:colOff>85725</xdr:colOff>
      <xdr:row>38</xdr:row>
      <xdr:rowOff>78160</xdr:rowOff>
    </xdr:to>
    <xdr:sp macro="" textlink="">
      <xdr:nvSpPr>
        <xdr:cNvPr id="739" name="円/楕円 738"/>
        <xdr:cNvSpPr/>
      </xdr:nvSpPr>
      <xdr:spPr>
        <a:xfrm>
          <a:off x="21272500" y="64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69287</xdr:rowOff>
    </xdr:from>
    <xdr:ext cx="469744" cy="259045"/>
    <xdr:sp macro="" textlink="">
      <xdr:nvSpPr>
        <xdr:cNvPr id="740" name="テキスト ボックス 739"/>
        <xdr:cNvSpPr txBox="1"/>
      </xdr:nvSpPr>
      <xdr:spPr>
        <a:xfrm>
          <a:off x="21088427" y="658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726</xdr:rowOff>
    </xdr:from>
    <xdr:to>
      <xdr:col>29</xdr:col>
      <xdr:colOff>568325</xdr:colOff>
      <xdr:row>38</xdr:row>
      <xdr:rowOff>102326</xdr:rowOff>
    </xdr:to>
    <xdr:sp macro="" textlink="">
      <xdr:nvSpPr>
        <xdr:cNvPr id="741" name="円/楕円 740"/>
        <xdr:cNvSpPr/>
      </xdr:nvSpPr>
      <xdr:spPr>
        <a:xfrm>
          <a:off x="20383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93453</xdr:rowOff>
    </xdr:from>
    <xdr:ext cx="469744" cy="259045"/>
    <xdr:sp macro="" textlink="">
      <xdr:nvSpPr>
        <xdr:cNvPr id="742" name="テキスト ボックス 741"/>
        <xdr:cNvSpPr txBox="1"/>
      </xdr:nvSpPr>
      <xdr:spPr>
        <a:xfrm>
          <a:off x="20199427" y="660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168257</xdr:rowOff>
    </xdr:from>
    <xdr:to>
      <xdr:col>28</xdr:col>
      <xdr:colOff>365125</xdr:colOff>
      <xdr:row>38</xdr:row>
      <xdr:rowOff>98407</xdr:rowOff>
    </xdr:to>
    <xdr:sp macro="" textlink="">
      <xdr:nvSpPr>
        <xdr:cNvPr id="743" name="円/楕円 742"/>
        <xdr:cNvSpPr/>
      </xdr:nvSpPr>
      <xdr:spPr>
        <a:xfrm>
          <a:off x="19494500" y="651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89534</xdr:rowOff>
    </xdr:from>
    <xdr:ext cx="469744" cy="259045"/>
    <xdr:sp macro="" textlink="">
      <xdr:nvSpPr>
        <xdr:cNvPr id="744" name="テキスト ボックス 743"/>
        <xdr:cNvSpPr txBox="1"/>
      </xdr:nvSpPr>
      <xdr:spPr>
        <a:xfrm>
          <a:off x="19310427" y="660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163522</xdr:rowOff>
    </xdr:from>
    <xdr:to>
      <xdr:col>27</xdr:col>
      <xdr:colOff>161925</xdr:colOff>
      <xdr:row>38</xdr:row>
      <xdr:rowOff>93672</xdr:rowOff>
    </xdr:to>
    <xdr:sp macro="" textlink="">
      <xdr:nvSpPr>
        <xdr:cNvPr id="745" name="円/楕円 744"/>
        <xdr:cNvSpPr/>
      </xdr:nvSpPr>
      <xdr:spPr>
        <a:xfrm>
          <a:off x="18605500" y="65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84799</xdr:rowOff>
    </xdr:from>
    <xdr:ext cx="469744" cy="259045"/>
    <xdr:sp macro="" textlink="">
      <xdr:nvSpPr>
        <xdr:cNvPr id="746" name="テキスト ボックス 745"/>
        <xdr:cNvSpPr txBox="1"/>
      </xdr:nvSpPr>
      <xdr:spPr>
        <a:xfrm>
          <a:off x="18421427" y="659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18610</xdr:rowOff>
    </xdr:from>
    <xdr:to>
      <xdr:col>32</xdr:col>
      <xdr:colOff>187325</xdr:colOff>
      <xdr:row>58</xdr:row>
      <xdr:rowOff>18907</xdr:rowOff>
    </xdr:to>
    <xdr:cxnSp macro="">
      <xdr:nvCxnSpPr>
        <xdr:cNvPr id="773" name="直線コネクタ 772"/>
        <xdr:cNvCxnSpPr/>
      </xdr:nvCxnSpPr>
      <xdr:spPr>
        <a:xfrm>
          <a:off x="21323300" y="9962710"/>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18405</xdr:rowOff>
    </xdr:from>
    <xdr:to>
      <xdr:col>31</xdr:col>
      <xdr:colOff>34925</xdr:colOff>
      <xdr:row>58</xdr:row>
      <xdr:rowOff>18610</xdr:rowOff>
    </xdr:to>
    <xdr:cxnSp macro="">
      <xdr:nvCxnSpPr>
        <xdr:cNvPr id="776" name="直線コネクタ 775"/>
        <xdr:cNvCxnSpPr/>
      </xdr:nvCxnSpPr>
      <xdr:spPr>
        <a:xfrm>
          <a:off x="20434300" y="9962505"/>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16736</xdr:rowOff>
    </xdr:from>
    <xdr:to>
      <xdr:col>29</xdr:col>
      <xdr:colOff>517525</xdr:colOff>
      <xdr:row>58</xdr:row>
      <xdr:rowOff>18405</xdr:rowOff>
    </xdr:to>
    <xdr:cxnSp macro="">
      <xdr:nvCxnSpPr>
        <xdr:cNvPr id="779" name="直線コネクタ 778"/>
        <xdr:cNvCxnSpPr/>
      </xdr:nvCxnSpPr>
      <xdr:spPr>
        <a:xfrm>
          <a:off x="19545300" y="9960836"/>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12027</xdr:rowOff>
    </xdr:from>
    <xdr:to>
      <xdr:col>28</xdr:col>
      <xdr:colOff>314325</xdr:colOff>
      <xdr:row>58</xdr:row>
      <xdr:rowOff>16736</xdr:rowOff>
    </xdr:to>
    <xdr:cxnSp macro="">
      <xdr:nvCxnSpPr>
        <xdr:cNvPr id="782" name="直線コネクタ 781"/>
        <xdr:cNvCxnSpPr/>
      </xdr:nvCxnSpPr>
      <xdr:spPr>
        <a:xfrm>
          <a:off x="18656300" y="9956127"/>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139557</xdr:rowOff>
    </xdr:from>
    <xdr:to>
      <xdr:col>32</xdr:col>
      <xdr:colOff>238125</xdr:colOff>
      <xdr:row>58</xdr:row>
      <xdr:rowOff>69707</xdr:rowOff>
    </xdr:to>
    <xdr:sp macro="" textlink="">
      <xdr:nvSpPr>
        <xdr:cNvPr id="792" name="円/楕円 791"/>
        <xdr:cNvSpPr/>
      </xdr:nvSpPr>
      <xdr:spPr>
        <a:xfrm>
          <a:off x="22110700" y="99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57291</xdr:rowOff>
    </xdr:from>
    <xdr:ext cx="469744" cy="259045"/>
    <xdr:sp macro="" textlink="">
      <xdr:nvSpPr>
        <xdr:cNvPr id="793" name="貸付金該当値テキスト"/>
        <xdr:cNvSpPr txBox="1"/>
      </xdr:nvSpPr>
      <xdr:spPr>
        <a:xfrm>
          <a:off x="22212300" y="982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139260</xdr:rowOff>
    </xdr:from>
    <xdr:to>
      <xdr:col>31</xdr:col>
      <xdr:colOff>85725</xdr:colOff>
      <xdr:row>58</xdr:row>
      <xdr:rowOff>69410</xdr:rowOff>
    </xdr:to>
    <xdr:sp macro="" textlink="">
      <xdr:nvSpPr>
        <xdr:cNvPr id="794" name="円/楕円 793"/>
        <xdr:cNvSpPr/>
      </xdr:nvSpPr>
      <xdr:spPr>
        <a:xfrm>
          <a:off x="21272500" y="99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60537</xdr:rowOff>
    </xdr:from>
    <xdr:ext cx="469744" cy="259045"/>
    <xdr:sp macro="" textlink="">
      <xdr:nvSpPr>
        <xdr:cNvPr id="795" name="テキスト ボックス 794"/>
        <xdr:cNvSpPr txBox="1"/>
      </xdr:nvSpPr>
      <xdr:spPr>
        <a:xfrm>
          <a:off x="21088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139055</xdr:rowOff>
    </xdr:from>
    <xdr:to>
      <xdr:col>29</xdr:col>
      <xdr:colOff>568325</xdr:colOff>
      <xdr:row>58</xdr:row>
      <xdr:rowOff>69205</xdr:rowOff>
    </xdr:to>
    <xdr:sp macro="" textlink="">
      <xdr:nvSpPr>
        <xdr:cNvPr id="796" name="円/楕円 795"/>
        <xdr:cNvSpPr/>
      </xdr:nvSpPr>
      <xdr:spPr>
        <a:xfrm>
          <a:off x="20383500" y="99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60332</xdr:rowOff>
    </xdr:from>
    <xdr:ext cx="469744" cy="259045"/>
    <xdr:sp macro="" textlink="">
      <xdr:nvSpPr>
        <xdr:cNvPr id="797" name="テキスト ボックス 796"/>
        <xdr:cNvSpPr txBox="1"/>
      </xdr:nvSpPr>
      <xdr:spPr>
        <a:xfrm>
          <a:off x="20199427" y="1000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137386</xdr:rowOff>
    </xdr:from>
    <xdr:to>
      <xdr:col>28</xdr:col>
      <xdr:colOff>365125</xdr:colOff>
      <xdr:row>58</xdr:row>
      <xdr:rowOff>67536</xdr:rowOff>
    </xdr:to>
    <xdr:sp macro="" textlink="">
      <xdr:nvSpPr>
        <xdr:cNvPr id="798" name="円/楕円 797"/>
        <xdr:cNvSpPr/>
      </xdr:nvSpPr>
      <xdr:spPr>
        <a:xfrm>
          <a:off x="19494500" y="991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58663</xdr:rowOff>
    </xdr:from>
    <xdr:ext cx="469744" cy="259045"/>
    <xdr:sp macro="" textlink="">
      <xdr:nvSpPr>
        <xdr:cNvPr id="799" name="テキスト ボックス 798"/>
        <xdr:cNvSpPr txBox="1"/>
      </xdr:nvSpPr>
      <xdr:spPr>
        <a:xfrm>
          <a:off x="19310427" y="1000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132677</xdr:rowOff>
    </xdr:from>
    <xdr:to>
      <xdr:col>27</xdr:col>
      <xdr:colOff>161925</xdr:colOff>
      <xdr:row>58</xdr:row>
      <xdr:rowOff>62827</xdr:rowOff>
    </xdr:to>
    <xdr:sp macro="" textlink="">
      <xdr:nvSpPr>
        <xdr:cNvPr id="800" name="円/楕円 799"/>
        <xdr:cNvSpPr/>
      </xdr:nvSpPr>
      <xdr:spPr>
        <a:xfrm>
          <a:off x="18605500" y="99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53954</xdr:rowOff>
    </xdr:from>
    <xdr:ext cx="469744" cy="259045"/>
    <xdr:sp macro="" textlink="">
      <xdr:nvSpPr>
        <xdr:cNvPr id="801" name="テキスト ボックス 800"/>
        <xdr:cNvSpPr txBox="1"/>
      </xdr:nvSpPr>
      <xdr:spPr>
        <a:xfrm>
          <a:off x="18421427" y="999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107353</xdr:rowOff>
    </xdr:from>
    <xdr:to>
      <xdr:col>32</xdr:col>
      <xdr:colOff>187325</xdr:colOff>
      <xdr:row>76</xdr:row>
      <xdr:rowOff>112001</xdr:rowOff>
    </xdr:to>
    <xdr:cxnSp macro="">
      <xdr:nvCxnSpPr>
        <xdr:cNvPr id="831" name="直線コネクタ 830"/>
        <xdr:cNvCxnSpPr/>
      </xdr:nvCxnSpPr>
      <xdr:spPr>
        <a:xfrm flipV="1">
          <a:off x="21323300" y="12966103"/>
          <a:ext cx="838200" cy="17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2"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112001</xdr:rowOff>
    </xdr:from>
    <xdr:to>
      <xdr:col>31</xdr:col>
      <xdr:colOff>34925</xdr:colOff>
      <xdr:row>76</xdr:row>
      <xdr:rowOff>170904</xdr:rowOff>
    </xdr:to>
    <xdr:cxnSp macro="">
      <xdr:nvCxnSpPr>
        <xdr:cNvPr id="834" name="直線コネクタ 833"/>
        <xdr:cNvCxnSpPr/>
      </xdr:nvCxnSpPr>
      <xdr:spPr>
        <a:xfrm flipV="1">
          <a:off x="20434300" y="13142201"/>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170904</xdr:rowOff>
    </xdr:from>
    <xdr:to>
      <xdr:col>29</xdr:col>
      <xdr:colOff>517525</xdr:colOff>
      <xdr:row>77</xdr:row>
      <xdr:rowOff>8941</xdr:rowOff>
    </xdr:to>
    <xdr:cxnSp macro="">
      <xdr:nvCxnSpPr>
        <xdr:cNvPr id="837" name="直線コネクタ 836"/>
        <xdr:cNvCxnSpPr/>
      </xdr:nvCxnSpPr>
      <xdr:spPr>
        <a:xfrm flipV="1">
          <a:off x="19545300" y="13201104"/>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8941</xdr:rowOff>
    </xdr:from>
    <xdr:to>
      <xdr:col>28</xdr:col>
      <xdr:colOff>314325</xdr:colOff>
      <xdr:row>77</xdr:row>
      <xdr:rowOff>22695</xdr:rowOff>
    </xdr:to>
    <xdr:cxnSp macro="">
      <xdr:nvCxnSpPr>
        <xdr:cNvPr id="840" name="直線コネクタ 839"/>
        <xdr:cNvCxnSpPr/>
      </xdr:nvCxnSpPr>
      <xdr:spPr>
        <a:xfrm flipV="1">
          <a:off x="18656300" y="13210591"/>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56553</xdr:rowOff>
    </xdr:from>
    <xdr:to>
      <xdr:col>32</xdr:col>
      <xdr:colOff>238125</xdr:colOff>
      <xdr:row>75</xdr:row>
      <xdr:rowOff>158153</xdr:rowOff>
    </xdr:to>
    <xdr:sp macro="" textlink="">
      <xdr:nvSpPr>
        <xdr:cNvPr id="850" name="円/楕円 849"/>
        <xdr:cNvSpPr/>
      </xdr:nvSpPr>
      <xdr:spPr>
        <a:xfrm>
          <a:off x="22110700" y="129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79430</xdr:rowOff>
    </xdr:from>
    <xdr:ext cx="534377" cy="259045"/>
    <xdr:sp macro="" textlink="">
      <xdr:nvSpPr>
        <xdr:cNvPr id="851" name="繰出金該当値テキスト"/>
        <xdr:cNvSpPr txBox="1"/>
      </xdr:nvSpPr>
      <xdr:spPr>
        <a:xfrm>
          <a:off x="22212300" y="1276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36,349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61201</xdr:rowOff>
    </xdr:from>
    <xdr:to>
      <xdr:col>31</xdr:col>
      <xdr:colOff>85725</xdr:colOff>
      <xdr:row>76</xdr:row>
      <xdr:rowOff>162801</xdr:rowOff>
    </xdr:to>
    <xdr:sp macro="" textlink="">
      <xdr:nvSpPr>
        <xdr:cNvPr id="852" name="円/楕円 851"/>
        <xdr:cNvSpPr/>
      </xdr:nvSpPr>
      <xdr:spPr>
        <a:xfrm>
          <a:off x="21272500" y="130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153928</xdr:rowOff>
    </xdr:from>
    <xdr:ext cx="534377" cy="259045"/>
    <xdr:sp macro="" textlink="">
      <xdr:nvSpPr>
        <xdr:cNvPr id="853" name="テキスト ボックス 852"/>
        <xdr:cNvSpPr txBox="1"/>
      </xdr:nvSpPr>
      <xdr:spPr>
        <a:xfrm>
          <a:off x="21056111" y="131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120104</xdr:rowOff>
    </xdr:from>
    <xdr:to>
      <xdr:col>29</xdr:col>
      <xdr:colOff>568325</xdr:colOff>
      <xdr:row>77</xdr:row>
      <xdr:rowOff>50254</xdr:rowOff>
    </xdr:to>
    <xdr:sp macro="" textlink="">
      <xdr:nvSpPr>
        <xdr:cNvPr id="854" name="円/楕円 853"/>
        <xdr:cNvSpPr/>
      </xdr:nvSpPr>
      <xdr:spPr>
        <a:xfrm>
          <a:off x="20383500" y="131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41381</xdr:rowOff>
    </xdr:from>
    <xdr:ext cx="534377" cy="259045"/>
    <xdr:sp macro="" textlink="">
      <xdr:nvSpPr>
        <xdr:cNvPr id="855" name="テキスト ボックス 854"/>
        <xdr:cNvSpPr txBox="1"/>
      </xdr:nvSpPr>
      <xdr:spPr>
        <a:xfrm>
          <a:off x="20167111" y="1324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129591</xdr:rowOff>
    </xdr:from>
    <xdr:to>
      <xdr:col>28</xdr:col>
      <xdr:colOff>365125</xdr:colOff>
      <xdr:row>77</xdr:row>
      <xdr:rowOff>59741</xdr:rowOff>
    </xdr:to>
    <xdr:sp macro="" textlink="">
      <xdr:nvSpPr>
        <xdr:cNvPr id="856" name="円/楕円 855"/>
        <xdr:cNvSpPr/>
      </xdr:nvSpPr>
      <xdr:spPr>
        <a:xfrm>
          <a:off x="19494500" y="131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50868</xdr:rowOff>
    </xdr:from>
    <xdr:ext cx="534377" cy="259045"/>
    <xdr:sp macro="" textlink="">
      <xdr:nvSpPr>
        <xdr:cNvPr id="857" name="テキスト ボックス 856"/>
        <xdr:cNvSpPr txBox="1"/>
      </xdr:nvSpPr>
      <xdr:spPr>
        <a:xfrm>
          <a:off x="19278111" y="132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29,932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143345</xdr:rowOff>
    </xdr:from>
    <xdr:to>
      <xdr:col>27</xdr:col>
      <xdr:colOff>161925</xdr:colOff>
      <xdr:row>77</xdr:row>
      <xdr:rowOff>73495</xdr:rowOff>
    </xdr:to>
    <xdr:sp macro="" textlink="">
      <xdr:nvSpPr>
        <xdr:cNvPr id="858" name="円/楕円 857"/>
        <xdr:cNvSpPr/>
      </xdr:nvSpPr>
      <xdr:spPr>
        <a:xfrm>
          <a:off x="18605500" y="131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64622</xdr:rowOff>
    </xdr:from>
    <xdr:ext cx="534377" cy="259045"/>
    <xdr:sp macro="" textlink="">
      <xdr:nvSpPr>
        <xdr:cNvPr id="859" name="テキスト ボックス 858"/>
        <xdr:cNvSpPr txBox="1"/>
      </xdr:nvSpPr>
      <xdr:spPr>
        <a:xfrm>
          <a:off x="18389111" y="1326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多くの項目で住民一人当たり決算額が類似団体平均を下回っているのは、首都圏に位置していることと類似団体中人口が最多であることにより標準財政規模が低めに算定されていることが要因であると考える。</a:t>
          </a:r>
        </a:p>
        <a:p>
          <a:r>
            <a:rPr kumimoji="1" lang="ja-JP" altLang="en-US" sz="1600">
              <a:latin typeface="ＭＳ Ｐゴシック"/>
            </a:rPr>
            <a:t>物件費が平成</a:t>
          </a:r>
          <a:r>
            <a:rPr kumimoji="1" lang="en-US" altLang="ja-JP" sz="1600">
              <a:latin typeface="ＭＳ Ｐゴシック"/>
            </a:rPr>
            <a:t>27</a:t>
          </a:r>
          <a:r>
            <a:rPr kumimoji="1" lang="ja-JP" altLang="en-US" sz="1600">
              <a:latin typeface="ＭＳ Ｐゴシック"/>
            </a:rPr>
            <a:t>年度に類似団体平均を上回ったのは、小・中・特別支援学校の給食費を公会計化したことによるものである。これは経常的なものであるため、他分野で事務事業の見直しや経費の圧縮を図らなければ下げることは難しい。</a:t>
          </a:r>
        </a:p>
        <a:p>
          <a:r>
            <a:rPr kumimoji="1" lang="ja-JP" altLang="en-US" sz="1600">
              <a:latin typeface="ＭＳ Ｐゴシック"/>
            </a:rPr>
            <a:t>普通建設事業費が平成</a:t>
          </a:r>
          <a:r>
            <a:rPr kumimoji="1" lang="en-US" altLang="ja-JP" sz="1600">
              <a:latin typeface="ＭＳ Ｐゴシック"/>
            </a:rPr>
            <a:t>27</a:t>
          </a:r>
          <a:r>
            <a:rPr kumimoji="1" lang="ja-JP" altLang="en-US" sz="1600">
              <a:latin typeface="ＭＳ Ｐゴシック"/>
            </a:rPr>
            <a:t>年度に類似団体平均を上回ったのは、清掃工場建替事業を行っているためである。これは一時的なものであるため、清掃工場建替事業が終了すれば下がると考える。</a:t>
          </a:r>
        </a:p>
        <a:p>
          <a:r>
            <a:rPr kumimoji="1" lang="ja-JP" altLang="en-US" sz="1600">
              <a:latin typeface="ＭＳ Ｐゴシック"/>
            </a:rPr>
            <a:t>繰出金が平成</a:t>
          </a:r>
          <a:r>
            <a:rPr kumimoji="1" lang="en-US" altLang="ja-JP" sz="1600">
              <a:latin typeface="ＭＳ Ｐゴシック"/>
            </a:rPr>
            <a:t>27</a:t>
          </a:r>
          <a:r>
            <a:rPr kumimoji="1" lang="ja-JP" altLang="en-US" sz="1600">
              <a:latin typeface="ＭＳ Ｐゴシック"/>
            </a:rPr>
            <a:t>年度に類似団体平均を上回ったのは、国民健康保険事業や介護保険事業などへの繰出金が増加しているためである。今後は事業の収支の見直しにより繰出金の適正化に努めていく。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千葉県船橋市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626,809
612,982
85.62
203,293,423
199,187,137
3,435,051
108,375,358
148,307,934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102689</xdr:rowOff>
    </xdr:from>
    <xdr:to>
      <xdr:col>6</xdr:col>
      <xdr:colOff>511175</xdr:colOff>
      <xdr:row>37</xdr:row>
      <xdr:rowOff>22678</xdr:rowOff>
    </xdr:to>
    <xdr:cxnSp macro="">
      <xdr:nvCxnSpPr>
        <xdr:cNvPr id="63" name="直線コネクタ 62"/>
        <xdr:cNvCxnSpPr/>
      </xdr:nvCxnSpPr>
      <xdr:spPr>
        <a:xfrm flipV="1">
          <a:off x="3797300" y="6274889"/>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62411</xdr:rowOff>
    </xdr:from>
    <xdr:to>
      <xdr:col>5</xdr:col>
      <xdr:colOff>358775</xdr:colOff>
      <xdr:row>37</xdr:row>
      <xdr:rowOff>22678</xdr:rowOff>
    </xdr:to>
    <xdr:cxnSp macro="">
      <xdr:nvCxnSpPr>
        <xdr:cNvPr id="66" name="直線コネクタ 65"/>
        <xdr:cNvCxnSpPr/>
      </xdr:nvCxnSpPr>
      <xdr:spPr>
        <a:xfrm>
          <a:off x="2908300" y="6234611"/>
          <a:ext cx="889000" cy="1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62411</xdr:rowOff>
    </xdr:from>
    <xdr:to>
      <xdr:col>4</xdr:col>
      <xdr:colOff>155575</xdr:colOff>
      <xdr:row>36</xdr:row>
      <xdr:rowOff>171269</xdr:rowOff>
    </xdr:to>
    <xdr:cxnSp macro="">
      <xdr:nvCxnSpPr>
        <xdr:cNvPr id="69" name="直線コネクタ 68"/>
        <xdr:cNvCxnSpPr/>
      </xdr:nvCxnSpPr>
      <xdr:spPr>
        <a:xfrm flipV="1">
          <a:off x="2019300" y="623461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143510</xdr:rowOff>
    </xdr:from>
    <xdr:to>
      <xdr:col>2</xdr:col>
      <xdr:colOff>638175</xdr:colOff>
      <xdr:row>36</xdr:row>
      <xdr:rowOff>171269</xdr:rowOff>
    </xdr:to>
    <xdr:cxnSp macro="">
      <xdr:nvCxnSpPr>
        <xdr:cNvPr id="72" name="直線コネクタ 71"/>
        <xdr:cNvCxnSpPr/>
      </xdr:nvCxnSpPr>
      <xdr:spPr>
        <a:xfrm>
          <a:off x="1130300" y="6144260"/>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51889</xdr:rowOff>
    </xdr:from>
    <xdr:to>
      <xdr:col>6</xdr:col>
      <xdr:colOff>561975</xdr:colOff>
      <xdr:row>36</xdr:row>
      <xdr:rowOff>153489</xdr:rowOff>
    </xdr:to>
    <xdr:sp macro="" textlink="">
      <xdr:nvSpPr>
        <xdr:cNvPr id="82" name="円/楕円 81"/>
        <xdr:cNvSpPr/>
      </xdr:nvSpPr>
      <xdr:spPr>
        <a:xfrm>
          <a:off x="45847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30316</xdr:rowOff>
    </xdr:from>
    <xdr:ext cx="469744" cy="259045"/>
    <xdr:sp macro="" textlink="">
      <xdr:nvSpPr>
        <xdr:cNvPr id="83" name="議会費該当値テキスト"/>
        <xdr:cNvSpPr txBox="1"/>
      </xdr:nvSpPr>
      <xdr:spPr>
        <a:xfrm>
          <a:off x="4686300" y="620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143328</xdr:rowOff>
    </xdr:from>
    <xdr:to>
      <xdr:col>5</xdr:col>
      <xdr:colOff>409575</xdr:colOff>
      <xdr:row>37</xdr:row>
      <xdr:rowOff>73478</xdr:rowOff>
    </xdr:to>
    <xdr:sp macro="" textlink="">
      <xdr:nvSpPr>
        <xdr:cNvPr id="84" name="円/楕円 83"/>
        <xdr:cNvSpPr/>
      </xdr:nvSpPr>
      <xdr:spPr>
        <a:xfrm>
          <a:off x="3746500" y="63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64605</xdr:rowOff>
    </xdr:from>
    <xdr:ext cx="469744" cy="259045"/>
    <xdr:sp macro="" textlink="">
      <xdr:nvSpPr>
        <xdr:cNvPr id="85" name="テキスト ボックス 84"/>
        <xdr:cNvSpPr txBox="1"/>
      </xdr:nvSpPr>
      <xdr:spPr>
        <a:xfrm>
          <a:off x="35624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11611</xdr:rowOff>
    </xdr:from>
    <xdr:to>
      <xdr:col>4</xdr:col>
      <xdr:colOff>206375</xdr:colOff>
      <xdr:row>36</xdr:row>
      <xdr:rowOff>113211</xdr:rowOff>
    </xdr:to>
    <xdr:sp macro="" textlink="">
      <xdr:nvSpPr>
        <xdr:cNvPr id="86" name="円/楕円 85"/>
        <xdr:cNvSpPr/>
      </xdr:nvSpPr>
      <xdr:spPr>
        <a:xfrm>
          <a:off x="2857500" y="61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104338</xdr:rowOff>
    </xdr:from>
    <xdr:ext cx="469744" cy="259045"/>
    <xdr:sp macro="" textlink="">
      <xdr:nvSpPr>
        <xdr:cNvPr id="87" name="テキスト ボックス 86"/>
        <xdr:cNvSpPr txBox="1"/>
      </xdr:nvSpPr>
      <xdr:spPr>
        <a:xfrm>
          <a:off x="2673427" y="62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120469</xdr:rowOff>
    </xdr:from>
    <xdr:to>
      <xdr:col>3</xdr:col>
      <xdr:colOff>3175</xdr:colOff>
      <xdr:row>37</xdr:row>
      <xdr:rowOff>50619</xdr:rowOff>
    </xdr:to>
    <xdr:sp macro="" textlink="">
      <xdr:nvSpPr>
        <xdr:cNvPr id="88" name="円/楕円 87"/>
        <xdr:cNvSpPr/>
      </xdr:nvSpPr>
      <xdr:spPr>
        <a:xfrm>
          <a:off x="1968500" y="629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41746</xdr:rowOff>
    </xdr:from>
    <xdr:ext cx="469744" cy="259045"/>
    <xdr:sp macro="" textlink="">
      <xdr:nvSpPr>
        <xdr:cNvPr id="89" name="テキスト ボックス 88"/>
        <xdr:cNvSpPr txBox="1"/>
      </xdr:nvSpPr>
      <xdr:spPr>
        <a:xfrm>
          <a:off x="1784427" y="638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92710</xdr:rowOff>
    </xdr:from>
    <xdr:to>
      <xdr:col>1</xdr:col>
      <xdr:colOff>485775</xdr:colOff>
      <xdr:row>36</xdr:row>
      <xdr:rowOff>22860</xdr:rowOff>
    </xdr:to>
    <xdr:sp macro="" textlink="">
      <xdr:nvSpPr>
        <xdr:cNvPr id="90" name="円/楕円 89"/>
        <xdr:cNvSpPr/>
      </xdr:nvSpPr>
      <xdr:spPr>
        <a:xfrm>
          <a:off x="1079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13987</xdr:rowOff>
    </xdr:from>
    <xdr:ext cx="469744" cy="259045"/>
    <xdr:sp macro="" textlink="">
      <xdr:nvSpPr>
        <xdr:cNvPr id="91" name="テキスト ボックス 90"/>
        <xdr:cNvSpPr txBox="1"/>
      </xdr:nvSpPr>
      <xdr:spPr>
        <a:xfrm>
          <a:off x="895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82550</xdr:rowOff>
    </xdr:from>
    <xdr:to>
      <xdr:col>6</xdr:col>
      <xdr:colOff>511175</xdr:colOff>
      <xdr:row>57</xdr:row>
      <xdr:rowOff>125550</xdr:rowOff>
    </xdr:to>
    <xdr:cxnSp macro="">
      <xdr:nvCxnSpPr>
        <xdr:cNvPr id="119" name="直線コネクタ 118"/>
        <xdr:cNvCxnSpPr/>
      </xdr:nvCxnSpPr>
      <xdr:spPr>
        <a:xfrm flipV="1">
          <a:off x="3797300" y="9855200"/>
          <a:ext cx="838200" cy="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125550</xdr:rowOff>
    </xdr:from>
    <xdr:to>
      <xdr:col>5</xdr:col>
      <xdr:colOff>358775</xdr:colOff>
      <xdr:row>58</xdr:row>
      <xdr:rowOff>23914</xdr:rowOff>
    </xdr:to>
    <xdr:cxnSp macro="">
      <xdr:nvCxnSpPr>
        <xdr:cNvPr id="122" name="直線コネクタ 121"/>
        <xdr:cNvCxnSpPr/>
      </xdr:nvCxnSpPr>
      <xdr:spPr>
        <a:xfrm flipV="1">
          <a:off x="2908300" y="9898200"/>
          <a:ext cx="889000" cy="6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139083</xdr:rowOff>
    </xdr:from>
    <xdr:to>
      <xdr:col>4</xdr:col>
      <xdr:colOff>155575</xdr:colOff>
      <xdr:row>58</xdr:row>
      <xdr:rowOff>23914</xdr:rowOff>
    </xdr:to>
    <xdr:cxnSp macro="">
      <xdr:nvCxnSpPr>
        <xdr:cNvPr id="125" name="直線コネクタ 124"/>
        <xdr:cNvCxnSpPr/>
      </xdr:nvCxnSpPr>
      <xdr:spPr>
        <a:xfrm>
          <a:off x="2019300" y="9911733"/>
          <a:ext cx="889000" cy="5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66525</xdr:rowOff>
    </xdr:from>
    <xdr:to>
      <xdr:col>2</xdr:col>
      <xdr:colOff>638175</xdr:colOff>
      <xdr:row>57</xdr:row>
      <xdr:rowOff>139083</xdr:rowOff>
    </xdr:to>
    <xdr:cxnSp macro="">
      <xdr:nvCxnSpPr>
        <xdr:cNvPr id="128" name="直線コネクタ 127"/>
        <xdr:cNvCxnSpPr/>
      </xdr:nvCxnSpPr>
      <xdr:spPr>
        <a:xfrm>
          <a:off x="1130300" y="9839175"/>
          <a:ext cx="889000" cy="7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31750</xdr:rowOff>
    </xdr:from>
    <xdr:to>
      <xdr:col>6</xdr:col>
      <xdr:colOff>561975</xdr:colOff>
      <xdr:row>57</xdr:row>
      <xdr:rowOff>133350</xdr:rowOff>
    </xdr:to>
    <xdr:sp macro="" textlink="">
      <xdr:nvSpPr>
        <xdr:cNvPr id="138" name="円/楕円 137"/>
        <xdr:cNvSpPr/>
      </xdr:nvSpPr>
      <xdr:spPr>
        <a:xfrm>
          <a:off x="4584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118127</xdr:rowOff>
    </xdr:from>
    <xdr:ext cx="534377" cy="259045"/>
    <xdr:sp macro="" textlink="">
      <xdr:nvSpPr>
        <xdr:cNvPr id="139" name="総務費該当値テキスト"/>
        <xdr:cNvSpPr txBox="1"/>
      </xdr:nvSpPr>
      <xdr:spPr>
        <a:xfrm>
          <a:off x="4686300" y="97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74750</xdr:rowOff>
    </xdr:from>
    <xdr:to>
      <xdr:col>5</xdr:col>
      <xdr:colOff>409575</xdr:colOff>
      <xdr:row>58</xdr:row>
      <xdr:rowOff>4900</xdr:rowOff>
    </xdr:to>
    <xdr:sp macro="" textlink="">
      <xdr:nvSpPr>
        <xdr:cNvPr id="140" name="円/楕円 139"/>
        <xdr:cNvSpPr/>
      </xdr:nvSpPr>
      <xdr:spPr>
        <a:xfrm>
          <a:off x="3746500" y="98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167477</xdr:rowOff>
    </xdr:from>
    <xdr:ext cx="534377" cy="259045"/>
    <xdr:sp macro="" textlink="">
      <xdr:nvSpPr>
        <xdr:cNvPr id="141" name="テキスト ボックス 140"/>
        <xdr:cNvSpPr txBox="1"/>
      </xdr:nvSpPr>
      <xdr:spPr>
        <a:xfrm>
          <a:off x="3530111" y="994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144564</xdr:rowOff>
    </xdr:from>
    <xdr:to>
      <xdr:col>4</xdr:col>
      <xdr:colOff>206375</xdr:colOff>
      <xdr:row>58</xdr:row>
      <xdr:rowOff>74714</xdr:rowOff>
    </xdr:to>
    <xdr:sp macro="" textlink="">
      <xdr:nvSpPr>
        <xdr:cNvPr id="142" name="円/楕円 141"/>
        <xdr:cNvSpPr/>
      </xdr:nvSpPr>
      <xdr:spPr>
        <a:xfrm>
          <a:off x="2857500" y="991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65841</xdr:rowOff>
    </xdr:from>
    <xdr:ext cx="534377" cy="259045"/>
    <xdr:sp macro="" textlink="">
      <xdr:nvSpPr>
        <xdr:cNvPr id="143" name="テキスト ボックス 142"/>
        <xdr:cNvSpPr txBox="1"/>
      </xdr:nvSpPr>
      <xdr:spPr>
        <a:xfrm>
          <a:off x="2641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88283</xdr:rowOff>
    </xdr:from>
    <xdr:to>
      <xdr:col>3</xdr:col>
      <xdr:colOff>3175</xdr:colOff>
      <xdr:row>58</xdr:row>
      <xdr:rowOff>18433</xdr:rowOff>
    </xdr:to>
    <xdr:sp macro="" textlink="">
      <xdr:nvSpPr>
        <xdr:cNvPr id="144" name="円/楕円 143"/>
        <xdr:cNvSpPr/>
      </xdr:nvSpPr>
      <xdr:spPr>
        <a:xfrm>
          <a:off x="1968500" y="98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9560</xdr:rowOff>
    </xdr:from>
    <xdr:ext cx="534377" cy="259045"/>
    <xdr:sp macro="" textlink="">
      <xdr:nvSpPr>
        <xdr:cNvPr id="145" name="テキスト ボックス 144"/>
        <xdr:cNvSpPr txBox="1"/>
      </xdr:nvSpPr>
      <xdr:spPr>
        <a:xfrm>
          <a:off x="1752111" y="995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15725</xdr:rowOff>
    </xdr:from>
    <xdr:to>
      <xdr:col>1</xdr:col>
      <xdr:colOff>485775</xdr:colOff>
      <xdr:row>57</xdr:row>
      <xdr:rowOff>117325</xdr:rowOff>
    </xdr:to>
    <xdr:sp macro="" textlink="">
      <xdr:nvSpPr>
        <xdr:cNvPr id="146" name="円/楕円 145"/>
        <xdr:cNvSpPr/>
      </xdr:nvSpPr>
      <xdr:spPr>
        <a:xfrm>
          <a:off x="1079500" y="97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108452</xdr:rowOff>
    </xdr:from>
    <xdr:ext cx="534377" cy="259045"/>
    <xdr:sp macro="" textlink="">
      <xdr:nvSpPr>
        <xdr:cNvPr id="147" name="テキスト ボックス 146"/>
        <xdr:cNvSpPr txBox="1"/>
      </xdr:nvSpPr>
      <xdr:spPr>
        <a:xfrm>
          <a:off x="863111" y="98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161048</xdr:rowOff>
    </xdr:from>
    <xdr:to>
      <xdr:col>6</xdr:col>
      <xdr:colOff>511175</xdr:colOff>
      <xdr:row>77</xdr:row>
      <xdr:rowOff>53060</xdr:rowOff>
    </xdr:to>
    <xdr:cxnSp macro="">
      <xdr:nvCxnSpPr>
        <xdr:cNvPr id="179" name="直線コネクタ 178"/>
        <xdr:cNvCxnSpPr/>
      </xdr:nvCxnSpPr>
      <xdr:spPr>
        <a:xfrm flipV="1">
          <a:off x="3797300" y="13191248"/>
          <a:ext cx="838200" cy="6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53060</xdr:rowOff>
    </xdr:from>
    <xdr:to>
      <xdr:col>5</xdr:col>
      <xdr:colOff>358775</xdr:colOff>
      <xdr:row>77</xdr:row>
      <xdr:rowOff>104115</xdr:rowOff>
    </xdr:to>
    <xdr:cxnSp macro="">
      <xdr:nvCxnSpPr>
        <xdr:cNvPr id="182" name="直線コネクタ 181"/>
        <xdr:cNvCxnSpPr/>
      </xdr:nvCxnSpPr>
      <xdr:spPr>
        <a:xfrm flipV="1">
          <a:off x="2908300" y="13254710"/>
          <a:ext cx="8890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104115</xdr:rowOff>
    </xdr:from>
    <xdr:to>
      <xdr:col>4</xdr:col>
      <xdr:colOff>155575</xdr:colOff>
      <xdr:row>78</xdr:row>
      <xdr:rowOff>395</xdr:rowOff>
    </xdr:to>
    <xdr:cxnSp macro="">
      <xdr:nvCxnSpPr>
        <xdr:cNvPr id="185" name="直線コネクタ 184"/>
        <xdr:cNvCxnSpPr/>
      </xdr:nvCxnSpPr>
      <xdr:spPr>
        <a:xfrm flipV="1">
          <a:off x="2019300" y="13305765"/>
          <a:ext cx="889000" cy="6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395</xdr:rowOff>
    </xdr:from>
    <xdr:to>
      <xdr:col>2</xdr:col>
      <xdr:colOff>638175</xdr:colOff>
      <xdr:row>78</xdr:row>
      <xdr:rowOff>4837</xdr:rowOff>
    </xdr:to>
    <xdr:cxnSp macro="">
      <xdr:nvCxnSpPr>
        <xdr:cNvPr id="188" name="直線コネクタ 187"/>
        <xdr:cNvCxnSpPr/>
      </xdr:nvCxnSpPr>
      <xdr:spPr>
        <a:xfrm flipV="1">
          <a:off x="1130300" y="13373495"/>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110248</xdr:rowOff>
    </xdr:from>
    <xdr:to>
      <xdr:col>6</xdr:col>
      <xdr:colOff>561975</xdr:colOff>
      <xdr:row>77</xdr:row>
      <xdr:rowOff>40398</xdr:rowOff>
    </xdr:to>
    <xdr:sp macro="" textlink="">
      <xdr:nvSpPr>
        <xdr:cNvPr id="198" name="円/楕円 197"/>
        <xdr:cNvSpPr/>
      </xdr:nvSpPr>
      <xdr:spPr>
        <a:xfrm>
          <a:off x="4584700" y="131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88675</xdr:rowOff>
    </xdr:from>
    <xdr:ext cx="599010" cy="259045"/>
    <xdr:sp macro="" textlink="">
      <xdr:nvSpPr>
        <xdr:cNvPr id="199" name="民生費該当値テキスト"/>
        <xdr:cNvSpPr txBox="1"/>
      </xdr:nvSpPr>
      <xdr:spPr>
        <a:xfrm>
          <a:off x="4686300" y="1311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131,539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2260</xdr:rowOff>
    </xdr:from>
    <xdr:to>
      <xdr:col>5</xdr:col>
      <xdr:colOff>409575</xdr:colOff>
      <xdr:row>77</xdr:row>
      <xdr:rowOff>103860</xdr:rowOff>
    </xdr:to>
    <xdr:sp macro="" textlink="">
      <xdr:nvSpPr>
        <xdr:cNvPr id="200" name="円/楕円 199"/>
        <xdr:cNvSpPr/>
      </xdr:nvSpPr>
      <xdr:spPr>
        <a:xfrm>
          <a:off x="3746500" y="1320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94987</xdr:rowOff>
    </xdr:from>
    <xdr:ext cx="599010" cy="259045"/>
    <xdr:sp macro="" textlink="">
      <xdr:nvSpPr>
        <xdr:cNvPr id="201" name="テキスト ボックス 200"/>
        <xdr:cNvSpPr txBox="1"/>
      </xdr:nvSpPr>
      <xdr:spPr>
        <a:xfrm>
          <a:off x="3497794" y="1329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125,709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53315</xdr:rowOff>
    </xdr:from>
    <xdr:to>
      <xdr:col>4</xdr:col>
      <xdr:colOff>206375</xdr:colOff>
      <xdr:row>77</xdr:row>
      <xdr:rowOff>154915</xdr:rowOff>
    </xdr:to>
    <xdr:sp macro="" textlink="">
      <xdr:nvSpPr>
        <xdr:cNvPr id="202" name="円/楕円 201"/>
        <xdr:cNvSpPr/>
      </xdr:nvSpPr>
      <xdr:spPr>
        <a:xfrm>
          <a:off x="2857500" y="132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146042</xdr:rowOff>
    </xdr:from>
    <xdr:ext cx="599010" cy="259045"/>
    <xdr:sp macro="" textlink="">
      <xdr:nvSpPr>
        <xdr:cNvPr id="203" name="テキスト ボックス 202"/>
        <xdr:cNvSpPr txBox="1"/>
      </xdr:nvSpPr>
      <xdr:spPr>
        <a:xfrm>
          <a:off x="2608794" y="1334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121045</xdr:rowOff>
    </xdr:from>
    <xdr:to>
      <xdr:col>3</xdr:col>
      <xdr:colOff>3175</xdr:colOff>
      <xdr:row>78</xdr:row>
      <xdr:rowOff>51195</xdr:rowOff>
    </xdr:to>
    <xdr:sp macro="" textlink="">
      <xdr:nvSpPr>
        <xdr:cNvPr id="204" name="円/楕円 203"/>
        <xdr:cNvSpPr/>
      </xdr:nvSpPr>
      <xdr:spPr>
        <a:xfrm>
          <a:off x="1968500" y="13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42322</xdr:rowOff>
    </xdr:from>
    <xdr:ext cx="599010" cy="259045"/>
    <xdr:sp macro="" textlink="">
      <xdr:nvSpPr>
        <xdr:cNvPr id="205" name="テキスト ボックス 204"/>
        <xdr:cNvSpPr txBox="1"/>
      </xdr:nvSpPr>
      <xdr:spPr>
        <a:xfrm>
          <a:off x="1719794" y="1341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114,797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125487</xdr:rowOff>
    </xdr:from>
    <xdr:to>
      <xdr:col>1</xdr:col>
      <xdr:colOff>485775</xdr:colOff>
      <xdr:row>78</xdr:row>
      <xdr:rowOff>55637</xdr:rowOff>
    </xdr:to>
    <xdr:sp macro="" textlink="">
      <xdr:nvSpPr>
        <xdr:cNvPr id="206" name="円/楕円 205"/>
        <xdr:cNvSpPr/>
      </xdr:nvSpPr>
      <xdr:spPr>
        <a:xfrm>
          <a:off x="1079500" y="133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46764</xdr:rowOff>
    </xdr:from>
    <xdr:ext cx="599010" cy="259045"/>
    <xdr:sp macro="" textlink="">
      <xdr:nvSpPr>
        <xdr:cNvPr id="207" name="テキスト ボックス 206"/>
        <xdr:cNvSpPr txBox="1"/>
      </xdr:nvSpPr>
      <xdr:spPr>
        <a:xfrm>
          <a:off x="830794" y="1341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158</xdr:rowOff>
    </xdr:from>
    <xdr:to>
      <xdr:col>6</xdr:col>
      <xdr:colOff>511175</xdr:colOff>
      <xdr:row>98</xdr:row>
      <xdr:rowOff>19875</xdr:rowOff>
    </xdr:to>
    <xdr:cxnSp macro="">
      <xdr:nvCxnSpPr>
        <xdr:cNvPr id="237" name="直線コネクタ 236"/>
        <xdr:cNvCxnSpPr/>
      </xdr:nvCxnSpPr>
      <xdr:spPr>
        <a:xfrm flipV="1">
          <a:off x="3797300" y="16630808"/>
          <a:ext cx="838200" cy="19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52506</xdr:rowOff>
    </xdr:from>
    <xdr:ext cx="534377" cy="259045"/>
    <xdr:sp macro="" textlink="">
      <xdr:nvSpPr>
        <xdr:cNvPr id="238" name="衛生費平均値テキスト"/>
        <xdr:cNvSpPr txBox="1"/>
      </xdr:nvSpPr>
      <xdr:spPr>
        <a:xfrm>
          <a:off x="4686300" y="16683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19875</xdr:rowOff>
    </xdr:from>
    <xdr:to>
      <xdr:col>5</xdr:col>
      <xdr:colOff>358775</xdr:colOff>
      <xdr:row>98</xdr:row>
      <xdr:rowOff>98647</xdr:rowOff>
    </xdr:to>
    <xdr:cxnSp macro="">
      <xdr:nvCxnSpPr>
        <xdr:cNvPr id="240" name="直線コネクタ 239"/>
        <xdr:cNvCxnSpPr/>
      </xdr:nvCxnSpPr>
      <xdr:spPr>
        <a:xfrm flipV="1">
          <a:off x="2908300" y="16821975"/>
          <a:ext cx="889000" cy="7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10885</xdr:rowOff>
    </xdr:from>
    <xdr:to>
      <xdr:col>4</xdr:col>
      <xdr:colOff>155575</xdr:colOff>
      <xdr:row>98</xdr:row>
      <xdr:rowOff>98647</xdr:rowOff>
    </xdr:to>
    <xdr:cxnSp macro="">
      <xdr:nvCxnSpPr>
        <xdr:cNvPr id="243" name="直線コネクタ 242"/>
        <xdr:cNvCxnSpPr/>
      </xdr:nvCxnSpPr>
      <xdr:spPr>
        <a:xfrm>
          <a:off x="2019300" y="16812985"/>
          <a:ext cx="889000" cy="8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10885</xdr:rowOff>
    </xdr:from>
    <xdr:to>
      <xdr:col>2</xdr:col>
      <xdr:colOff>638175</xdr:colOff>
      <xdr:row>98</xdr:row>
      <xdr:rowOff>50185</xdr:rowOff>
    </xdr:to>
    <xdr:cxnSp macro="">
      <xdr:nvCxnSpPr>
        <xdr:cNvPr id="246" name="直線コネクタ 245"/>
        <xdr:cNvCxnSpPr/>
      </xdr:nvCxnSpPr>
      <xdr:spPr>
        <a:xfrm flipV="1">
          <a:off x="1130300" y="16812985"/>
          <a:ext cx="889000" cy="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120808</xdr:rowOff>
    </xdr:from>
    <xdr:to>
      <xdr:col>6</xdr:col>
      <xdr:colOff>561975</xdr:colOff>
      <xdr:row>97</xdr:row>
      <xdr:rowOff>50958</xdr:rowOff>
    </xdr:to>
    <xdr:sp macro="" textlink="">
      <xdr:nvSpPr>
        <xdr:cNvPr id="256" name="円/楕円 255"/>
        <xdr:cNvSpPr/>
      </xdr:nvSpPr>
      <xdr:spPr>
        <a:xfrm>
          <a:off x="4584700" y="1658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143685</xdr:rowOff>
    </xdr:from>
    <xdr:ext cx="534377" cy="259045"/>
    <xdr:sp macro="" textlink="">
      <xdr:nvSpPr>
        <xdr:cNvPr id="257" name="衛生費該当値テキスト"/>
        <xdr:cNvSpPr txBox="1"/>
      </xdr:nvSpPr>
      <xdr:spPr>
        <a:xfrm>
          <a:off x="4686300" y="164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140525</xdr:rowOff>
    </xdr:from>
    <xdr:to>
      <xdr:col>5</xdr:col>
      <xdr:colOff>409575</xdr:colOff>
      <xdr:row>98</xdr:row>
      <xdr:rowOff>70675</xdr:rowOff>
    </xdr:to>
    <xdr:sp macro="" textlink="">
      <xdr:nvSpPr>
        <xdr:cNvPr id="258" name="円/楕円 257"/>
        <xdr:cNvSpPr/>
      </xdr:nvSpPr>
      <xdr:spPr>
        <a:xfrm>
          <a:off x="3746500" y="167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61802</xdr:rowOff>
    </xdr:from>
    <xdr:ext cx="534377" cy="259045"/>
    <xdr:sp macro="" textlink="">
      <xdr:nvSpPr>
        <xdr:cNvPr id="259" name="テキスト ボックス 258"/>
        <xdr:cNvSpPr txBox="1"/>
      </xdr:nvSpPr>
      <xdr:spPr>
        <a:xfrm>
          <a:off x="3530111" y="168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47847</xdr:rowOff>
    </xdr:from>
    <xdr:to>
      <xdr:col>4</xdr:col>
      <xdr:colOff>206375</xdr:colOff>
      <xdr:row>98</xdr:row>
      <xdr:rowOff>149447</xdr:rowOff>
    </xdr:to>
    <xdr:sp macro="" textlink="">
      <xdr:nvSpPr>
        <xdr:cNvPr id="260" name="円/楕円 259"/>
        <xdr:cNvSpPr/>
      </xdr:nvSpPr>
      <xdr:spPr>
        <a:xfrm>
          <a:off x="2857500" y="1684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140574</xdr:rowOff>
    </xdr:from>
    <xdr:ext cx="534377" cy="259045"/>
    <xdr:sp macro="" textlink="">
      <xdr:nvSpPr>
        <xdr:cNvPr id="261" name="テキスト ボックス 260"/>
        <xdr:cNvSpPr txBox="1"/>
      </xdr:nvSpPr>
      <xdr:spPr>
        <a:xfrm>
          <a:off x="2641111" y="1694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131535</xdr:rowOff>
    </xdr:from>
    <xdr:to>
      <xdr:col>3</xdr:col>
      <xdr:colOff>3175</xdr:colOff>
      <xdr:row>98</xdr:row>
      <xdr:rowOff>61685</xdr:rowOff>
    </xdr:to>
    <xdr:sp macro="" textlink="">
      <xdr:nvSpPr>
        <xdr:cNvPr id="262" name="円/楕円 261"/>
        <xdr:cNvSpPr/>
      </xdr:nvSpPr>
      <xdr:spPr>
        <a:xfrm>
          <a:off x="1968500" y="167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52812</xdr:rowOff>
    </xdr:from>
    <xdr:ext cx="534377" cy="259045"/>
    <xdr:sp macro="" textlink="">
      <xdr:nvSpPr>
        <xdr:cNvPr id="263" name="テキスト ボックス 262"/>
        <xdr:cNvSpPr txBox="1"/>
      </xdr:nvSpPr>
      <xdr:spPr>
        <a:xfrm>
          <a:off x="1752111" y="1685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170835</xdr:rowOff>
    </xdr:from>
    <xdr:to>
      <xdr:col>1</xdr:col>
      <xdr:colOff>485775</xdr:colOff>
      <xdr:row>98</xdr:row>
      <xdr:rowOff>100985</xdr:rowOff>
    </xdr:to>
    <xdr:sp macro="" textlink="">
      <xdr:nvSpPr>
        <xdr:cNvPr id="264" name="円/楕円 263"/>
        <xdr:cNvSpPr/>
      </xdr:nvSpPr>
      <xdr:spPr>
        <a:xfrm>
          <a:off x="1079500" y="1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92112</xdr:rowOff>
    </xdr:from>
    <xdr:ext cx="534377" cy="259045"/>
    <xdr:sp macro="" textlink="">
      <xdr:nvSpPr>
        <xdr:cNvPr id="265" name="テキスト ボックス 264"/>
        <xdr:cNvSpPr txBox="1"/>
      </xdr:nvSpPr>
      <xdr:spPr>
        <a:xfrm>
          <a:off x="863111" y="1689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113030</xdr:rowOff>
    </xdr:from>
    <xdr:to>
      <xdr:col>15</xdr:col>
      <xdr:colOff>180975</xdr:colOff>
      <xdr:row>38</xdr:row>
      <xdr:rowOff>113792</xdr:rowOff>
    </xdr:to>
    <xdr:cxnSp macro="">
      <xdr:nvCxnSpPr>
        <xdr:cNvPr id="294" name="直線コネクタ 293"/>
        <xdr:cNvCxnSpPr/>
      </xdr:nvCxnSpPr>
      <xdr:spPr>
        <a:xfrm>
          <a:off x="9639300" y="66281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48641</xdr:rowOff>
    </xdr:from>
    <xdr:to>
      <xdr:col>14</xdr:col>
      <xdr:colOff>28575</xdr:colOff>
      <xdr:row>38</xdr:row>
      <xdr:rowOff>113030</xdr:rowOff>
    </xdr:to>
    <xdr:cxnSp macro="">
      <xdr:nvCxnSpPr>
        <xdr:cNvPr id="297" name="直線コネクタ 296"/>
        <xdr:cNvCxnSpPr/>
      </xdr:nvCxnSpPr>
      <xdr:spPr>
        <a:xfrm>
          <a:off x="8750300" y="6563741"/>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48641</xdr:rowOff>
    </xdr:from>
    <xdr:to>
      <xdr:col>12</xdr:col>
      <xdr:colOff>511175</xdr:colOff>
      <xdr:row>38</xdr:row>
      <xdr:rowOff>62738</xdr:rowOff>
    </xdr:to>
    <xdr:cxnSp macro="">
      <xdr:nvCxnSpPr>
        <xdr:cNvPr id="300" name="直線コネクタ 299"/>
        <xdr:cNvCxnSpPr/>
      </xdr:nvCxnSpPr>
      <xdr:spPr>
        <a:xfrm flipV="1">
          <a:off x="7861300" y="656374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27305</xdr:rowOff>
    </xdr:from>
    <xdr:to>
      <xdr:col>11</xdr:col>
      <xdr:colOff>307975</xdr:colOff>
      <xdr:row>38</xdr:row>
      <xdr:rowOff>62738</xdr:rowOff>
    </xdr:to>
    <xdr:cxnSp macro="">
      <xdr:nvCxnSpPr>
        <xdr:cNvPr id="303" name="直線コネクタ 302"/>
        <xdr:cNvCxnSpPr/>
      </xdr:nvCxnSpPr>
      <xdr:spPr>
        <a:xfrm>
          <a:off x="6972300" y="6370955"/>
          <a:ext cx="889000" cy="20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62992</xdr:rowOff>
    </xdr:from>
    <xdr:to>
      <xdr:col>15</xdr:col>
      <xdr:colOff>231775</xdr:colOff>
      <xdr:row>38</xdr:row>
      <xdr:rowOff>164592</xdr:rowOff>
    </xdr:to>
    <xdr:sp macro="" textlink="">
      <xdr:nvSpPr>
        <xdr:cNvPr id="313" name="円/楕円 312"/>
        <xdr:cNvSpPr/>
      </xdr:nvSpPr>
      <xdr:spPr>
        <a:xfrm>
          <a:off x="104267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149369</xdr:rowOff>
    </xdr:from>
    <xdr:ext cx="378565" cy="259045"/>
    <xdr:sp macro="" textlink="">
      <xdr:nvSpPr>
        <xdr:cNvPr id="314" name="労働費該当値テキスト"/>
        <xdr:cNvSpPr txBox="1"/>
      </xdr:nvSpPr>
      <xdr:spPr>
        <a:xfrm>
          <a:off x="10528300" y="649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62230</xdr:rowOff>
    </xdr:from>
    <xdr:to>
      <xdr:col>14</xdr:col>
      <xdr:colOff>79375</xdr:colOff>
      <xdr:row>38</xdr:row>
      <xdr:rowOff>163830</xdr:rowOff>
    </xdr:to>
    <xdr:sp macro="" textlink="">
      <xdr:nvSpPr>
        <xdr:cNvPr id="315" name="円/楕円 314"/>
        <xdr:cNvSpPr/>
      </xdr:nvSpPr>
      <xdr:spPr>
        <a:xfrm>
          <a:off x="9588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154957</xdr:rowOff>
    </xdr:from>
    <xdr:ext cx="378565" cy="259045"/>
    <xdr:sp macro="" textlink="">
      <xdr:nvSpPr>
        <xdr:cNvPr id="316" name="テキスト ボックス 315"/>
        <xdr:cNvSpPr txBox="1"/>
      </xdr:nvSpPr>
      <xdr:spPr>
        <a:xfrm>
          <a:off x="9450017" y="667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169291</xdr:rowOff>
    </xdr:from>
    <xdr:to>
      <xdr:col>12</xdr:col>
      <xdr:colOff>561975</xdr:colOff>
      <xdr:row>38</xdr:row>
      <xdr:rowOff>99441</xdr:rowOff>
    </xdr:to>
    <xdr:sp macro="" textlink="">
      <xdr:nvSpPr>
        <xdr:cNvPr id="317" name="円/楕円 316"/>
        <xdr:cNvSpPr/>
      </xdr:nvSpPr>
      <xdr:spPr>
        <a:xfrm>
          <a:off x="8699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90568</xdr:rowOff>
    </xdr:from>
    <xdr:ext cx="378565" cy="259045"/>
    <xdr:sp macro="" textlink="">
      <xdr:nvSpPr>
        <xdr:cNvPr id="318" name="テキスト ボックス 317"/>
        <xdr:cNvSpPr txBox="1"/>
      </xdr:nvSpPr>
      <xdr:spPr>
        <a:xfrm>
          <a:off x="8561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11938</xdr:rowOff>
    </xdr:from>
    <xdr:to>
      <xdr:col>11</xdr:col>
      <xdr:colOff>358775</xdr:colOff>
      <xdr:row>38</xdr:row>
      <xdr:rowOff>113538</xdr:rowOff>
    </xdr:to>
    <xdr:sp macro="" textlink="">
      <xdr:nvSpPr>
        <xdr:cNvPr id="319" name="円/楕円 318"/>
        <xdr:cNvSpPr/>
      </xdr:nvSpPr>
      <xdr:spPr>
        <a:xfrm>
          <a:off x="7810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104665</xdr:rowOff>
    </xdr:from>
    <xdr:ext cx="378565" cy="259045"/>
    <xdr:sp macro="" textlink="">
      <xdr:nvSpPr>
        <xdr:cNvPr id="320" name="テキスト ボックス 319"/>
        <xdr:cNvSpPr txBox="1"/>
      </xdr:nvSpPr>
      <xdr:spPr>
        <a:xfrm>
          <a:off x="7672017" y="6619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147955</xdr:rowOff>
    </xdr:from>
    <xdr:to>
      <xdr:col>10</xdr:col>
      <xdr:colOff>155575</xdr:colOff>
      <xdr:row>37</xdr:row>
      <xdr:rowOff>78105</xdr:rowOff>
    </xdr:to>
    <xdr:sp macro="" textlink="">
      <xdr:nvSpPr>
        <xdr:cNvPr id="321" name="円/楕円 320"/>
        <xdr:cNvSpPr/>
      </xdr:nvSpPr>
      <xdr:spPr>
        <a:xfrm>
          <a:off x="6921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69232</xdr:rowOff>
    </xdr:from>
    <xdr:ext cx="378565" cy="259045"/>
    <xdr:sp macro="" textlink="">
      <xdr:nvSpPr>
        <xdr:cNvPr id="322" name="テキスト ボックス 321"/>
        <xdr:cNvSpPr txBox="1"/>
      </xdr:nvSpPr>
      <xdr:spPr>
        <a:xfrm>
          <a:off x="6783017" y="641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147777</xdr:rowOff>
    </xdr:from>
    <xdr:to>
      <xdr:col>15</xdr:col>
      <xdr:colOff>180975</xdr:colOff>
      <xdr:row>58</xdr:row>
      <xdr:rowOff>152044</xdr:rowOff>
    </xdr:to>
    <xdr:cxnSp macro="">
      <xdr:nvCxnSpPr>
        <xdr:cNvPr id="351" name="直線コネクタ 350"/>
        <xdr:cNvCxnSpPr/>
      </xdr:nvCxnSpPr>
      <xdr:spPr>
        <a:xfrm>
          <a:off x="9639300" y="10091877"/>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147777</xdr:rowOff>
    </xdr:from>
    <xdr:to>
      <xdr:col>14</xdr:col>
      <xdr:colOff>28575</xdr:colOff>
      <xdr:row>58</xdr:row>
      <xdr:rowOff>150902</xdr:rowOff>
    </xdr:to>
    <xdr:cxnSp macro="">
      <xdr:nvCxnSpPr>
        <xdr:cNvPr id="354" name="直線コネクタ 353"/>
        <xdr:cNvCxnSpPr/>
      </xdr:nvCxnSpPr>
      <xdr:spPr>
        <a:xfrm flipV="1">
          <a:off x="8750300" y="10091877"/>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150902</xdr:rowOff>
    </xdr:from>
    <xdr:to>
      <xdr:col>12</xdr:col>
      <xdr:colOff>511175</xdr:colOff>
      <xdr:row>58</xdr:row>
      <xdr:rowOff>153797</xdr:rowOff>
    </xdr:to>
    <xdr:cxnSp macro="">
      <xdr:nvCxnSpPr>
        <xdr:cNvPr id="357" name="直線コネクタ 356"/>
        <xdr:cNvCxnSpPr/>
      </xdr:nvCxnSpPr>
      <xdr:spPr>
        <a:xfrm flipV="1">
          <a:off x="7861300" y="10095002"/>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150063</xdr:rowOff>
    </xdr:from>
    <xdr:to>
      <xdr:col>11</xdr:col>
      <xdr:colOff>307975</xdr:colOff>
      <xdr:row>58</xdr:row>
      <xdr:rowOff>153797</xdr:rowOff>
    </xdr:to>
    <xdr:cxnSp macro="">
      <xdr:nvCxnSpPr>
        <xdr:cNvPr id="360" name="直線コネクタ 359"/>
        <xdr:cNvCxnSpPr/>
      </xdr:nvCxnSpPr>
      <xdr:spPr>
        <a:xfrm>
          <a:off x="6972300" y="10094163"/>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101244</xdr:rowOff>
    </xdr:from>
    <xdr:to>
      <xdr:col>15</xdr:col>
      <xdr:colOff>231775</xdr:colOff>
      <xdr:row>59</xdr:row>
      <xdr:rowOff>31394</xdr:rowOff>
    </xdr:to>
    <xdr:sp macro="" textlink="">
      <xdr:nvSpPr>
        <xdr:cNvPr id="370" name="円/楕円 369"/>
        <xdr:cNvSpPr/>
      </xdr:nvSpPr>
      <xdr:spPr>
        <a:xfrm>
          <a:off x="104267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16171</xdr:rowOff>
    </xdr:from>
    <xdr:ext cx="378565" cy="259045"/>
    <xdr:sp macro="" textlink="">
      <xdr:nvSpPr>
        <xdr:cNvPr id="371" name="農林水産業費該当値テキスト"/>
        <xdr:cNvSpPr txBox="1"/>
      </xdr:nvSpPr>
      <xdr:spPr>
        <a:xfrm>
          <a:off x="10528300" y="9960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96977</xdr:rowOff>
    </xdr:from>
    <xdr:to>
      <xdr:col>14</xdr:col>
      <xdr:colOff>79375</xdr:colOff>
      <xdr:row>59</xdr:row>
      <xdr:rowOff>27127</xdr:rowOff>
    </xdr:to>
    <xdr:sp macro="" textlink="">
      <xdr:nvSpPr>
        <xdr:cNvPr id="372" name="円/楕円 371"/>
        <xdr:cNvSpPr/>
      </xdr:nvSpPr>
      <xdr:spPr>
        <a:xfrm>
          <a:off x="9588500" y="100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18254</xdr:rowOff>
    </xdr:from>
    <xdr:ext cx="378565" cy="259045"/>
    <xdr:sp macro="" textlink="">
      <xdr:nvSpPr>
        <xdr:cNvPr id="373" name="テキスト ボックス 372"/>
        <xdr:cNvSpPr txBox="1"/>
      </xdr:nvSpPr>
      <xdr:spPr>
        <a:xfrm>
          <a:off x="9450017" y="1013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100102</xdr:rowOff>
    </xdr:from>
    <xdr:to>
      <xdr:col>12</xdr:col>
      <xdr:colOff>561975</xdr:colOff>
      <xdr:row>59</xdr:row>
      <xdr:rowOff>30252</xdr:rowOff>
    </xdr:to>
    <xdr:sp macro="" textlink="">
      <xdr:nvSpPr>
        <xdr:cNvPr id="374" name="円/楕円 373"/>
        <xdr:cNvSpPr/>
      </xdr:nvSpPr>
      <xdr:spPr>
        <a:xfrm>
          <a:off x="8699500" y="100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21379</xdr:rowOff>
    </xdr:from>
    <xdr:ext cx="378565" cy="259045"/>
    <xdr:sp macro="" textlink="">
      <xdr:nvSpPr>
        <xdr:cNvPr id="375" name="テキスト ボックス 374"/>
        <xdr:cNvSpPr txBox="1"/>
      </xdr:nvSpPr>
      <xdr:spPr>
        <a:xfrm>
          <a:off x="8561017" y="10136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102997</xdr:rowOff>
    </xdr:from>
    <xdr:to>
      <xdr:col>11</xdr:col>
      <xdr:colOff>358775</xdr:colOff>
      <xdr:row>59</xdr:row>
      <xdr:rowOff>33147</xdr:rowOff>
    </xdr:to>
    <xdr:sp macro="" textlink="">
      <xdr:nvSpPr>
        <xdr:cNvPr id="376" name="円/楕円 375"/>
        <xdr:cNvSpPr/>
      </xdr:nvSpPr>
      <xdr:spPr>
        <a:xfrm>
          <a:off x="7810500" y="100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24274</xdr:rowOff>
    </xdr:from>
    <xdr:ext cx="378565" cy="259045"/>
    <xdr:sp macro="" textlink="">
      <xdr:nvSpPr>
        <xdr:cNvPr id="377" name="テキスト ボックス 376"/>
        <xdr:cNvSpPr txBox="1"/>
      </xdr:nvSpPr>
      <xdr:spPr>
        <a:xfrm>
          <a:off x="7672017" y="1013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99263</xdr:rowOff>
    </xdr:from>
    <xdr:to>
      <xdr:col>10</xdr:col>
      <xdr:colOff>155575</xdr:colOff>
      <xdr:row>59</xdr:row>
      <xdr:rowOff>29413</xdr:rowOff>
    </xdr:to>
    <xdr:sp macro="" textlink="">
      <xdr:nvSpPr>
        <xdr:cNvPr id="378" name="円/楕円 377"/>
        <xdr:cNvSpPr/>
      </xdr:nvSpPr>
      <xdr:spPr>
        <a:xfrm>
          <a:off x="6921500" y="100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20540</xdr:rowOff>
    </xdr:from>
    <xdr:ext cx="378565" cy="259045"/>
    <xdr:sp macro="" textlink="">
      <xdr:nvSpPr>
        <xdr:cNvPr id="379" name="テキスト ボックス 378"/>
        <xdr:cNvSpPr txBox="1"/>
      </xdr:nvSpPr>
      <xdr:spPr>
        <a:xfrm>
          <a:off x="6783017" y="10136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134807</xdr:rowOff>
    </xdr:from>
    <xdr:to>
      <xdr:col>15</xdr:col>
      <xdr:colOff>180975</xdr:colOff>
      <xdr:row>77</xdr:row>
      <xdr:rowOff>152798</xdr:rowOff>
    </xdr:to>
    <xdr:cxnSp macro="">
      <xdr:nvCxnSpPr>
        <xdr:cNvPr id="406" name="直線コネクタ 405"/>
        <xdr:cNvCxnSpPr/>
      </xdr:nvCxnSpPr>
      <xdr:spPr>
        <a:xfrm flipV="1">
          <a:off x="9639300" y="13336457"/>
          <a:ext cx="838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152798</xdr:rowOff>
    </xdr:from>
    <xdr:to>
      <xdr:col>14</xdr:col>
      <xdr:colOff>28575</xdr:colOff>
      <xdr:row>77</xdr:row>
      <xdr:rowOff>158880</xdr:rowOff>
    </xdr:to>
    <xdr:cxnSp macro="">
      <xdr:nvCxnSpPr>
        <xdr:cNvPr id="409" name="直線コネクタ 408"/>
        <xdr:cNvCxnSpPr/>
      </xdr:nvCxnSpPr>
      <xdr:spPr>
        <a:xfrm flipV="1">
          <a:off x="8750300" y="13354448"/>
          <a:ext cx="8890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148684</xdr:rowOff>
    </xdr:from>
    <xdr:to>
      <xdr:col>12</xdr:col>
      <xdr:colOff>511175</xdr:colOff>
      <xdr:row>77</xdr:row>
      <xdr:rowOff>158880</xdr:rowOff>
    </xdr:to>
    <xdr:cxnSp macro="">
      <xdr:nvCxnSpPr>
        <xdr:cNvPr id="412" name="直線コネクタ 411"/>
        <xdr:cNvCxnSpPr/>
      </xdr:nvCxnSpPr>
      <xdr:spPr>
        <a:xfrm>
          <a:off x="7861300" y="13350334"/>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134260</xdr:rowOff>
    </xdr:from>
    <xdr:to>
      <xdr:col>11</xdr:col>
      <xdr:colOff>307975</xdr:colOff>
      <xdr:row>77</xdr:row>
      <xdr:rowOff>148684</xdr:rowOff>
    </xdr:to>
    <xdr:cxnSp macro="">
      <xdr:nvCxnSpPr>
        <xdr:cNvPr id="415" name="直線コネクタ 414"/>
        <xdr:cNvCxnSpPr/>
      </xdr:nvCxnSpPr>
      <xdr:spPr>
        <a:xfrm>
          <a:off x="6972300" y="13335910"/>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84007</xdr:rowOff>
    </xdr:from>
    <xdr:to>
      <xdr:col>15</xdr:col>
      <xdr:colOff>231775</xdr:colOff>
      <xdr:row>78</xdr:row>
      <xdr:rowOff>14157</xdr:rowOff>
    </xdr:to>
    <xdr:sp macro="" textlink="">
      <xdr:nvSpPr>
        <xdr:cNvPr id="425" name="円/楕円 424"/>
        <xdr:cNvSpPr/>
      </xdr:nvSpPr>
      <xdr:spPr>
        <a:xfrm>
          <a:off x="10426700" y="132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62434</xdr:rowOff>
    </xdr:from>
    <xdr:ext cx="469744" cy="259045"/>
    <xdr:sp macro="" textlink="">
      <xdr:nvSpPr>
        <xdr:cNvPr id="426" name="商工費該当値テキスト"/>
        <xdr:cNvSpPr txBox="1"/>
      </xdr:nvSpPr>
      <xdr:spPr>
        <a:xfrm>
          <a:off x="10528300" y="132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101998</xdr:rowOff>
    </xdr:from>
    <xdr:to>
      <xdr:col>14</xdr:col>
      <xdr:colOff>79375</xdr:colOff>
      <xdr:row>78</xdr:row>
      <xdr:rowOff>32148</xdr:rowOff>
    </xdr:to>
    <xdr:sp macro="" textlink="">
      <xdr:nvSpPr>
        <xdr:cNvPr id="427" name="円/楕円 426"/>
        <xdr:cNvSpPr/>
      </xdr:nvSpPr>
      <xdr:spPr>
        <a:xfrm>
          <a:off x="9588500" y="1330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23275</xdr:rowOff>
    </xdr:from>
    <xdr:ext cx="469744" cy="259045"/>
    <xdr:sp macro="" textlink="">
      <xdr:nvSpPr>
        <xdr:cNvPr id="428" name="テキスト ボックス 427"/>
        <xdr:cNvSpPr txBox="1"/>
      </xdr:nvSpPr>
      <xdr:spPr>
        <a:xfrm>
          <a:off x="9404427" y="1339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108080</xdr:rowOff>
    </xdr:from>
    <xdr:to>
      <xdr:col>12</xdr:col>
      <xdr:colOff>561975</xdr:colOff>
      <xdr:row>78</xdr:row>
      <xdr:rowOff>38230</xdr:rowOff>
    </xdr:to>
    <xdr:sp macro="" textlink="">
      <xdr:nvSpPr>
        <xdr:cNvPr id="429" name="円/楕円 428"/>
        <xdr:cNvSpPr/>
      </xdr:nvSpPr>
      <xdr:spPr>
        <a:xfrm>
          <a:off x="8699500" y="1330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29357</xdr:rowOff>
    </xdr:from>
    <xdr:ext cx="469744" cy="259045"/>
    <xdr:sp macro="" textlink="">
      <xdr:nvSpPr>
        <xdr:cNvPr id="430" name="テキスト ボックス 429"/>
        <xdr:cNvSpPr txBox="1"/>
      </xdr:nvSpPr>
      <xdr:spPr>
        <a:xfrm>
          <a:off x="8515427" y="1340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97884</xdr:rowOff>
    </xdr:from>
    <xdr:to>
      <xdr:col>11</xdr:col>
      <xdr:colOff>358775</xdr:colOff>
      <xdr:row>78</xdr:row>
      <xdr:rowOff>28034</xdr:rowOff>
    </xdr:to>
    <xdr:sp macro="" textlink="">
      <xdr:nvSpPr>
        <xdr:cNvPr id="431" name="円/楕円 430"/>
        <xdr:cNvSpPr/>
      </xdr:nvSpPr>
      <xdr:spPr>
        <a:xfrm>
          <a:off x="7810500" y="1329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19161</xdr:rowOff>
    </xdr:from>
    <xdr:ext cx="469744" cy="259045"/>
    <xdr:sp macro="" textlink="">
      <xdr:nvSpPr>
        <xdr:cNvPr id="432" name="テキスト ボックス 431"/>
        <xdr:cNvSpPr txBox="1"/>
      </xdr:nvSpPr>
      <xdr:spPr>
        <a:xfrm>
          <a:off x="7626427" y="1339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83460</xdr:rowOff>
    </xdr:from>
    <xdr:to>
      <xdr:col>10</xdr:col>
      <xdr:colOff>155575</xdr:colOff>
      <xdr:row>78</xdr:row>
      <xdr:rowOff>13610</xdr:rowOff>
    </xdr:to>
    <xdr:sp macro="" textlink="">
      <xdr:nvSpPr>
        <xdr:cNvPr id="433" name="円/楕円 432"/>
        <xdr:cNvSpPr/>
      </xdr:nvSpPr>
      <xdr:spPr>
        <a:xfrm>
          <a:off x="6921500" y="132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4737</xdr:rowOff>
    </xdr:from>
    <xdr:ext cx="469744" cy="259045"/>
    <xdr:sp macro="" textlink="">
      <xdr:nvSpPr>
        <xdr:cNvPr id="434" name="テキスト ボックス 433"/>
        <xdr:cNvSpPr txBox="1"/>
      </xdr:nvSpPr>
      <xdr:spPr>
        <a:xfrm>
          <a:off x="6737427" y="1337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85685</xdr:rowOff>
    </xdr:from>
    <xdr:to>
      <xdr:col>15</xdr:col>
      <xdr:colOff>180975</xdr:colOff>
      <xdr:row>98</xdr:row>
      <xdr:rowOff>92461</xdr:rowOff>
    </xdr:to>
    <xdr:cxnSp macro="">
      <xdr:nvCxnSpPr>
        <xdr:cNvPr id="466" name="直線コネクタ 465"/>
        <xdr:cNvCxnSpPr/>
      </xdr:nvCxnSpPr>
      <xdr:spPr>
        <a:xfrm>
          <a:off x="9639300" y="16887785"/>
          <a:ext cx="838200" cy="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85685</xdr:rowOff>
    </xdr:from>
    <xdr:to>
      <xdr:col>14</xdr:col>
      <xdr:colOff>28575</xdr:colOff>
      <xdr:row>98</xdr:row>
      <xdr:rowOff>148713</xdr:rowOff>
    </xdr:to>
    <xdr:cxnSp macro="">
      <xdr:nvCxnSpPr>
        <xdr:cNvPr id="469" name="直線コネクタ 468"/>
        <xdr:cNvCxnSpPr/>
      </xdr:nvCxnSpPr>
      <xdr:spPr>
        <a:xfrm flipV="1">
          <a:off x="8750300" y="16887785"/>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148713</xdr:rowOff>
    </xdr:from>
    <xdr:to>
      <xdr:col>12</xdr:col>
      <xdr:colOff>511175</xdr:colOff>
      <xdr:row>98</xdr:row>
      <xdr:rowOff>151930</xdr:rowOff>
    </xdr:to>
    <xdr:cxnSp macro="">
      <xdr:nvCxnSpPr>
        <xdr:cNvPr id="472" name="直線コネクタ 471"/>
        <xdr:cNvCxnSpPr/>
      </xdr:nvCxnSpPr>
      <xdr:spPr>
        <a:xfrm flipV="1">
          <a:off x="7861300" y="1695081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44602</xdr:rowOff>
    </xdr:from>
    <xdr:to>
      <xdr:col>11</xdr:col>
      <xdr:colOff>307975</xdr:colOff>
      <xdr:row>98</xdr:row>
      <xdr:rowOff>151930</xdr:rowOff>
    </xdr:to>
    <xdr:cxnSp macro="">
      <xdr:nvCxnSpPr>
        <xdr:cNvPr id="475" name="直線コネクタ 474"/>
        <xdr:cNvCxnSpPr/>
      </xdr:nvCxnSpPr>
      <xdr:spPr>
        <a:xfrm>
          <a:off x="6972300" y="16846702"/>
          <a:ext cx="889000" cy="10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41661</xdr:rowOff>
    </xdr:from>
    <xdr:to>
      <xdr:col>15</xdr:col>
      <xdr:colOff>231775</xdr:colOff>
      <xdr:row>98</xdr:row>
      <xdr:rowOff>143261</xdr:rowOff>
    </xdr:to>
    <xdr:sp macro="" textlink="">
      <xdr:nvSpPr>
        <xdr:cNvPr id="485" name="円/楕円 484"/>
        <xdr:cNvSpPr/>
      </xdr:nvSpPr>
      <xdr:spPr>
        <a:xfrm>
          <a:off x="10426700" y="16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20088</xdr:rowOff>
    </xdr:from>
    <xdr:ext cx="534377" cy="259045"/>
    <xdr:sp macro="" textlink="">
      <xdr:nvSpPr>
        <xdr:cNvPr id="486" name="土木費該当値テキスト"/>
        <xdr:cNvSpPr txBox="1"/>
      </xdr:nvSpPr>
      <xdr:spPr>
        <a:xfrm>
          <a:off x="10528300" y="1682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34885</xdr:rowOff>
    </xdr:from>
    <xdr:to>
      <xdr:col>14</xdr:col>
      <xdr:colOff>79375</xdr:colOff>
      <xdr:row>98</xdr:row>
      <xdr:rowOff>136485</xdr:rowOff>
    </xdr:to>
    <xdr:sp macro="" textlink="">
      <xdr:nvSpPr>
        <xdr:cNvPr id="487" name="円/楕円 486"/>
        <xdr:cNvSpPr/>
      </xdr:nvSpPr>
      <xdr:spPr>
        <a:xfrm>
          <a:off x="9588500" y="168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127612</xdr:rowOff>
    </xdr:from>
    <xdr:ext cx="534377" cy="259045"/>
    <xdr:sp macro="" textlink="">
      <xdr:nvSpPr>
        <xdr:cNvPr id="488" name="テキスト ボックス 487"/>
        <xdr:cNvSpPr txBox="1"/>
      </xdr:nvSpPr>
      <xdr:spPr>
        <a:xfrm>
          <a:off x="9372111" y="1692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97913</xdr:rowOff>
    </xdr:from>
    <xdr:to>
      <xdr:col>12</xdr:col>
      <xdr:colOff>561975</xdr:colOff>
      <xdr:row>99</xdr:row>
      <xdr:rowOff>28063</xdr:rowOff>
    </xdr:to>
    <xdr:sp macro="" textlink="">
      <xdr:nvSpPr>
        <xdr:cNvPr id="489" name="円/楕円 488"/>
        <xdr:cNvSpPr/>
      </xdr:nvSpPr>
      <xdr:spPr>
        <a:xfrm>
          <a:off x="8699500" y="1690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19190</xdr:rowOff>
    </xdr:from>
    <xdr:ext cx="534377" cy="259045"/>
    <xdr:sp macro="" textlink="">
      <xdr:nvSpPr>
        <xdr:cNvPr id="490" name="テキスト ボックス 489"/>
        <xdr:cNvSpPr txBox="1"/>
      </xdr:nvSpPr>
      <xdr:spPr>
        <a:xfrm>
          <a:off x="8483111" y="169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101130</xdr:rowOff>
    </xdr:from>
    <xdr:to>
      <xdr:col>11</xdr:col>
      <xdr:colOff>358775</xdr:colOff>
      <xdr:row>99</xdr:row>
      <xdr:rowOff>31280</xdr:rowOff>
    </xdr:to>
    <xdr:sp macro="" textlink="">
      <xdr:nvSpPr>
        <xdr:cNvPr id="491" name="円/楕円 490"/>
        <xdr:cNvSpPr/>
      </xdr:nvSpPr>
      <xdr:spPr>
        <a:xfrm>
          <a:off x="7810500" y="169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22407</xdr:rowOff>
    </xdr:from>
    <xdr:ext cx="534377" cy="259045"/>
    <xdr:sp macro="" textlink="">
      <xdr:nvSpPr>
        <xdr:cNvPr id="492" name="テキスト ボックス 491"/>
        <xdr:cNvSpPr txBox="1"/>
      </xdr:nvSpPr>
      <xdr:spPr>
        <a:xfrm>
          <a:off x="7594111" y="1699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165252</xdr:rowOff>
    </xdr:from>
    <xdr:to>
      <xdr:col>10</xdr:col>
      <xdr:colOff>155575</xdr:colOff>
      <xdr:row>98</xdr:row>
      <xdr:rowOff>95402</xdr:rowOff>
    </xdr:to>
    <xdr:sp macro="" textlink="">
      <xdr:nvSpPr>
        <xdr:cNvPr id="493" name="円/楕円 492"/>
        <xdr:cNvSpPr/>
      </xdr:nvSpPr>
      <xdr:spPr>
        <a:xfrm>
          <a:off x="69215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86529</xdr:rowOff>
    </xdr:from>
    <xdr:ext cx="534377" cy="259045"/>
    <xdr:sp macro="" textlink="">
      <xdr:nvSpPr>
        <xdr:cNvPr id="494" name="テキスト ボックス 493"/>
        <xdr:cNvSpPr txBox="1"/>
      </xdr:nvSpPr>
      <xdr:spPr>
        <a:xfrm>
          <a:off x="6705111" y="168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109372</xdr:rowOff>
    </xdr:from>
    <xdr:to>
      <xdr:col>23</xdr:col>
      <xdr:colOff>517525</xdr:colOff>
      <xdr:row>36</xdr:row>
      <xdr:rowOff>135890</xdr:rowOff>
    </xdr:to>
    <xdr:cxnSp macro="">
      <xdr:nvCxnSpPr>
        <xdr:cNvPr id="524" name="直線コネクタ 523"/>
        <xdr:cNvCxnSpPr/>
      </xdr:nvCxnSpPr>
      <xdr:spPr>
        <a:xfrm>
          <a:off x="15481300" y="6281572"/>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109372</xdr:rowOff>
    </xdr:from>
    <xdr:to>
      <xdr:col>22</xdr:col>
      <xdr:colOff>365125</xdr:colOff>
      <xdr:row>36</xdr:row>
      <xdr:rowOff>117831</xdr:rowOff>
    </xdr:to>
    <xdr:cxnSp macro="">
      <xdr:nvCxnSpPr>
        <xdr:cNvPr id="527" name="直線コネクタ 526"/>
        <xdr:cNvCxnSpPr/>
      </xdr:nvCxnSpPr>
      <xdr:spPr>
        <a:xfrm flipV="1">
          <a:off x="14592300" y="6281572"/>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94513</xdr:rowOff>
    </xdr:from>
    <xdr:to>
      <xdr:col>21</xdr:col>
      <xdr:colOff>161925</xdr:colOff>
      <xdr:row>36</xdr:row>
      <xdr:rowOff>117831</xdr:rowOff>
    </xdr:to>
    <xdr:cxnSp macro="">
      <xdr:nvCxnSpPr>
        <xdr:cNvPr id="530" name="直線コネクタ 529"/>
        <xdr:cNvCxnSpPr/>
      </xdr:nvCxnSpPr>
      <xdr:spPr>
        <a:xfrm>
          <a:off x="13703300" y="6266713"/>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94513</xdr:rowOff>
    </xdr:from>
    <xdr:to>
      <xdr:col>19</xdr:col>
      <xdr:colOff>644525</xdr:colOff>
      <xdr:row>36</xdr:row>
      <xdr:rowOff>100838</xdr:rowOff>
    </xdr:to>
    <xdr:cxnSp macro="">
      <xdr:nvCxnSpPr>
        <xdr:cNvPr id="533" name="直線コネクタ 532"/>
        <xdr:cNvCxnSpPr/>
      </xdr:nvCxnSpPr>
      <xdr:spPr>
        <a:xfrm flipV="1">
          <a:off x="12814300" y="6266713"/>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85090</xdr:rowOff>
    </xdr:from>
    <xdr:to>
      <xdr:col>23</xdr:col>
      <xdr:colOff>568325</xdr:colOff>
      <xdr:row>37</xdr:row>
      <xdr:rowOff>15240</xdr:rowOff>
    </xdr:to>
    <xdr:sp macro="" textlink="">
      <xdr:nvSpPr>
        <xdr:cNvPr id="543" name="円/楕円 542"/>
        <xdr:cNvSpPr/>
      </xdr:nvSpPr>
      <xdr:spPr>
        <a:xfrm>
          <a:off x="162687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63517</xdr:rowOff>
    </xdr:from>
    <xdr:ext cx="534377" cy="259045"/>
    <xdr:sp macro="" textlink="">
      <xdr:nvSpPr>
        <xdr:cNvPr id="544" name="消防費該当値テキスト"/>
        <xdr:cNvSpPr txBox="1"/>
      </xdr:nvSpPr>
      <xdr:spPr>
        <a:xfrm>
          <a:off x="16370300" y="62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10,550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58572</xdr:rowOff>
    </xdr:from>
    <xdr:to>
      <xdr:col>22</xdr:col>
      <xdr:colOff>415925</xdr:colOff>
      <xdr:row>36</xdr:row>
      <xdr:rowOff>160172</xdr:rowOff>
    </xdr:to>
    <xdr:sp macro="" textlink="">
      <xdr:nvSpPr>
        <xdr:cNvPr id="545" name="円/楕円 544"/>
        <xdr:cNvSpPr/>
      </xdr:nvSpPr>
      <xdr:spPr>
        <a:xfrm>
          <a:off x="15430500" y="62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151299</xdr:rowOff>
    </xdr:from>
    <xdr:ext cx="534377" cy="259045"/>
    <xdr:sp macro="" textlink="">
      <xdr:nvSpPr>
        <xdr:cNvPr id="546" name="テキスト ボックス 545"/>
        <xdr:cNvSpPr txBox="1"/>
      </xdr:nvSpPr>
      <xdr:spPr>
        <a:xfrm>
          <a:off x="15214111" y="632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67031</xdr:rowOff>
    </xdr:from>
    <xdr:to>
      <xdr:col>21</xdr:col>
      <xdr:colOff>212725</xdr:colOff>
      <xdr:row>36</xdr:row>
      <xdr:rowOff>168631</xdr:rowOff>
    </xdr:to>
    <xdr:sp macro="" textlink="">
      <xdr:nvSpPr>
        <xdr:cNvPr id="547" name="円/楕円 546"/>
        <xdr:cNvSpPr/>
      </xdr:nvSpPr>
      <xdr:spPr>
        <a:xfrm>
          <a:off x="14541500" y="62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159758</xdr:rowOff>
    </xdr:from>
    <xdr:ext cx="534377" cy="259045"/>
    <xdr:sp macro="" textlink="">
      <xdr:nvSpPr>
        <xdr:cNvPr id="548" name="テキスト ボックス 547"/>
        <xdr:cNvSpPr txBox="1"/>
      </xdr:nvSpPr>
      <xdr:spPr>
        <a:xfrm>
          <a:off x="14325111" y="633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43713</xdr:rowOff>
    </xdr:from>
    <xdr:to>
      <xdr:col>20</xdr:col>
      <xdr:colOff>9525</xdr:colOff>
      <xdr:row>36</xdr:row>
      <xdr:rowOff>145313</xdr:rowOff>
    </xdr:to>
    <xdr:sp macro="" textlink="">
      <xdr:nvSpPr>
        <xdr:cNvPr id="549" name="円/楕円 548"/>
        <xdr:cNvSpPr/>
      </xdr:nvSpPr>
      <xdr:spPr>
        <a:xfrm>
          <a:off x="13652500" y="6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136440</xdr:rowOff>
    </xdr:from>
    <xdr:ext cx="534377" cy="259045"/>
    <xdr:sp macro="" textlink="">
      <xdr:nvSpPr>
        <xdr:cNvPr id="550" name="テキスト ボックス 549"/>
        <xdr:cNvSpPr txBox="1"/>
      </xdr:nvSpPr>
      <xdr:spPr>
        <a:xfrm>
          <a:off x="13436111" y="63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50038</xdr:rowOff>
    </xdr:from>
    <xdr:to>
      <xdr:col>18</xdr:col>
      <xdr:colOff>492125</xdr:colOff>
      <xdr:row>36</xdr:row>
      <xdr:rowOff>151638</xdr:rowOff>
    </xdr:to>
    <xdr:sp macro="" textlink="">
      <xdr:nvSpPr>
        <xdr:cNvPr id="551" name="円/楕円 550"/>
        <xdr:cNvSpPr/>
      </xdr:nvSpPr>
      <xdr:spPr>
        <a:xfrm>
          <a:off x="12763500" y="622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142765</xdr:rowOff>
    </xdr:from>
    <xdr:ext cx="534377" cy="259045"/>
    <xdr:sp macro="" textlink="">
      <xdr:nvSpPr>
        <xdr:cNvPr id="552" name="テキスト ボックス 551"/>
        <xdr:cNvSpPr txBox="1"/>
      </xdr:nvSpPr>
      <xdr:spPr>
        <a:xfrm>
          <a:off x="12547111" y="63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109394</xdr:rowOff>
    </xdr:from>
    <xdr:to>
      <xdr:col>23</xdr:col>
      <xdr:colOff>517525</xdr:colOff>
      <xdr:row>54</xdr:row>
      <xdr:rowOff>118539</xdr:rowOff>
    </xdr:to>
    <xdr:cxnSp macro="">
      <xdr:nvCxnSpPr>
        <xdr:cNvPr id="584" name="直線コネクタ 583"/>
        <xdr:cNvCxnSpPr/>
      </xdr:nvCxnSpPr>
      <xdr:spPr>
        <a:xfrm>
          <a:off x="15481300" y="9367694"/>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134372</xdr:rowOff>
    </xdr:from>
    <xdr:ext cx="534377" cy="259045"/>
    <xdr:sp macro="" textlink="">
      <xdr:nvSpPr>
        <xdr:cNvPr id="585" name="教育費平均値テキスト"/>
        <xdr:cNvSpPr txBox="1"/>
      </xdr:nvSpPr>
      <xdr:spPr>
        <a:xfrm>
          <a:off x="16370300" y="9392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109394</xdr:rowOff>
    </xdr:from>
    <xdr:to>
      <xdr:col>22</xdr:col>
      <xdr:colOff>365125</xdr:colOff>
      <xdr:row>55</xdr:row>
      <xdr:rowOff>108676</xdr:rowOff>
    </xdr:to>
    <xdr:cxnSp macro="">
      <xdr:nvCxnSpPr>
        <xdr:cNvPr id="587" name="直線コネクタ 586"/>
        <xdr:cNvCxnSpPr/>
      </xdr:nvCxnSpPr>
      <xdr:spPr>
        <a:xfrm flipV="1">
          <a:off x="14592300" y="9367694"/>
          <a:ext cx="889000" cy="17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127678</xdr:rowOff>
    </xdr:from>
    <xdr:ext cx="534377" cy="259045"/>
    <xdr:sp macro="" textlink="">
      <xdr:nvSpPr>
        <xdr:cNvPr id="589" name="テキスト ボックス 588"/>
        <xdr:cNvSpPr txBox="1"/>
      </xdr:nvSpPr>
      <xdr:spPr>
        <a:xfrm>
          <a:off x="15214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108676</xdr:rowOff>
    </xdr:from>
    <xdr:to>
      <xdr:col>21</xdr:col>
      <xdr:colOff>161925</xdr:colOff>
      <xdr:row>56</xdr:row>
      <xdr:rowOff>28273</xdr:rowOff>
    </xdr:to>
    <xdr:cxnSp macro="">
      <xdr:nvCxnSpPr>
        <xdr:cNvPr id="590" name="直線コネクタ 589"/>
        <xdr:cNvCxnSpPr/>
      </xdr:nvCxnSpPr>
      <xdr:spPr>
        <a:xfrm flipV="1">
          <a:off x="13703300" y="9538426"/>
          <a:ext cx="889000" cy="9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34670</xdr:rowOff>
    </xdr:from>
    <xdr:ext cx="534377" cy="259045"/>
    <xdr:sp macro="" textlink="">
      <xdr:nvSpPr>
        <xdr:cNvPr id="592" name="テキスト ボックス 591"/>
        <xdr:cNvSpPr txBox="1"/>
      </xdr:nvSpPr>
      <xdr:spPr>
        <a:xfrm>
          <a:off x="14325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151979</xdr:rowOff>
    </xdr:from>
    <xdr:to>
      <xdr:col>19</xdr:col>
      <xdr:colOff>644525</xdr:colOff>
      <xdr:row>56</xdr:row>
      <xdr:rowOff>28273</xdr:rowOff>
    </xdr:to>
    <xdr:cxnSp macro="">
      <xdr:nvCxnSpPr>
        <xdr:cNvPr id="593" name="直線コネクタ 592"/>
        <xdr:cNvCxnSpPr/>
      </xdr:nvCxnSpPr>
      <xdr:spPr>
        <a:xfrm>
          <a:off x="12814300" y="9581729"/>
          <a:ext cx="889000" cy="4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135809</xdr:rowOff>
    </xdr:from>
    <xdr:ext cx="534377" cy="259045"/>
    <xdr:sp macro="" textlink="">
      <xdr:nvSpPr>
        <xdr:cNvPr id="595" name="テキスト ボックス 594"/>
        <xdr:cNvSpPr txBox="1"/>
      </xdr:nvSpPr>
      <xdr:spPr>
        <a:xfrm>
          <a:off x="13436111" y="97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135515</xdr:rowOff>
    </xdr:from>
    <xdr:ext cx="534377" cy="259045"/>
    <xdr:sp macro="" textlink="">
      <xdr:nvSpPr>
        <xdr:cNvPr id="597" name="テキスト ボックス 596"/>
        <xdr:cNvSpPr txBox="1"/>
      </xdr:nvSpPr>
      <xdr:spPr>
        <a:xfrm>
          <a:off x="12547111" y="97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67739</xdr:rowOff>
    </xdr:from>
    <xdr:to>
      <xdr:col>23</xdr:col>
      <xdr:colOff>568325</xdr:colOff>
      <xdr:row>54</xdr:row>
      <xdr:rowOff>169339</xdr:rowOff>
    </xdr:to>
    <xdr:sp macro="" textlink="">
      <xdr:nvSpPr>
        <xdr:cNvPr id="603" name="円/楕円 602"/>
        <xdr:cNvSpPr/>
      </xdr:nvSpPr>
      <xdr:spPr>
        <a:xfrm>
          <a:off x="16268700" y="93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90616</xdr:rowOff>
    </xdr:from>
    <xdr:ext cx="534377" cy="259045"/>
    <xdr:sp macro="" textlink="">
      <xdr:nvSpPr>
        <xdr:cNvPr id="604" name="教育費該当値テキスト"/>
        <xdr:cNvSpPr txBox="1"/>
      </xdr:nvSpPr>
      <xdr:spPr>
        <a:xfrm>
          <a:off x="16370300" y="917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45,648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58594</xdr:rowOff>
    </xdr:from>
    <xdr:to>
      <xdr:col>22</xdr:col>
      <xdr:colOff>415925</xdr:colOff>
      <xdr:row>54</xdr:row>
      <xdr:rowOff>160194</xdr:rowOff>
    </xdr:to>
    <xdr:sp macro="" textlink="">
      <xdr:nvSpPr>
        <xdr:cNvPr id="605" name="円/楕円 604"/>
        <xdr:cNvSpPr/>
      </xdr:nvSpPr>
      <xdr:spPr>
        <a:xfrm>
          <a:off x="15430500" y="931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5271</xdr:rowOff>
    </xdr:from>
    <xdr:ext cx="534377" cy="259045"/>
    <xdr:sp macro="" textlink="">
      <xdr:nvSpPr>
        <xdr:cNvPr id="606" name="テキスト ボックス 605"/>
        <xdr:cNvSpPr txBox="1"/>
      </xdr:nvSpPr>
      <xdr:spPr>
        <a:xfrm>
          <a:off x="15214111" y="90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57876</xdr:rowOff>
    </xdr:from>
    <xdr:to>
      <xdr:col>21</xdr:col>
      <xdr:colOff>212725</xdr:colOff>
      <xdr:row>55</xdr:row>
      <xdr:rowOff>159476</xdr:rowOff>
    </xdr:to>
    <xdr:sp macro="" textlink="">
      <xdr:nvSpPr>
        <xdr:cNvPr id="607" name="円/楕円 606"/>
        <xdr:cNvSpPr/>
      </xdr:nvSpPr>
      <xdr:spPr>
        <a:xfrm>
          <a:off x="14541500" y="94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4553</xdr:rowOff>
    </xdr:from>
    <xdr:ext cx="534377" cy="259045"/>
    <xdr:sp macro="" textlink="">
      <xdr:nvSpPr>
        <xdr:cNvPr id="608" name="テキスト ボックス 607"/>
        <xdr:cNvSpPr txBox="1"/>
      </xdr:nvSpPr>
      <xdr:spPr>
        <a:xfrm>
          <a:off x="14325111" y="926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148923</xdr:rowOff>
    </xdr:from>
    <xdr:to>
      <xdr:col>20</xdr:col>
      <xdr:colOff>9525</xdr:colOff>
      <xdr:row>56</xdr:row>
      <xdr:rowOff>79073</xdr:rowOff>
    </xdr:to>
    <xdr:sp macro="" textlink="">
      <xdr:nvSpPr>
        <xdr:cNvPr id="609" name="円/楕円 608"/>
        <xdr:cNvSpPr/>
      </xdr:nvSpPr>
      <xdr:spPr>
        <a:xfrm>
          <a:off x="13652500" y="95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95600</xdr:rowOff>
    </xdr:from>
    <xdr:ext cx="534377" cy="259045"/>
    <xdr:sp macro="" textlink="">
      <xdr:nvSpPr>
        <xdr:cNvPr id="610" name="テキスト ボックス 609"/>
        <xdr:cNvSpPr txBox="1"/>
      </xdr:nvSpPr>
      <xdr:spPr>
        <a:xfrm>
          <a:off x="13436111" y="935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101179</xdr:rowOff>
    </xdr:from>
    <xdr:to>
      <xdr:col>18</xdr:col>
      <xdr:colOff>492125</xdr:colOff>
      <xdr:row>56</xdr:row>
      <xdr:rowOff>31329</xdr:rowOff>
    </xdr:to>
    <xdr:sp macro="" textlink="">
      <xdr:nvSpPr>
        <xdr:cNvPr id="611" name="円/楕円 610"/>
        <xdr:cNvSpPr/>
      </xdr:nvSpPr>
      <xdr:spPr>
        <a:xfrm>
          <a:off x="12763500" y="9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47856</xdr:rowOff>
    </xdr:from>
    <xdr:ext cx="534377" cy="259045"/>
    <xdr:sp macro="" textlink="">
      <xdr:nvSpPr>
        <xdr:cNvPr id="612" name="テキスト ボックス 611"/>
        <xdr:cNvSpPr txBox="1"/>
      </xdr:nvSpPr>
      <xdr:spPr>
        <a:xfrm>
          <a:off x="12547111" y="930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38621</xdr:rowOff>
    </xdr:from>
    <xdr:to>
      <xdr:col>23</xdr:col>
      <xdr:colOff>517525</xdr:colOff>
      <xdr:row>79</xdr:row>
      <xdr:rowOff>44450</xdr:rowOff>
    </xdr:to>
    <xdr:cxnSp macro="">
      <xdr:nvCxnSpPr>
        <xdr:cNvPr id="641" name="直線コネクタ 640"/>
        <xdr:cNvCxnSpPr/>
      </xdr:nvCxnSpPr>
      <xdr:spPr>
        <a:xfrm>
          <a:off x="15481300" y="13583171"/>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38506</xdr:rowOff>
    </xdr:from>
    <xdr:to>
      <xdr:col>22</xdr:col>
      <xdr:colOff>365125</xdr:colOff>
      <xdr:row>79</xdr:row>
      <xdr:rowOff>38621</xdr:rowOff>
    </xdr:to>
    <xdr:cxnSp macro="">
      <xdr:nvCxnSpPr>
        <xdr:cNvPr id="644" name="直線コネクタ 643"/>
        <xdr:cNvCxnSpPr/>
      </xdr:nvCxnSpPr>
      <xdr:spPr>
        <a:xfrm>
          <a:off x="14592300" y="1358305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13742</xdr:rowOff>
    </xdr:from>
    <xdr:to>
      <xdr:col>21</xdr:col>
      <xdr:colOff>161925</xdr:colOff>
      <xdr:row>79</xdr:row>
      <xdr:rowOff>38506</xdr:rowOff>
    </xdr:to>
    <xdr:cxnSp macro="">
      <xdr:nvCxnSpPr>
        <xdr:cNvPr id="647" name="直線コネクタ 646"/>
        <xdr:cNvCxnSpPr/>
      </xdr:nvCxnSpPr>
      <xdr:spPr>
        <a:xfrm>
          <a:off x="13703300" y="13558292"/>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146483</xdr:rowOff>
    </xdr:from>
    <xdr:to>
      <xdr:col>19</xdr:col>
      <xdr:colOff>644525</xdr:colOff>
      <xdr:row>79</xdr:row>
      <xdr:rowOff>13742</xdr:rowOff>
    </xdr:to>
    <xdr:cxnSp macro="">
      <xdr:nvCxnSpPr>
        <xdr:cNvPr id="650" name="直線コネクタ 649"/>
        <xdr:cNvCxnSpPr/>
      </xdr:nvCxnSpPr>
      <xdr:spPr>
        <a:xfrm>
          <a:off x="12814300" y="13519583"/>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35399</xdr:rowOff>
    </xdr:from>
    <xdr:ext cx="469744" cy="259045"/>
    <xdr:sp macro="" textlink="">
      <xdr:nvSpPr>
        <xdr:cNvPr id="654" name="テキスト ボックス 653"/>
        <xdr:cNvSpPr txBox="1"/>
      </xdr:nvSpPr>
      <xdr:spPr>
        <a:xfrm>
          <a:off x="12579427" y="1357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0" name="円/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249299" cy="259045"/>
    <xdr:sp macro="" textlink="">
      <xdr:nvSpPr>
        <xdr:cNvPr id="661" name="災害復旧費該当値テキスト"/>
        <xdr:cNvSpPr txBox="1"/>
      </xdr:nvSpPr>
      <xdr:spPr>
        <a:xfrm>
          <a:off x="16370300" y="13477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159271</xdr:rowOff>
    </xdr:from>
    <xdr:to>
      <xdr:col>22</xdr:col>
      <xdr:colOff>415925</xdr:colOff>
      <xdr:row>79</xdr:row>
      <xdr:rowOff>89421</xdr:rowOff>
    </xdr:to>
    <xdr:sp macro="" textlink="">
      <xdr:nvSpPr>
        <xdr:cNvPr id="662" name="円/楕円 661"/>
        <xdr:cNvSpPr/>
      </xdr:nvSpPr>
      <xdr:spPr>
        <a:xfrm>
          <a:off x="15430500" y="1353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80548</xdr:rowOff>
    </xdr:from>
    <xdr:ext cx="378565" cy="259045"/>
    <xdr:sp macro="" textlink="">
      <xdr:nvSpPr>
        <xdr:cNvPr id="663" name="テキスト ボックス 662"/>
        <xdr:cNvSpPr txBox="1"/>
      </xdr:nvSpPr>
      <xdr:spPr>
        <a:xfrm>
          <a:off x="15292017" y="13625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159156</xdr:rowOff>
    </xdr:from>
    <xdr:to>
      <xdr:col>21</xdr:col>
      <xdr:colOff>212725</xdr:colOff>
      <xdr:row>79</xdr:row>
      <xdr:rowOff>89306</xdr:rowOff>
    </xdr:to>
    <xdr:sp macro="" textlink="">
      <xdr:nvSpPr>
        <xdr:cNvPr id="664" name="円/楕円 663"/>
        <xdr:cNvSpPr/>
      </xdr:nvSpPr>
      <xdr:spPr>
        <a:xfrm>
          <a:off x="14541500" y="135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80433</xdr:rowOff>
    </xdr:from>
    <xdr:ext cx="378565" cy="259045"/>
    <xdr:sp macro="" textlink="">
      <xdr:nvSpPr>
        <xdr:cNvPr id="665" name="テキスト ボックス 664"/>
        <xdr:cNvSpPr txBox="1"/>
      </xdr:nvSpPr>
      <xdr:spPr>
        <a:xfrm>
          <a:off x="14403017" y="1362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134392</xdr:rowOff>
    </xdr:from>
    <xdr:to>
      <xdr:col>20</xdr:col>
      <xdr:colOff>9525</xdr:colOff>
      <xdr:row>79</xdr:row>
      <xdr:rowOff>64542</xdr:rowOff>
    </xdr:to>
    <xdr:sp macro="" textlink="">
      <xdr:nvSpPr>
        <xdr:cNvPr id="666" name="円/楕円 665"/>
        <xdr:cNvSpPr/>
      </xdr:nvSpPr>
      <xdr:spPr>
        <a:xfrm>
          <a:off x="13652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55669</xdr:rowOff>
    </xdr:from>
    <xdr:ext cx="378565" cy="259045"/>
    <xdr:sp macro="" textlink="">
      <xdr:nvSpPr>
        <xdr:cNvPr id="667" name="テキスト ボックス 666"/>
        <xdr:cNvSpPr txBox="1"/>
      </xdr:nvSpPr>
      <xdr:spPr>
        <a:xfrm>
          <a:off x="13514017" y="13600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95683</xdr:rowOff>
    </xdr:from>
    <xdr:to>
      <xdr:col>18</xdr:col>
      <xdr:colOff>492125</xdr:colOff>
      <xdr:row>79</xdr:row>
      <xdr:rowOff>25833</xdr:rowOff>
    </xdr:to>
    <xdr:sp macro="" textlink="">
      <xdr:nvSpPr>
        <xdr:cNvPr id="668" name="円/楕円 667"/>
        <xdr:cNvSpPr/>
      </xdr:nvSpPr>
      <xdr:spPr>
        <a:xfrm>
          <a:off x="12763500" y="134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42360</xdr:rowOff>
    </xdr:from>
    <xdr:ext cx="469744" cy="259045"/>
    <xdr:sp macro="" textlink="">
      <xdr:nvSpPr>
        <xdr:cNvPr id="669" name="テキスト ボックス 668"/>
        <xdr:cNvSpPr txBox="1"/>
      </xdr:nvSpPr>
      <xdr:spPr>
        <a:xfrm>
          <a:off x="12579427" y="1324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157874</xdr:rowOff>
    </xdr:from>
    <xdr:to>
      <xdr:col>23</xdr:col>
      <xdr:colOff>517525</xdr:colOff>
      <xdr:row>99</xdr:row>
      <xdr:rowOff>10953</xdr:rowOff>
    </xdr:to>
    <xdr:cxnSp macro="">
      <xdr:nvCxnSpPr>
        <xdr:cNvPr id="697" name="直線コネクタ 696"/>
        <xdr:cNvCxnSpPr/>
      </xdr:nvCxnSpPr>
      <xdr:spPr>
        <a:xfrm>
          <a:off x="15481300" y="16959974"/>
          <a:ext cx="8382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157874</xdr:rowOff>
    </xdr:from>
    <xdr:to>
      <xdr:col>22</xdr:col>
      <xdr:colOff>365125</xdr:colOff>
      <xdr:row>98</xdr:row>
      <xdr:rowOff>163703</xdr:rowOff>
    </xdr:to>
    <xdr:cxnSp macro="">
      <xdr:nvCxnSpPr>
        <xdr:cNvPr id="700" name="直線コネクタ 699"/>
        <xdr:cNvCxnSpPr/>
      </xdr:nvCxnSpPr>
      <xdr:spPr>
        <a:xfrm flipV="1">
          <a:off x="14592300" y="16959974"/>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163703</xdr:rowOff>
    </xdr:from>
    <xdr:to>
      <xdr:col>21</xdr:col>
      <xdr:colOff>161925</xdr:colOff>
      <xdr:row>98</xdr:row>
      <xdr:rowOff>165875</xdr:rowOff>
    </xdr:to>
    <xdr:cxnSp macro="">
      <xdr:nvCxnSpPr>
        <xdr:cNvPr id="703" name="直線コネクタ 702"/>
        <xdr:cNvCxnSpPr/>
      </xdr:nvCxnSpPr>
      <xdr:spPr>
        <a:xfrm flipV="1">
          <a:off x="13703300" y="1696580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143974</xdr:rowOff>
    </xdr:from>
    <xdr:to>
      <xdr:col>19</xdr:col>
      <xdr:colOff>644525</xdr:colOff>
      <xdr:row>98</xdr:row>
      <xdr:rowOff>165875</xdr:rowOff>
    </xdr:to>
    <xdr:cxnSp macro="">
      <xdr:nvCxnSpPr>
        <xdr:cNvPr id="706" name="直線コネクタ 705"/>
        <xdr:cNvCxnSpPr/>
      </xdr:nvCxnSpPr>
      <xdr:spPr>
        <a:xfrm>
          <a:off x="12814300" y="16946074"/>
          <a:ext cx="889000" cy="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131603</xdr:rowOff>
    </xdr:from>
    <xdr:to>
      <xdr:col>23</xdr:col>
      <xdr:colOff>568325</xdr:colOff>
      <xdr:row>99</xdr:row>
      <xdr:rowOff>61753</xdr:rowOff>
    </xdr:to>
    <xdr:sp macro="" textlink="">
      <xdr:nvSpPr>
        <xdr:cNvPr id="716" name="円/楕円 715"/>
        <xdr:cNvSpPr/>
      </xdr:nvSpPr>
      <xdr:spPr>
        <a:xfrm>
          <a:off x="16268700" y="1693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46530</xdr:rowOff>
    </xdr:from>
    <xdr:ext cx="534377" cy="259045"/>
    <xdr:sp macro="" textlink="">
      <xdr:nvSpPr>
        <xdr:cNvPr id="717" name="公債費該当値テキスト"/>
        <xdr:cNvSpPr txBox="1"/>
      </xdr:nvSpPr>
      <xdr:spPr>
        <a:xfrm>
          <a:off x="16370300" y="1684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107074</xdr:rowOff>
    </xdr:from>
    <xdr:to>
      <xdr:col>22</xdr:col>
      <xdr:colOff>415925</xdr:colOff>
      <xdr:row>99</xdr:row>
      <xdr:rowOff>37224</xdr:rowOff>
    </xdr:to>
    <xdr:sp macro="" textlink="">
      <xdr:nvSpPr>
        <xdr:cNvPr id="718" name="円/楕円 717"/>
        <xdr:cNvSpPr/>
      </xdr:nvSpPr>
      <xdr:spPr>
        <a:xfrm>
          <a:off x="15430500" y="169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28351</xdr:rowOff>
    </xdr:from>
    <xdr:ext cx="534377" cy="259045"/>
    <xdr:sp macro="" textlink="">
      <xdr:nvSpPr>
        <xdr:cNvPr id="719" name="テキスト ボックス 718"/>
        <xdr:cNvSpPr txBox="1"/>
      </xdr:nvSpPr>
      <xdr:spPr>
        <a:xfrm>
          <a:off x="15214111" y="170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112903</xdr:rowOff>
    </xdr:from>
    <xdr:to>
      <xdr:col>21</xdr:col>
      <xdr:colOff>212725</xdr:colOff>
      <xdr:row>99</xdr:row>
      <xdr:rowOff>43053</xdr:rowOff>
    </xdr:to>
    <xdr:sp macro="" textlink="">
      <xdr:nvSpPr>
        <xdr:cNvPr id="720" name="円/楕円 719"/>
        <xdr:cNvSpPr/>
      </xdr:nvSpPr>
      <xdr:spPr>
        <a:xfrm>
          <a:off x="14541500" y="169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34180</xdr:rowOff>
    </xdr:from>
    <xdr:ext cx="534377" cy="259045"/>
    <xdr:sp macro="" textlink="">
      <xdr:nvSpPr>
        <xdr:cNvPr id="721" name="テキスト ボックス 720"/>
        <xdr:cNvSpPr txBox="1"/>
      </xdr:nvSpPr>
      <xdr:spPr>
        <a:xfrm>
          <a:off x="14325111" y="170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115075</xdr:rowOff>
    </xdr:from>
    <xdr:to>
      <xdr:col>20</xdr:col>
      <xdr:colOff>9525</xdr:colOff>
      <xdr:row>99</xdr:row>
      <xdr:rowOff>45225</xdr:rowOff>
    </xdr:to>
    <xdr:sp macro="" textlink="">
      <xdr:nvSpPr>
        <xdr:cNvPr id="722" name="円/楕円 721"/>
        <xdr:cNvSpPr/>
      </xdr:nvSpPr>
      <xdr:spPr>
        <a:xfrm>
          <a:off x="13652500" y="169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36352</xdr:rowOff>
    </xdr:from>
    <xdr:ext cx="534377" cy="259045"/>
    <xdr:sp macro="" textlink="">
      <xdr:nvSpPr>
        <xdr:cNvPr id="723" name="テキスト ボックス 722"/>
        <xdr:cNvSpPr txBox="1"/>
      </xdr:nvSpPr>
      <xdr:spPr>
        <a:xfrm>
          <a:off x="13436111" y="170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93174</xdr:rowOff>
    </xdr:from>
    <xdr:to>
      <xdr:col>18</xdr:col>
      <xdr:colOff>492125</xdr:colOff>
      <xdr:row>99</xdr:row>
      <xdr:rowOff>23324</xdr:rowOff>
    </xdr:to>
    <xdr:sp macro="" textlink="">
      <xdr:nvSpPr>
        <xdr:cNvPr id="724" name="円/楕円 723"/>
        <xdr:cNvSpPr/>
      </xdr:nvSpPr>
      <xdr:spPr>
        <a:xfrm>
          <a:off x="12763500" y="168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14451</xdr:rowOff>
    </xdr:from>
    <xdr:ext cx="534377" cy="259045"/>
    <xdr:sp macro="" textlink="">
      <xdr:nvSpPr>
        <xdr:cNvPr id="725" name="テキスト ボックス 724"/>
        <xdr:cNvSpPr txBox="1"/>
      </xdr:nvSpPr>
      <xdr:spPr>
        <a:xfrm>
          <a:off x="12547111" y="1698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31931</xdr:rowOff>
    </xdr:from>
    <xdr:to>
      <xdr:col>32</xdr:col>
      <xdr:colOff>187325</xdr:colOff>
      <xdr:row>39</xdr:row>
      <xdr:rowOff>98878</xdr:rowOff>
    </xdr:to>
    <xdr:cxnSp macro="">
      <xdr:nvCxnSpPr>
        <xdr:cNvPr id="756" name="直線コネクタ 755"/>
        <xdr:cNvCxnSpPr/>
      </xdr:nvCxnSpPr>
      <xdr:spPr>
        <a:xfrm flipV="1">
          <a:off x="21323300" y="6718481"/>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152581</xdr:rowOff>
    </xdr:from>
    <xdr:to>
      <xdr:col>32</xdr:col>
      <xdr:colOff>238125</xdr:colOff>
      <xdr:row>39</xdr:row>
      <xdr:rowOff>82731</xdr:rowOff>
    </xdr:to>
    <xdr:sp macro="" textlink="">
      <xdr:nvSpPr>
        <xdr:cNvPr id="775" name="円/楕円 774"/>
        <xdr:cNvSpPr/>
      </xdr:nvSpPr>
      <xdr:spPr>
        <a:xfrm>
          <a:off x="22110700" y="6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67508</xdr:rowOff>
    </xdr:from>
    <xdr:ext cx="378565" cy="259045"/>
    <xdr:sp macro="" textlink="">
      <xdr:nvSpPr>
        <xdr:cNvPr id="776" name="諸支出金該当値テキスト"/>
        <xdr:cNvSpPr txBox="1"/>
      </xdr:nvSpPr>
      <xdr:spPr>
        <a:xfrm>
          <a:off x="22212300" y="6582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多くの項目で住民一人当たり決算額が類似団体平均を下回っているのは、首都圏に位置していることと類似団体中人口が最多であることにより標準財政規模が低めに算定されていることが要因であると考える。</a:t>
          </a:r>
          <a:endParaRPr kumimoji="1" lang="en-US" altLang="ja-JP" sz="1600">
            <a:latin typeface="ＭＳ Ｐゴシック"/>
          </a:endParaRPr>
        </a:p>
        <a:p>
          <a:r>
            <a:rPr kumimoji="1" lang="ja-JP" altLang="en-US" sz="1600">
              <a:latin typeface="ＭＳ Ｐゴシック"/>
            </a:rPr>
            <a:t>衛生費が平成</a:t>
          </a:r>
          <a:r>
            <a:rPr kumimoji="1" lang="en-US" altLang="ja-JP" sz="1600">
              <a:latin typeface="ＭＳ Ｐゴシック"/>
            </a:rPr>
            <a:t>27</a:t>
          </a:r>
          <a:r>
            <a:rPr kumimoji="1" lang="ja-JP" altLang="en-US" sz="1600">
              <a:latin typeface="ＭＳ Ｐゴシック"/>
            </a:rPr>
            <a:t>年度に類似団体平均を上回ったのは、清掃工場建替事業を行っているためである。これは一時的なものであるため、清掃工場建替事業が終了すれば下がると考える。 </a:t>
          </a:r>
        </a:p>
        <a:p>
          <a:r>
            <a:rPr kumimoji="1" lang="ja-JP" altLang="en-US" sz="1600">
              <a:latin typeface="ＭＳ Ｐゴシック"/>
            </a:rPr>
            <a:t>教育費が類似団体平均を上回ることが続いているが、平成</a:t>
          </a:r>
          <a:r>
            <a:rPr kumimoji="1" lang="en-US" altLang="ja-JP" sz="1600">
              <a:latin typeface="ＭＳ Ｐゴシック"/>
            </a:rPr>
            <a:t>26</a:t>
          </a:r>
          <a:r>
            <a:rPr kumimoji="1" lang="ja-JP" altLang="en-US" sz="1600">
              <a:latin typeface="ＭＳ Ｐゴシック"/>
            </a:rPr>
            <a:t>年度以前は学校の耐震改修工事等を実施したこと、平成</a:t>
          </a:r>
          <a:r>
            <a:rPr kumimoji="1" lang="en-US" altLang="ja-JP" sz="1600">
              <a:latin typeface="ＭＳ Ｐゴシック"/>
            </a:rPr>
            <a:t>27</a:t>
          </a:r>
          <a:r>
            <a:rPr kumimoji="1" lang="ja-JP" altLang="en-US" sz="1600">
              <a:latin typeface="ＭＳ Ｐゴシック"/>
            </a:rPr>
            <a:t>年度は小・中・特別支援学校の給食費を公会計化したことが要因として考えられる。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実質収支比率については、直近５カ年に限っては、おおむね、経験的に望ましいとされている３～</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５％程度の間で推移しているので、引き続き現状の水準を維持したい。また実質単年度収支については、単年度収支の増により平成２７年度は増加傾向にある。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普通建設事業費が増加したため、平成２７年度も基金の取崩しが４０億となり</a:t>
          </a:r>
          <a:r>
            <a:rPr kumimoji="1" lang="ja-JP" altLang="en-US" sz="12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現在高はやや減少している。清掃工場の建替えや公共施設等の大規模修繕、社会保障経費の増大など、今後予想される財政需要に備え、引き続き堅実な財政運営に努めたい。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千葉県船橋市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小型自動車競走事業特別会計の赤字額は、平成２７年度をもって当事業を廃止することに伴い０となった。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黒字額については、経営改善により</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病院</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の黒字幅が大きくなってきており、直近５カ年では、病院の黒字額が一般会計の黒字額を上回っている状況である。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203293423</v>
      </c>
      <c r="BO4" s="409"/>
      <c r="BP4" s="409"/>
      <c r="BQ4" s="409"/>
      <c r="BR4" s="409"/>
      <c r="BS4" s="409"/>
      <c r="BT4" s="409"/>
      <c r="BU4" s="410"/>
      <c r="BV4" s="408">
        <v>192304400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3.2</v>
      </c>
      <c r="CU4" s="586"/>
      <c r="CV4" s="586"/>
      <c r="CW4" s="586"/>
      <c r="CX4" s="586"/>
      <c r="CY4" s="586"/>
      <c r="CZ4" s="586"/>
      <c r="DA4" s="587"/>
      <c r="DB4" s="585">
        <v>3.1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199187137</v>
      </c>
      <c r="BO5" s="414"/>
      <c r="BP5" s="414"/>
      <c r="BQ5" s="414"/>
      <c r="BR5" s="414"/>
      <c r="BS5" s="414"/>
      <c r="BT5" s="414"/>
      <c r="BU5" s="415"/>
      <c r="BV5" s="413">
        <v>187696914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92.7</v>
      </c>
      <c r="CU5" s="384"/>
      <c r="CV5" s="384"/>
      <c r="CW5" s="384"/>
      <c r="CX5" s="384"/>
      <c r="CY5" s="384"/>
      <c r="CZ5" s="384"/>
      <c r="DA5" s="385"/>
      <c r="DB5" s="383">
        <v>93.7</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4106286</v>
      </c>
      <c r="BO6" s="414"/>
      <c r="BP6" s="414"/>
      <c r="BQ6" s="414"/>
      <c r="BR6" s="414"/>
      <c r="BS6" s="414"/>
      <c r="BT6" s="414"/>
      <c r="BU6" s="415"/>
      <c r="BV6" s="413">
        <v>4607486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97.1</v>
      </c>
      <c r="CU6" s="560"/>
      <c r="CV6" s="560"/>
      <c r="CW6" s="560"/>
      <c r="CX6" s="560"/>
      <c r="CY6" s="560"/>
      <c r="CZ6" s="560"/>
      <c r="DA6" s="561"/>
      <c r="DB6" s="559">
        <v>99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671235</v>
      </c>
      <c r="BO7" s="414"/>
      <c r="BP7" s="414"/>
      <c r="BQ7" s="414"/>
      <c r="BR7" s="414"/>
      <c r="BS7" s="414"/>
      <c r="BT7" s="414"/>
      <c r="BU7" s="415"/>
      <c r="BV7" s="413">
        <v>1203898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108375358</v>
      </c>
      <c r="CU7" s="414"/>
      <c r="CV7" s="414"/>
      <c r="CW7" s="414"/>
      <c r="CX7" s="414"/>
      <c r="CY7" s="414"/>
      <c r="CZ7" s="414"/>
      <c r="DA7" s="415"/>
      <c r="DB7" s="413">
        <v>108292321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3435051</v>
      </c>
      <c r="BO8" s="414"/>
      <c r="BP8" s="414"/>
      <c r="BQ8" s="414"/>
      <c r="BR8" s="414"/>
      <c r="BS8" s="414"/>
      <c r="BT8" s="414"/>
      <c r="BU8" s="415"/>
      <c r="BV8" s="413">
        <v>3403588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0.95</v>
      </c>
      <c r="CU8" s="523"/>
      <c r="CV8" s="523"/>
      <c r="CW8" s="523"/>
      <c r="CX8" s="523"/>
      <c r="CY8" s="523"/>
      <c r="CZ8" s="523"/>
      <c r="DA8" s="524"/>
      <c r="DB8" s="522">
        <v>0.94</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622890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31463</v>
      </c>
      <c r="BO9" s="414"/>
      <c r="BP9" s="414"/>
      <c r="BQ9" s="414"/>
      <c r="BR9" s="414"/>
      <c r="BS9" s="414"/>
      <c r="BT9" s="414"/>
      <c r="BU9" s="415"/>
      <c r="BV9" s="413">
        <v>-517761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8.8000000000000007</v>
      </c>
      <c r="CU9" s="384"/>
      <c r="CV9" s="384"/>
      <c r="CW9" s="384"/>
      <c r="CX9" s="384"/>
      <c r="CY9" s="384"/>
      <c r="CZ9" s="384"/>
      <c r="DA9" s="385"/>
      <c r="DB9" s="383">
        <v>9.6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609040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7798</v>
      </c>
      <c r="BO10" s="414"/>
      <c r="BP10" s="414"/>
      <c r="BQ10" s="414"/>
      <c r="BR10" s="414"/>
      <c r="BS10" s="414"/>
      <c r="BT10" s="414"/>
      <c r="BU10" s="415"/>
      <c r="BV10" s="413">
        <v>16696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8001</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626809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4000000</v>
      </c>
      <c r="BO12" s="414"/>
      <c r="BP12" s="414"/>
      <c r="BQ12" s="414"/>
      <c r="BR12" s="414"/>
      <c r="BS12" s="414"/>
      <c r="BT12" s="414"/>
      <c r="BU12" s="415"/>
      <c r="BV12" s="413">
        <v>4000000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612982</v>
      </c>
      <c r="S13" s="515"/>
      <c r="T13" s="515"/>
      <c r="U13" s="515"/>
      <c r="V13" s="516"/>
      <c r="W13" s="502" t="s">
        <v>120</v>
      </c>
      <c r="X13" s="426"/>
      <c r="Y13" s="426"/>
      <c r="Z13" s="426"/>
      <c r="AA13" s="426"/>
      <c r="AB13" s="427"/>
      <c r="AC13" s="389">
        <v>2549</v>
      </c>
      <c r="AD13" s="390"/>
      <c r="AE13" s="390"/>
      <c r="AF13" s="390"/>
      <c r="AG13" s="391"/>
      <c r="AH13" s="389">
        <v>3150</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-3960739</v>
      </c>
      <c r="BO13" s="414"/>
      <c r="BP13" s="414"/>
      <c r="BQ13" s="414"/>
      <c r="BR13" s="414"/>
      <c r="BS13" s="414"/>
      <c r="BT13" s="414"/>
      <c r="BU13" s="415"/>
      <c r="BV13" s="413">
        <v>-4493064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-0.2</v>
      </c>
      <c r="CU13" s="384"/>
      <c r="CV13" s="384"/>
      <c r="CW13" s="384"/>
      <c r="CX13" s="384"/>
      <c r="CY13" s="384"/>
      <c r="CZ13" s="384"/>
      <c r="DA13" s="385"/>
      <c r="DB13" s="383">
        <v>-0.1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622988</v>
      </c>
      <c r="S14" s="515"/>
      <c r="T14" s="515"/>
      <c r="U14" s="515"/>
      <c r="V14" s="516"/>
      <c r="W14" s="517"/>
      <c r="X14" s="429"/>
      <c r="Y14" s="429"/>
      <c r="Z14" s="429"/>
      <c r="AA14" s="429"/>
      <c r="AB14" s="430"/>
      <c r="AC14" s="507">
        <v>1</v>
      </c>
      <c r="AD14" s="508"/>
      <c r="AE14" s="508"/>
      <c r="AF14" s="508"/>
      <c r="AG14" s="509"/>
      <c r="AH14" s="507">
        <v>1.1000000000000001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610662</v>
      </c>
      <c r="S15" s="515"/>
      <c r="T15" s="515"/>
      <c r="U15" s="515"/>
      <c r="V15" s="516"/>
      <c r="W15" s="502" t="s">
        <v>127</v>
      </c>
      <c r="X15" s="426"/>
      <c r="Y15" s="426"/>
      <c r="Z15" s="426"/>
      <c r="AA15" s="426"/>
      <c r="AB15" s="427"/>
      <c r="AC15" s="389">
        <v>47142</v>
      </c>
      <c r="AD15" s="390"/>
      <c r="AE15" s="390"/>
      <c r="AF15" s="390"/>
      <c r="AG15" s="391"/>
      <c r="AH15" s="389">
        <v>52689</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77554549</v>
      </c>
      <c r="BO15" s="409"/>
      <c r="BP15" s="409"/>
      <c r="BQ15" s="409"/>
      <c r="BR15" s="409"/>
      <c r="BS15" s="409"/>
      <c r="BT15" s="409"/>
      <c r="BU15" s="410"/>
      <c r="BV15" s="408">
        <v>74272852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17.899999999999999</v>
      </c>
      <c r="AD16" s="508"/>
      <c r="AE16" s="508"/>
      <c r="AF16" s="508"/>
      <c r="AG16" s="509"/>
      <c r="AH16" s="507">
        <v>19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80791047</v>
      </c>
      <c r="BO16" s="414"/>
      <c r="BP16" s="414"/>
      <c r="BQ16" s="414"/>
      <c r="BR16" s="414"/>
      <c r="BS16" s="414"/>
      <c r="BT16" s="414"/>
      <c r="BU16" s="415"/>
      <c r="BV16" s="413">
        <v>78440820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213119</v>
      </c>
      <c r="AD17" s="390"/>
      <c r="AE17" s="390"/>
      <c r="AF17" s="390"/>
      <c r="AG17" s="391"/>
      <c r="AH17" s="389">
        <v>214168</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99835136</v>
      </c>
      <c r="BO17" s="414"/>
      <c r="BP17" s="414"/>
      <c r="BQ17" s="414"/>
      <c r="BR17" s="414"/>
      <c r="BS17" s="414"/>
      <c r="BT17" s="414"/>
      <c r="BU17" s="415"/>
      <c r="BV17" s="413">
        <v>96401628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85.62</v>
      </c>
      <c r="M18" s="478"/>
      <c r="N18" s="478"/>
      <c r="O18" s="478"/>
      <c r="P18" s="478"/>
      <c r="Q18" s="478"/>
      <c r="R18" s="479"/>
      <c r="S18" s="479"/>
      <c r="T18" s="479"/>
      <c r="U18" s="479"/>
      <c r="V18" s="480"/>
      <c r="W18" s="494"/>
      <c r="X18" s="495"/>
      <c r="Y18" s="495"/>
      <c r="Z18" s="495"/>
      <c r="AA18" s="495"/>
      <c r="AB18" s="503"/>
      <c r="AC18" s="377">
        <v>81.099999999999994</v>
      </c>
      <c r="AD18" s="378"/>
      <c r="AE18" s="378"/>
      <c r="AF18" s="378"/>
      <c r="AG18" s="481"/>
      <c r="AH18" s="377">
        <v>77.400000000000006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104796153</v>
      </c>
      <c r="BO18" s="414"/>
      <c r="BP18" s="414"/>
      <c r="BQ18" s="414"/>
      <c r="BR18" s="414"/>
      <c r="BS18" s="414"/>
      <c r="BT18" s="414"/>
      <c r="BU18" s="415"/>
      <c r="BV18" s="413">
        <v>102980550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7275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129438908</v>
      </c>
      <c r="BO19" s="414"/>
      <c r="BP19" s="414"/>
      <c r="BQ19" s="414"/>
      <c r="BR19" s="414"/>
      <c r="BS19" s="414"/>
      <c r="BT19" s="414"/>
      <c r="BU19" s="415"/>
      <c r="BV19" s="413">
        <v>125233603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272432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148307934</v>
      </c>
      <c r="BO23" s="414"/>
      <c r="BP23" s="414"/>
      <c r="BQ23" s="414"/>
      <c r="BR23" s="414"/>
      <c r="BS23" s="414"/>
      <c r="BT23" s="414"/>
      <c r="BU23" s="415"/>
      <c r="BV23" s="413">
        <v>137168244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10760</v>
      </c>
      <c r="R24" s="390"/>
      <c r="S24" s="390"/>
      <c r="T24" s="390"/>
      <c r="U24" s="390"/>
      <c r="V24" s="391"/>
      <c r="W24" s="455"/>
      <c r="X24" s="446"/>
      <c r="Y24" s="447"/>
      <c r="Z24" s="386" t="s">
        <v>151</v>
      </c>
      <c r="AA24" s="387"/>
      <c r="AB24" s="387"/>
      <c r="AC24" s="387"/>
      <c r="AD24" s="387"/>
      <c r="AE24" s="387"/>
      <c r="AF24" s="387"/>
      <c r="AG24" s="388"/>
      <c r="AH24" s="389">
        <v>3660</v>
      </c>
      <c r="AI24" s="390"/>
      <c r="AJ24" s="390"/>
      <c r="AK24" s="390"/>
      <c r="AL24" s="391"/>
      <c r="AM24" s="389">
        <v>11119080</v>
      </c>
      <c r="AN24" s="390"/>
      <c r="AO24" s="390"/>
      <c r="AP24" s="390"/>
      <c r="AQ24" s="390"/>
      <c r="AR24" s="391"/>
      <c r="AS24" s="389">
        <v>3038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96690988</v>
      </c>
      <c r="BO24" s="414"/>
      <c r="BP24" s="414"/>
      <c r="BQ24" s="414"/>
      <c r="BR24" s="414"/>
      <c r="BS24" s="414"/>
      <c r="BT24" s="414"/>
      <c r="BU24" s="415"/>
      <c r="BV24" s="413">
        <v>93937670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2</v>
      </c>
      <c r="M25" s="390"/>
      <c r="N25" s="390"/>
      <c r="O25" s="390"/>
      <c r="P25" s="391"/>
      <c r="Q25" s="389">
        <v>8180</v>
      </c>
      <c r="R25" s="390"/>
      <c r="S25" s="390"/>
      <c r="T25" s="390"/>
      <c r="U25" s="390"/>
      <c r="V25" s="391"/>
      <c r="W25" s="455"/>
      <c r="X25" s="446"/>
      <c r="Y25" s="447"/>
      <c r="Z25" s="386" t="s">
        <v>154</v>
      </c>
      <c r="AA25" s="387"/>
      <c r="AB25" s="387"/>
      <c r="AC25" s="387"/>
      <c r="AD25" s="387"/>
      <c r="AE25" s="387"/>
      <c r="AF25" s="387"/>
      <c r="AG25" s="388"/>
      <c r="AH25" s="389">
        <v>598</v>
      </c>
      <c r="AI25" s="390"/>
      <c r="AJ25" s="390"/>
      <c r="AK25" s="390"/>
      <c r="AL25" s="391"/>
      <c r="AM25" s="389">
        <v>1874132</v>
      </c>
      <c r="AN25" s="390"/>
      <c r="AO25" s="390"/>
      <c r="AP25" s="390"/>
      <c r="AQ25" s="390"/>
      <c r="AR25" s="391"/>
      <c r="AS25" s="389">
        <v>3134</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74588988</v>
      </c>
      <c r="BO25" s="409"/>
      <c r="BP25" s="409"/>
      <c r="BQ25" s="409"/>
      <c r="BR25" s="409"/>
      <c r="BS25" s="409"/>
      <c r="BT25" s="409"/>
      <c r="BU25" s="410"/>
      <c r="BV25" s="408">
        <v>35594054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7300</v>
      </c>
      <c r="R26" s="390"/>
      <c r="S26" s="390"/>
      <c r="T26" s="390"/>
      <c r="U26" s="390"/>
      <c r="V26" s="391"/>
      <c r="W26" s="455"/>
      <c r="X26" s="446"/>
      <c r="Y26" s="447"/>
      <c r="Z26" s="386" t="s">
        <v>157</v>
      </c>
      <c r="AA26" s="468"/>
      <c r="AB26" s="468"/>
      <c r="AC26" s="468"/>
      <c r="AD26" s="468"/>
      <c r="AE26" s="468"/>
      <c r="AF26" s="468"/>
      <c r="AG26" s="469"/>
      <c r="AH26" s="389">
        <v>300</v>
      </c>
      <c r="AI26" s="390"/>
      <c r="AJ26" s="390"/>
      <c r="AK26" s="390"/>
      <c r="AL26" s="391"/>
      <c r="AM26" s="389">
        <v>1050000</v>
      </c>
      <c r="AN26" s="390"/>
      <c r="AO26" s="390"/>
      <c r="AP26" s="390"/>
      <c r="AQ26" s="390"/>
      <c r="AR26" s="391"/>
      <c r="AS26" s="389">
        <v>3500</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7590</v>
      </c>
      <c r="R27" s="390"/>
      <c r="S27" s="390"/>
      <c r="T27" s="390"/>
      <c r="U27" s="390"/>
      <c r="V27" s="391"/>
      <c r="W27" s="455"/>
      <c r="X27" s="446"/>
      <c r="Y27" s="447"/>
      <c r="Z27" s="386" t="s">
        <v>160</v>
      </c>
      <c r="AA27" s="387"/>
      <c r="AB27" s="387"/>
      <c r="AC27" s="387"/>
      <c r="AD27" s="387"/>
      <c r="AE27" s="387"/>
      <c r="AF27" s="387"/>
      <c r="AG27" s="388"/>
      <c r="AH27" s="389">
        <v>145</v>
      </c>
      <c r="AI27" s="390"/>
      <c r="AJ27" s="390"/>
      <c r="AK27" s="390"/>
      <c r="AL27" s="391"/>
      <c r="AM27" s="389">
        <v>558917</v>
      </c>
      <c r="AN27" s="390"/>
      <c r="AO27" s="390"/>
      <c r="AP27" s="390"/>
      <c r="AQ27" s="390"/>
      <c r="AR27" s="391"/>
      <c r="AS27" s="389">
        <v>3855</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6860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21147798</v>
      </c>
      <c r="BO28" s="409"/>
      <c r="BP28" s="409"/>
      <c r="BQ28" s="409"/>
      <c r="BR28" s="409"/>
      <c r="BS28" s="409"/>
      <c r="BT28" s="409"/>
      <c r="BU28" s="410"/>
      <c r="BV28" s="408">
        <v>22146695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48</v>
      </c>
      <c r="M29" s="390"/>
      <c r="N29" s="390"/>
      <c r="O29" s="390"/>
      <c r="P29" s="391"/>
      <c r="Q29" s="389">
        <v>6130</v>
      </c>
      <c r="R29" s="390"/>
      <c r="S29" s="390"/>
      <c r="T29" s="390"/>
      <c r="U29" s="390"/>
      <c r="V29" s="391"/>
      <c r="W29" s="456"/>
      <c r="X29" s="457"/>
      <c r="Y29" s="458"/>
      <c r="Z29" s="386" t="s">
        <v>167</v>
      </c>
      <c r="AA29" s="387"/>
      <c r="AB29" s="387"/>
      <c r="AC29" s="387"/>
      <c r="AD29" s="387"/>
      <c r="AE29" s="387"/>
      <c r="AF29" s="387"/>
      <c r="AG29" s="388"/>
      <c r="AH29" s="389">
        <v>3805</v>
      </c>
      <c r="AI29" s="390"/>
      <c r="AJ29" s="390"/>
      <c r="AK29" s="390"/>
      <c r="AL29" s="391"/>
      <c r="AM29" s="389">
        <v>11677997</v>
      </c>
      <c r="AN29" s="390"/>
      <c r="AO29" s="390"/>
      <c r="AP29" s="390"/>
      <c r="AQ29" s="390"/>
      <c r="AR29" s="391"/>
      <c r="AS29" s="389">
        <v>3069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501547</v>
      </c>
      <c r="BO29" s="414"/>
      <c r="BP29" s="414"/>
      <c r="BQ29" s="414"/>
      <c r="BR29" s="414"/>
      <c r="BS29" s="414"/>
      <c r="BT29" s="414"/>
      <c r="BU29" s="415"/>
      <c r="BV29" s="413">
        <v>49083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100.2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5202625</v>
      </c>
      <c r="BO30" s="417"/>
      <c r="BP30" s="417"/>
      <c r="BQ30" s="417"/>
      <c r="BR30" s="417"/>
      <c r="BS30" s="417"/>
      <c r="BT30" s="417"/>
      <c r="BU30" s="418"/>
      <c r="BV30" s="416">
        <v>5405922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地方卸売市場事業会計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船橋市清美公社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母子父子寡婦福祉資金貸付事業特別会計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小型自動車競走事業特別会計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IF('各会計、関係団体の財政状況及び健全化判断比率'!B35="","",'各会計、関係団体の財政状況及び健全化判断比率'!B35)</f>
        <v>船橋駅南口市街地再開発事業特別会計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船橋市医療公社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船橋市生きがい福祉事業団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f t="shared" si="3"/>
        <v>22</v>
      </c>
      <c r="CP37" s="373"/>
      <c r="CQ37" s="372" t="str">
        <f>IF('各会計、関係団体の財政状況及び健全化判断比率'!BS10="","",'各会計、関係団体の財政状況及び健全化判断比率'!BS10)</f>
        <v>船橋市公園協会</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f t="shared" si="3"/>
        <v>23</v>
      </c>
      <c r="CP38" s="373"/>
      <c r="CQ38" s="372" t="str">
        <f>IF('各会計、関係団体の財政状況及び健全化判断比率'!BS11="","",'各会計、関係団体の財政状況及び健全化判断比率'!BS11)</f>
        <v>船橋市中小企業勤労者福祉サービスセンター</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f t="shared" si="3"/>
        <v>24</v>
      </c>
      <c r="CP39" s="373"/>
      <c r="CQ39" s="372" t="str">
        <f>IF('各会計、関係団体の財政状況及び健全化判断比率'!BS12="","",'各会計、関係団体の財政状況及び健全化判断比率'!BS12)</f>
        <v>船橋市文化・スポーツ公社</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四市複合事務組合（一般会計）</v>
      </c>
      <c r="BZ40" s="372"/>
      <c r="CA40" s="372"/>
      <c r="CB40" s="372"/>
      <c r="CC40" s="372"/>
      <c r="CD40" s="372"/>
      <c r="CE40" s="372"/>
      <c r="CF40" s="372"/>
      <c r="CG40" s="372"/>
      <c r="CH40" s="372"/>
      <c r="CI40" s="372"/>
      <c r="CJ40" s="372"/>
      <c r="CK40" s="372"/>
      <c r="CL40" s="372"/>
      <c r="CM40" s="372"/>
      <c r="CN40" s="165"/>
      <c r="CO40" s="373">
        <f t="shared" si="3"/>
        <v>25</v>
      </c>
      <c r="CP40" s="373"/>
      <c r="CQ40" s="372" t="str">
        <f>IF('各会計、関係団体の財政状況及び健全化判断比率'!BS13="","",'各会計、関係団体の財政状況及び健全化判断比率'!BS13)</f>
        <v>船橋市福祉サービス公社</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千葉県競馬組合（一般会計）</v>
      </c>
      <c r="BZ41" s="372"/>
      <c r="CA41" s="372"/>
      <c r="CB41" s="372"/>
      <c r="CC41" s="372"/>
      <c r="CD41" s="372"/>
      <c r="CE41" s="372"/>
      <c r="CF41" s="372"/>
      <c r="CG41" s="372"/>
      <c r="CH41" s="372"/>
      <c r="CI41" s="372"/>
      <c r="CJ41" s="372"/>
      <c r="CK41" s="372"/>
      <c r="CL41" s="372"/>
      <c r="CM41" s="372"/>
      <c r="CN41" s="165"/>
      <c r="CO41" s="373">
        <f t="shared" si="3"/>
        <v>26</v>
      </c>
      <c r="CP41" s="373"/>
      <c r="CQ41" s="372" t="str">
        <f>IF('各会計、関係団体の財政状況及び健全化判断比率'!BS14="","",'各会計、関係団体の財政状況及び健全化判断比率'!BS14)</f>
        <v>船橋市都市サービス株式会社</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27</v>
      </c>
      <c r="CP42" s="373"/>
      <c r="CQ42" s="372" t="str">
        <f>IF('各会計、関係団体の財政状況及び健全化判断比率'!BS15="","",'各会計、関係団体の財政状況及び健全化判断比率'!BS15)</f>
        <v>東葉高速鉄道株式会社</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529</v>
      </c>
      <c r="D34" s="1181"/>
      <c r="E34" s="1182"/>
      <c r="F34" s="32">
        <v>5.0999999999999996</v>
      </c>
      <c r="G34" s="33">
        <v>5.78</v>
      </c>
      <c r="H34" s="33">
        <v>5.51</v>
      </c>
      <c r="I34" s="33">
        <v>6.42</v>
      </c>
      <c r="J34" s="34">
        <v>7.13</v>
      </c>
      <c r="K34" s="22"/>
      <c r="L34" s="22"/>
      <c r="M34" s="22"/>
      <c r="N34" s="22"/>
      <c r="O34" s="22"/>
      <c r="P34" s="22"/>
    </row>
    <row r="35" spans="1:16" ht="39" customHeight="1">
      <c r="A35" s="22"/>
      <c r="B35" s="35"/>
      <c r="C35" s="1175" t="s">
        <v>530</v>
      </c>
      <c r="D35" s="1176"/>
      <c r="E35" s="1177"/>
      <c r="F35" s="36">
        <v>4.84</v>
      </c>
      <c r="G35" s="37">
        <v>5.17</v>
      </c>
      <c r="H35" s="37">
        <v>3.57</v>
      </c>
      <c r="I35" s="37">
        <v>3.04</v>
      </c>
      <c r="J35" s="38">
        <v>3.06</v>
      </c>
      <c r="K35" s="22"/>
      <c r="L35" s="22"/>
      <c r="M35" s="22"/>
      <c r="N35" s="22"/>
      <c r="O35" s="22"/>
      <c r="P35" s="22"/>
    </row>
    <row r="36" spans="1:16" ht="39" customHeight="1">
      <c r="A36" s="22"/>
      <c r="B36" s="35"/>
      <c r="C36" s="1175" t="s">
        <v>531</v>
      </c>
      <c r="D36" s="1176"/>
      <c r="E36" s="1177"/>
      <c r="F36" s="36">
        <v>1.0900000000000001</v>
      </c>
      <c r="G36" s="37">
        <v>1.05</v>
      </c>
      <c r="H36" s="37">
        <v>0.88</v>
      </c>
      <c r="I36" s="37">
        <v>0.8</v>
      </c>
      <c r="J36" s="38">
        <v>0.87</v>
      </c>
      <c r="K36" s="22"/>
      <c r="L36" s="22"/>
      <c r="M36" s="22"/>
      <c r="N36" s="22"/>
      <c r="O36" s="22"/>
      <c r="P36" s="22"/>
    </row>
    <row r="37" spans="1:16" ht="39" customHeight="1">
      <c r="A37" s="22"/>
      <c r="B37" s="35"/>
      <c r="C37" s="1175" t="s">
        <v>532</v>
      </c>
      <c r="D37" s="1176"/>
      <c r="E37" s="1177"/>
      <c r="F37" s="36">
        <v>0</v>
      </c>
      <c r="G37" s="37">
        <v>0</v>
      </c>
      <c r="H37" s="37">
        <v>7.0000000000000007E-2</v>
      </c>
      <c r="I37" s="37">
        <v>0</v>
      </c>
      <c r="J37" s="38">
        <v>0.42</v>
      </c>
      <c r="K37" s="22"/>
      <c r="L37" s="22"/>
      <c r="M37" s="22"/>
      <c r="N37" s="22"/>
      <c r="O37" s="22"/>
      <c r="P37" s="22"/>
    </row>
    <row r="38" spans="1:16" ht="39" customHeight="1">
      <c r="A38" s="22"/>
      <c r="B38" s="35"/>
      <c r="C38" s="1175" t="s">
        <v>533</v>
      </c>
      <c r="D38" s="1176"/>
      <c r="E38" s="1177"/>
      <c r="F38" s="36">
        <v>0.53</v>
      </c>
      <c r="G38" s="37">
        <v>0.42</v>
      </c>
      <c r="H38" s="37">
        <v>0.34</v>
      </c>
      <c r="I38" s="37">
        <v>0.31</v>
      </c>
      <c r="J38" s="38">
        <v>0.28000000000000003</v>
      </c>
      <c r="K38" s="22"/>
      <c r="L38" s="22"/>
      <c r="M38" s="22"/>
      <c r="N38" s="22"/>
      <c r="O38" s="22"/>
      <c r="P38" s="22"/>
    </row>
    <row r="39" spans="1:16" ht="39" customHeight="1">
      <c r="A39" s="22"/>
      <c r="B39" s="35"/>
      <c r="C39" s="1175" t="s">
        <v>534</v>
      </c>
      <c r="D39" s="1176"/>
      <c r="E39" s="1177"/>
      <c r="F39" s="36">
        <v>0.05</v>
      </c>
      <c r="G39" s="37">
        <v>0.02</v>
      </c>
      <c r="H39" s="37">
        <v>0.05</v>
      </c>
      <c r="I39" s="37">
        <v>0.06</v>
      </c>
      <c r="J39" s="38">
        <v>0.06</v>
      </c>
      <c r="K39" s="22"/>
      <c r="L39" s="22"/>
      <c r="M39" s="22"/>
      <c r="N39" s="22"/>
      <c r="O39" s="22"/>
      <c r="P39" s="22"/>
    </row>
    <row r="40" spans="1:16" ht="39" customHeight="1">
      <c r="A40" s="22"/>
      <c r="B40" s="35"/>
      <c r="C40" s="1175" t="s">
        <v>535</v>
      </c>
      <c r="D40" s="1176"/>
      <c r="E40" s="1177"/>
      <c r="F40" s="36">
        <v>0.04</v>
      </c>
      <c r="G40" s="37">
        <v>0.05</v>
      </c>
      <c r="H40" s="37">
        <v>0.08</v>
      </c>
      <c r="I40" s="37">
        <v>0.09</v>
      </c>
      <c r="J40" s="38">
        <v>0.05</v>
      </c>
      <c r="K40" s="22"/>
      <c r="L40" s="22"/>
      <c r="M40" s="22"/>
      <c r="N40" s="22"/>
      <c r="O40" s="22"/>
      <c r="P40" s="22"/>
    </row>
    <row r="41" spans="1:16" ht="39" customHeight="1">
      <c r="A41" s="22"/>
      <c r="B41" s="35"/>
      <c r="C41" s="1175" t="s">
        <v>536</v>
      </c>
      <c r="D41" s="1176"/>
      <c r="E41" s="1177"/>
      <c r="F41" s="36">
        <v>0.09</v>
      </c>
      <c r="G41" s="37">
        <v>0.05</v>
      </c>
      <c r="H41" s="37">
        <v>0</v>
      </c>
      <c r="I41" s="37">
        <v>0</v>
      </c>
      <c r="J41" s="38">
        <v>0.03</v>
      </c>
      <c r="K41" s="22"/>
      <c r="L41" s="22"/>
      <c r="M41" s="22"/>
      <c r="N41" s="22"/>
      <c r="O41" s="22"/>
      <c r="P41" s="22"/>
    </row>
    <row r="42" spans="1:16" ht="39" customHeight="1">
      <c r="A42" s="22"/>
      <c r="B42" s="39"/>
      <c r="C42" s="1175" t="s">
        <v>537</v>
      </c>
      <c r="D42" s="1176"/>
      <c r="E42" s="1177"/>
      <c r="F42" s="36" t="s">
        <v>538</v>
      </c>
      <c r="G42" s="37" t="s">
        <v>539</v>
      </c>
      <c r="H42" s="37" t="s">
        <v>540</v>
      </c>
      <c r="I42" s="37" t="s">
        <v>541</v>
      </c>
      <c r="J42" s="38" t="s">
        <v>481</v>
      </c>
      <c r="K42" s="22"/>
      <c r="L42" s="22"/>
      <c r="M42" s="22"/>
      <c r="N42" s="22"/>
      <c r="O42" s="22"/>
      <c r="P42" s="22"/>
    </row>
    <row r="43" spans="1:16" ht="39" customHeight="1" thickBot="1">
      <c r="A43" s="22"/>
      <c r="B43" s="40"/>
      <c r="C43" s="1178" t="s">
        <v>542</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12054</v>
      </c>
      <c r="L45" s="60">
        <v>11758</v>
      </c>
      <c r="M45" s="60">
        <v>11668</v>
      </c>
      <c r="N45" s="60">
        <v>11921</v>
      </c>
      <c r="O45" s="61">
        <v>11327</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v>29</v>
      </c>
      <c r="O46" s="65">
        <v>47</v>
      </c>
      <c r="P46" s="48"/>
      <c r="Q46" s="48"/>
      <c r="R46" s="48"/>
      <c r="S46" s="48"/>
      <c r="T46" s="48"/>
      <c r="U46" s="48"/>
    </row>
    <row r="47" spans="1:21" ht="30.75" customHeight="1">
      <c r="A47" s="48"/>
      <c r="B47" s="1193"/>
      <c r="C47" s="1194"/>
      <c r="D47" s="62"/>
      <c r="E47" s="1185" t="s">
        <v>13</v>
      </c>
      <c r="F47" s="1185"/>
      <c r="G47" s="1185"/>
      <c r="H47" s="1185"/>
      <c r="I47" s="1185"/>
      <c r="J47" s="1186"/>
      <c r="K47" s="63">
        <v>70</v>
      </c>
      <c r="L47" s="64">
        <v>85</v>
      </c>
      <c r="M47" s="64">
        <v>85</v>
      </c>
      <c r="N47" s="64">
        <v>83</v>
      </c>
      <c r="O47" s="65">
        <v>83</v>
      </c>
      <c r="P47" s="48"/>
      <c r="Q47" s="48"/>
      <c r="R47" s="48"/>
      <c r="S47" s="48"/>
      <c r="T47" s="48"/>
      <c r="U47" s="48"/>
    </row>
    <row r="48" spans="1:21" ht="30.75" customHeight="1">
      <c r="A48" s="48"/>
      <c r="B48" s="1193"/>
      <c r="C48" s="1194"/>
      <c r="D48" s="62"/>
      <c r="E48" s="1185" t="s">
        <v>14</v>
      </c>
      <c r="F48" s="1185"/>
      <c r="G48" s="1185"/>
      <c r="H48" s="1185"/>
      <c r="I48" s="1185"/>
      <c r="J48" s="1186"/>
      <c r="K48" s="63">
        <v>5203</v>
      </c>
      <c r="L48" s="64">
        <v>5607</v>
      </c>
      <c r="M48" s="64">
        <v>5066</v>
      </c>
      <c r="N48" s="64">
        <v>5095</v>
      </c>
      <c r="O48" s="65">
        <v>6451</v>
      </c>
      <c r="P48" s="48"/>
      <c r="Q48" s="48"/>
      <c r="R48" s="48"/>
      <c r="S48" s="48"/>
      <c r="T48" s="48"/>
      <c r="U48" s="48"/>
    </row>
    <row r="49" spans="1:21" ht="30.75" customHeight="1">
      <c r="A49" s="48"/>
      <c r="B49" s="1193"/>
      <c r="C49" s="1194"/>
      <c r="D49" s="62"/>
      <c r="E49" s="1185" t="s">
        <v>15</v>
      </c>
      <c r="F49" s="1185"/>
      <c r="G49" s="1185"/>
      <c r="H49" s="1185"/>
      <c r="I49" s="1185"/>
      <c r="J49" s="1186"/>
      <c r="K49" s="63">
        <v>49</v>
      </c>
      <c r="L49" s="64">
        <v>49</v>
      </c>
      <c r="M49" s="64">
        <v>49</v>
      </c>
      <c r="N49" s="64">
        <v>49</v>
      </c>
      <c r="O49" s="65">
        <v>49</v>
      </c>
      <c r="P49" s="48"/>
      <c r="Q49" s="48"/>
      <c r="R49" s="48"/>
      <c r="S49" s="48"/>
      <c r="T49" s="48"/>
      <c r="U49" s="48"/>
    </row>
    <row r="50" spans="1:21" ht="30.75" customHeight="1">
      <c r="A50" s="48"/>
      <c r="B50" s="1193"/>
      <c r="C50" s="1194"/>
      <c r="D50" s="62"/>
      <c r="E50" s="1185" t="s">
        <v>16</v>
      </c>
      <c r="F50" s="1185"/>
      <c r="G50" s="1185"/>
      <c r="H50" s="1185"/>
      <c r="I50" s="1185"/>
      <c r="J50" s="1186"/>
      <c r="K50" s="63">
        <v>160</v>
      </c>
      <c r="L50" s="64">
        <v>258</v>
      </c>
      <c r="M50" s="64">
        <v>53</v>
      </c>
      <c r="N50" s="64">
        <v>54</v>
      </c>
      <c r="O50" s="65">
        <v>54</v>
      </c>
      <c r="P50" s="48"/>
      <c r="Q50" s="48"/>
      <c r="R50" s="48"/>
      <c r="S50" s="48"/>
      <c r="T50" s="48"/>
      <c r="U50" s="48"/>
    </row>
    <row r="51" spans="1:21" ht="30.75" customHeight="1">
      <c r="A51" s="48"/>
      <c r="B51" s="1195"/>
      <c r="C51" s="1196"/>
      <c r="D51" s="66"/>
      <c r="E51" s="1185" t="s">
        <v>17</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18</v>
      </c>
      <c r="C52" s="1184"/>
      <c r="D52" s="66"/>
      <c r="E52" s="1185" t="s">
        <v>19</v>
      </c>
      <c r="F52" s="1185"/>
      <c r="G52" s="1185"/>
      <c r="H52" s="1185"/>
      <c r="I52" s="1185"/>
      <c r="J52" s="1186"/>
      <c r="K52" s="63">
        <v>16699</v>
      </c>
      <c r="L52" s="64">
        <v>17392</v>
      </c>
      <c r="M52" s="64">
        <v>17178</v>
      </c>
      <c r="N52" s="64">
        <v>17762</v>
      </c>
      <c r="O52" s="65">
        <v>17946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837</v>
      </c>
      <c r="L53" s="69">
        <v>365</v>
      </c>
      <c r="M53" s="69">
        <v>-257</v>
      </c>
      <c r="N53" s="69">
        <v>-531</v>
      </c>
      <c r="O53" s="70">
        <v>65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211" t="s">
        <v>23</v>
      </c>
      <c r="C41" s="1212"/>
      <c r="D41" s="81"/>
      <c r="E41" s="1213" t="s">
        <v>24</v>
      </c>
      <c r="F41" s="1213"/>
      <c r="G41" s="1213"/>
      <c r="H41" s="1214"/>
      <c r="I41" s="82">
        <v>116211</v>
      </c>
      <c r="J41" s="83">
        <v>121212</v>
      </c>
      <c r="K41" s="83">
        <v>126960</v>
      </c>
      <c r="L41" s="83">
        <v>138323</v>
      </c>
      <c r="M41" s="84">
        <v>149422</v>
      </c>
    </row>
    <row r="42" spans="2:13" ht="27.75" customHeight="1">
      <c r="B42" s="1201"/>
      <c r="C42" s="1202"/>
      <c r="D42" s="85"/>
      <c r="E42" s="1205" t="s">
        <v>25</v>
      </c>
      <c r="F42" s="1205"/>
      <c r="G42" s="1205"/>
      <c r="H42" s="1206"/>
      <c r="I42" s="86">
        <v>1287</v>
      </c>
      <c r="J42" s="87" t="s">
        <v>481</v>
      </c>
      <c r="K42" s="87">
        <v>413</v>
      </c>
      <c r="L42" s="87">
        <v>971</v>
      </c>
      <c r="M42" s="88">
        <v>1892</v>
      </c>
    </row>
    <row r="43" spans="2:13" ht="27.75" customHeight="1">
      <c r="B43" s="1201"/>
      <c r="C43" s="1202"/>
      <c r="D43" s="85"/>
      <c r="E43" s="1205" t="s">
        <v>26</v>
      </c>
      <c r="F43" s="1205"/>
      <c r="G43" s="1205"/>
      <c r="H43" s="1206"/>
      <c r="I43" s="86">
        <v>80261</v>
      </c>
      <c r="J43" s="87">
        <v>80650</v>
      </c>
      <c r="K43" s="87">
        <v>80099</v>
      </c>
      <c r="L43" s="87">
        <v>79132</v>
      </c>
      <c r="M43" s="88">
        <v>83615</v>
      </c>
    </row>
    <row r="44" spans="2:13" ht="27.75" customHeight="1">
      <c r="B44" s="1201"/>
      <c r="C44" s="1202"/>
      <c r="D44" s="85"/>
      <c r="E44" s="1205" t="s">
        <v>27</v>
      </c>
      <c r="F44" s="1205"/>
      <c r="G44" s="1205"/>
      <c r="H44" s="1206"/>
      <c r="I44" s="86">
        <v>443</v>
      </c>
      <c r="J44" s="87">
        <v>400</v>
      </c>
      <c r="K44" s="87">
        <v>355</v>
      </c>
      <c r="L44" s="87">
        <v>311</v>
      </c>
      <c r="M44" s="88">
        <v>268</v>
      </c>
    </row>
    <row r="45" spans="2:13" ht="27.75" customHeight="1">
      <c r="B45" s="1201"/>
      <c r="C45" s="1202"/>
      <c r="D45" s="85"/>
      <c r="E45" s="1205" t="s">
        <v>28</v>
      </c>
      <c r="F45" s="1205"/>
      <c r="G45" s="1205"/>
      <c r="H45" s="1206"/>
      <c r="I45" s="86">
        <v>34707</v>
      </c>
      <c r="J45" s="87">
        <v>33744</v>
      </c>
      <c r="K45" s="87">
        <v>32341</v>
      </c>
      <c r="L45" s="87">
        <v>29208</v>
      </c>
      <c r="M45" s="88">
        <v>26926</v>
      </c>
    </row>
    <row r="46" spans="2:13" ht="27.75" customHeight="1">
      <c r="B46" s="1201"/>
      <c r="C46" s="1202"/>
      <c r="D46" s="85"/>
      <c r="E46" s="1205" t="s">
        <v>29</v>
      </c>
      <c r="F46" s="1205"/>
      <c r="G46" s="1205"/>
      <c r="H46" s="1206"/>
      <c r="I46" s="86">
        <v>1135</v>
      </c>
      <c r="J46" s="87">
        <v>118</v>
      </c>
      <c r="K46" s="87">
        <v>468</v>
      </c>
      <c r="L46" s="87" t="s">
        <v>481</v>
      </c>
      <c r="M46" s="88">
        <v>56</v>
      </c>
    </row>
    <row r="47" spans="2:13" ht="27.75" customHeight="1">
      <c r="B47" s="1201"/>
      <c r="C47" s="1202"/>
      <c r="D47" s="85"/>
      <c r="E47" s="1205" t="s">
        <v>30</v>
      </c>
      <c r="F47" s="1205"/>
      <c r="G47" s="1205"/>
      <c r="H47" s="1206"/>
      <c r="I47" s="86" t="s">
        <v>481</v>
      </c>
      <c r="J47" s="87" t="s">
        <v>481</v>
      </c>
      <c r="K47" s="87" t="s">
        <v>481</v>
      </c>
      <c r="L47" s="87" t="s">
        <v>481</v>
      </c>
      <c r="M47" s="88" t="s">
        <v>481</v>
      </c>
    </row>
    <row r="48" spans="2:13" ht="27.75" customHeight="1">
      <c r="B48" s="1203"/>
      <c r="C48" s="1204"/>
      <c r="D48" s="85"/>
      <c r="E48" s="1205" t="s">
        <v>31</v>
      </c>
      <c r="F48" s="1205"/>
      <c r="G48" s="1205"/>
      <c r="H48" s="1206"/>
      <c r="I48" s="86">
        <v>272</v>
      </c>
      <c r="J48" s="87">
        <v>352</v>
      </c>
      <c r="K48" s="87">
        <v>410</v>
      </c>
      <c r="L48" s="87">
        <v>260</v>
      </c>
      <c r="M48" s="88" t="s">
        <v>481</v>
      </c>
    </row>
    <row r="49" spans="2:13" ht="27.75" customHeight="1">
      <c r="B49" s="1199" t="s">
        <v>32</v>
      </c>
      <c r="C49" s="1200"/>
      <c r="D49" s="89"/>
      <c r="E49" s="1205" t="s">
        <v>33</v>
      </c>
      <c r="F49" s="1205"/>
      <c r="G49" s="1205"/>
      <c r="H49" s="1206"/>
      <c r="I49" s="86">
        <v>23145</v>
      </c>
      <c r="J49" s="87">
        <v>27713</v>
      </c>
      <c r="K49" s="87">
        <v>31438</v>
      </c>
      <c r="L49" s="87">
        <v>30100</v>
      </c>
      <c r="M49" s="88">
        <v>29010</v>
      </c>
    </row>
    <row r="50" spans="2:13" ht="27.75" customHeight="1">
      <c r="B50" s="1201"/>
      <c r="C50" s="1202"/>
      <c r="D50" s="85"/>
      <c r="E50" s="1205" t="s">
        <v>34</v>
      </c>
      <c r="F50" s="1205"/>
      <c r="G50" s="1205"/>
      <c r="H50" s="1206"/>
      <c r="I50" s="86">
        <v>81476</v>
      </c>
      <c r="J50" s="87">
        <v>82703</v>
      </c>
      <c r="K50" s="87">
        <v>82410</v>
      </c>
      <c r="L50" s="87">
        <v>82374</v>
      </c>
      <c r="M50" s="88">
        <v>88166</v>
      </c>
    </row>
    <row r="51" spans="2:13" ht="27.75" customHeight="1">
      <c r="B51" s="1203"/>
      <c r="C51" s="1204"/>
      <c r="D51" s="85"/>
      <c r="E51" s="1205" t="s">
        <v>35</v>
      </c>
      <c r="F51" s="1205"/>
      <c r="G51" s="1205"/>
      <c r="H51" s="1206"/>
      <c r="I51" s="86">
        <v>152239</v>
      </c>
      <c r="J51" s="87">
        <v>157417</v>
      </c>
      <c r="K51" s="87">
        <v>162223</v>
      </c>
      <c r="L51" s="87">
        <v>166529</v>
      </c>
      <c r="M51" s="88">
        <v>163108</v>
      </c>
    </row>
    <row r="52" spans="2:13" ht="27.75" customHeight="1" thickBot="1">
      <c r="B52" s="1207" t="s">
        <v>36</v>
      </c>
      <c r="C52" s="1208"/>
      <c r="D52" s="90"/>
      <c r="E52" s="1209" t="s">
        <v>37</v>
      </c>
      <c r="F52" s="1209"/>
      <c r="G52" s="1209"/>
      <c r="H52" s="1210"/>
      <c r="I52" s="91">
        <v>-22544</v>
      </c>
      <c r="J52" s="92">
        <v>-31357</v>
      </c>
      <c r="K52" s="92">
        <v>-35024</v>
      </c>
      <c r="L52" s="92">
        <v>-30798</v>
      </c>
      <c r="M52" s="93">
        <v>-18105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569</v>
      </c>
    </row>
    <row r="50" spans="1:17">
      <c r="B50" s="248"/>
      <c r="C50" s="244"/>
      <c r="D50" s="244"/>
      <c r="E50" s="244"/>
      <c r="F50" s="244"/>
      <c r="G50" s="1224"/>
      <c r="H50" s="1225"/>
      <c r="I50" s="1225"/>
      <c r="J50" s="1226"/>
      <c r="K50" s="354" t="s">
        <v>520</v>
      </c>
      <c r="L50" s="354" t="s">
        <v>521</v>
      </c>
      <c r="M50" s="354" t="s">
        <v>522</v>
      </c>
      <c r="N50" s="354" t="s">
        <v>523</v>
      </c>
      <c r="O50" s="354" t="s">
        <v>524</v>
      </c>
    </row>
    <row r="51" spans="1:17">
      <c r="B51" s="248"/>
      <c r="C51" s="244"/>
      <c r="D51" s="244"/>
      <c r="E51" s="244"/>
      <c r="F51" s="244"/>
      <c r="G51" s="1227" t="s">
        <v>570</v>
      </c>
      <c r="H51" s="1228"/>
      <c r="I51" s="1233" t="s">
        <v>571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572</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573</v>
      </c>
      <c r="H55" s="1241"/>
      <c r="I55" s="1237" t="s">
        <v>571</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572</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574</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47" t="s">
        <v>577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575</v>
      </c>
      <c r="I71" s="368"/>
      <c r="J71" s="364"/>
      <c r="K71" s="364"/>
      <c r="L71" s="365"/>
      <c r="M71" s="364"/>
      <c r="N71" s="365"/>
      <c r="O71" s="366"/>
    </row>
    <row r="72" spans="2:30">
      <c r="B72" s="248"/>
      <c r="C72" s="244"/>
      <c r="D72" s="244"/>
      <c r="E72" s="244"/>
      <c r="F72" s="244"/>
      <c r="G72" s="1224"/>
      <c r="H72" s="1225"/>
      <c r="I72" s="1225"/>
      <c r="J72" s="1226"/>
      <c r="K72" s="354" t="s">
        <v>520</v>
      </c>
      <c r="L72" s="354" t="s">
        <v>521</v>
      </c>
      <c r="M72" s="354" t="s">
        <v>522</v>
      </c>
      <c r="N72" s="354" t="s">
        <v>523</v>
      </c>
      <c r="O72" s="354" t="s">
        <v>524</v>
      </c>
    </row>
    <row r="73" spans="2:30">
      <c r="B73" s="248"/>
      <c r="C73" s="244"/>
      <c r="D73" s="244"/>
      <c r="E73" s="244"/>
      <c r="F73" s="244"/>
      <c r="G73" s="1227" t="s">
        <v>570</v>
      </c>
      <c r="H73" s="1228"/>
      <c r="I73" s="1233" t="s">
        <v>571</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576</v>
      </c>
      <c r="J75" s="1237"/>
      <c r="K75" s="1249">
        <v>1.2</v>
      </c>
      <c r="L75" s="1249">
        <v>0.7</v>
      </c>
      <c r="M75" s="1249">
        <v>0.3</v>
      </c>
      <c r="N75" s="1249">
        <v>-0.1</v>
      </c>
      <c r="O75" s="1249">
        <v>-0.2</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573</v>
      </c>
      <c r="H77" s="1241"/>
      <c r="I77" s="1237" t="s">
        <v>571</v>
      </c>
      <c r="J77" s="1237"/>
      <c r="K77" s="1248">
        <v>74</v>
      </c>
      <c r="L77" s="1248">
        <v>62.7</v>
      </c>
      <c r="M77" s="1236">
        <v>54.4</v>
      </c>
      <c r="N77" s="1236">
        <v>47</v>
      </c>
      <c r="O77" s="1236">
        <v>41.4</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576</v>
      </c>
      <c r="J79" s="1246"/>
      <c r="K79" s="1251">
        <v>9.1999999999999993</v>
      </c>
      <c r="L79" s="1251">
        <v>8.6</v>
      </c>
      <c r="M79" s="1251">
        <v>8.1</v>
      </c>
      <c r="N79" s="1251">
        <v>7.3</v>
      </c>
      <c r="O79" s="1251">
        <v>6.7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37719</v>
      </c>
      <c r="E3" s="116"/>
      <c r="F3" s="117">
        <v>43858</v>
      </c>
      <c r="G3" s="118"/>
      <c r="H3" s="119"/>
    </row>
    <row r="4" spans="1:8">
      <c r="A4" s="120"/>
      <c r="B4" s="121"/>
      <c r="C4" s="122"/>
      <c r="D4" s="123">
        <v>22815</v>
      </c>
      <c r="E4" s="124"/>
      <c r="F4" s="125">
        <v>23714</v>
      </c>
      <c r="G4" s="126"/>
      <c r="H4" s="127"/>
    </row>
    <row r="5" spans="1:8">
      <c r="A5" s="108" t="s">
        <v>514</v>
      </c>
      <c r="B5" s="113"/>
      <c r="C5" s="114"/>
      <c r="D5" s="115">
        <v>36476</v>
      </c>
      <c r="E5" s="116"/>
      <c r="F5" s="117">
        <v>41705</v>
      </c>
      <c r="G5" s="118"/>
      <c r="H5" s="119"/>
    </row>
    <row r="6" spans="1:8">
      <c r="A6" s="120"/>
      <c r="B6" s="121"/>
      <c r="C6" s="122"/>
      <c r="D6" s="123">
        <v>19753</v>
      </c>
      <c r="E6" s="124"/>
      <c r="F6" s="125">
        <v>22742</v>
      </c>
      <c r="G6" s="126"/>
      <c r="H6" s="127"/>
    </row>
    <row r="7" spans="1:8">
      <c r="A7" s="108" t="s">
        <v>515</v>
      </c>
      <c r="B7" s="113"/>
      <c r="C7" s="114"/>
      <c r="D7" s="115">
        <v>40877</v>
      </c>
      <c r="E7" s="116"/>
      <c r="F7" s="117">
        <v>47677</v>
      </c>
      <c r="G7" s="118"/>
      <c r="H7" s="119"/>
    </row>
    <row r="8" spans="1:8">
      <c r="A8" s="120"/>
      <c r="B8" s="121"/>
      <c r="C8" s="122"/>
      <c r="D8" s="123">
        <v>24742</v>
      </c>
      <c r="E8" s="124"/>
      <c r="F8" s="125">
        <v>23360</v>
      </c>
      <c r="G8" s="126"/>
      <c r="H8" s="127"/>
    </row>
    <row r="9" spans="1:8">
      <c r="A9" s="108" t="s">
        <v>516</v>
      </c>
      <c r="B9" s="113"/>
      <c r="C9" s="114"/>
      <c r="D9" s="115">
        <v>48714</v>
      </c>
      <c r="E9" s="116"/>
      <c r="F9" s="117">
        <v>51613</v>
      </c>
      <c r="G9" s="118"/>
      <c r="H9" s="119"/>
    </row>
    <row r="10" spans="1:8">
      <c r="A10" s="120"/>
      <c r="B10" s="121"/>
      <c r="C10" s="122"/>
      <c r="D10" s="123">
        <v>30462</v>
      </c>
      <c r="E10" s="124"/>
      <c r="F10" s="125">
        <v>25872</v>
      </c>
      <c r="G10" s="126"/>
      <c r="H10" s="127"/>
    </row>
    <row r="11" spans="1:8">
      <c r="A11" s="108" t="s">
        <v>517</v>
      </c>
      <c r="B11" s="113"/>
      <c r="C11" s="114"/>
      <c r="D11" s="115">
        <v>52379</v>
      </c>
      <c r="E11" s="116"/>
      <c r="F11" s="117">
        <v>50880</v>
      </c>
      <c r="G11" s="118"/>
      <c r="H11" s="119"/>
    </row>
    <row r="12" spans="1:8">
      <c r="A12" s="120"/>
      <c r="B12" s="121"/>
      <c r="C12" s="128"/>
      <c r="D12" s="123">
        <v>29829</v>
      </c>
      <c r="E12" s="124"/>
      <c r="F12" s="125">
        <v>27819</v>
      </c>
      <c r="G12" s="126"/>
      <c r="H12" s="127"/>
    </row>
    <row r="13" spans="1:8">
      <c r="A13" s="108"/>
      <c r="B13" s="113"/>
      <c r="C13" s="129"/>
      <c r="D13" s="130">
        <v>43233</v>
      </c>
      <c r="E13" s="131"/>
      <c r="F13" s="132">
        <v>47147</v>
      </c>
      <c r="G13" s="133"/>
      <c r="H13" s="119"/>
    </row>
    <row r="14" spans="1:8">
      <c r="A14" s="120"/>
      <c r="B14" s="121"/>
      <c r="C14" s="122"/>
      <c r="D14" s="123">
        <v>25520</v>
      </c>
      <c r="E14" s="124"/>
      <c r="F14" s="125">
        <v>24701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4.8899999999999997</v>
      </c>
      <c r="C19" s="134">
        <f>ROUND(VALUE(SUBSTITUTE(実質収支比率等に係る経年分析!G$48,"▲","-")),2)</f>
        <v>5.23</v>
      </c>
      <c r="D19" s="134">
        <f>ROUND(VALUE(SUBSTITUTE(実質収支比率等に係る経年分析!H$48,"▲","-")),2)</f>
        <v>3.66</v>
      </c>
      <c r="E19" s="134">
        <f>ROUND(VALUE(SUBSTITUTE(実質収支比率等に係る経年分析!I$48,"▲","-")),2)</f>
        <v>3.14</v>
      </c>
      <c r="F19" s="134">
        <f>ROUND(VALUE(SUBSTITUTE(実質収支比率等に係る経年分析!J$48,"▲","-")),2)</f>
        <v>3.17</v>
      </c>
    </row>
    <row r="20" spans="1:11">
      <c r="A20" s="134" t="s">
        <v>42</v>
      </c>
      <c r="B20" s="134">
        <f>ROUND(VALUE(SUBSTITUTE(実質収支比率等に係る経年分析!F$47,"▲","-")),2)</f>
        <v>13.99</v>
      </c>
      <c r="C20" s="134">
        <f>ROUND(VALUE(SUBSTITUTE(実質収支比率等に係る経年分析!G$47,"▲","-")),2)</f>
        <v>17.45</v>
      </c>
      <c r="D20" s="134">
        <f>ROUND(VALUE(SUBSTITUTE(実質収支比率等に係る経年分析!H$47,"▲","-")),2)</f>
        <v>21.09</v>
      </c>
      <c r="E20" s="134">
        <f>ROUND(VALUE(SUBSTITUTE(実質収支比率等に係る経年分析!I$47,"▲","-")),2)</f>
        <v>20.45</v>
      </c>
      <c r="F20" s="134">
        <f>ROUND(VALUE(SUBSTITUTE(実質収支比率等に係る経年分析!J$47,"▲","-")),2)</f>
        <v>19.510000000000002</v>
      </c>
    </row>
    <row r="21" spans="1:11">
      <c r="A21" s="134" t="s">
        <v>43</v>
      </c>
      <c r="B21" s="134">
        <f>IF(ISNUMBER(VALUE(SUBSTITUTE(実質収支比率等に係る経年分析!F$49,"▲","-"))),ROUND(VALUE(SUBSTITUTE(実質収支比率等に係る経年分析!F$49,"▲","-")),2),NA())</f>
        <v>-0.55000000000000004</v>
      </c>
      <c r="C21" s="134">
        <f>IF(ISNUMBER(VALUE(SUBSTITUTE(実質収支比率等に係る経年分析!G$49,"▲","-"))),ROUND(VALUE(SUBSTITUTE(実質収支比率等に係る経年分析!G$49,"▲","-")),2),NA())</f>
        <v>-0.55000000000000004</v>
      </c>
      <c r="D21" s="134">
        <f>IF(ISNUMBER(VALUE(SUBSTITUTE(実質収支比率等に係る経年分析!H$49,"▲","-"))),ROUND(VALUE(SUBSTITUTE(実質収支比率等に係る経年分析!H$49,"▲","-")),2),NA())</f>
        <v>-2.4</v>
      </c>
      <c r="E21" s="134">
        <f>IF(ISNUMBER(VALUE(SUBSTITUTE(実質収支比率等に係る経年分析!I$49,"▲","-"))),ROUND(VALUE(SUBSTITUTE(実質収支比率等に係る経年分析!I$49,"▲","-")),2),NA())</f>
        <v>-4.1500000000000004</v>
      </c>
      <c r="F21" s="134">
        <f>IF(ISNUMBER(VALUE(SUBSTITUTE(実質収支比率等に係る経年分析!J$49,"▲","-"))),ROUND(VALUE(SUBSTITUTE(実質収支比率等に係る経年分析!J$49,"▲","-")),2),NA())</f>
        <v>-3.65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0.22</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0.17</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0.13</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0.11</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母子父子寡婦福祉資金貸付事業特別会計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地方卸売市場事業会計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1.0900000000000001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3.06</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5.0999999999999996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16699</v>
      </c>
      <c r="E42" s="136"/>
      <c r="F42" s="136"/>
      <c r="G42" s="136">
        <f>'実質公債費比率（分子）の構造'!L$52</f>
        <v>17392</v>
      </c>
      <c r="H42" s="136"/>
      <c r="I42" s="136"/>
      <c r="J42" s="136">
        <f>'実質公債費比率（分子）の構造'!M$52</f>
        <v>17178</v>
      </c>
      <c r="K42" s="136"/>
      <c r="L42" s="136"/>
      <c r="M42" s="136">
        <f>'実質公債費比率（分子）の構造'!N$52</f>
        <v>17762</v>
      </c>
      <c r="N42" s="136"/>
      <c r="O42" s="136"/>
      <c r="P42" s="136">
        <f>'実質公債費比率（分子）の構造'!O$52</f>
        <v>17946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160</v>
      </c>
      <c r="C44" s="136"/>
      <c r="D44" s="136"/>
      <c r="E44" s="136">
        <f>'実質公債費比率（分子）の構造'!L$50</f>
        <v>258</v>
      </c>
      <c r="F44" s="136"/>
      <c r="G44" s="136"/>
      <c r="H44" s="136">
        <f>'実質公債費比率（分子）の構造'!M$50</f>
        <v>53</v>
      </c>
      <c r="I44" s="136"/>
      <c r="J44" s="136"/>
      <c r="K44" s="136">
        <f>'実質公債費比率（分子）の構造'!N$50</f>
        <v>54</v>
      </c>
      <c r="L44" s="136"/>
      <c r="M44" s="136"/>
      <c r="N44" s="136">
        <f>'実質公債費比率（分子）の構造'!O$50</f>
        <v>54</v>
      </c>
      <c r="O44" s="136"/>
      <c r="P44" s="136"/>
    </row>
    <row r="45" spans="1:16">
      <c r="A45" s="136" t="s">
        <v>53</v>
      </c>
      <c r="B45" s="136">
        <f>'実質公債費比率（分子）の構造'!K$49</f>
        <v>49</v>
      </c>
      <c r="C45" s="136"/>
      <c r="D45" s="136"/>
      <c r="E45" s="136">
        <f>'実質公債費比率（分子）の構造'!L$49</f>
        <v>49</v>
      </c>
      <c r="F45" s="136"/>
      <c r="G45" s="136"/>
      <c r="H45" s="136">
        <f>'実質公債費比率（分子）の構造'!M$49</f>
        <v>49</v>
      </c>
      <c r="I45" s="136"/>
      <c r="J45" s="136"/>
      <c r="K45" s="136">
        <f>'実質公債費比率（分子）の構造'!N$49</f>
        <v>49</v>
      </c>
      <c r="L45" s="136"/>
      <c r="M45" s="136"/>
      <c r="N45" s="136">
        <f>'実質公債費比率（分子）の構造'!O$49</f>
        <v>49</v>
      </c>
      <c r="O45" s="136"/>
      <c r="P45" s="136"/>
    </row>
    <row r="46" spans="1:16">
      <c r="A46" s="136" t="s">
        <v>54</v>
      </c>
      <c r="B46" s="136">
        <f>'実質公債費比率（分子）の構造'!K$48</f>
        <v>5203</v>
      </c>
      <c r="C46" s="136"/>
      <c r="D46" s="136"/>
      <c r="E46" s="136">
        <f>'実質公債費比率（分子）の構造'!L$48</f>
        <v>5607</v>
      </c>
      <c r="F46" s="136"/>
      <c r="G46" s="136"/>
      <c r="H46" s="136">
        <f>'実質公債費比率（分子）の構造'!M$48</f>
        <v>5066</v>
      </c>
      <c r="I46" s="136"/>
      <c r="J46" s="136"/>
      <c r="K46" s="136">
        <f>'実質公債費比率（分子）の構造'!N$48</f>
        <v>5095</v>
      </c>
      <c r="L46" s="136"/>
      <c r="M46" s="136"/>
      <c r="N46" s="136">
        <f>'実質公債費比率（分子）の構造'!O$48</f>
        <v>6451</v>
      </c>
      <c r="O46" s="136"/>
      <c r="P46" s="136"/>
    </row>
    <row r="47" spans="1:16">
      <c r="A47" s="136" t="s">
        <v>55</v>
      </c>
      <c r="B47" s="136">
        <f>'実質公債費比率（分子）の構造'!K$47</f>
        <v>70</v>
      </c>
      <c r="C47" s="136"/>
      <c r="D47" s="136"/>
      <c r="E47" s="136">
        <f>'実質公債費比率（分子）の構造'!L$47</f>
        <v>85</v>
      </c>
      <c r="F47" s="136"/>
      <c r="G47" s="136"/>
      <c r="H47" s="136">
        <f>'実質公債費比率（分子）の構造'!M$47</f>
        <v>85</v>
      </c>
      <c r="I47" s="136"/>
      <c r="J47" s="136"/>
      <c r="K47" s="136">
        <f>'実質公債費比率（分子）の構造'!N$47</f>
        <v>83</v>
      </c>
      <c r="L47" s="136"/>
      <c r="M47" s="136"/>
      <c r="N47" s="136">
        <f>'実質公債費比率（分子）の構造'!O$47</f>
        <v>83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f>'実質公債費比率（分子）の構造'!N$46</f>
        <v>29</v>
      </c>
      <c r="L48" s="136"/>
      <c r="M48" s="136"/>
      <c r="N48" s="136">
        <f>'実質公債費比率（分子）の構造'!O$46</f>
        <v>47</v>
      </c>
      <c r="O48" s="136"/>
      <c r="P48" s="136"/>
    </row>
    <row r="49" spans="1:16">
      <c r="A49" s="136" t="s">
        <v>57</v>
      </c>
      <c r="B49" s="136">
        <f>'実質公債費比率（分子）の構造'!K$45</f>
        <v>12054</v>
      </c>
      <c r="C49" s="136"/>
      <c r="D49" s="136"/>
      <c r="E49" s="136">
        <f>'実質公債費比率（分子）の構造'!L$45</f>
        <v>11758</v>
      </c>
      <c r="F49" s="136"/>
      <c r="G49" s="136"/>
      <c r="H49" s="136">
        <f>'実質公債費比率（分子）の構造'!M$45</f>
        <v>11668</v>
      </c>
      <c r="I49" s="136"/>
      <c r="J49" s="136"/>
      <c r="K49" s="136">
        <f>'実質公債費比率（分子）の構造'!N$45</f>
        <v>11921</v>
      </c>
      <c r="L49" s="136"/>
      <c r="M49" s="136"/>
      <c r="N49" s="136">
        <f>'実質公債費比率（分子）の構造'!O$45</f>
        <v>11327</v>
      </c>
      <c r="O49" s="136"/>
      <c r="P49" s="136"/>
    </row>
    <row r="50" spans="1:16">
      <c r="A50" s="136" t="s">
        <v>58</v>
      </c>
      <c r="B50" s="136" t="e">
        <f>NA()</f>
        <v>#N/A</v>
      </c>
      <c r="C50" s="136">
        <f>IF(ISNUMBER('実質公債費比率（分子）の構造'!K$53),'実質公債費比率（分子）の構造'!K$53,NA())</f>
        <v>837</v>
      </c>
      <c r="D50" s="136" t="e">
        <f>NA()</f>
        <v>#N/A</v>
      </c>
      <c r="E50" s="136" t="e">
        <f>NA()</f>
        <v>#N/A</v>
      </c>
      <c r="F50" s="136">
        <f>IF(ISNUMBER('実質公債費比率（分子）の構造'!L$53),'実質公債費比率（分子）の構造'!L$53,NA())</f>
        <v>365</v>
      </c>
      <c r="G50" s="136" t="e">
        <f>NA()</f>
        <v>#N/A</v>
      </c>
      <c r="H50" s="136" t="e">
        <f>NA()</f>
        <v>#N/A</v>
      </c>
      <c r="I50" s="136">
        <f>IF(ISNUMBER('実質公債費比率（分子）の構造'!M$53),'実質公債費比率（分子）の構造'!M$53,NA())</f>
        <v>-257</v>
      </c>
      <c r="J50" s="136" t="e">
        <f>NA()</f>
        <v>#N/A</v>
      </c>
      <c r="K50" s="136" t="e">
        <f>NA()</f>
        <v>#N/A</v>
      </c>
      <c r="L50" s="136">
        <f>IF(ISNUMBER('実質公債費比率（分子）の構造'!N$53),'実質公債費比率（分子）の構造'!N$53,NA())</f>
        <v>-531</v>
      </c>
      <c r="M50" s="136" t="e">
        <f>NA()</f>
        <v>#N/A</v>
      </c>
      <c r="N50" s="136" t="e">
        <f>NA()</f>
        <v>#N/A</v>
      </c>
      <c r="O50" s="136">
        <f>IF(ISNUMBER('実質公債費比率（分子）の構造'!O$53),'実質公債費比率（分子）の構造'!O$53,NA())</f>
        <v>65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152239</v>
      </c>
      <c r="E56" s="135"/>
      <c r="F56" s="135"/>
      <c r="G56" s="135">
        <f>'将来負担比率（分子）の構造'!J$51</f>
        <v>157417</v>
      </c>
      <c r="H56" s="135"/>
      <c r="I56" s="135"/>
      <c r="J56" s="135">
        <f>'将来負担比率（分子）の構造'!K$51</f>
        <v>162223</v>
      </c>
      <c r="K56" s="135"/>
      <c r="L56" s="135"/>
      <c r="M56" s="135">
        <f>'将来負担比率（分子）の構造'!L$51</f>
        <v>166529</v>
      </c>
      <c r="N56" s="135"/>
      <c r="O56" s="135"/>
      <c r="P56" s="135">
        <f>'将来負担比率（分子）の構造'!M$51</f>
        <v>163108</v>
      </c>
    </row>
    <row r="57" spans="1:16">
      <c r="A57" s="135" t="s">
        <v>34</v>
      </c>
      <c r="B57" s="135"/>
      <c r="C57" s="135"/>
      <c r="D57" s="135">
        <f>'将来負担比率（分子）の構造'!I$50</f>
        <v>81476</v>
      </c>
      <c r="E57" s="135"/>
      <c r="F57" s="135"/>
      <c r="G57" s="135">
        <f>'将来負担比率（分子）の構造'!J$50</f>
        <v>82703</v>
      </c>
      <c r="H57" s="135"/>
      <c r="I57" s="135"/>
      <c r="J57" s="135">
        <f>'将来負担比率（分子）の構造'!K$50</f>
        <v>82410</v>
      </c>
      <c r="K57" s="135"/>
      <c r="L57" s="135"/>
      <c r="M57" s="135">
        <f>'将来負担比率（分子）の構造'!L$50</f>
        <v>82374</v>
      </c>
      <c r="N57" s="135"/>
      <c r="O57" s="135"/>
      <c r="P57" s="135">
        <f>'将来負担比率（分子）の構造'!M$50</f>
        <v>88166</v>
      </c>
    </row>
    <row r="58" spans="1:16">
      <c r="A58" s="135" t="s">
        <v>33</v>
      </c>
      <c r="B58" s="135"/>
      <c r="C58" s="135"/>
      <c r="D58" s="135">
        <f>'将来負担比率（分子）の構造'!I$49</f>
        <v>23145</v>
      </c>
      <c r="E58" s="135"/>
      <c r="F58" s="135"/>
      <c r="G58" s="135">
        <f>'将来負担比率（分子）の構造'!J$49</f>
        <v>27713</v>
      </c>
      <c r="H58" s="135"/>
      <c r="I58" s="135"/>
      <c r="J58" s="135">
        <f>'将来負担比率（分子）の構造'!K$49</f>
        <v>31438</v>
      </c>
      <c r="K58" s="135"/>
      <c r="L58" s="135"/>
      <c r="M58" s="135">
        <f>'将来負担比率（分子）の構造'!L$49</f>
        <v>30100</v>
      </c>
      <c r="N58" s="135"/>
      <c r="O58" s="135"/>
      <c r="P58" s="135">
        <f>'将来負担比率（分子）の構造'!M$49</f>
        <v>29010</v>
      </c>
    </row>
    <row r="59" spans="1:16">
      <c r="A59" s="135" t="s">
        <v>31</v>
      </c>
      <c r="B59" s="135">
        <f>'将来負担比率（分子）の構造'!I$48</f>
        <v>272</v>
      </c>
      <c r="C59" s="135"/>
      <c r="D59" s="135"/>
      <c r="E59" s="135">
        <f>'将来負担比率（分子）の構造'!J$48</f>
        <v>352</v>
      </c>
      <c r="F59" s="135"/>
      <c r="G59" s="135"/>
      <c r="H59" s="135">
        <f>'将来負担比率（分子）の構造'!K$48</f>
        <v>410</v>
      </c>
      <c r="I59" s="135"/>
      <c r="J59" s="135"/>
      <c r="K59" s="135">
        <f>'将来負担比率（分子）の構造'!L$48</f>
        <v>260</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1135</v>
      </c>
      <c r="C61" s="135"/>
      <c r="D61" s="135"/>
      <c r="E61" s="135">
        <f>'将来負担比率（分子）の構造'!J$46</f>
        <v>118</v>
      </c>
      <c r="F61" s="135"/>
      <c r="G61" s="135"/>
      <c r="H61" s="135">
        <f>'将来負担比率（分子）の構造'!K$46</f>
        <v>468</v>
      </c>
      <c r="I61" s="135"/>
      <c r="J61" s="135"/>
      <c r="K61" s="135" t="str">
        <f>'将来負担比率（分子）の構造'!L$46</f>
        <v>-</v>
      </c>
      <c r="L61" s="135"/>
      <c r="M61" s="135"/>
      <c r="N61" s="135">
        <f>'将来負担比率（分子）の構造'!M$46</f>
        <v>56</v>
      </c>
      <c r="O61" s="135"/>
      <c r="P61" s="135"/>
    </row>
    <row r="62" spans="1:16">
      <c r="A62" s="135" t="s">
        <v>28</v>
      </c>
      <c r="B62" s="135">
        <f>'将来負担比率（分子）の構造'!I$45</f>
        <v>34707</v>
      </c>
      <c r="C62" s="135"/>
      <c r="D62" s="135"/>
      <c r="E62" s="135">
        <f>'将来負担比率（分子）の構造'!J$45</f>
        <v>33744</v>
      </c>
      <c r="F62" s="135"/>
      <c r="G62" s="135"/>
      <c r="H62" s="135">
        <f>'将来負担比率（分子）の構造'!K$45</f>
        <v>32341</v>
      </c>
      <c r="I62" s="135"/>
      <c r="J62" s="135"/>
      <c r="K62" s="135">
        <f>'将来負担比率（分子）の構造'!L$45</f>
        <v>29208</v>
      </c>
      <c r="L62" s="135"/>
      <c r="M62" s="135"/>
      <c r="N62" s="135">
        <f>'将来負担比率（分子）の構造'!M$45</f>
        <v>26926</v>
      </c>
      <c r="O62" s="135"/>
      <c r="P62" s="135"/>
    </row>
    <row r="63" spans="1:16">
      <c r="A63" s="135" t="s">
        <v>27</v>
      </c>
      <c r="B63" s="135">
        <f>'将来負担比率（分子）の構造'!I$44</f>
        <v>443</v>
      </c>
      <c r="C63" s="135"/>
      <c r="D63" s="135"/>
      <c r="E63" s="135">
        <f>'将来負担比率（分子）の構造'!J$44</f>
        <v>400</v>
      </c>
      <c r="F63" s="135"/>
      <c r="G63" s="135"/>
      <c r="H63" s="135">
        <f>'将来負担比率（分子）の構造'!K$44</f>
        <v>355</v>
      </c>
      <c r="I63" s="135"/>
      <c r="J63" s="135"/>
      <c r="K63" s="135">
        <f>'将来負担比率（分子）の構造'!L$44</f>
        <v>311</v>
      </c>
      <c r="L63" s="135"/>
      <c r="M63" s="135"/>
      <c r="N63" s="135">
        <f>'将来負担比率（分子）の構造'!M$44</f>
        <v>268</v>
      </c>
      <c r="O63" s="135"/>
      <c r="P63" s="135"/>
    </row>
    <row r="64" spans="1:16">
      <c r="A64" s="135" t="s">
        <v>26</v>
      </c>
      <c r="B64" s="135">
        <f>'将来負担比率（分子）の構造'!I$43</f>
        <v>80261</v>
      </c>
      <c r="C64" s="135"/>
      <c r="D64" s="135"/>
      <c r="E64" s="135">
        <f>'将来負担比率（分子）の構造'!J$43</f>
        <v>80650</v>
      </c>
      <c r="F64" s="135"/>
      <c r="G64" s="135"/>
      <c r="H64" s="135">
        <f>'将来負担比率（分子）の構造'!K$43</f>
        <v>80099</v>
      </c>
      <c r="I64" s="135"/>
      <c r="J64" s="135"/>
      <c r="K64" s="135">
        <f>'将来負担比率（分子）の構造'!L$43</f>
        <v>79132</v>
      </c>
      <c r="L64" s="135"/>
      <c r="M64" s="135"/>
      <c r="N64" s="135">
        <f>'将来負担比率（分子）の構造'!M$43</f>
        <v>83615</v>
      </c>
      <c r="O64" s="135"/>
      <c r="P64" s="135"/>
    </row>
    <row r="65" spans="1:16">
      <c r="A65" s="135" t="s">
        <v>25</v>
      </c>
      <c r="B65" s="135">
        <f>'将来負担比率（分子）の構造'!I$42</f>
        <v>1287</v>
      </c>
      <c r="C65" s="135"/>
      <c r="D65" s="135"/>
      <c r="E65" s="135" t="str">
        <f>'将来負担比率（分子）の構造'!J$42</f>
        <v>-</v>
      </c>
      <c r="F65" s="135"/>
      <c r="G65" s="135"/>
      <c r="H65" s="135">
        <f>'将来負担比率（分子）の構造'!K$42</f>
        <v>413</v>
      </c>
      <c r="I65" s="135"/>
      <c r="J65" s="135"/>
      <c r="K65" s="135">
        <f>'将来負担比率（分子）の構造'!L$42</f>
        <v>971</v>
      </c>
      <c r="L65" s="135"/>
      <c r="M65" s="135"/>
      <c r="N65" s="135">
        <f>'将来負担比率（分子）の構造'!M$42</f>
        <v>1892</v>
      </c>
      <c r="O65" s="135"/>
      <c r="P65" s="135"/>
    </row>
    <row r="66" spans="1:16">
      <c r="A66" s="135" t="s">
        <v>24</v>
      </c>
      <c r="B66" s="135">
        <f>'将来負担比率（分子）の構造'!I$41</f>
        <v>116211</v>
      </c>
      <c r="C66" s="135"/>
      <c r="D66" s="135"/>
      <c r="E66" s="135">
        <f>'将来負担比率（分子）の構造'!J$41</f>
        <v>121212</v>
      </c>
      <c r="F66" s="135"/>
      <c r="G66" s="135"/>
      <c r="H66" s="135">
        <f>'将来負担比率（分子）の構造'!K$41</f>
        <v>126960</v>
      </c>
      <c r="I66" s="135"/>
      <c r="J66" s="135"/>
      <c r="K66" s="135">
        <f>'将来負担比率（分子）の構造'!L$41</f>
        <v>138323</v>
      </c>
      <c r="L66" s="135"/>
      <c r="M66" s="135"/>
      <c r="N66" s="135">
        <f>'将来負担比率（分子）の構造'!M$41</f>
        <v>149422</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97527093</v>
      </c>
      <c r="S5" s="669"/>
      <c r="T5" s="669"/>
      <c r="U5" s="669"/>
      <c r="V5" s="669"/>
      <c r="W5" s="669"/>
      <c r="X5" s="669"/>
      <c r="Y5" s="716"/>
      <c r="Z5" s="729">
        <v>48</v>
      </c>
      <c r="AA5" s="729"/>
      <c r="AB5" s="729"/>
      <c r="AC5" s="729"/>
      <c r="AD5" s="730">
        <v>90245940</v>
      </c>
      <c r="AE5" s="730"/>
      <c r="AF5" s="730"/>
      <c r="AG5" s="730"/>
      <c r="AH5" s="730"/>
      <c r="AI5" s="730"/>
      <c r="AJ5" s="730"/>
      <c r="AK5" s="730"/>
      <c r="AL5" s="717">
        <v>83.6</v>
      </c>
      <c r="AM5" s="686"/>
      <c r="AN5" s="686"/>
      <c r="AO5" s="718"/>
      <c r="AP5" s="705" t="s">
        <v>206</v>
      </c>
      <c r="AQ5" s="706"/>
      <c r="AR5" s="706"/>
      <c r="AS5" s="706"/>
      <c r="AT5" s="706"/>
      <c r="AU5" s="706"/>
      <c r="AV5" s="706"/>
      <c r="AW5" s="706"/>
      <c r="AX5" s="706"/>
      <c r="AY5" s="706"/>
      <c r="AZ5" s="706"/>
      <c r="BA5" s="706"/>
      <c r="BB5" s="706"/>
      <c r="BC5" s="706"/>
      <c r="BD5" s="706"/>
      <c r="BE5" s="706"/>
      <c r="BF5" s="707"/>
      <c r="BG5" s="618">
        <v>88324612</v>
      </c>
      <c r="BH5" s="619"/>
      <c r="BI5" s="619"/>
      <c r="BJ5" s="619"/>
      <c r="BK5" s="619"/>
      <c r="BL5" s="619"/>
      <c r="BM5" s="619"/>
      <c r="BN5" s="620"/>
      <c r="BO5" s="671">
        <v>90.6</v>
      </c>
      <c r="BP5" s="671"/>
      <c r="BQ5" s="671"/>
      <c r="BR5" s="671"/>
      <c r="BS5" s="672">
        <v>655730</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970555</v>
      </c>
      <c r="S6" s="619"/>
      <c r="T6" s="619"/>
      <c r="U6" s="619"/>
      <c r="V6" s="619"/>
      <c r="W6" s="619"/>
      <c r="X6" s="619"/>
      <c r="Y6" s="620"/>
      <c r="Z6" s="671">
        <v>0.5</v>
      </c>
      <c r="AA6" s="671"/>
      <c r="AB6" s="671"/>
      <c r="AC6" s="671"/>
      <c r="AD6" s="672">
        <v>970555</v>
      </c>
      <c r="AE6" s="672"/>
      <c r="AF6" s="672"/>
      <c r="AG6" s="672"/>
      <c r="AH6" s="672"/>
      <c r="AI6" s="672"/>
      <c r="AJ6" s="672"/>
      <c r="AK6" s="672"/>
      <c r="AL6" s="641">
        <v>0.9</v>
      </c>
      <c r="AM6" s="673"/>
      <c r="AN6" s="673"/>
      <c r="AO6" s="674"/>
      <c r="AP6" s="615" t="s">
        <v>211</v>
      </c>
      <c r="AQ6" s="616"/>
      <c r="AR6" s="616"/>
      <c r="AS6" s="616"/>
      <c r="AT6" s="616"/>
      <c r="AU6" s="616"/>
      <c r="AV6" s="616"/>
      <c r="AW6" s="616"/>
      <c r="AX6" s="616"/>
      <c r="AY6" s="616"/>
      <c r="AZ6" s="616"/>
      <c r="BA6" s="616"/>
      <c r="BB6" s="616"/>
      <c r="BC6" s="616"/>
      <c r="BD6" s="616"/>
      <c r="BE6" s="616"/>
      <c r="BF6" s="617"/>
      <c r="BG6" s="618">
        <v>88324612</v>
      </c>
      <c r="BH6" s="619"/>
      <c r="BI6" s="619"/>
      <c r="BJ6" s="619"/>
      <c r="BK6" s="619"/>
      <c r="BL6" s="619"/>
      <c r="BM6" s="619"/>
      <c r="BN6" s="620"/>
      <c r="BO6" s="671">
        <v>90.6</v>
      </c>
      <c r="BP6" s="671"/>
      <c r="BQ6" s="671"/>
      <c r="BR6" s="671"/>
      <c r="BS6" s="672">
        <v>655730</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1046280</v>
      </c>
      <c r="CS6" s="619"/>
      <c r="CT6" s="619"/>
      <c r="CU6" s="619"/>
      <c r="CV6" s="619"/>
      <c r="CW6" s="619"/>
      <c r="CX6" s="619"/>
      <c r="CY6" s="620"/>
      <c r="CZ6" s="671">
        <v>0.5</v>
      </c>
      <c r="DA6" s="671"/>
      <c r="DB6" s="671"/>
      <c r="DC6" s="671"/>
      <c r="DD6" s="624">
        <v>26603</v>
      </c>
      <c r="DE6" s="619"/>
      <c r="DF6" s="619"/>
      <c r="DG6" s="619"/>
      <c r="DH6" s="619"/>
      <c r="DI6" s="619"/>
      <c r="DJ6" s="619"/>
      <c r="DK6" s="619"/>
      <c r="DL6" s="619"/>
      <c r="DM6" s="619"/>
      <c r="DN6" s="619"/>
      <c r="DO6" s="619"/>
      <c r="DP6" s="620"/>
      <c r="DQ6" s="624">
        <v>1046280</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169114</v>
      </c>
      <c r="S7" s="619"/>
      <c r="T7" s="619"/>
      <c r="U7" s="619"/>
      <c r="V7" s="619"/>
      <c r="W7" s="619"/>
      <c r="X7" s="619"/>
      <c r="Y7" s="620"/>
      <c r="Z7" s="671">
        <v>0.1</v>
      </c>
      <c r="AA7" s="671"/>
      <c r="AB7" s="671"/>
      <c r="AC7" s="671"/>
      <c r="AD7" s="672">
        <v>169114</v>
      </c>
      <c r="AE7" s="672"/>
      <c r="AF7" s="672"/>
      <c r="AG7" s="672"/>
      <c r="AH7" s="672"/>
      <c r="AI7" s="672"/>
      <c r="AJ7" s="672"/>
      <c r="AK7" s="672"/>
      <c r="AL7" s="641">
        <v>0.2</v>
      </c>
      <c r="AM7" s="673"/>
      <c r="AN7" s="673"/>
      <c r="AO7" s="674"/>
      <c r="AP7" s="615" t="s">
        <v>214</v>
      </c>
      <c r="AQ7" s="616"/>
      <c r="AR7" s="616"/>
      <c r="AS7" s="616"/>
      <c r="AT7" s="616"/>
      <c r="AU7" s="616"/>
      <c r="AV7" s="616"/>
      <c r="AW7" s="616"/>
      <c r="AX7" s="616"/>
      <c r="AY7" s="616"/>
      <c r="AZ7" s="616"/>
      <c r="BA7" s="616"/>
      <c r="BB7" s="616"/>
      <c r="BC7" s="616"/>
      <c r="BD7" s="616"/>
      <c r="BE7" s="616"/>
      <c r="BF7" s="617"/>
      <c r="BG7" s="618">
        <v>49405612</v>
      </c>
      <c r="BH7" s="619"/>
      <c r="BI7" s="619"/>
      <c r="BJ7" s="619"/>
      <c r="BK7" s="619"/>
      <c r="BL7" s="619"/>
      <c r="BM7" s="619"/>
      <c r="BN7" s="620"/>
      <c r="BO7" s="671">
        <v>50.7</v>
      </c>
      <c r="BP7" s="671"/>
      <c r="BQ7" s="671"/>
      <c r="BR7" s="671"/>
      <c r="BS7" s="672">
        <v>655730</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18804308</v>
      </c>
      <c r="CS7" s="619"/>
      <c r="CT7" s="619"/>
      <c r="CU7" s="619"/>
      <c r="CV7" s="619"/>
      <c r="CW7" s="619"/>
      <c r="CX7" s="619"/>
      <c r="CY7" s="620"/>
      <c r="CZ7" s="671">
        <v>9.4</v>
      </c>
      <c r="DA7" s="671"/>
      <c r="DB7" s="671"/>
      <c r="DC7" s="671"/>
      <c r="DD7" s="624">
        <v>1156408</v>
      </c>
      <c r="DE7" s="619"/>
      <c r="DF7" s="619"/>
      <c r="DG7" s="619"/>
      <c r="DH7" s="619"/>
      <c r="DI7" s="619"/>
      <c r="DJ7" s="619"/>
      <c r="DK7" s="619"/>
      <c r="DL7" s="619"/>
      <c r="DM7" s="619"/>
      <c r="DN7" s="619"/>
      <c r="DO7" s="619"/>
      <c r="DP7" s="620"/>
      <c r="DQ7" s="624">
        <v>15234625</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619839</v>
      </c>
      <c r="S8" s="619"/>
      <c r="T8" s="619"/>
      <c r="U8" s="619"/>
      <c r="V8" s="619"/>
      <c r="W8" s="619"/>
      <c r="X8" s="619"/>
      <c r="Y8" s="620"/>
      <c r="Z8" s="671">
        <v>0.3</v>
      </c>
      <c r="AA8" s="671"/>
      <c r="AB8" s="671"/>
      <c r="AC8" s="671"/>
      <c r="AD8" s="672">
        <v>619839</v>
      </c>
      <c r="AE8" s="672"/>
      <c r="AF8" s="672"/>
      <c r="AG8" s="672"/>
      <c r="AH8" s="672"/>
      <c r="AI8" s="672"/>
      <c r="AJ8" s="672"/>
      <c r="AK8" s="672"/>
      <c r="AL8" s="641">
        <v>0.6</v>
      </c>
      <c r="AM8" s="673"/>
      <c r="AN8" s="673"/>
      <c r="AO8" s="674"/>
      <c r="AP8" s="615" t="s">
        <v>217</v>
      </c>
      <c r="AQ8" s="616"/>
      <c r="AR8" s="616"/>
      <c r="AS8" s="616"/>
      <c r="AT8" s="616"/>
      <c r="AU8" s="616"/>
      <c r="AV8" s="616"/>
      <c r="AW8" s="616"/>
      <c r="AX8" s="616"/>
      <c r="AY8" s="616"/>
      <c r="AZ8" s="616"/>
      <c r="BA8" s="616"/>
      <c r="BB8" s="616"/>
      <c r="BC8" s="616"/>
      <c r="BD8" s="616"/>
      <c r="BE8" s="616"/>
      <c r="BF8" s="617"/>
      <c r="BG8" s="618">
        <v>1082936</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82449694</v>
      </c>
      <c r="CS8" s="619"/>
      <c r="CT8" s="619"/>
      <c r="CU8" s="619"/>
      <c r="CV8" s="619"/>
      <c r="CW8" s="619"/>
      <c r="CX8" s="619"/>
      <c r="CY8" s="620"/>
      <c r="CZ8" s="671">
        <v>41.4</v>
      </c>
      <c r="DA8" s="671"/>
      <c r="DB8" s="671"/>
      <c r="DC8" s="671"/>
      <c r="DD8" s="624">
        <v>4095533</v>
      </c>
      <c r="DE8" s="619"/>
      <c r="DF8" s="619"/>
      <c r="DG8" s="619"/>
      <c r="DH8" s="619"/>
      <c r="DI8" s="619"/>
      <c r="DJ8" s="619"/>
      <c r="DK8" s="619"/>
      <c r="DL8" s="619"/>
      <c r="DM8" s="619"/>
      <c r="DN8" s="619"/>
      <c r="DO8" s="619"/>
      <c r="DP8" s="620"/>
      <c r="DQ8" s="624">
        <v>41779640</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651050</v>
      </c>
      <c r="S9" s="619"/>
      <c r="T9" s="619"/>
      <c r="U9" s="619"/>
      <c r="V9" s="619"/>
      <c r="W9" s="619"/>
      <c r="X9" s="619"/>
      <c r="Y9" s="620"/>
      <c r="Z9" s="671">
        <v>0.3</v>
      </c>
      <c r="AA9" s="671"/>
      <c r="AB9" s="671"/>
      <c r="AC9" s="671"/>
      <c r="AD9" s="672">
        <v>651050</v>
      </c>
      <c r="AE9" s="672"/>
      <c r="AF9" s="672"/>
      <c r="AG9" s="672"/>
      <c r="AH9" s="672"/>
      <c r="AI9" s="672"/>
      <c r="AJ9" s="672"/>
      <c r="AK9" s="672"/>
      <c r="AL9" s="641">
        <v>0.6</v>
      </c>
      <c r="AM9" s="673"/>
      <c r="AN9" s="673"/>
      <c r="AO9" s="674"/>
      <c r="AP9" s="615" t="s">
        <v>220</v>
      </c>
      <c r="AQ9" s="616"/>
      <c r="AR9" s="616"/>
      <c r="AS9" s="616"/>
      <c r="AT9" s="616"/>
      <c r="AU9" s="616"/>
      <c r="AV9" s="616"/>
      <c r="AW9" s="616"/>
      <c r="AX9" s="616"/>
      <c r="AY9" s="616"/>
      <c r="AZ9" s="616"/>
      <c r="BA9" s="616"/>
      <c r="BB9" s="616"/>
      <c r="BC9" s="616"/>
      <c r="BD9" s="616"/>
      <c r="BE9" s="616"/>
      <c r="BF9" s="617"/>
      <c r="BG9" s="618">
        <v>41780143</v>
      </c>
      <c r="BH9" s="619"/>
      <c r="BI9" s="619"/>
      <c r="BJ9" s="619"/>
      <c r="BK9" s="619"/>
      <c r="BL9" s="619"/>
      <c r="BM9" s="619"/>
      <c r="BN9" s="620"/>
      <c r="BO9" s="671">
        <v>42.8</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25275808</v>
      </c>
      <c r="CS9" s="619"/>
      <c r="CT9" s="619"/>
      <c r="CU9" s="619"/>
      <c r="CV9" s="619"/>
      <c r="CW9" s="619"/>
      <c r="CX9" s="619"/>
      <c r="CY9" s="620"/>
      <c r="CZ9" s="671">
        <v>12.7</v>
      </c>
      <c r="DA9" s="671"/>
      <c r="DB9" s="671"/>
      <c r="DC9" s="671"/>
      <c r="DD9" s="624">
        <v>8989405</v>
      </c>
      <c r="DE9" s="619"/>
      <c r="DF9" s="619"/>
      <c r="DG9" s="619"/>
      <c r="DH9" s="619"/>
      <c r="DI9" s="619"/>
      <c r="DJ9" s="619"/>
      <c r="DK9" s="619"/>
      <c r="DL9" s="619"/>
      <c r="DM9" s="619"/>
      <c r="DN9" s="619"/>
      <c r="DO9" s="619"/>
      <c r="DP9" s="620"/>
      <c r="DQ9" s="624">
        <v>16662983</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10160172</v>
      </c>
      <c r="S10" s="619"/>
      <c r="T10" s="619"/>
      <c r="U10" s="619"/>
      <c r="V10" s="619"/>
      <c r="W10" s="619"/>
      <c r="X10" s="619"/>
      <c r="Y10" s="620"/>
      <c r="Z10" s="671">
        <v>5</v>
      </c>
      <c r="AA10" s="671"/>
      <c r="AB10" s="671"/>
      <c r="AC10" s="671"/>
      <c r="AD10" s="672">
        <v>10160172</v>
      </c>
      <c r="AE10" s="672"/>
      <c r="AF10" s="672"/>
      <c r="AG10" s="672"/>
      <c r="AH10" s="672"/>
      <c r="AI10" s="672"/>
      <c r="AJ10" s="672"/>
      <c r="AK10" s="672"/>
      <c r="AL10" s="641">
        <v>9.4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1451382</v>
      </c>
      <c r="BH10" s="619"/>
      <c r="BI10" s="619"/>
      <c r="BJ10" s="619"/>
      <c r="BK10" s="619"/>
      <c r="BL10" s="619"/>
      <c r="BM10" s="619"/>
      <c r="BN10" s="620"/>
      <c r="BO10" s="671">
        <v>1.5</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167703</v>
      </c>
      <c r="CS10" s="619"/>
      <c r="CT10" s="619"/>
      <c r="CU10" s="619"/>
      <c r="CV10" s="619"/>
      <c r="CW10" s="619"/>
      <c r="CX10" s="619"/>
      <c r="CY10" s="620"/>
      <c r="CZ10" s="671">
        <v>0.1</v>
      </c>
      <c r="DA10" s="671"/>
      <c r="DB10" s="671"/>
      <c r="DC10" s="671"/>
      <c r="DD10" s="624">
        <v>1148</v>
      </c>
      <c r="DE10" s="619"/>
      <c r="DF10" s="619"/>
      <c r="DG10" s="619"/>
      <c r="DH10" s="619"/>
      <c r="DI10" s="619"/>
      <c r="DJ10" s="619"/>
      <c r="DK10" s="619"/>
      <c r="DL10" s="619"/>
      <c r="DM10" s="619"/>
      <c r="DN10" s="619"/>
      <c r="DO10" s="619"/>
      <c r="DP10" s="620"/>
      <c r="DQ10" s="624">
        <v>166726</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3145</v>
      </c>
      <c r="S11" s="619"/>
      <c r="T11" s="619"/>
      <c r="U11" s="619"/>
      <c r="V11" s="619"/>
      <c r="W11" s="619"/>
      <c r="X11" s="619"/>
      <c r="Y11" s="620"/>
      <c r="Z11" s="671">
        <v>0</v>
      </c>
      <c r="AA11" s="671"/>
      <c r="AB11" s="671"/>
      <c r="AC11" s="671"/>
      <c r="AD11" s="672">
        <v>3145</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5091151</v>
      </c>
      <c r="BH11" s="619"/>
      <c r="BI11" s="619"/>
      <c r="BJ11" s="619"/>
      <c r="BK11" s="619"/>
      <c r="BL11" s="619"/>
      <c r="BM11" s="619"/>
      <c r="BN11" s="620"/>
      <c r="BO11" s="671">
        <v>5.2</v>
      </c>
      <c r="BP11" s="671"/>
      <c r="BQ11" s="671"/>
      <c r="BR11" s="671"/>
      <c r="BS11" s="624">
        <v>655730</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525342</v>
      </c>
      <c r="CS11" s="619"/>
      <c r="CT11" s="619"/>
      <c r="CU11" s="619"/>
      <c r="CV11" s="619"/>
      <c r="CW11" s="619"/>
      <c r="CX11" s="619"/>
      <c r="CY11" s="620"/>
      <c r="CZ11" s="671">
        <v>0.3</v>
      </c>
      <c r="DA11" s="671"/>
      <c r="DB11" s="671"/>
      <c r="DC11" s="671"/>
      <c r="DD11" s="624">
        <v>42750</v>
      </c>
      <c r="DE11" s="619"/>
      <c r="DF11" s="619"/>
      <c r="DG11" s="619"/>
      <c r="DH11" s="619"/>
      <c r="DI11" s="619"/>
      <c r="DJ11" s="619"/>
      <c r="DK11" s="619"/>
      <c r="DL11" s="619"/>
      <c r="DM11" s="619"/>
      <c r="DN11" s="619"/>
      <c r="DO11" s="619"/>
      <c r="DP11" s="620"/>
      <c r="DQ11" s="624">
        <v>498798</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34636412</v>
      </c>
      <c r="BH12" s="619"/>
      <c r="BI12" s="619"/>
      <c r="BJ12" s="619"/>
      <c r="BK12" s="619"/>
      <c r="BL12" s="619"/>
      <c r="BM12" s="619"/>
      <c r="BN12" s="620"/>
      <c r="BO12" s="671">
        <v>35.5</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4834998</v>
      </c>
      <c r="CS12" s="619"/>
      <c r="CT12" s="619"/>
      <c r="CU12" s="619"/>
      <c r="CV12" s="619"/>
      <c r="CW12" s="619"/>
      <c r="CX12" s="619"/>
      <c r="CY12" s="620"/>
      <c r="CZ12" s="671">
        <v>2.4</v>
      </c>
      <c r="DA12" s="671"/>
      <c r="DB12" s="671"/>
      <c r="DC12" s="671"/>
      <c r="DD12" s="624">
        <v>136456</v>
      </c>
      <c r="DE12" s="619"/>
      <c r="DF12" s="619"/>
      <c r="DG12" s="619"/>
      <c r="DH12" s="619"/>
      <c r="DI12" s="619"/>
      <c r="DJ12" s="619"/>
      <c r="DK12" s="619"/>
      <c r="DL12" s="619"/>
      <c r="DM12" s="619"/>
      <c r="DN12" s="619"/>
      <c r="DO12" s="619"/>
      <c r="DP12" s="620"/>
      <c r="DQ12" s="624">
        <v>1608307</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248101</v>
      </c>
      <c r="S13" s="619"/>
      <c r="T13" s="619"/>
      <c r="U13" s="619"/>
      <c r="V13" s="619"/>
      <c r="W13" s="619"/>
      <c r="X13" s="619"/>
      <c r="Y13" s="620"/>
      <c r="Z13" s="671">
        <v>0.1</v>
      </c>
      <c r="AA13" s="671"/>
      <c r="AB13" s="671"/>
      <c r="AC13" s="671"/>
      <c r="AD13" s="672">
        <v>248101</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34541137</v>
      </c>
      <c r="BH13" s="619"/>
      <c r="BI13" s="619"/>
      <c r="BJ13" s="619"/>
      <c r="BK13" s="619"/>
      <c r="BL13" s="619"/>
      <c r="BM13" s="619"/>
      <c r="BN13" s="620"/>
      <c r="BO13" s="671">
        <v>35.4</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19363886</v>
      </c>
      <c r="CS13" s="619"/>
      <c r="CT13" s="619"/>
      <c r="CU13" s="619"/>
      <c r="CV13" s="619"/>
      <c r="CW13" s="619"/>
      <c r="CX13" s="619"/>
      <c r="CY13" s="620"/>
      <c r="CZ13" s="671">
        <v>9.6999999999999993</v>
      </c>
      <c r="DA13" s="671"/>
      <c r="DB13" s="671"/>
      <c r="DC13" s="671"/>
      <c r="DD13" s="624">
        <v>7932187</v>
      </c>
      <c r="DE13" s="619"/>
      <c r="DF13" s="619"/>
      <c r="DG13" s="619"/>
      <c r="DH13" s="619"/>
      <c r="DI13" s="619"/>
      <c r="DJ13" s="619"/>
      <c r="DK13" s="619"/>
      <c r="DL13" s="619"/>
      <c r="DM13" s="619"/>
      <c r="DN13" s="619"/>
      <c r="DO13" s="619"/>
      <c r="DP13" s="620"/>
      <c r="DQ13" s="624">
        <v>13475532</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401829</v>
      </c>
      <c r="BH14" s="619"/>
      <c r="BI14" s="619"/>
      <c r="BJ14" s="619"/>
      <c r="BK14" s="619"/>
      <c r="BL14" s="619"/>
      <c r="BM14" s="619"/>
      <c r="BN14" s="620"/>
      <c r="BO14" s="671">
        <v>0.4</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6613049</v>
      </c>
      <c r="CS14" s="619"/>
      <c r="CT14" s="619"/>
      <c r="CU14" s="619"/>
      <c r="CV14" s="619"/>
      <c r="CW14" s="619"/>
      <c r="CX14" s="619"/>
      <c r="CY14" s="620"/>
      <c r="CZ14" s="671">
        <v>3.3</v>
      </c>
      <c r="DA14" s="671"/>
      <c r="DB14" s="671"/>
      <c r="DC14" s="671"/>
      <c r="DD14" s="624">
        <v>495127</v>
      </c>
      <c r="DE14" s="619"/>
      <c r="DF14" s="619"/>
      <c r="DG14" s="619"/>
      <c r="DH14" s="619"/>
      <c r="DI14" s="619"/>
      <c r="DJ14" s="619"/>
      <c r="DK14" s="619"/>
      <c r="DL14" s="619"/>
      <c r="DM14" s="619"/>
      <c r="DN14" s="619"/>
      <c r="DO14" s="619"/>
      <c r="DP14" s="620"/>
      <c r="DQ14" s="624">
        <v>6250537</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443881</v>
      </c>
      <c r="S15" s="619"/>
      <c r="T15" s="619"/>
      <c r="U15" s="619"/>
      <c r="V15" s="619"/>
      <c r="W15" s="619"/>
      <c r="X15" s="619"/>
      <c r="Y15" s="620"/>
      <c r="Z15" s="671">
        <v>0.2</v>
      </c>
      <c r="AA15" s="671"/>
      <c r="AB15" s="671"/>
      <c r="AC15" s="671"/>
      <c r="AD15" s="672">
        <v>443881</v>
      </c>
      <c r="AE15" s="672"/>
      <c r="AF15" s="672"/>
      <c r="AG15" s="672"/>
      <c r="AH15" s="672"/>
      <c r="AI15" s="672"/>
      <c r="AJ15" s="672"/>
      <c r="AK15" s="672"/>
      <c r="AL15" s="641">
        <v>0.4</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3880759</v>
      </c>
      <c r="BH15" s="619"/>
      <c r="BI15" s="619"/>
      <c r="BJ15" s="619"/>
      <c r="BK15" s="619"/>
      <c r="BL15" s="619"/>
      <c r="BM15" s="619"/>
      <c r="BN15" s="620"/>
      <c r="BO15" s="671">
        <v>4</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28612647</v>
      </c>
      <c r="CS15" s="619"/>
      <c r="CT15" s="619"/>
      <c r="CU15" s="619"/>
      <c r="CV15" s="619"/>
      <c r="CW15" s="619"/>
      <c r="CX15" s="619"/>
      <c r="CY15" s="620"/>
      <c r="CZ15" s="671">
        <v>14.4</v>
      </c>
      <c r="DA15" s="671"/>
      <c r="DB15" s="671"/>
      <c r="DC15" s="671"/>
      <c r="DD15" s="624">
        <v>9956192</v>
      </c>
      <c r="DE15" s="619"/>
      <c r="DF15" s="619"/>
      <c r="DG15" s="619"/>
      <c r="DH15" s="619"/>
      <c r="DI15" s="619"/>
      <c r="DJ15" s="619"/>
      <c r="DK15" s="619"/>
      <c r="DL15" s="619"/>
      <c r="DM15" s="619"/>
      <c r="DN15" s="619"/>
      <c r="DO15" s="619"/>
      <c r="DP15" s="620"/>
      <c r="DQ15" s="624">
        <v>17121472</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3813540</v>
      </c>
      <c r="S16" s="619"/>
      <c r="T16" s="619"/>
      <c r="U16" s="619"/>
      <c r="V16" s="619"/>
      <c r="W16" s="619"/>
      <c r="X16" s="619"/>
      <c r="Y16" s="620"/>
      <c r="Z16" s="671">
        <v>1.9</v>
      </c>
      <c r="AA16" s="671"/>
      <c r="AB16" s="671"/>
      <c r="AC16" s="671"/>
      <c r="AD16" s="672">
        <v>3236509</v>
      </c>
      <c r="AE16" s="672"/>
      <c r="AF16" s="672"/>
      <c r="AG16" s="672"/>
      <c r="AH16" s="672"/>
      <c r="AI16" s="672"/>
      <c r="AJ16" s="672"/>
      <c r="AK16" s="672"/>
      <c r="AL16" s="641">
        <v>3</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3236509</v>
      </c>
      <c r="S17" s="619"/>
      <c r="T17" s="619"/>
      <c r="U17" s="619"/>
      <c r="V17" s="619"/>
      <c r="W17" s="619"/>
      <c r="X17" s="619"/>
      <c r="Y17" s="620"/>
      <c r="Z17" s="671">
        <v>1.6</v>
      </c>
      <c r="AA17" s="671"/>
      <c r="AB17" s="671"/>
      <c r="AC17" s="671"/>
      <c r="AD17" s="672">
        <v>3236509</v>
      </c>
      <c r="AE17" s="672"/>
      <c r="AF17" s="672"/>
      <c r="AG17" s="672"/>
      <c r="AH17" s="672"/>
      <c r="AI17" s="672"/>
      <c r="AJ17" s="672"/>
      <c r="AK17" s="672"/>
      <c r="AL17" s="641">
        <v>3</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11364999</v>
      </c>
      <c r="CS17" s="619"/>
      <c r="CT17" s="619"/>
      <c r="CU17" s="619"/>
      <c r="CV17" s="619"/>
      <c r="CW17" s="619"/>
      <c r="CX17" s="619"/>
      <c r="CY17" s="620"/>
      <c r="CZ17" s="671">
        <v>5.7</v>
      </c>
      <c r="DA17" s="671"/>
      <c r="DB17" s="671"/>
      <c r="DC17" s="671"/>
      <c r="DD17" s="624" t="s">
        <v>108</v>
      </c>
      <c r="DE17" s="619"/>
      <c r="DF17" s="619"/>
      <c r="DG17" s="619"/>
      <c r="DH17" s="619"/>
      <c r="DI17" s="619"/>
      <c r="DJ17" s="619"/>
      <c r="DK17" s="619"/>
      <c r="DL17" s="619"/>
      <c r="DM17" s="619"/>
      <c r="DN17" s="619"/>
      <c r="DO17" s="619"/>
      <c r="DP17" s="620"/>
      <c r="DQ17" s="624">
        <v>11364999</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342886</v>
      </c>
      <c r="S18" s="619"/>
      <c r="T18" s="619"/>
      <c r="U18" s="619"/>
      <c r="V18" s="619"/>
      <c r="W18" s="619"/>
      <c r="X18" s="619"/>
      <c r="Y18" s="620"/>
      <c r="Z18" s="671">
        <v>0.2</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v>128423</v>
      </c>
      <c r="CS18" s="619"/>
      <c r="CT18" s="619"/>
      <c r="CU18" s="619"/>
      <c r="CV18" s="619"/>
      <c r="CW18" s="619"/>
      <c r="CX18" s="619"/>
      <c r="CY18" s="620"/>
      <c r="CZ18" s="671">
        <v>0.1</v>
      </c>
      <c r="DA18" s="671"/>
      <c r="DB18" s="671"/>
      <c r="DC18" s="671"/>
      <c r="DD18" s="624" t="s">
        <v>108</v>
      </c>
      <c r="DE18" s="619"/>
      <c r="DF18" s="619"/>
      <c r="DG18" s="619"/>
      <c r="DH18" s="619"/>
      <c r="DI18" s="619"/>
      <c r="DJ18" s="619"/>
      <c r="DK18" s="619"/>
      <c r="DL18" s="619"/>
      <c r="DM18" s="619"/>
      <c r="DN18" s="619"/>
      <c r="DO18" s="619"/>
      <c r="DP18" s="620"/>
      <c r="DQ18" s="624">
        <v>128423</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234145</v>
      </c>
      <c r="S19" s="619"/>
      <c r="T19" s="619"/>
      <c r="U19" s="619"/>
      <c r="V19" s="619"/>
      <c r="W19" s="619"/>
      <c r="X19" s="619"/>
      <c r="Y19" s="620"/>
      <c r="Z19" s="671">
        <v>0.1</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9202481</v>
      </c>
      <c r="BH19" s="619"/>
      <c r="BI19" s="619"/>
      <c r="BJ19" s="619"/>
      <c r="BK19" s="619"/>
      <c r="BL19" s="619"/>
      <c r="BM19" s="619"/>
      <c r="BN19" s="620"/>
      <c r="BO19" s="671">
        <v>9.4</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114606490</v>
      </c>
      <c r="S20" s="619"/>
      <c r="T20" s="619"/>
      <c r="U20" s="619"/>
      <c r="V20" s="619"/>
      <c r="W20" s="619"/>
      <c r="X20" s="619"/>
      <c r="Y20" s="620"/>
      <c r="Z20" s="671">
        <v>56.4</v>
      </c>
      <c r="AA20" s="671"/>
      <c r="AB20" s="671"/>
      <c r="AC20" s="671"/>
      <c r="AD20" s="672">
        <v>106748306</v>
      </c>
      <c r="AE20" s="672"/>
      <c r="AF20" s="672"/>
      <c r="AG20" s="672"/>
      <c r="AH20" s="672"/>
      <c r="AI20" s="672"/>
      <c r="AJ20" s="672"/>
      <c r="AK20" s="672"/>
      <c r="AL20" s="641">
        <v>98.9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9202481</v>
      </c>
      <c r="BH20" s="619"/>
      <c r="BI20" s="619"/>
      <c r="BJ20" s="619"/>
      <c r="BK20" s="619"/>
      <c r="BL20" s="619"/>
      <c r="BM20" s="619"/>
      <c r="BN20" s="620"/>
      <c r="BO20" s="671">
        <v>9.4</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199187137</v>
      </c>
      <c r="CS20" s="619"/>
      <c r="CT20" s="619"/>
      <c r="CU20" s="619"/>
      <c r="CV20" s="619"/>
      <c r="CW20" s="619"/>
      <c r="CX20" s="619"/>
      <c r="CY20" s="620"/>
      <c r="CZ20" s="671">
        <v>100</v>
      </c>
      <c r="DA20" s="671"/>
      <c r="DB20" s="671"/>
      <c r="DC20" s="671"/>
      <c r="DD20" s="624">
        <v>32831809</v>
      </c>
      <c r="DE20" s="619"/>
      <c r="DF20" s="619"/>
      <c r="DG20" s="619"/>
      <c r="DH20" s="619"/>
      <c r="DI20" s="619"/>
      <c r="DJ20" s="619"/>
      <c r="DK20" s="619"/>
      <c r="DL20" s="619"/>
      <c r="DM20" s="619"/>
      <c r="DN20" s="619"/>
      <c r="DO20" s="619"/>
      <c r="DP20" s="620"/>
      <c r="DQ20" s="624">
        <v>125338322</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65641</v>
      </c>
      <c r="S21" s="619"/>
      <c r="T21" s="619"/>
      <c r="U21" s="619"/>
      <c r="V21" s="619"/>
      <c r="W21" s="619"/>
      <c r="X21" s="619"/>
      <c r="Y21" s="620"/>
      <c r="Z21" s="671">
        <v>0</v>
      </c>
      <c r="AA21" s="671"/>
      <c r="AB21" s="671"/>
      <c r="AC21" s="671"/>
      <c r="AD21" s="672">
        <v>65641</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5321</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1695755</v>
      </c>
      <c r="S22" s="619"/>
      <c r="T22" s="619"/>
      <c r="U22" s="619"/>
      <c r="V22" s="619"/>
      <c r="W22" s="619"/>
      <c r="X22" s="619"/>
      <c r="Y22" s="620"/>
      <c r="Z22" s="671">
        <v>0.8</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v>1916007</v>
      </c>
      <c r="BH22" s="619"/>
      <c r="BI22" s="619"/>
      <c r="BJ22" s="619"/>
      <c r="BK22" s="619"/>
      <c r="BL22" s="619"/>
      <c r="BM22" s="619"/>
      <c r="BN22" s="620"/>
      <c r="BO22" s="671">
        <v>2</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3210421</v>
      </c>
      <c r="S23" s="619"/>
      <c r="T23" s="619"/>
      <c r="U23" s="619"/>
      <c r="V23" s="619"/>
      <c r="W23" s="619"/>
      <c r="X23" s="619"/>
      <c r="Y23" s="620"/>
      <c r="Z23" s="671">
        <v>1.6</v>
      </c>
      <c r="AA23" s="671"/>
      <c r="AB23" s="671"/>
      <c r="AC23" s="671"/>
      <c r="AD23" s="672">
        <v>305420</v>
      </c>
      <c r="AE23" s="672"/>
      <c r="AF23" s="672"/>
      <c r="AG23" s="672"/>
      <c r="AH23" s="672"/>
      <c r="AI23" s="672"/>
      <c r="AJ23" s="672"/>
      <c r="AK23" s="672"/>
      <c r="AL23" s="641">
        <v>0.3</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7281153</v>
      </c>
      <c r="BH23" s="619"/>
      <c r="BI23" s="619"/>
      <c r="BJ23" s="619"/>
      <c r="BK23" s="619"/>
      <c r="BL23" s="619"/>
      <c r="BM23" s="619"/>
      <c r="BN23" s="620"/>
      <c r="BO23" s="671">
        <v>7.5</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1587700</v>
      </c>
      <c r="S24" s="619"/>
      <c r="T24" s="619"/>
      <c r="U24" s="619"/>
      <c r="V24" s="619"/>
      <c r="W24" s="619"/>
      <c r="X24" s="619"/>
      <c r="Y24" s="620"/>
      <c r="Z24" s="671">
        <v>0.8</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95354468</v>
      </c>
      <c r="CS24" s="669"/>
      <c r="CT24" s="669"/>
      <c r="CU24" s="669"/>
      <c r="CV24" s="669"/>
      <c r="CW24" s="669"/>
      <c r="CX24" s="669"/>
      <c r="CY24" s="716"/>
      <c r="CZ24" s="720">
        <v>47.9</v>
      </c>
      <c r="DA24" s="721"/>
      <c r="DB24" s="721"/>
      <c r="DC24" s="722"/>
      <c r="DD24" s="715">
        <v>58906247</v>
      </c>
      <c r="DE24" s="669"/>
      <c r="DF24" s="669"/>
      <c r="DG24" s="669"/>
      <c r="DH24" s="669"/>
      <c r="DI24" s="669"/>
      <c r="DJ24" s="669"/>
      <c r="DK24" s="716"/>
      <c r="DL24" s="715">
        <v>58573179</v>
      </c>
      <c r="DM24" s="669"/>
      <c r="DN24" s="669"/>
      <c r="DO24" s="669"/>
      <c r="DP24" s="669"/>
      <c r="DQ24" s="669"/>
      <c r="DR24" s="669"/>
      <c r="DS24" s="669"/>
      <c r="DT24" s="669"/>
      <c r="DU24" s="669"/>
      <c r="DV24" s="716"/>
      <c r="DW24" s="717">
        <v>51.8</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34374615</v>
      </c>
      <c r="S25" s="619"/>
      <c r="T25" s="619"/>
      <c r="U25" s="619"/>
      <c r="V25" s="619"/>
      <c r="W25" s="619"/>
      <c r="X25" s="619"/>
      <c r="Y25" s="620"/>
      <c r="Z25" s="671">
        <v>16.899999999999999</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34908672</v>
      </c>
      <c r="CS25" s="637"/>
      <c r="CT25" s="637"/>
      <c r="CU25" s="637"/>
      <c r="CV25" s="637"/>
      <c r="CW25" s="637"/>
      <c r="CX25" s="637"/>
      <c r="CY25" s="638"/>
      <c r="CZ25" s="621">
        <v>17.5</v>
      </c>
      <c r="DA25" s="639"/>
      <c r="DB25" s="639"/>
      <c r="DC25" s="640"/>
      <c r="DD25" s="624">
        <v>31266063</v>
      </c>
      <c r="DE25" s="637"/>
      <c r="DF25" s="637"/>
      <c r="DG25" s="637"/>
      <c r="DH25" s="637"/>
      <c r="DI25" s="637"/>
      <c r="DJ25" s="637"/>
      <c r="DK25" s="638"/>
      <c r="DL25" s="624">
        <v>30933914</v>
      </c>
      <c r="DM25" s="637"/>
      <c r="DN25" s="637"/>
      <c r="DO25" s="637"/>
      <c r="DP25" s="637"/>
      <c r="DQ25" s="637"/>
      <c r="DR25" s="637"/>
      <c r="DS25" s="637"/>
      <c r="DT25" s="637"/>
      <c r="DU25" s="637"/>
      <c r="DV25" s="638"/>
      <c r="DW25" s="641">
        <v>27.4</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v>198850</v>
      </c>
      <c r="S26" s="619"/>
      <c r="T26" s="619"/>
      <c r="U26" s="619"/>
      <c r="V26" s="619"/>
      <c r="W26" s="619"/>
      <c r="X26" s="619"/>
      <c r="Y26" s="620"/>
      <c r="Z26" s="671">
        <v>0.1</v>
      </c>
      <c r="AA26" s="671"/>
      <c r="AB26" s="671"/>
      <c r="AC26" s="671"/>
      <c r="AD26" s="672">
        <v>198850</v>
      </c>
      <c r="AE26" s="672"/>
      <c r="AF26" s="672"/>
      <c r="AG26" s="672"/>
      <c r="AH26" s="672"/>
      <c r="AI26" s="672"/>
      <c r="AJ26" s="672"/>
      <c r="AK26" s="672"/>
      <c r="AL26" s="641">
        <v>0.2</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23194398</v>
      </c>
      <c r="CS26" s="619"/>
      <c r="CT26" s="619"/>
      <c r="CU26" s="619"/>
      <c r="CV26" s="619"/>
      <c r="CW26" s="619"/>
      <c r="CX26" s="619"/>
      <c r="CY26" s="620"/>
      <c r="CZ26" s="621">
        <v>11.6</v>
      </c>
      <c r="DA26" s="639"/>
      <c r="DB26" s="639"/>
      <c r="DC26" s="640"/>
      <c r="DD26" s="624">
        <v>20450606</v>
      </c>
      <c r="DE26" s="619"/>
      <c r="DF26" s="619"/>
      <c r="DG26" s="619"/>
      <c r="DH26" s="619"/>
      <c r="DI26" s="619"/>
      <c r="DJ26" s="619"/>
      <c r="DK26" s="620"/>
      <c r="DL26" s="624" t="s">
        <v>276</v>
      </c>
      <c r="DM26" s="619"/>
      <c r="DN26" s="619"/>
      <c r="DO26" s="619"/>
      <c r="DP26" s="619"/>
      <c r="DQ26" s="619"/>
      <c r="DR26" s="619"/>
      <c r="DS26" s="619"/>
      <c r="DT26" s="619"/>
      <c r="DU26" s="619"/>
      <c r="DV26" s="620"/>
      <c r="DW26" s="641" t="s">
        <v>276</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10687603</v>
      </c>
      <c r="S27" s="619"/>
      <c r="T27" s="619"/>
      <c r="U27" s="619"/>
      <c r="V27" s="619"/>
      <c r="W27" s="619"/>
      <c r="X27" s="619"/>
      <c r="Y27" s="620"/>
      <c r="Z27" s="671">
        <v>5.3</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97527093</v>
      </c>
      <c r="BH27" s="619"/>
      <c r="BI27" s="619"/>
      <c r="BJ27" s="619"/>
      <c r="BK27" s="619"/>
      <c r="BL27" s="619"/>
      <c r="BM27" s="619"/>
      <c r="BN27" s="620"/>
      <c r="BO27" s="671">
        <v>100</v>
      </c>
      <c r="BP27" s="671"/>
      <c r="BQ27" s="671"/>
      <c r="BR27" s="671"/>
      <c r="BS27" s="624">
        <v>655730</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49084890</v>
      </c>
      <c r="CS27" s="637"/>
      <c r="CT27" s="637"/>
      <c r="CU27" s="637"/>
      <c r="CV27" s="637"/>
      <c r="CW27" s="637"/>
      <c r="CX27" s="637"/>
      <c r="CY27" s="638"/>
      <c r="CZ27" s="621">
        <v>24.6</v>
      </c>
      <c r="DA27" s="639"/>
      <c r="DB27" s="639"/>
      <c r="DC27" s="640"/>
      <c r="DD27" s="624">
        <v>16279278</v>
      </c>
      <c r="DE27" s="637"/>
      <c r="DF27" s="637"/>
      <c r="DG27" s="637"/>
      <c r="DH27" s="637"/>
      <c r="DI27" s="637"/>
      <c r="DJ27" s="637"/>
      <c r="DK27" s="638"/>
      <c r="DL27" s="624">
        <v>16278359</v>
      </c>
      <c r="DM27" s="637"/>
      <c r="DN27" s="637"/>
      <c r="DO27" s="637"/>
      <c r="DP27" s="637"/>
      <c r="DQ27" s="637"/>
      <c r="DR27" s="637"/>
      <c r="DS27" s="637"/>
      <c r="DT27" s="637"/>
      <c r="DU27" s="637"/>
      <c r="DV27" s="638"/>
      <c r="DW27" s="641">
        <v>14.4</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785801</v>
      </c>
      <c r="S28" s="619"/>
      <c r="T28" s="619"/>
      <c r="U28" s="619"/>
      <c r="V28" s="619"/>
      <c r="W28" s="619"/>
      <c r="X28" s="619"/>
      <c r="Y28" s="620"/>
      <c r="Z28" s="671">
        <v>0.4</v>
      </c>
      <c r="AA28" s="671"/>
      <c r="AB28" s="671"/>
      <c r="AC28" s="671"/>
      <c r="AD28" s="672">
        <v>255419</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11360906</v>
      </c>
      <c r="CS28" s="619"/>
      <c r="CT28" s="619"/>
      <c r="CU28" s="619"/>
      <c r="CV28" s="619"/>
      <c r="CW28" s="619"/>
      <c r="CX28" s="619"/>
      <c r="CY28" s="620"/>
      <c r="CZ28" s="621">
        <v>5.7</v>
      </c>
      <c r="DA28" s="639"/>
      <c r="DB28" s="639"/>
      <c r="DC28" s="640"/>
      <c r="DD28" s="624">
        <v>11360906</v>
      </c>
      <c r="DE28" s="619"/>
      <c r="DF28" s="619"/>
      <c r="DG28" s="619"/>
      <c r="DH28" s="619"/>
      <c r="DI28" s="619"/>
      <c r="DJ28" s="619"/>
      <c r="DK28" s="620"/>
      <c r="DL28" s="624">
        <v>11360906</v>
      </c>
      <c r="DM28" s="619"/>
      <c r="DN28" s="619"/>
      <c r="DO28" s="619"/>
      <c r="DP28" s="619"/>
      <c r="DQ28" s="619"/>
      <c r="DR28" s="619"/>
      <c r="DS28" s="619"/>
      <c r="DT28" s="619"/>
      <c r="DU28" s="619"/>
      <c r="DV28" s="620"/>
      <c r="DW28" s="641">
        <v>10</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795713</v>
      </c>
      <c r="S29" s="619"/>
      <c r="T29" s="619"/>
      <c r="U29" s="619"/>
      <c r="V29" s="619"/>
      <c r="W29" s="619"/>
      <c r="X29" s="619"/>
      <c r="Y29" s="620"/>
      <c r="Z29" s="671">
        <v>0.4</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11358946</v>
      </c>
      <c r="CS29" s="637"/>
      <c r="CT29" s="637"/>
      <c r="CU29" s="637"/>
      <c r="CV29" s="637"/>
      <c r="CW29" s="637"/>
      <c r="CX29" s="637"/>
      <c r="CY29" s="638"/>
      <c r="CZ29" s="621">
        <v>5.7</v>
      </c>
      <c r="DA29" s="639"/>
      <c r="DB29" s="639"/>
      <c r="DC29" s="640"/>
      <c r="DD29" s="624">
        <v>11358946</v>
      </c>
      <c r="DE29" s="637"/>
      <c r="DF29" s="637"/>
      <c r="DG29" s="637"/>
      <c r="DH29" s="637"/>
      <c r="DI29" s="637"/>
      <c r="DJ29" s="637"/>
      <c r="DK29" s="638"/>
      <c r="DL29" s="624">
        <v>11358946</v>
      </c>
      <c r="DM29" s="637"/>
      <c r="DN29" s="637"/>
      <c r="DO29" s="637"/>
      <c r="DP29" s="637"/>
      <c r="DQ29" s="637"/>
      <c r="DR29" s="637"/>
      <c r="DS29" s="637"/>
      <c r="DT29" s="637"/>
      <c r="DU29" s="637"/>
      <c r="DV29" s="638"/>
      <c r="DW29" s="641">
        <v>10</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4759833</v>
      </c>
      <c r="S30" s="619"/>
      <c r="T30" s="619"/>
      <c r="U30" s="619"/>
      <c r="V30" s="619"/>
      <c r="W30" s="619"/>
      <c r="X30" s="619"/>
      <c r="Y30" s="620"/>
      <c r="Z30" s="671">
        <v>2.2999999999999998</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98.8</v>
      </c>
      <c r="BH30" s="685"/>
      <c r="BI30" s="685"/>
      <c r="BJ30" s="685"/>
      <c r="BK30" s="685"/>
      <c r="BL30" s="685"/>
      <c r="BM30" s="686">
        <v>95.5</v>
      </c>
      <c r="BN30" s="685"/>
      <c r="BO30" s="685"/>
      <c r="BP30" s="685"/>
      <c r="BQ30" s="687"/>
      <c r="BR30" s="684">
        <v>98.6</v>
      </c>
      <c r="BS30" s="685"/>
      <c r="BT30" s="685"/>
      <c r="BU30" s="685"/>
      <c r="BV30" s="685"/>
      <c r="BW30" s="685"/>
      <c r="BX30" s="686">
        <v>95</v>
      </c>
      <c r="BY30" s="685"/>
      <c r="BZ30" s="685"/>
      <c r="CA30" s="685"/>
      <c r="CB30" s="687"/>
      <c r="CD30" s="690"/>
      <c r="CE30" s="691"/>
      <c r="CF30" s="655" t="s">
        <v>290</v>
      </c>
      <c r="CG30" s="652"/>
      <c r="CH30" s="652"/>
      <c r="CI30" s="652"/>
      <c r="CJ30" s="652"/>
      <c r="CK30" s="652"/>
      <c r="CL30" s="652"/>
      <c r="CM30" s="652"/>
      <c r="CN30" s="652"/>
      <c r="CO30" s="652"/>
      <c r="CP30" s="652"/>
      <c r="CQ30" s="653"/>
      <c r="CR30" s="618">
        <v>10064010</v>
      </c>
      <c r="CS30" s="619"/>
      <c r="CT30" s="619"/>
      <c r="CU30" s="619"/>
      <c r="CV30" s="619"/>
      <c r="CW30" s="619"/>
      <c r="CX30" s="619"/>
      <c r="CY30" s="620"/>
      <c r="CZ30" s="621">
        <v>5.0999999999999996</v>
      </c>
      <c r="DA30" s="639"/>
      <c r="DB30" s="639"/>
      <c r="DC30" s="640"/>
      <c r="DD30" s="624">
        <v>10064010</v>
      </c>
      <c r="DE30" s="619"/>
      <c r="DF30" s="619"/>
      <c r="DG30" s="619"/>
      <c r="DH30" s="619"/>
      <c r="DI30" s="619"/>
      <c r="DJ30" s="619"/>
      <c r="DK30" s="620"/>
      <c r="DL30" s="624">
        <v>10064010</v>
      </c>
      <c r="DM30" s="619"/>
      <c r="DN30" s="619"/>
      <c r="DO30" s="619"/>
      <c r="DP30" s="619"/>
      <c r="DQ30" s="619"/>
      <c r="DR30" s="619"/>
      <c r="DS30" s="619"/>
      <c r="DT30" s="619"/>
      <c r="DU30" s="619"/>
      <c r="DV30" s="620"/>
      <c r="DW30" s="641">
        <v>8.9</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1614181</v>
      </c>
      <c r="S31" s="619"/>
      <c r="T31" s="619"/>
      <c r="U31" s="619"/>
      <c r="V31" s="619"/>
      <c r="W31" s="619"/>
      <c r="X31" s="619"/>
      <c r="Y31" s="620"/>
      <c r="Z31" s="671">
        <v>0.8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98.5</v>
      </c>
      <c r="BH31" s="637"/>
      <c r="BI31" s="637"/>
      <c r="BJ31" s="637"/>
      <c r="BK31" s="637"/>
      <c r="BL31" s="637"/>
      <c r="BM31" s="673">
        <v>94.6</v>
      </c>
      <c r="BN31" s="683"/>
      <c r="BO31" s="683"/>
      <c r="BP31" s="683"/>
      <c r="BQ31" s="647"/>
      <c r="BR31" s="682">
        <v>98.4</v>
      </c>
      <c r="BS31" s="637"/>
      <c r="BT31" s="637"/>
      <c r="BU31" s="637"/>
      <c r="BV31" s="637"/>
      <c r="BW31" s="637"/>
      <c r="BX31" s="673">
        <v>94</v>
      </c>
      <c r="BY31" s="683"/>
      <c r="BZ31" s="683"/>
      <c r="CA31" s="683"/>
      <c r="CB31" s="647"/>
      <c r="CD31" s="690"/>
      <c r="CE31" s="691"/>
      <c r="CF31" s="655" t="s">
        <v>294</v>
      </c>
      <c r="CG31" s="652"/>
      <c r="CH31" s="652"/>
      <c r="CI31" s="652"/>
      <c r="CJ31" s="652"/>
      <c r="CK31" s="652"/>
      <c r="CL31" s="652"/>
      <c r="CM31" s="652"/>
      <c r="CN31" s="652"/>
      <c r="CO31" s="652"/>
      <c r="CP31" s="652"/>
      <c r="CQ31" s="653"/>
      <c r="CR31" s="618">
        <v>1294936</v>
      </c>
      <c r="CS31" s="637"/>
      <c r="CT31" s="637"/>
      <c r="CU31" s="637"/>
      <c r="CV31" s="637"/>
      <c r="CW31" s="637"/>
      <c r="CX31" s="637"/>
      <c r="CY31" s="638"/>
      <c r="CZ31" s="621">
        <v>0.7</v>
      </c>
      <c r="DA31" s="639"/>
      <c r="DB31" s="639"/>
      <c r="DC31" s="640"/>
      <c r="DD31" s="624">
        <v>1294936</v>
      </c>
      <c r="DE31" s="637"/>
      <c r="DF31" s="637"/>
      <c r="DG31" s="637"/>
      <c r="DH31" s="637"/>
      <c r="DI31" s="637"/>
      <c r="DJ31" s="637"/>
      <c r="DK31" s="638"/>
      <c r="DL31" s="624">
        <v>1294936</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7707120</v>
      </c>
      <c r="S32" s="619"/>
      <c r="T32" s="619"/>
      <c r="U32" s="619"/>
      <c r="V32" s="619"/>
      <c r="W32" s="619"/>
      <c r="X32" s="619"/>
      <c r="Y32" s="620"/>
      <c r="Z32" s="671">
        <v>3.8</v>
      </c>
      <c r="AA32" s="671"/>
      <c r="AB32" s="671"/>
      <c r="AC32" s="671"/>
      <c r="AD32" s="672">
        <v>406775</v>
      </c>
      <c r="AE32" s="672"/>
      <c r="AF32" s="672"/>
      <c r="AG32" s="672"/>
      <c r="AH32" s="672"/>
      <c r="AI32" s="672"/>
      <c r="AJ32" s="672"/>
      <c r="AK32" s="672"/>
      <c r="AL32" s="641">
        <v>0.4</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98.9</v>
      </c>
      <c r="BH32" s="603"/>
      <c r="BI32" s="603"/>
      <c r="BJ32" s="603"/>
      <c r="BK32" s="603"/>
      <c r="BL32" s="603"/>
      <c r="BM32" s="666">
        <v>96.1</v>
      </c>
      <c r="BN32" s="603"/>
      <c r="BO32" s="603"/>
      <c r="BP32" s="603"/>
      <c r="BQ32" s="660"/>
      <c r="BR32" s="681">
        <v>98.8</v>
      </c>
      <c r="BS32" s="603"/>
      <c r="BT32" s="603"/>
      <c r="BU32" s="603"/>
      <c r="BV32" s="603"/>
      <c r="BW32" s="603"/>
      <c r="BX32" s="666">
        <v>95.8</v>
      </c>
      <c r="BY32" s="603"/>
      <c r="BZ32" s="603"/>
      <c r="CA32" s="603"/>
      <c r="CB32" s="660"/>
      <c r="CD32" s="692"/>
      <c r="CE32" s="693"/>
      <c r="CF32" s="655" t="s">
        <v>297</v>
      </c>
      <c r="CG32" s="652"/>
      <c r="CH32" s="652"/>
      <c r="CI32" s="652"/>
      <c r="CJ32" s="652"/>
      <c r="CK32" s="652"/>
      <c r="CL32" s="652"/>
      <c r="CM32" s="652"/>
      <c r="CN32" s="652"/>
      <c r="CO32" s="652"/>
      <c r="CP32" s="652"/>
      <c r="CQ32" s="653"/>
      <c r="CR32" s="618">
        <v>1960</v>
      </c>
      <c r="CS32" s="619"/>
      <c r="CT32" s="619"/>
      <c r="CU32" s="619"/>
      <c r="CV32" s="619"/>
      <c r="CW32" s="619"/>
      <c r="CX32" s="619"/>
      <c r="CY32" s="620"/>
      <c r="CZ32" s="621">
        <v>0</v>
      </c>
      <c r="DA32" s="639"/>
      <c r="DB32" s="639"/>
      <c r="DC32" s="640"/>
      <c r="DD32" s="624">
        <v>1960</v>
      </c>
      <c r="DE32" s="619"/>
      <c r="DF32" s="619"/>
      <c r="DG32" s="619"/>
      <c r="DH32" s="619"/>
      <c r="DI32" s="619"/>
      <c r="DJ32" s="619"/>
      <c r="DK32" s="620"/>
      <c r="DL32" s="624">
        <v>1960</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21203700</v>
      </c>
      <c r="S33" s="619"/>
      <c r="T33" s="619"/>
      <c r="U33" s="619"/>
      <c r="V33" s="619"/>
      <c r="W33" s="619"/>
      <c r="X33" s="619"/>
      <c r="Y33" s="620"/>
      <c r="Z33" s="671">
        <v>10.4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71000860</v>
      </c>
      <c r="CS33" s="637"/>
      <c r="CT33" s="637"/>
      <c r="CU33" s="637"/>
      <c r="CV33" s="637"/>
      <c r="CW33" s="637"/>
      <c r="CX33" s="637"/>
      <c r="CY33" s="638"/>
      <c r="CZ33" s="621">
        <v>35.6</v>
      </c>
      <c r="DA33" s="639"/>
      <c r="DB33" s="639"/>
      <c r="DC33" s="640"/>
      <c r="DD33" s="624">
        <v>57510963</v>
      </c>
      <c r="DE33" s="637"/>
      <c r="DF33" s="637"/>
      <c r="DG33" s="637"/>
      <c r="DH33" s="637"/>
      <c r="DI33" s="637"/>
      <c r="DJ33" s="637"/>
      <c r="DK33" s="638"/>
      <c r="DL33" s="624">
        <v>46222974</v>
      </c>
      <c r="DM33" s="637"/>
      <c r="DN33" s="637"/>
      <c r="DO33" s="637"/>
      <c r="DP33" s="637"/>
      <c r="DQ33" s="637"/>
      <c r="DR33" s="637"/>
      <c r="DS33" s="637"/>
      <c r="DT33" s="637"/>
      <c r="DU33" s="637"/>
      <c r="DV33" s="638"/>
      <c r="DW33" s="641">
        <v>40.9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30630527</v>
      </c>
      <c r="CS34" s="619"/>
      <c r="CT34" s="619"/>
      <c r="CU34" s="619"/>
      <c r="CV34" s="619"/>
      <c r="CW34" s="619"/>
      <c r="CX34" s="619"/>
      <c r="CY34" s="620"/>
      <c r="CZ34" s="621">
        <v>15.4</v>
      </c>
      <c r="DA34" s="639"/>
      <c r="DB34" s="639"/>
      <c r="DC34" s="640"/>
      <c r="DD34" s="624">
        <v>24452324</v>
      </c>
      <c r="DE34" s="619"/>
      <c r="DF34" s="619"/>
      <c r="DG34" s="619"/>
      <c r="DH34" s="619"/>
      <c r="DI34" s="619"/>
      <c r="DJ34" s="619"/>
      <c r="DK34" s="620"/>
      <c r="DL34" s="624">
        <v>21336326</v>
      </c>
      <c r="DM34" s="619"/>
      <c r="DN34" s="619"/>
      <c r="DO34" s="619"/>
      <c r="DP34" s="619"/>
      <c r="DQ34" s="619"/>
      <c r="DR34" s="619"/>
      <c r="DS34" s="619"/>
      <c r="DT34" s="619"/>
      <c r="DU34" s="619"/>
      <c r="DV34" s="620"/>
      <c r="DW34" s="641">
        <v>18.899999999999999</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5070000</v>
      </c>
      <c r="S35" s="619"/>
      <c r="T35" s="619"/>
      <c r="U35" s="619"/>
      <c r="V35" s="619"/>
      <c r="W35" s="619"/>
      <c r="X35" s="619"/>
      <c r="Y35" s="620"/>
      <c r="Z35" s="671">
        <v>2.5</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25032484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901345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1525479</v>
      </c>
      <c r="CS35" s="637"/>
      <c r="CT35" s="637"/>
      <c r="CU35" s="637"/>
      <c r="CV35" s="637"/>
      <c r="CW35" s="637"/>
      <c r="CX35" s="637"/>
      <c r="CY35" s="638"/>
      <c r="CZ35" s="621">
        <v>0.8</v>
      </c>
      <c r="DA35" s="639"/>
      <c r="DB35" s="639"/>
      <c r="DC35" s="640"/>
      <c r="DD35" s="624">
        <v>1423150</v>
      </c>
      <c r="DE35" s="637"/>
      <c r="DF35" s="637"/>
      <c r="DG35" s="637"/>
      <c r="DH35" s="637"/>
      <c r="DI35" s="637"/>
      <c r="DJ35" s="637"/>
      <c r="DK35" s="638"/>
      <c r="DL35" s="624">
        <v>1423150</v>
      </c>
      <c r="DM35" s="637"/>
      <c r="DN35" s="637"/>
      <c r="DO35" s="637"/>
      <c r="DP35" s="637"/>
      <c r="DQ35" s="637"/>
      <c r="DR35" s="637"/>
      <c r="DS35" s="637"/>
      <c r="DT35" s="637"/>
      <c r="DU35" s="637"/>
      <c r="DV35" s="638"/>
      <c r="DW35" s="641">
        <v>1.3</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203293423</v>
      </c>
      <c r="S36" s="659"/>
      <c r="T36" s="659"/>
      <c r="U36" s="659"/>
      <c r="V36" s="659"/>
      <c r="W36" s="659"/>
      <c r="X36" s="659"/>
      <c r="Y36" s="662"/>
      <c r="Z36" s="663">
        <v>100</v>
      </c>
      <c r="AA36" s="663"/>
      <c r="AB36" s="663"/>
      <c r="AC36" s="663"/>
      <c r="AD36" s="664">
        <v>107980411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6095900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-2290731</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10815656</v>
      </c>
      <c r="CS36" s="619"/>
      <c r="CT36" s="619"/>
      <c r="CU36" s="619"/>
      <c r="CV36" s="619"/>
      <c r="CW36" s="619"/>
      <c r="CX36" s="619"/>
      <c r="CY36" s="620"/>
      <c r="CZ36" s="621">
        <v>5.4</v>
      </c>
      <c r="DA36" s="639"/>
      <c r="DB36" s="639"/>
      <c r="DC36" s="640"/>
      <c r="DD36" s="624">
        <v>9983503</v>
      </c>
      <c r="DE36" s="619"/>
      <c r="DF36" s="619"/>
      <c r="DG36" s="619"/>
      <c r="DH36" s="619"/>
      <c r="DI36" s="619"/>
      <c r="DJ36" s="619"/>
      <c r="DK36" s="620"/>
      <c r="DL36" s="624">
        <v>7900124</v>
      </c>
      <c r="DM36" s="619"/>
      <c r="DN36" s="619"/>
      <c r="DO36" s="619"/>
      <c r="DP36" s="619"/>
      <c r="DQ36" s="619"/>
      <c r="DR36" s="619"/>
      <c r="DS36" s="619"/>
      <c r="DT36" s="619"/>
      <c r="DU36" s="619"/>
      <c r="DV36" s="620"/>
      <c r="DW36" s="641">
        <v>7</v>
      </c>
      <c r="DX36" s="642"/>
      <c r="DY36" s="642"/>
      <c r="DZ36" s="642"/>
      <c r="EA36" s="642"/>
      <c r="EB36" s="642"/>
      <c r="EC36" s="643"/>
    </row>
    <row r="37" spans="2:133" ht="11.25" customHeight="1">
      <c r="AQ37" s="644" t="s">
        <v>312</v>
      </c>
      <c r="AR37" s="645"/>
      <c r="AS37" s="645"/>
      <c r="AT37" s="645"/>
      <c r="AU37" s="645"/>
      <c r="AV37" s="645"/>
      <c r="AW37" s="645"/>
      <c r="AX37" s="645"/>
      <c r="AY37" s="646"/>
      <c r="AZ37" s="618">
        <v>1996200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93206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232841</v>
      </c>
      <c r="CS37" s="637"/>
      <c r="CT37" s="637"/>
      <c r="CU37" s="637"/>
      <c r="CV37" s="637"/>
      <c r="CW37" s="637"/>
      <c r="CX37" s="637"/>
      <c r="CY37" s="638"/>
      <c r="CZ37" s="621">
        <v>0.1</v>
      </c>
      <c r="DA37" s="639"/>
      <c r="DB37" s="639"/>
      <c r="DC37" s="640"/>
      <c r="DD37" s="624">
        <v>232841</v>
      </c>
      <c r="DE37" s="637"/>
      <c r="DF37" s="637"/>
      <c r="DG37" s="637"/>
      <c r="DH37" s="637"/>
      <c r="DI37" s="637"/>
      <c r="DJ37" s="637"/>
      <c r="DK37" s="638"/>
      <c r="DL37" s="624">
        <v>224955</v>
      </c>
      <c r="DM37" s="637"/>
      <c r="DN37" s="637"/>
      <c r="DO37" s="637"/>
      <c r="DP37" s="637"/>
      <c r="DQ37" s="637"/>
      <c r="DR37" s="637"/>
      <c r="DS37" s="637"/>
      <c r="DT37" s="637"/>
      <c r="DU37" s="637"/>
      <c r="DV37" s="638"/>
      <c r="DW37" s="641">
        <v>0.2</v>
      </c>
      <c r="DX37" s="642"/>
      <c r="DY37" s="642"/>
      <c r="DZ37" s="642"/>
      <c r="EA37" s="642"/>
      <c r="EB37" s="642"/>
      <c r="EC37" s="643"/>
    </row>
    <row r="38" spans="2:133" ht="11.25" customHeight="1">
      <c r="AQ38" s="644" t="s">
        <v>315</v>
      </c>
      <c r="AR38" s="645"/>
      <c r="AS38" s="645"/>
      <c r="AT38" s="645"/>
      <c r="AU38" s="645"/>
      <c r="AV38" s="645"/>
      <c r="AW38" s="645"/>
      <c r="AX38" s="645"/>
      <c r="AY38" s="646"/>
      <c r="AZ38" s="618">
        <v>473900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146827</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22783784</v>
      </c>
      <c r="CS38" s="619"/>
      <c r="CT38" s="619"/>
      <c r="CU38" s="619"/>
      <c r="CV38" s="619"/>
      <c r="CW38" s="619"/>
      <c r="CX38" s="619"/>
      <c r="CY38" s="620"/>
      <c r="CZ38" s="621">
        <v>11.4</v>
      </c>
      <c r="DA38" s="639"/>
      <c r="DB38" s="639"/>
      <c r="DC38" s="640"/>
      <c r="DD38" s="624">
        <v>20720556</v>
      </c>
      <c r="DE38" s="619"/>
      <c r="DF38" s="619"/>
      <c r="DG38" s="619"/>
      <c r="DH38" s="619"/>
      <c r="DI38" s="619"/>
      <c r="DJ38" s="619"/>
      <c r="DK38" s="620"/>
      <c r="DL38" s="624">
        <v>15394824</v>
      </c>
      <c r="DM38" s="619"/>
      <c r="DN38" s="619"/>
      <c r="DO38" s="619"/>
      <c r="DP38" s="619"/>
      <c r="DQ38" s="619"/>
      <c r="DR38" s="619"/>
      <c r="DS38" s="619"/>
      <c r="DT38" s="619"/>
      <c r="DU38" s="619"/>
      <c r="DV38" s="620"/>
      <c r="DW38" s="641">
        <v>13.6</v>
      </c>
      <c r="DX38" s="642"/>
      <c r="DY38" s="642"/>
      <c r="DZ38" s="642"/>
      <c r="EA38" s="642"/>
      <c r="EB38" s="642"/>
      <c r="EC38" s="643"/>
    </row>
    <row r="39" spans="2:133" ht="11.25" customHeight="1">
      <c r="AQ39" s="644" t="s">
        <v>318</v>
      </c>
      <c r="AR39" s="645"/>
      <c r="AS39" s="645"/>
      <c r="AT39" s="645"/>
      <c r="AU39" s="645"/>
      <c r="AV39" s="645"/>
      <c r="AW39" s="645"/>
      <c r="AX39" s="645"/>
      <c r="AY39" s="646"/>
      <c r="AZ39" s="618">
        <v>252500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1002800</v>
      </c>
      <c r="CS39" s="637"/>
      <c r="CT39" s="637"/>
      <c r="CU39" s="637"/>
      <c r="CV39" s="637"/>
      <c r="CW39" s="637"/>
      <c r="CX39" s="637"/>
      <c r="CY39" s="638"/>
      <c r="CZ39" s="621">
        <v>0.5</v>
      </c>
      <c r="DA39" s="639"/>
      <c r="DB39" s="639"/>
      <c r="DC39" s="640"/>
      <c r="DD39" s="624">
        <v>750000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6049927</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4242614</v>
      </c>
      <c r="CS40" s="619"/>
      <c r="CT40" s="619"/>
      <c r="CU40" s="619"/>
      <c r="CV40" s="619"/>
      <c r="CW40" s="619"/>
      <c r="CX40" s="619"/>
      <c r="CY40" s="620"/>
      <c r="CZ40" s="621">
        <v>2.1</v>
      </c>
      <c r="DA40" s="639"/>
      <c r="DB40" s="639"/>
      <c r="DC40" s="640"/>
      <c r="DD40" s="624">
        <v>181430</v>
      </c>
      <c r="DE40" s="619"/>
      <c r="DF40" s="619"/>
      <c r="DG40" s="619"/>
      <c r="DH40" s="619"/>
      <c r="DI40" s="619"/>
      <c r="DJ40" s="619"/>
      <c r="DK40" s="620"/>
      <c r="DL40" s="624">
        <v>168550</v>
      </c>
      <c r="DM40" s="619"/>
      <c r="DN40" s="619"/>
      <c r="DO40" s="619"/>
      <c r="DP40" s="619"/>
      <c r="DQ40" s="619"/>
      <c r="DR40" s="619"/>
      <c r="DS40" s="619"/>
      <c r="DT40" s="619"/>
      <c r="DU40" s="619"/>
      <c r="DV40" s="620"/>
      <c r="DW40" s="641">
        <v>0.1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10164057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276</v>
      </c>
      <c r="CS41" s="637"/>
      <c r="CT41" s="637"/>
      <c r="CU41" s="637"/>
      <c r="CV41" s="637"/>
      <c r="CW41" s="637"/>
      <c r="CX41" s="637"/>
      <c r="CY41" s="638"/>
      <c r="CZ41" s="621" t="s">
        <v>276</v>
      </c>
      <c r="DA41" s="639"/>
      <c r="DB41" s="639"/>
      <c r="DC41" s="640"/>
      <c r="DD41" s="624" t="s">
        <v>276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32831809</v>
      </c>
      <c r="CS42" s="619"/>
      <c r="CT42" s="619"/>
      <c r="CU42" s="619"/>
      <c r="CV42" s="619"/>
      <c r="CW42" s="619"/>
      <c r="CX42" s="619"/>
      <c r="CY42" s="620"/>
      <c r="CZ42" s="621">
        <v>16.5</v>
      </c>
      <c r="DA42" s="622"/>
      <c r="DB42" s="622"/>
      <c r="DC42" s="623"/>
      <c r="DD42" s="624">
        <v>8921112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1691465</v>
      </c>
      <c r="CS43" s="637"/>
      <c r="CT43" s="637"/>
      <c r="CU43" s="637"/>
      <c r="CV43" s="637"/>
      <c r="CW43" s="637"/>
      <c r="CX43" s="637"/>
      <c r="CY43" s="638"/>
      <c r="CZ43" s="621">
        <v>0.8</v>
      </c>
      <c r="DA43" s="639"/>
      <c r="DB43" s="639"/>
      <c r="DC43" s="640"/>
      <c r="DD43" s="624">
        <v>1691385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32831809</v>
      </c>
      <c r="CS44" s="619"/>
      <c r="CT44" s="619"/>
      <c r="CU44" s="619"/>
      <c r="CV44" s="619"/>
      <c r="CW44" s="619"/>
      <c r="CX44" s="619"/>
      <c r="CY44" s="620"/>
      <c r="CZ44" s="621">
        <v>16.5</v>
      </c>
      <c r="DA44" s="622"/>
      <c r="DB44" s="622"/>
      <c r="DC44" s="623"/>
      <c r="DD44" s="624">
        <v>8921112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14119981</v>
      </c>
      <c r="CS45" s="637"/>
      <c r="CT45" s="637"/>
      <c r="CU45" s="637"/>
      <c r="CV45" s="637"/>
      <c r="CW45" s="637"/>
      <c r="CX45" s="637"/>
      <c r="CY45" s="638"/>
      <c r="CZ45" s="621">
        <v>7.1</v>
      </c>
      <c r="DA45" s="639"/>
      <c r="DB45" s="639"/>
      <c r="DC45" s="640"/>
      <c r="DD45" s="624">
        <v>589419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18696818</v>
      </c>
      <c r="CS46" s="619"/>
      <c r="CT46" s="619"/>
      <c r="CU46" s="619"/>
      <c r="CV46" s="619"/>
      <c r="CW46" s="619"/>
      <c r="CX46" s="619"/>
      <c r="CY46" s="620"/>
      <c r="CZ46" s="621">
        <v>9.4</v>
      </c>
      <c r="DA46" s="622"/>
      <c r="DB46" s="622"/>
      <c r="DC46" s="623"/>
      <c r="DD46" s="624">
        <v>8322281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199187137</v>
      </c>
      <c r="CS49" s="603"/>
      <c r="CT49" s="603"/>
      <c r="CU49" s="603"/>
      <c r="CV49" s="603"/>
      <c r="CW49" s="603"/>
      <c r="CX49" s="603"/>
      <c r="CY49" s="604"/>
      <c r="CZ49" s="605">
        <v>100</v>
      </c>
      <c r="DA49" s="606"/>
      <c r="DB49" s="606"/>
      <c r="DC49" s="607"/>
      <c r="DD49" s="608">
        <v>125338322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204665</v>
      </c>
      <c r="R7" s="1131"/>
      <c r="S7" s="1131"/>
      <c r="T7" s="1131"/>
      <c r="U7" s="1131"/>
      <c r="V7" s="1131">
        <v>200669</v>
      </c>
      <c r="W7" s="1131"/>
      <c r="X7" s="1131"/>
      <c r="Y7" s="1131"/>
      <c r="Z7" s="1131"/>
      <c r="AA7" s="1131">
        <v>3996</v>
      </c>
      <c r="AB7" s="1131"/>
      <c r="AC7" s="1131"/>
      <c r="AD7" s="1131"/>
      <c r="AE7" s="1132"/>
      <c r="AF7" s="1133">
        <v>3324</v>
      </c>
      <c r="AG7" s="1134"/>
      <c r="AH7" s="1134"/>
      <c r="AI7" s="1134"/>
      <c r="AJ7" s="1135"/>
      <c r="AK7" s="1117">
        <v>4763</v>
      </c>
      <c r="AL7" s="1118"/>
      <c r="AM7" s="1118"/>
      <c r="AN7" s="1118"/>
      <c r="AO7" s="1118"/>
      <c r="AP7" s="1118">
        <v>149037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543</v>
      </c>
      <c r="BT7" s="1122"/>
      <c r="BU7" s="1122"/>
      <c r="BV7" s="1122"/>
      <c r="BW7" s="1122"/>
      <c r="BX7" s="1122"/>
      <c r="BY7" s="1122"/>
      <c r="BZ7" s="1122"/>
      <c r="CA7" s="1122"/>
      <c r="CB7" s="1122"/>
      <c r="CC7" s="1122"/>
      <c r="CD7" s="1122"/>
      <c r="CE7" s="1122"/>
      <c r="CF7" s="1122"/>
      <c r="CG7" s="1123"/>
      <c r="CH7" s="1114">
        <v>100</v>
      </c>
      <c r="CI7" s="1115"/>
      <c r="CJ7" s="1115"/>
      <c r="CK7" s="1115"/>
      <c r="CL7" s="1116"/>
      <c r="CM7" s="1114">
        <v>690</v>
      </c>
      <c r="CN7" s="1115"/>
      <c r="CO7" s="1115"/>
      <c r="CP7" s="1115"/>
      <c r="CQ7" s="1116"/>
      <c r="CR7" s="1114">
        <v>40</v>
      </c>
      <c r="CS7" s="1115"/>
      <c r="CT7" s="1115"/>
      <c r="CU7" s="1115"/>
      <c r="CV7" s="1116"/>
      <c r="CW7" s="1114" t="s">
        <v>544</v>
      </c>
      <c r="CX7" s="1115"/>
      <c r="CY7" s="1115"/>
      <c r="CZ7" s="1115"/>
      <c r="DA7" s="1116"/>
      <c r="DB7" s="1114" t="s">
        <v>544</v>
      </c>
      <c r="DC7" s="1115"/>
      <c r="DD7" s="1115"/>
      <c r="DE7" s="1115"/>
      <c r="DF7" s="1116"/>
      <c r="DG7" s="1114" t="s">
        <v>544</v>
      </c>
      <c r="DH7" s="1115"/>
      <c r="DI7" s="1115"/>
      <c r="DJ7" s="1115"/>
      <c r="DK7" s="1116"/>
      <c r="DL7" s="1114" t="s">
        <v>544</v>
      </c>
      <c r="DM7" s="1115"/>
      <c r="DN7" s="1115"/>
      <c r="DO7" s="1115"/>
      <c r="DP7" s="1116"/>
      <c r="DQ7" s="1114" t="s">
        <v>544</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163</v>
      </c>
      <c r="R8" s="1070"/>
      <c r="S8" s="1070"/>
      <c r="T8" s="1070"/>
      <c r="U8" s="1070"/>
      <c r="V8" s="1070">
        <v>52</v>
      </c>
      <c r="W8" s="1070"/>
      <c r="X8" s="1070"/>
      <c r="Y8" s="1070"/>
      <c r="Z8" s="1070"/>
      <c r="AA8" s="1070">
        <v>111</v>
      </c>
      <c r="AB8" s="1070"/>
      <c r="AC8" s="1070"/>
      <c r="AD8" s="1070"/>
      <c r="AE8" s="1071"/>
      <c r="AF8" s="1045">
        <v>63</v>
      </c>
      <c r="AG8" s="1046"/>
      <c r="AH8" s="1046"/>
      <c r="AI8" s="1046"/>
      <c r="AJ8" s="1047"/>
      <c r="AK8" s="1112">
        <v>0</v>
      </c>
      <c r="AL8" s="1113"/>
      <c r="AM8" s="1113"/>
      <c r="AN8" s="1113"/>
      <c r="AO8" s="1113"/>
      <c r="AP8" s="1113">
        <v>385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545</v>
      </c>
      <c r="BT8" s="1041"/>
      <c r="BU8" s="1041"/>
      <c r="BV8" s="1041"/>
      <c r="BW8" s="1041"/>
      <c r="BX8" s="1041"/>
      <c r="BY8" s="1041"/>
      <c r="BZ8" s="1041"/>
      <c r="CA8" s="1041"/>
      <c r="CB8" s="1041"/>
      <c r="CC8" s="1041"/>
      <c r="CD8" s="1041"/>
      <c r="CE8" s="1041"/>
      <c r="CF8" s="1041"/>
      <c r="CG8" s="1042"/>
      <c r="CH8" s="1015">
        <v>-4</v>
      </c>
      <c r="CI8" s="1016"/>
      <c r="CJ8" s="1016"/>
      <c r="CK8" s="1016"/>
      <c r="CL8" s="1017"/>
      <c r="CM8" s="1015">
        <v>170</v>
      </c>
      <c r="CN8" s="1016"/>
      <c r="CO8" s="1016"/>
      <c r="CP8" s="1016"/>
      <c r="CQ8" s="1017"/>
      <c r="CR8" s="1015">
        <v>10</v>
      </c>
      <c r="CS8" s="1016"/>
      <c r="CT8" s="1016"/>
      <c r="CU8" s="1016"/>
      <c r="CV8" s="1017"/>
      <c r="CW8" s="1015">
        <v>5</v>
      </c>
      <c r="CX8" s="1016"/>
      <c r="CY8" s="1016"/>
      <c r="CZ8" s="1016"/>
      <c r="DA8" s="1017"/>
      <c r="DB8" s="1015" t="s">
        <v>544</v>
      </c>
      <c r="DC8" s="1016"/>
      <c r="DD8" s="1016"/>
      <c r="DE8" s="1016"/>
      <c r="DF8" s="1017"/>
      <c r="DG8" s="1015" t="s">
        <v>544</v>
      </c>
      <c r="DH8" s="1016"/>
      <c r="DI8" s="1016"/>
      <c r="DJ8" s="1016"/>
      <c r="DK8" s="1017"/>
      <c r="DL8" s="1015" t="s">
        <v>544</v>
      </c>
      <c r="DM8" s="1016"/>
      <c r="DN8" s="1016"/>
      <c r="DO8" s="1016"/>
      <c r="DP8" s="1017"/>
      <c r="DQ8" s="1015" t="s">
        <v>544</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546</v>
      </c>
      <c r="BT9" s="1041"/>
      <c r="BU9" s="1041"/>
      <c r="BV9" s="1041"/>
      <c r="BW9" s="1041"/>
      <c r="BX9" s="1041"/>
      <c r="BY9" s="1041"/>
      <c r="BZ9" s="1041"/>
      <c r="CA9" s="1041"/>
      <c r="CB9" s="1041"/>
      <c r="CC9" s="1041"/>
      <c r="CD9" s="1041"/>
      <c r="CE9" s="1041"/>
      <c r="CF9" s="1041"/>
      <c r="CG9" s="1042"/>
      <c r="CH9" s="1015">
        <v>12</v>
      </c>
      <c r="CI9" s="1016"/>
      <c r="CJ9" s="1016"/>
      <c r="CK9" s="1016"/>
      <c r="CL9" s="1017"/>
      <c r="CM9" s="1015">
        <v>145</v>
      </c>
      <c r="CN9" s="1016"/>
      <c r="CO9" s="1016"/>
      <c r="CP9" s="1016"/>
      <c r="CQ9" s="1017"/>
      <c r="CR9" s="1015">
        <v>10</v>
      </c>
      <c r="CS9" s="1016"/>
      <c r="CT9" s="1016"/>
      <c r="CU9" s="1016"/>
      <c r="CV9" s="1017"/>
      <c r="CW9" s="1015">
        <v>41</v>
      </c>
      <c r="CX9" s="1016"/>
      <c r="CY9" s="1016"/>
      <c r="CZ9" s="1016"/>
      <c r="DA9" s="1017"/>
      <c r="DB9" s="1015" t="s">
        <v>544</v>
      </c>
      <c r="DC9" s="1016"/>
      <c r="DD9" s="1016"/>
      <c r="DE9" s="1016"/>
      <c r="DF9" s="1017"/>
      <c r="DG9" s="1015" t="s">
        <v>544</v>
      </c>
      <c r="DH9" s="1016"/>
      <c r="DI9" s="1016"/>
      <c r="DJ9" s="1016"/>
      <c r="DK9" s="1017"/>
      <c r="DL9" s="1015" t="s">
        <v>544</v>
      </c>
      <c r="DM9" s="1016"/>
      <c r="DN9" s="1016"/>
      <c r="DO9" s="1016"/>
      <c r="DP9" s="1017"/>
      <c r="DQ9" s="1015" t="s">
        <v>544</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547</v>
      </c>
      <c r="BT10" s="1041"/>
      <c r="BU10" s="1041"/>
      <c r="BV10" s="1041"/>
      <c r="BW10" s="1041"/>
      <c r="BX10" s="1041"/>
      <c r="BY10" s="1041"/>
      <c r="BZ10" s="1041"/>
      <c r="CA10" s="1041"/>
      <c r="CB10" s="1041"/>
      <c r="CC10" s="1041"/>
      <c r="CD10" s="1041"/>
      <c r="CE10" s="1041"/>
      <c r="CF10" s="1041"/>
      <c r="CG10" s="1042"/>
      <c r="CH10" s="1015">
        <v>75</v>
      </c>
      <c r="CI10" s="1016"/>
      <c r="CJ10" s="1016"/>
      <c r="CK10" s="1016"/>
      <c r="CL10" s="1017"/>
      <c r="CM10" s="1015">
        <v>348</v>
      </c>
      <c r="CN10" s="1016"/>
      <c r="CO10" s="1016"/>
      <c r="CP10" s="1016"/>
      <c r="CQ10" s="1017"/>
      <c r="CR10" s="1015">
        <v>10</v>
      </c>
      <c r="CS10" s="1016"/>
      <c r="CT10" s="1016"/>
      <c r="CU10" s="1016"/>
      <c r="CV10" s="1017"/>
      <c r="CW10" s="1015" t="s">
        <v>544</v>
      </c>
      <c r="CX10" s="1016"/>
      <c r="CY10" s="1016"/>
      <c r="CZ10" s="1016"/>
      <c r="DA10" s="1017"/>
      <c r="DB10" s="1015" t="s">
        <v>544</v>
      </c>
      <c r="DC10" s="1016"/>
      <c r="DD10" s="1016"/>
      <c r="DE10" s="1016"/>
      <c r="DF10" s="1017"/>
      <c r="DG10" s="1015" t="s">
        <v>544</v>
      </c>
      <c r="DH10" s="1016"/>
      <c r="DI10" s="1016"/>
      <c r="DJ10" s="1016"/>
      <c r="DK10" s="1017"/>
      <c r="DL10" s="1015" t="s">
        <v>544</v>
      </c>
      <c r="DM10" s="1016"/>
      <c r="DN10" s="1016"/>
      <c r="DO10" s="1016"/>
      <c r="DP10" s="1017"/>
      <c r="DQ10" s="1015" t="s">
        <v>544</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548</v>
      </c>
      <c r="BT11" s="1041"/>
      <c r="BU11" s="1041"/>
      <c r="BV11" s="1041"/>
      <c r="BW11" s="1041"/>
      <c r="BX11" s="1041"/>
      <c r="BY11" s="1041"/>
      <c r="BZ11" s="1041"/>
      <c r="CA11" s="1041"/>
      <c r="CB11" s="1041"/>
      <c r="CC11" s="1041"/>
      <c r="CD11" s="1041"/>
      <c r="CE11" s="1041"/>
      <c r="CF11" s="1041"/>
      <c r="CG11" s="1042"/>
      <c r="CH11" s="1015">
        <v>8</v>
      </c>
      <c r="CI11" s="1016"/>
      <c r="CJ11" s="1016"/>
      <c r="CK11" s="1016"/>
      <c r="CL11" s="1017"/>
      <c r="CM11" s="1015">
        <v>366</v>
      </c>
      <c r="CN11" s="1016"/>
      <c r="CO11" s="1016"/>
      <c r="CP11" s="1016"/>
      <c r="CQ11" s="1017"/>
      <c r="CR11" s="1015">
        <v>276</v>
      </c>
      <c r="CS11" s="1016"/>
      <c r="CT11" s="1016"/>
      <c r="CU11" s="1016"/>
      <c r="CV11" s="1017"/>
      <c r="CW11" s="1015">
        <v>62</v>
      </c>
      <c r="CX11" s="1016"/>
      <c r="CY11" s="1016"/>
      <c r="CZ11" s="1016"/>
      <c r="DA11" s="1017"/>
      <c r="DB11" s="1015" t="s">
        <v>544</v>
      </c>
      <c r="DC11" s="1016"/>
      <c r="DD11" s="1016"/>
      <c r="DE11" s="1016"/>
      <c r="DF11" s="1017"/>
      <c r="DG11" s="1015" t="s">
        <v>544</v>
      </c>
      <c r="DH11" s="1016"/>
      <c r="DI11" s="1016"/>
      <c r="DJ11" s="1016"/>
      <c r="DK11" s="1017"/>
      <c r="DL11" s="1015" t="s">
        <v>544</v>
      </c>
      <c r="DM11" s="1016"/>
      <c r="DN11" s="1016"/>
      <c r="DO11" s="1016"/>
      <c r="DP11" s="1017"/>
      <c r="DQ11" s="1015" t="s">
        <v>544</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549</v>
      </c>
      <c r="BT12" s="1041"/>
      <c r="BU12" s="1041"/>
      <c r="BV12" s="1041"/>
      <c r="BW12" s="1041"/>
      <c r="BX12" s="1041"/>
      <c r="BY12" s="1041"/>
      <c r="BZ12" s="1041"/>
      <c r="CA12" s="1041"/>
      <c r="CB12" s="1041"/>
      <c r="CC12" s="1041"/>
      <c r="CD12" s="1041"/>
      <c r="CE12" s="1041"/>
      <c r="CF12" s="1041"/>
      <c r="CG12" s="1042"/>
      <c r="CH12" s="1015">
        <v>2</v>
      </c>
      <c r="CI12" s="1016"/>
      <c r="CJ12" s="1016"/>
      <c r="CK12" s="1016"/>
      <c r="CL12" s="1017"/>
      <c r="CM12" s="1015">
        <v>265</v>
      </c>
      <c r="CN12" s="1016"/>
      <c r="CO12" s="1016"/>
      <c r="CP12" s="1016"/>
      <c r="CQ12" s="1017"/>
      <c r="CR12" s="1015">
        <v>175</v>
      </c>
      <c r="CS12" s="1016"/>
      <c r="CT12" s="1016"/>
      <c r="CU12" s="1016"/>
      <c r="CV12" s="1017"/>
      <c r="CW12" s="1015" t="s">
        <v>544</v>
      </c>
      <c r="CX12" s="1016"/>
      <c r="CY12" s="1016"/>
      <c r="CZ12" s="1016"/>
      <c r="DA12" s="1017"/>
      <c r="DB12" s="1015" t="s">
        <v>544</v>
      </c>
      <c r="DC12" s="1016"/>
      <c r="DD12" s="1016"/>
      <c r="DE12" s="1016"/>
      <c r="DF12" s="1017"/>
      <c r="DG12" s="1015" t="s">
        <v>544</v>
      </c>
      <c r="DH12" s="1016"/>
      <c r="DI12" s="1016"/>
      <c r="DJ12" s="1016"/>
      <c r="DK12" s="1017"/>
      <c r="DL12" s="1015" t="s">
        <v>544</v>
      </c>
      <c r="DM12" s="1016"/>
      <c r="DN12" s="1016"/>
      <c r="DO12" s="1016"/>
      <c r="DP12" s="1017"/>
      <c r="DQ12" s="1015" t="s">
        <v>544</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550</v>
      </c>
      <c r="BT13" s="1041"/>
      <c r="BU13" s="1041"/>
      <c r="BV13" s="1041"/>
      <c r="BW13" s="1041"/>
      <c r="BX13" s="1041"/>
      <c r="BY13" s="1041"/>
      <c r="BZ13" s="1041"/>
      <c r="CA13" s="1041"/>
      <c r="CB13" s="1041"/>
      <c r="CC13" s="1041"/>
      <c r="CD13" s="1041"/>
      <c r="CE13" s="1041"/>
      <c r="CF13" s="1041"/>
      <c r="CG13" s="1042"/>
      <c r="CH13" s="1015">
        <v>-8</v>
      </c>
      <c r="CI13" s="1016"/>
      <c r="CJ13" s="1016"/>
      <c r="CK13" s="1016"/>
      <c r="CL13" s="1017"/>
      <c r="CM13" s="1015">
        <v>513</v>
      </c>
      <c r="CN13" s="1016"/>
      <c r="CO13" s="1016"/>
      <c r="CP13" s="1016"/>
      <c r="CQ13" s="1017"/>
      <c r="CR13" s="1015">
        <v>300</v>
      </c>
      <c r="CS13" s="1016"/>
      <c r="CT13" s="1016"/>
      <c r="CU13" s="1016"/>
      <c r="CV13" s="1017"/>
      <c r="CW13" s="1015">
        <v>74</v>
      </c>
      <c r="CX13" s="1016"/>
      <c r="CY13" s="1016"/>
      <c r="CZ13" s="1016"/>
      <c r="DA13" s="1017"/>
      <c r="DB13" s="1015" t="s">
        <v>544</v>
      </c>
      <c r="DC13" s="1016"/>
      <c r="DD13" s="1016"/>
      <c r="DE13" s="1016"/>
      <c r="DF13" s="1017"/>
      <c r="DG13" s="1015" t="s">
        <v>544</v>
      </c>
      <c r="DH13" s="1016"/>
      <c r="DI13" s="1016"/>
      <c r="DJ13" s="1016"/>
      <c r="DK13" s="1017"/>
      <c r="DL13" s="1015" t="s">
        <v>544</v>
      </c>
      <c r="DM13" s="1016"/>
      <c r="DN13" s="1016"/>
      <c r="DO13" s="1016"/>
      <c r="DP13" s="1017"/>
      <c r="DQ13" s="1015" t="s">
        <v>544</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551</v>
      </c>
      <c r="BT14" s="1041"/>
      <c r="BU14" s="1041"/>
      <c r="BV14" s="1041"/>
      <c r="BW14" s="1041"/>
      <c r="BX14" s="1041"/>
      <c r="BY14" s="1041"/>
      <c r="BZ14" s="1041"/>
      <c r="CA14" s="1041"/>
      <c r="CB14" s="1041"/>
      <c r="CC14" s="1041"/>
      <c r="CD14" s="1041"/>
      <c r="CE14" s="1041"/>
      <c r="CF14" s="1041"/>
      <c r="CG14" s="1042"/>
      <c r="CH14" s="1015">
        <v>72</v>
      </c>
      <c r="CI14" s="1016"/>
      <c r="CJ14" s="1016"/>
      <c r="CK14" s="1016"/>
      <c r="CL14" s="1017"/>
      <c r="CM14" s="1015">
        <v>973</v>
      </c>
      <c r="CN14" s="1016"/>
      <c r="CO14" s="1016"/>
      <c r="CP14" s="1016"/>
      <c r="CQ14" s="1017"/>
      <c r="CR14" s="1015">
        <v>31</v>
      </c>
      <c r="CS14" s="1016"/>
      <c r="CT14" s="1016"/>
      <c r="CU14" s="1016"/>
      <c r="CV14" s="1017"/>
      <c r="CW14" s="1015" t="s">
        <v>544</v>
      </c>
      <c r="CX14" s="1016"/>
      <c r="CY14" s="1016"/>
      <c r="CZ14" s="1016"/>
      <c r="DA14" s="1017"/>
      <c r="DB14" s="1015" t="s">
        <v>544</v>
      </c>
      <c r="DC14" s="1016"/>
      <c r="DD14" s="1016"/>
      <c r="DE14" s="1016"/>
      <c r="DF14" s="1017"/>
      <c r="DG14" s="1015" t="s">
        <v>544</v>
      </c>
      <c r="DH14" s="1016"/>
      <c r="DI14" s="1016"/>
      <c r="DJ14" s="1016"/>
      <c r="DK14" s="1017"/>
      <c r="DL14" s="1015" t="s">
        <v>544</v>
      </c>
      <c r="DM14" s="1016"/>
      <c r="DN14" s="1016"/>
      <c r="DO14" s="1016"/>
      <c r="DP14" s="1017"/>
      <c r="DQ14" s="1015" t="s">
        <v>544</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552</v>
      </c>
      <c r="BT15" s="1041"/>
      <c r="BU15" s="1041"/>
      <c r="BV15" s="1041"/>
      <c r="BW15" s="1041"/>
      <c r="BX15" s="1041"/>
      <c r="BY15" s="1041"/>
      <c r="BZ15" s="1041"/>
      <c r="CA15" s="1041"/>
      <c r="CB15" s="1041"/>
      <c r="CC15" s="1041"/>
      <c r="CD15" s="1041"/>
      <c r="CE15" s="1041"/>
      <c r="CF15" s="1041"/>
      <c r="CG15" s="1042"/>
      <c r="CH15" s="1015">
        <v>2788</v>
      </c>
      <c r="CI15" s="1016"/>
      <c r="CJ15" s="1016"/>
      <c r="CK15" s="1016"/>
      <c r="CL15" s="1017"/>
      <c r="CM15" s="1015">
        <v>-19430</v>
      </c>
      <c r="CN15" s="1016"/>
      <c r="CO15" s="1016"/>
      <c r="CP15" s="1016"/>
      <c r="CQ15" s="1017"/>
      <c r="CR15" s="1015">
        <v>14769</v>
      </c>
      <c r="CS15" s="1016"/>
      <c r="CT15" s="1016"/>
      <c r="CU15" s="1016"/>
      <c r="CV15" s="1017"/>
      <c r="CW15" s="1015">
        <v>86</v>
      </c>
      <c r="CX15" s="1016"/>
      <c r="CY15" s="1016"/>
      <c r="CZ15" s="1016"/>
      <c r="DA15" s="1017"/>
      <c r="DB15" s="1015" t="s">
        <v>544</v>
      </c>
      <c r="DC15" s="1016"/>
      <c r="DD15" s="1016"/>
      <c r="DE15" s="1016"/>
      <c r="DF15" s="1017"/>
      <c r="DG15" s="1015" t="s">
        <v>544</v>
      </c>
      <c r="DH15" s="1016"/>
      <c r="DI15" s="1016"/>
      <c r="DJ15" s="1016"/>
      <c r="DK15" s="1017"/>
      <c r="DL15" s="1015" t="s">
        <v>544</v>
      </c>
      <c r="DM15" s="1016"/>
      <c r="DN15" s="1016"/>
      <c r="DO15" s="1016"/>
      <c r="DP15" s="1017"/>
      <c r="DQ15" s="1015" t="s">
        <v>544</v>
      </c>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204827</v>
      </c>
      <c r="R23" s="1095"/>
      <c r="S23" s="1095"/>
      <c r="T23" s="1095"/>
      <c r="U23" s="1095"/>
      <c r="V23" s="1095">
        <v>200720</v>
      </c>
      <c r="W23" s="1095"/>
      <c r="X23" s="1095"/>
      <c r="Y23" s="1095"/>
      <c r="Z23" s="1095"/>
      <c r="AA23" s="1095">
        <v>4106</v>
      </c>
      <c r="AB23" s="1095"/>
      <c r="AC23" s="1095"/>
      <c r="AD23" s="1095"/>
      <c r="AE23" s="1096"/>
      <c r="AF23" s="1097">
        <v>3387</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69223</v>
      </c>
      <c r="R28" s="1080"/>
      <c r="S28" s="1080"/>
      <c r="T28" s="1080"/>
      <c r="U28" s="1080"/>
      <c r="V28" s="1080">
        <v>68909</v>
      </c>
      <c r="W28" s="1080"/>
      <c r="X28" s="1080"/>
      <c r="Y28" s="1080"/>
      <c r="Z28" s="1080"/>
      <c r="AA28" s="1080">
        <v>314</v>
      </c>
      <c r="AB28" s="1080"/>
      <c r="AC28" s="1080"/>
      <c r="AD28" s="1080"/>
      <c r="AE28" s="1081"/>
      <c r="AF28" s="1082">
        <v>314</v>
      </c>
      <c r="AG28" s="1080"/>
      <c r="AH28" s="1080"/>
      <c r="AI28" s="1080"/>
      <c r="AJ28" s="1083"/>
      <c r="AK28" s="1084">
        <v>6574</v>
      </c>
      <c r="AL28" s="1072"/>
      <c r="AM28" s="1072"/>
      <c r="AN28" s="1072"/>
      <c r="AO28" s="1072"/>
      <c r="AP28" s="1072" t="s">
        <v>481</v>
      </c>
      <c r="AQ28" s="1072"/>
      <c r="AR28" s="1072"/>
      <c r="AS28" s="1072"/>
      <c r="AT28" s="1072"/>
      <c r="AU28" s="1072" t="s">
        <v>481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5006</v>
      </c>
      <c r="R29" s="1070"/>
      <c r="S29" s="1070"/>
      <c r="T29" s="1070"/>
      <c r="U29" s="1070"/>
      <c r="V29" s="1070">
        <v>5006</v>
      </c>
      <c r="W29" s="1070"/>
      <c r="X29" s="1070"/>
      <c r="Y29" s="1070"/>
      <c r="Z29" s="1070"/>
      <c r="AA29" s="1070" t="s">
        <v>553</v>
      </c>
      <c r="AB29" s="1070"/>
      <c r="AC29" s="1070"/>
      <c r="AD29" s="1070"/>
      <c r="AE29" s="1071"/>
      <c r="AF29" s="1045" t="s">
        <v>108</v>
      </c>
      <c r="AG29" s="1046"/>
      <c r="AH29" s="1046"/>
      <c r="AI29" s="1046"/>
      <c r="AJ29" s="1047"/>
      <c r="AK29" s="1006">
        <v>128</v>
      </c>
      <c r="AL29" s="997"/>
      <c r="AM29" s="997"/>
      <c r="AN29" s="997"/>
      <c r="AO29" s="997"/>
      <c r="AP29" s="997" t="s">
        <v>481</v>
      </c>
      <c r="AQ29" s="997"/>
      <c r="AR29" s="997"/>
      <c r="AS29" s="997"/>
      <c r="AT29" s="997"/>
      <c r="AU29" s="997" t="s">
        <v>481</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34225</v>
      </c>
      <c r="R30" s="1070"/>
      <c r="S30" s="1070"/>
      <c r="T30" s="1070"/>
      <c r="U30" s="1070"/>
      <c r="V30" s="1070">
        <v>33764</v>
      </c>
      <c r="W30" s="1070"/>
      <c r="X30" s="1070"/>
      <c r="Y30" s="1070"/>
      <c r="Z30" s="1070"/>
      <c r="AA30" s="1070">
        <v>461</v>
      </c>
      <c r="AB30" s="1070"/>
      <c r="AC30" s="1070"/>
      <c r="AD30" s="1070"/>
      <c r="AE30" s="1071"/>
      <c r="AF30" s="1045">
        <v>461</v>
      </c>
      <c r="AG30" s="1046"/>
      <c r="AH30" s="1046"/>
      <c r="AI30" s="1046"/>
      <c r="AJ30" s="1047"/>
      <c r="AK30" s="1006">
        <v>5129</v>
      </c>
      <c r="AL30" s="997"/>
      <c r="AM30" s="997"/>
      <c r="AN30" s="997"/>
      <c r="AO30" s="997"/>
      <c r="AP30" s="997" t="s">
        <v>481</v>
      </c>
      <c r="AQ30" s="997"/>
      <c r="AR30" s="997"/>
      <c r="AS30" s="997"/>
      <c r="AT30" s="997"/>
      <c r="AU30" s="997" t="s">
        <v>481</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5660</v>
      </c>
      <c r="R31" s="1070"/>
      <c r="S31" s="1070"/>
      <c r="T31" s="1070"/>
      <c r="U31" s="1070"/>
      <c r="V31" s="1070">
        <v>5625</v>
      </c>
      <c r="W31" s="1070"/>
      <c r="X31" s="1070"/>
      <c r="Y31" s="1070"/>
      <c r="Z31" s="1070"/>
      <c r="AA31" s="1070">
        <v>35</v>
      </c>
      <c r="AB31" s="1070"/>
      <c r="AC31" s="1070"/>
      <c r="AD31" s="1070"/>
      <c r="AE31" s="1071"/>
      <c r="AF31" s="1045">
        <v>35</v>
      </c>
      <c r="AG31" s="1046"/>
      <c r="AH31" s="1046"/>
      <c r="AI31" s="1046"/>
      <c r="AJ31" s="1047"/>
      <c r="AK31" s="1006">
        <v>798</v>
      </c>
      <c r="AL31" s="997"/>
      <c r="AM31" s="997"/>
      <c r="AN31" s="997"/>
      <c r="AO31" s="997"/>
      <c r="AP31" s="997" t="s">
        <v>481</v>
      </c>
      <c r="AQ31" s="997"/>
      <c r="AR31" s="997"/>
      <c r="AS31" s="997"/>
      <c r="AT31" s="997"/>
      <c r="AU31" s="997" t="s">
        <v>481</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741</v>
      </c>
      <c r="R32" s="1070"/>
      <c r="S32" s="1070"/>
      <c r="T32" s="1070"/>
      <c r="U32" s="1070"/>
      <c r="V32" s="1070">
        <v>731</v>
      </c>
      <c r="W32" s="1070"/>
      <c r="X32" s="1070"/>
      <c r="Y32" s="1070"/>
      <c r="Z32" s="1070"/>
      <c r="AA32" s="1070">
        <v>10</v>
      </c>
      <c r="AB32" s="1070"/>
      <c r="AC32" s="1070"/>
      <c r="AD32" s="1070"/>
      <c r="AE32" s="1071"/>
      <c r="AF32" s="1045">
        <v>947</v>
      </c>
      <c r="AG32" s="1046"/>
      <c r="AH32" s="1046"/>
      <c r="AI32" s="1046"/>
      <c r="AJ32" s="1047"/>
      <c r="AK32" s="1006">
        <v>152</v>
      </c>
      <c r="AL32" s="997"/>
      <c r="AM32" s="997"/>
      <c r="AN32" s="997"/>
      <c r="AO32" s="997"/>
      <c r="AP32" s="997">
        <v>1033</v>
      </c>
      <c r="AQ32" s="997"/>
      <c r="AR32" s="997"/>
      <c r="AS32" s="997"/>
      <c r="AT32" s="997"/>
      <c r="AU32" s="997">
        <v>588</v>
      </c>
      <c r="AV32" s="997"/>
      <c r="AW32" s="997"/>
      <c r="AX32" s="997"/>
      <c r="AY32" s="997"/>
      <c r="AZ32" s="1068" t="s">
        <v>481</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382</v>
      </c>
      <c r="C33" s="1064"/>
      <c r="D33" s="1064"/>
      <c r="E33" s="1064"/>
      <c r="F33" s="1064"/>
      <c r="G33" s="1064"/>
      <c r="H33" s="1064"/>
      <c r="I33" s="1064"/>
      <c r="J33" s="1064"/>
      <c r="K33" s="1064"/>
      <c r="L33" s="1064"/>
      <c r="M33" s="1064"/>
      <c r="N33" s="1064"/>
      <c r="O33" s="1064"/>
      <c r="P33" s="1065"/>
      <c r="Q33" s="1069">
        <v>15590</v>
      </c>
      <c r="R33" s="1070"/>
      <c r="S33" s="1070"/>
      <c r="T33" s="1070"/>
      <c r="U33" s="1070"/>
      <c r="V33" s="1070">
        <v>14814</v>
      </c>
      <c r="W33" s="1070"/>
      <c r="X33" s="1070"/>
      <c r="Y33" s="1070"/>
      <c r="Z33" s="1070"/>
      <c r="AA33" s="1070">
        <v>776</v>
      </c>
      <c r="AB33" s="1070"/>
      <c r="AC33" s="1070"/>
      <c r="AD33" s="1070"/>
      <c r="AE33" s="1071"/>
      <c r="AF33" s="1045">
        <v>7736</v>
      </c>
      <c r="AG33" s="1046"/>
      <c r="AH33" s="1046"/>
      <c r="AI33" s="1046"/>
      <c r="AJ33" s="1047"/>
      <c r="AK33" s="1006">
        <v>1498</v>
      </c>
      <c r="AL33" s="997"/>
      <c r="AM33" s="997"/>
      <c r="AN33" s="997"/>
      <c r="AO33" s="997"/>
      <c r="AP33" s="997">
        <v>8466</v>
      </c>
      <c r="AQ33" s="997"/>
      <c r="AR33" s="997"/>
      <c r="AS33" s="997"/>
      <c r="AT33" s="997"/>
      <c r="AU33" s="997">
        <v>5477</v>
      </c>
      <c r="AV33" s="997"/>
      <c r="AW33" s="997"/>
      <c r="AX33" s="997"/>
      <c r="AY33" s="997"/>
      <c r="AZ33" s="1068" t="s">
        <v>481</v>
      </c>
      <c r="BA33" s="1068"/>
      <c r="BB33" s="1068"/>
      <c r="BC33" s="1068"/>
      <c r="BD33" s="1068"/>
      <c r="BE33" s="1058" t="s">
        <v>381</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383</v>
      </c>
      <c r="C34" s="1064"/>
      <c r="D34" s="1064"/>
      <c r="E34" s="1064"/>
      <c r="F34" s="1064"/>
      <c r="G34" s="1064"/>
      <c r="H34" s="1064"/>
      <c r="I34" s="1064"/>
      <c r="J34" s="1064"/>
      <c r="K34" s="1064"/>
      <c r="L34" s="1064"/>
      <c r="M34" s="1064"/>
      <c r="N34" s="1064"/>
      <c r="O34" s="1064"/>
      <c r="P34" s="1065"/>
      <c r="Q34" s="1069">
        <v>23898</v>
      </c>
      <c r="R34" s="1070"/>
      <c r="S34" s="1070"/>
      <c r="T34" s="1070"/>
      <c r="U34" s="1070"/>
      <c r="V34" s="1070">
        <v>23776</v>
      </c>
      <c r="W34" s="1070"/>
      <c r="X34" s="1070"/>
      <c r="Y34" s="1070"/>
      <c r="Z34" s="1070"/>
      <c r="AA34" s="1070">
        <v>123</v>
      </c>
      <c r="AB34" s="1070"/>
      <c r="AC34" s="1070"/>
      <c r="AD34" s="1070"/>
      <c r="AE34" s="1071"/>
      <c r="AF34" s="1045">
        <v>65</v>
      </c>
      <c r="AG34" s="1046"/>
      <c r="AH34" s="1046"/>
      <c r="AI34" s="1046"/>
      <c r="AJ34" s="1047"/>
      <c r="AK34" s="1006">
        <v>6096</v>
      </c>
      <c r="AL34" s="997"/>
      <c r="AM34" s="997"/>
      <c r="AN34" s="997"/>
      <c r="AO34" s="997"/>
      <c r="AP34" s="997">
        <v>138380</v>
      </c>
      <c r="AQ34" s="997"/>
      <c r="AR34" s="997"/>
      <c r="AS34" s="997"/>
      <c r="AT34" s="997"/>
      <c r="AU34" s="997">
        <v>76386</v>
      </c>
      <c r="AV34" s="997"/>
      <c r="AW34" s="997"/>
      <c r="AX34" s="997"/>
      <c r="AY34" s="997"/>
      <c r="AZ34" s="1068" t="s">
        <v>481</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1598</v>
      </c>
      <c r="R35" s="1070"/>
      <c r="S35" s="1070"/>
      <c r="T35" s="1070"/>
      <c r="U35" s="1070"/>
      <c r="V35" s="1070">
        <v>1598</v>
      </c>
      <c r="W35" s="1070"/>
      <c r="X35" s="1070"/>
      <c r="Y35" s="1070"/>
      <c r="Z35" s="1070"/>
      <c r="AA35" s="1070">
        <v>0</v>
      </c>
      <c r="AB35" s="1070"/>
      <c r="AC35" s="1070"/>
      <c r="AD35" s="1070"/>
      <c r="AE35" s="1071"/>
      <c r="AF35" s="1045" t="s">
        <v>108</v>
      </c>
      <c r="AG35" s="1046"/>
      <c r="AH35" s="1046"/>
      <c r="AI35" s="1046"/>
      <c r="AJ35" s="1047"/>
      <c r="AK35" s="1006">
        <v>314</v>
      </c>
      <c r="AL35" s="997"/>
      <c r="AM35" s="997"/>
      <c r="AN35" s="997"/>
      <c r="AO35" s="997"/>
      <c r="AP35" s="997">
        <v>5538</v>
      </c>
      <c r="AQ35" s="997"/>
      <c r="AR35" s="997"/>
      <c r="AS35" s="997"/>
      <c r="AT35" s="997"/>
      <c r="AU35" s="997">
        <v>1164</v>
      </c>
      <c r="AV35" s="997"/>
      <c r="AW35" s="997"/>
      <c r="AX35" s="997"/>
      <c r="AY35" s="997"/>
      <c r="AZ35" s="1068" t="s">
        <v>481</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9558</v>
      </c>
      <c r="AG63" s="985"/>
      <c r="AH63" s="985"/>
      <c r="AI63" s="985"/>
      <c r="AJ63" s="1056"/>
      <c r="AK63" s="1057"/>
      <c r="AL63" s="989"/>
      <c r="AM63" s="989"/>
      <c r="AN63" s="989"/>
      <c r="AO63" s="989"/>
      <c r="AP63" s="985">
        <v>153417</v>
      </c>
      <c r="AQ63" s="985"/>
      <c r="AR63" s="985"/>
      <c r="AS63" s="985"/>
      <c r="AT63" s="985"/>
      <c r="AU63" s="985">
        <v>83615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390</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558</v>
      </c>
      <c r="C68" s="1012"/>
      <c r="D68" s="1012"/>
      <c r="E68" s="1012"/>
      <c r="F68" s="1012"/>
      <c r="G68" s="1012"/>
      <c r="H68" s="1012"/>
      <c r="I68" s="1012"/>
      <c r="J68" s="1012"/>
      <c r="K68" s="1012"/>
      <c r="L68" s="1012"/>
      <c r="M68" s="1012"/>
      <c r="N68" s="1012"/>
      <c r="O68" s="1012"/>
      <c r="P68" s="1013"/>
      <c r="Q68" s="1014">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481</v>
      </c>
      <c r="AQ68" s="1008"/>
      <c r="AR68" s="1008"/>
      <c r="AS68" s="1008"/>
      <c r="AT68" s="1008"/>
      <c r="AU68" s="1008" t="s">
        <v>481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559</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481</v>
      </c>
      <c r="AL69" s="997"/>
      <c r="AM69" s="997"/>
      <c r="AN69" s="997"/>
      <c r="AO69" s="997"/>
      <c r="AP69" s="997" t="s">
        <v>481</v>
      </c>
      <c r="AQ69" s="997"/>
      <c r="AR69" s="997"/>
      <c r="AS69" s="997"/>
      <c r="AT69" s="997"/>
      <c r="AU69" s="997" t="s">
        <v>481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560</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481</v>
      </c>
      <c r="AQ70" s="997"/>
      <c r="AR70" s="997"/>
      <c r="AS70" s="997"/>
      <c r="AT70" s="997"/>
      <c r="AU70" s="997" t="s">
        <v>481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561</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481</v>
      </c>
      <c r="AL71" s="997"/>
      <c r="AM71" s="997"/>
      <c r="AN71" s="997"/>
      <c r="AO71" s="997"/>
      <c r="AP71" s="997" t="s">
        <v>481</v>
      </c>
      <c r="AQ71" s="997"/>
      <c r="AR71" s="997"/>
      <c r="AS71" s="997"/>
      <c r="AT71" s="997"/>
      <c r="AU71" s="997" t="s">
        <v>481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562</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481</v>
      </c>
      <c r="AQ72" s="997"/>
      <c r="AR72" s="997"/>
      <c r="AS72" s="997"/>
      <c r="AT72" s="997"/>
      <c r="AU72" s="997" t="s">
        <v>481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563</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481</v>
      </c>
      <c r="AQ73" s="997"/>
      <c r="AR73" s="997"/>
      <c r="AS73" s="997"/>
      <c r="AT73" s="997"/>
      <c r="AU73" s="997" t="s">
        <v>481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554</v>
      </c>
      <c r="C74" s="1001"/>
      <c r="D74" s="1001"/>
      <c r="E74" s="1001"/>
      <c r="F74" s="1001"/>
      <c r="G74" s="1001"/>
      <c r="H74" s="1001"/>
      <c r="I74" s="1001"/>
      <c r="J74" s="1001"/>
      <c r="K74" s="1001"/>
      <c r="L74" s="1001"/>
      <c r="M74" s="1001"/>
      <c r="N74" s="1001"/>
      <c r="O74" s="1001"/>
      <c r="P74" s="1002"/>
      <c r="Q74" s="1004">
        <v>1408</v>
      </c>
      <c r="R74" s="1005"/>
      <c r="S74" s="1005"/>
      <c r="T74" s="1005"/>
      <c r="U74" s="1006"/>
      <c r="V74" s="1007">
        <v>1186</v>
      </c>
      <c r="W74" s="1005"/>
      <c r="X74" s="1005"/>
      <c r="Y74" s="1005"/>
      <c r="Z74" s="1006"/>
      <c r="AA74" s="1007">
        <v>222</v>
      </c>
      <c r="AB74" s="1005"/>
      <c r="AC74" s="1005"/>
      <c r="AD74" s="1005"/>
      <c r="AE74" s="1006"/>
      <c r="AF74" s="1007">
        <v>222</v>
      </c>
      <c r="AG74" s="1005"/>
      <c r="AH74" s="1005"/>
      <c r="AI74" s="1005"/>
      <c r="AJ74" s="1006"/>
      <c r="AK74" s="1007" t="s">
        <v>481</v>
      </c>
      <c r="AL74" s="1005"/>
      <c r="AM74" s="1005"/>
      <c r="AN74" s="1005"/>
      <c r="AO74" s="1006"/>
      <c r="AP74" s="1007">
        <v>566</v>
      </c>
      <c r="AQ74" s="1005"/>
      <c r="AR74" s="1005"/>
      <c r="AS74" s="1005"/>
      <c r="AT74" s="1006"/>
      <c r="AU74" s="1007">
        <v>268</v>
      </c>
      <c r="AV74" s="1005"/>
      <c r="AW74" s="1005"/>
      <c r="AX74" s="1005"/>
      <c r="AY74" s="1006"/>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555</v>
      </c>
      <c r="C75" s="1001"/>
      <c r="D75" s="1001"/>
      <c r="E75" s="1001"/>
      <c r="F75" s="1001"/>
      <c r="G75" s="1001"/>
      <c r="H75" s="1001"/>
      <c r="I75" s="1001"/>
      <c r="J75" s="1001"/>
      <c r="K75" s="1001"/>
      <c r="L75" s="1001"/>
      <c r="M75" s="1001"/>
      <c r="N75" s="1001"/>
      <c r="O75" s="1001"/>
      <c r="P75" s="1002"/>
      <c r="Q75" s="1004">
        <v>45612</v>
      </c>
      <c r="R75" s="1005"/>
      <c r="S75" s="1005"/>
      <c r="T75" s="1005"/>
      <c r="U75" s="1006"/>
      <c r="V75" s="1007">
        <v>45164</v>
      </c>
      <c r="W75" s="1005"/>
      <c r="X75" s="1005"/>
      <c r="Y75" s="1005"/>
      <c r="Z75" s="1006"/>
      <c r="AA75" s="1007">
        <v>447</v>
      </c>
      <c r="AB75" s="1005"/>
      <c r="AC75" s="1005"/>
      <c r="AD75" s="1005"/>
      <c r="AE75" s="1006"/>
      <c r="AF75" s="1007">
        <v>447</v>
      </c>
      <c r="AG75" s="1005"/>
      <c r="AH75" s="1005"/>
      <c r="AI75" s="1005"/>
      <c r="AJ75" s="1006"/>
      <c r="AK75" s="1007" t="s">
        <v>481</v>
      </c>
      <c r="AL75" s="1005"/>
      <c r="AM75" s="1005"/>
      <c r="AN75" s="1005"/>
      <c r="AO75" s="1006"/>
      <c r="AP75" s="1007" t="s">
        <v>481</v>
      </c>
      <c r="AQ75" s="1005"/>
      <c r="AR75" s="1005"/>
      <c r="AS75" s="1005"/>
      <c r="AT75" s="1006"/>
      <c r="AU75" s="1007" t="s">
        <v>481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11897</v>
      </c>
      <c r="AG88" s="985"/>
      <c r="AH88" s="985"/>
      <c r="AI88" s="985"/>
      <c r="AJ88" s="985"/>
      <c r="AK88" s="989"/>
      <c r="AL88" s="989"/>
      <c r="AM88" s="989"/>
      <c r="AN88" s="989"/>
      <c r="AO88" s="989"/>
      <c r="AP88" s="985">
        <v>566</v>
      </c>
      <c r="AQ88" s="985"/>
      <c r="AR88" s="985"/>
      <c r="AS88" s="985"/>
      <c r="AT88" s="985"/>
      <c r="AU88" s="985">
        <v>268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15621</v>
      </c>
      <c r="CS102" s="977"/>
      <c r="CT102" s="977"/>
      <c r="CU102" s="977"/>
      <c r="CV102" s="978"/>
      <c r="CW102" s="976">
        <v>268</v>
      </c>
      <c r="CX102" s="977"/>
      <c r="CY102" s="977"/>
      <c r="CZ102" s="977"/>
      <c r="DA102" s="978"/>
      <c r="DB102" s="976" t="s">
        <v>557</v>
      </c>
      <c r="DC102" s="977"/>
      <c r="DD102" s="977"/>
      <c r="DE102" s="977"/>
      <c r="DF102" s="978"/>
      <c r="DG102" s="976" t="s">
        <v>556</v>
      </c>
      <c r="DH102" s="977"/>
      <c r="DI102" s="977"/>
      <c r="DJ102" s="977"/>
      <c r="DK102" s="978"/>
      <c r="DL102" s="976" t="s">
        <v>564</v>
      </c>
      <c r="DM102" s="977"/>
      <c r="DN102" s="977"/>
      <c r="DO102" s="977"/>
      <c r="DP102" s="978"/>
      <c r="DQ102" s="976" t="s">
        <v>565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284</v>
      </c>
      <c r="AG109" s="918"/>
      <c r="AH109" s="918"/>
      <c r="AI109" s="918"/>
      <c r="AJ109" s="919"/>
      <c r="AK109" s="920" t="s">
        <v>283</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284</v>
      </c>
      <c r="BW109" s="918"/>
      <c r="BX109" s="918"/>
      <c r="BY109" s="918"/>
      <c r="BZ109" s="919"/>
      <c r="CA109" s="920" t="s">
        <v>283</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284</v>
      </c>
      <c r="DM109" s="918"/>
      <c r="DN109" s="918"/>
      <c r="DO109" s="918"/>
      <c r="DP109" s="919"/>
      <c r="DQ109" s="920" t="s">
        <v>283</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11668052</v>
      </c>
      <c r="AB110" s="903"/>
      <c r="AC110" s="903"/>
      <c r="AD110" s="903"/>
      <c r="AE110" s="904"/>
      <c r="AF110" s="905">
        <v>11921094</v>
      </c>
      <c r="AG110" s="903"/>
      <c r="AH110" s="903"/>
      <c r="AI110" s="903"/>
      <c r="AJ110" s="904"/>
      <c r="AK110" s="905">
        <v>11327411</v>
      </c>
      <c r="AL110" s="903"/>
      <c r="AM110" s="903"/>
      <c r="AN110" s="903"/>
      <c r="AO110" s="904"/>
      <c r="AP110" s="906">
        <v>11.6</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126960225</v>
      </c>
      <c r="BR110" s="830"/>
      <c r="BS110" s="830"/>
      <c r="BT110" s="830"/>
      <c r="BU110" s="830"/>
      <c r="BV110" s="830">
        <v>138322958</v>
      </c>
      <c r="BW110" s="830"/>
      <c r="BX110" s="830"/>
      <c r="BY110" s="830"/>
      <c r="BZ110" s="830"/>
      <c r="CA110" s="830">
        <v>149422277</v>
      </c>
      <c r="CB110" s="830"/>
      <c r="CC110" s="830"/>
      <c r="CD110" s="830"/>
      <c r="CE110" s="830"/>
      <c r="CF110" s="891">
        <v>153.6</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t="s">
        <v>407</v>
      </c>
      <c r="DR110" s="830"/>
      <c r="DS110" s="830"/>
      <c r="DT110" s="830"/>
      <c r="DU110" s="830"/>
      <c r="DV110" s="831" t="s">
        <v>407</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v>28597</v>
      </c>
      <c r="AG111" s="939"/>
      <c r="AH111" s="939"/>
      <c r="AI111" s="939"/>
      <c r="AJ111" s="940"/>
      <c r="AK111" s="941">
        <v>46742</v>
      </c>
      <c r="AL111" s="939"/>
      <c r="AM111" s="939"/>
      <c r="AN111" s="939"/>
      <c r="AO111" s="940"/>
      <c r="AP111" s="942">
        <v>0</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412536</v>
      </c>
      <c r="BR111" s="801"/>
      <c r="BS111" s="801"/>
      <c r="BT111" s="801"/>
      <c r="BU111" s="801"/>
      <c r="BV111" s="801">
        <v>971307</v>
      </c>
      <c r="BW111" s="801"/>
      <c r="BX111" s="801"/>
      <c r="BY111" s="801"/>
      <c r="BZ111" s="801"/>
      <c r="CA111" s="801">
        <v>1891620</v>
      </c>
      <c r="CB111" s="801"/>
      <c r="CC111" s="801"/>
      <c r="CD111" s="801"/>
      <c r="CE111" s="801"/>
      <c r="CF111" s="878">
        <v>1.9</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84860</v>
      </c>
      <c r="AB112" s="814"/>
      <c r="AC112" s="814"/>
      <c r="AD112" s="814"/>
      <c r="AE112" s="815"/>
      <c r="AF112" s="816">
        <v>83333</v>
      </c>
      <c r="AG112" s="814"/>
      <c r="AH112" s="814"/>
      <c r="AI112" s="814"/>
      <c r="AJ112" s="815"/>
      <c r="AK112" s="816">
        <v>83333</v>
      </c>
      <c r="AL112" s="814"/>
      <c r="AM112" s="814"/>
      <c r="AN112" s="814"/>
      <c r="AO112" s="815"/>
      <c r="AP112" s="784">
        <v>0.1</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80098666</v>
      </c>
      <c r="BR112" s="801"/>
      <c r="BS112" s="801"/>
      <c r="BT112" s="801"/>
      <c r="BU112" s="801"/>
      <c r="BV112" s="801">
        <v>79132156</v>
      </c>
      <c r="BW112" s="801"/>
      <c r="BX112" s="801"/>
      <c r="BY112" s="801"/>
      <c r="BZ112" s="801"/>
      <c r="CA112" s="801">
        <v>83615042</v>
      </c>
      <c r="CB112" s="801"/>
      <c r="CC112" s="801"/>
      <c r="CD112" s="801"/>
      <c r="CE112" s="801"/>
      <c r="CF112" s="878">
        <v>86</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5066159</v>
      </c>
      <c r="AB113" s="939"/>
      <c r="AC113" s="939"/>
      <c r="AD113" s="939"/>
      <c r="AE113" s="940"/>
      <c r="AF113" s="941">
        <v>5094925</v>
      </c>
      <c r="AG113" s="939"/>
      <c r="AH113" s="939"/>
      <c r="AI113" s="939"/>
      <c r="AJ113" s="940"/>
      <c r="AK113" s="941">
        <v>6451398</v>
      </c>
      <c r="AL113" s="939"/>
      <c r="AM113" s="939"/>
      <c r="AN113" s="939"/>
      <c r="AO113" s="940"/>
      <c r="AP113" s="942">
        <v>6.6</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355098</v>
      </c>
      <c r="BR113" s="801"/>
      <c r="BS113" s="801"/>
      <c r="BT113" s="801"/>
      <c r="BU113" s="801"/>
      <c r="BV113" s="801">
        <v>310756</v>
      </c>
      <c r="BW113" s="801"/>
      <c r="BX113" s="801"/>
      <c r="BY113" s="801"/>
      <c r="BZ113" s="801"/>
      <c r="CA113" s="801">
        <v>268167</v>
      </c>
      <c r="CB113" s="801"/>
      <c r="CC113" s="801"/>
      <c r="CD113" s="801"/>
      <c r="CE113" s="801"/>
      <c r="CF113" s="878">
        <v>0.3</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48750</v>
      </c>
      <c r="AB114" s="814"/>
      <c r="AC114" s="814"/>
      <c r="AD114" s="814"/>
      <c r="AE114" s="815"/>
      <c r="AF114" s="816">
        <v>48793</v>
      </c>
      <c r="AG114" s="814"/>
      <c r="AH114" s="814"/>
      <c r="AI114" s="814"/>
      <c r="AJ114" s="815"/>
      <c r="AK114" s="816">
        <v>48846</v>
      </c>
      <c r="AL114" s="814"/>
      <c r="AM114" s="814"/>
      <c r="AN114" s="814"/>
      <c r="AO114" s="815"/>
      <c r="AP114" s="784">
        <v>0.1</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32341477</v>
      </c>
      <c r="BR114" s="801"/>
      <c r="BS114" s="801"/>
      <c r="BT114" s="801"/>
      <c r="BU114" s="801"/>
      <c r="BV114" s="801">
        <v>29207641</v>
      </c>
      <c r="BW114" s="801"/>
      <c r="BX114" s="801"/>
      <c r="BY114" s="801"/>
      <c r="BZ114" s="801"/>
      <c r="CA114" s="801">
        <v>26925928</v>
      </c>
      <c r="CB114" s="801"/>
      <c r="CC114" s="801"/>
      <c r="CD114" s="801"/>
      <c r="CE114" s="801"/>
      <c r="CF114" s="878">
        <v>27.7</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53455</v>
      </c>
      <c r="AB115" s="939"/>
      <c r="AC115" s="939"/>
      <c r="AD115" s="939"/>
      <c r="AE115" s="940"/>
      <c r="AF115" s="941">
        <v>53534</v>
      </c>
      <c r="AG115" s="939"/>
      <c r="AH115" s="939"/>
      <c r="AI115" s="939"/>
      <c r="AJ115" s="940"/>
      <c r="AK115" s="941">
        <v>53541</v>
      </c>
      <c r="AL115" s="939"/>
      <c r="AM115" s="939"/>
      <c r="AN115" s="939"/>
      <c r="AO115" s="940"/>
      <c r="AP115" s="942">
        <v>0.1</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468083</v>
      </c>
      <c r="BR115" s="801"/>
      <c r="BS115" s="801"/>
      <c r="BT115" s="801"/>
      <c r="BU115" s="801"/>
      <c r="BV115" s="801" t="s">
        <v>108</v>
      </c>
      <c r="BW115" s="801"/>
      <c r="BX115" s="801"/>
      <c r="BY115" s="801"/>
      <c r="BZ115" s="801"/>
      <c r="CA115" s="801">
        <v>56495</v>
      </c>
      <c r="CB115" s="801"/>
      <c r="CC115" s="801"/>
      <c r="CD115" s="801"/>
      <c r="CE115" s="801"/>
      <c r="CF115" s="878">
        <v>0.1</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412536</v>
      </c>
      <c r="DH115" s="814"/>
      <c r="DI115" s="814"/>
      <c r="DJ115" s="814"/>
      <c r="DK115" s="815"/>
      <c r="DL115" s="816">
        <v>613360</v>
      </c>
      <c r="DM115" s="814"/>
      <c r="DN115" s="814"/>
      <c r="DO115" s="814"/>
      <c r="DP115" s="815"/>
      <c r="DQ115" s="816">
        <v>1222146</v>
      </c>
      <c r="DR115" s="814"/>
      <c r="DS115" s="814"/>
      <c r="DT115" s="814"/>
      <c r="DU115" s="815"/>
      <c r="DV115" s="784">
        <v>1.3</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16921276</v>
      </c>
      <c r="AB117" s="925"/>
      <c r="AC117" s="925"/>
      <c r="AD117" s="925"/>
      <c r="AE117" s="926"/>
      <c r="AF117" s="928">
        <v>17230276</v>
      </c>
      <c r="AG117" s="925"/>
      <c r="AH117" s="925"/>
      <c r="AI117" s="925"/>
      <c r="AJ117" s="926"/>
      <c r="AK117" s="928">
        <v>18011271</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v>410233</v>
      </c>
      <c r="BR117" s="888"/>
      <c r="BS117" s="888"/>
      <c r="BT117" s="888"/>
      <c r="BU117" s="888"/>
      <c r="BV117" s="888">
        <v>260426</v>
      </c>
      <c r="BW117" s="888"/>
      <c r="BX117" s="888"/>
      <c r="BY117" s="888"/>
      <c r="BZ117" s="888"/>
      <c r="CA117" s="888" t="s">
        <v>429</v>
      </c>
      <c r="CB117" s="888"/>
      <c r="CC117" s="888"/>
      <c r="CD117" s="888"/>
      <c r="CE117" s="888"/>
      <c r="CF117" s="878" t="s">
        <v>429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429</v>
      </c>
      <c r="DH117" s="814"/>
      <c r="DI117" s="814"/>
      <c r="DJ117" s="814"/>
      <c r="DK117" s="815"/>
      <c r="DL117" s="816" t="s">
        <v>429</v>
      </c>
      <c r="DM117" s="814"/>
      <c r="DN117" s="814"/>
      <c r="DO117" s="814"/>
      <c r="DP117" s="815"/>
      <c r="DQ117" s="816" t="s">
        <v>429</v>
      </c>
      <c r="DR117" s="814"/>
      <c r="DS117" s="814"/>
      <c r="DT117" s="814"/>
      <c r="DU117" s="815"/>
      <c r="DV117" s="784" t="s">
        <v>429</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284</v>
      </c>
      <c r="AG118" s="918"/>
      <c r="AH118" s="918"/>
      <c r="AI118" s="918"/>
      <c r="AJ118" s="919"/>
      <c r="AK118" s="920" t="s">
        <v>283</v>
      </c>
      <c r="AL118" s="918"/>
      <c r="AM118" s="918"/>
      <c r="AN118" s="918"/>
      <c r="AO118" s="919"/>
      <c r="AP118" s="921" t="s">
        <v>401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431</v>
      </c>
      <c r="BP118" s="868"/>
      <c r="BQ118" s="887">
        <v>241046318</v>
      </c>
      <c r="BR118" s="888"/>
      <c r="BS118" s="888"/>
      <c r="BT118" s="888"/>
      <c r="BU118" s="888"/>
      <c r="BV118" s="888">
        <v>248205244</v>
      </c>
      <c r="BW118" s="888"/>
      <c r="BX118" s="888"/>
      <c r="BY118" s="888"/>
      <c r="BZ118" s="888"/>
      <c r="CA118" s="888">
        <v>262179529</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429</v>
      </c>
      <c r="DH118" s="814"/>
      <c r="DI118" s="814"/>
      <c r="DJ118" s="814"/>
      <c r="DK118" s="815"/>
      <c r="DL118" s="816" t="s">
        <v>429</v>
      </c>
      <c r="DM118" s="814"/>
      <c r="DN118" s="814"/>
      <c r="DO118" s="814"/>
      <c r="DP118" s="815"/>
      <c r="DQ118" s="816" t="s">
        <v>429</v>
      </c>
      <c r="DR118" s="814"/>
      <c r="DS118" s="814"/>
      <c r="DT118" s="814"/>
      <c r="DU118" s="815"/>
      <c r="DV118" s="784" t="s">
        <v>429</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429</v>
      </c>
      <c r="AB119" s="903"/>
      <c r="AC119" s="903"/>
      <c r="AD119" s="903"/>
      <c r="AE119" s="904"/>
      <c r="AF119" s="905" t="s">
        <v>429</v>
      </c>
      <c r="AG119" s="903"/>
      <c r="AH119" s="903"/>
      <c r="AI119" s="903"/>
      <c r="AJ119" s="904"/>
      <c r="AK119" s="905" t="s">
        <v>429</v>
      </c>
      <c r="AL119" s="903"/>
      <c r="AM119" s="903"/>
      <c r="AN119" s="903"/>
      <c r="AO119" s="904"/>
      <c r="AP119" s="906" t="s">
        <v>429</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31437991</v>
      </c>
      <c r="BR119" s="830"/>
      <c r="BS119" s="830"/>
      <c r="BT119" s="830"/>
      <c r="BU119" s="830"/>
      <c r="BV119" s="830">
        <v>30100394</v>
      </c>
      <c r="BW119" s="830"/>
      <c r="BX119" s="830"/>
      <c r="BY119" s="830"/>
      <c r="BZ119" s="830"/>
      <c r="CA119" s="830">
        <v>29010012</v>
      </c>
      <c r="CB119" s="830"/>
      <c r="CC119" s="830"/>
      <c r="CD119" s="830"/>
      <c r="CE119" s="830"/>
      <c r="CF119" s="891">
        <v>29.8</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429</v>
      </c>
      <c r="DH119" s="747"/>
      <c r="DI119" s="747"/>
      <c r="DJ119" s="747"/>
      <c r="DK119" s="748"/>
      <c r="DL119" s="749">
        <v>357947</v>
      </c>
      <c r="DM119" s="747"/>
      <c r="DN119" s="747"/>
      <c r="DO119" s="747"/>
      <c r="DP119" s="748"/>
      <c r="DQ119" s="749">
        <v>669474</v>
      </c>
      <c r="DR119" s="747"/>
      <c r="DS119" s="747"/>
      <c r="DT119" s="747"/>
      <c r="DU119" s="748"/>
      <c r="DV119" s="837">
        <v>0.7</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429</v>
      </c>
      <c r="AB120" s="814"/>
      <c r="AC120" s="814"/>
      <c r="AD120" s="814"/>
      <c r="AE120" s="815"/>
      <c r="AF120" s="816" t="s">
        <v>429</v>
      </c>
      <c r="AG120" s="814"/>
      <c r="AH120" s="814"/>
      <c r="AI120" s="814"/>
      <c r="AJ120" s="815"/>
      <c r="AK120" s="816" t="s">
        <v>429</v>
      </c>
      <c r="AL120" s="814"/>
      <c r="AM120" s="814"/>
      <c r="AN120" s="814"/>
      <c r="AO120" s="815"/>
      <c r="AP120" s="784" t="s">
        <v>429</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82410060</v>
      </c>
      <c r="BR120" s="801"/>
      <c r="BS120" s="801"/>
      <c r="BT120" s="801"/>
      <c r="BU120" s="801"/>
      <c r="BV120" s="801">
        <v>82373932</v>
      </c>
      <c r="BW120" s="801"/>
      <c r="BX120" s="801"/>
      <c r="BY120" s="801"/>
      <c r="BZ120" s="801"/>
      <c r="CA120" s="801">
        <v>88166158</v>
      </c>
      <c r="CB120" s="801"/>
      <c r="CC120" s="801"/>
      <c r="CD120" s="801"/>
      <c r="CE120" s="801"/>
      <c r="CF120" s="878">
        <v>90.6</v>
      </c>
      <c r="CG120" s="879"/>
      <c r="CH120" s="879"/>
      <c r="CI120" s="879"/>
      <c r="CJ120" s="879"/>
      <c r="CK120" s="880" t="s">
        <v>437</v>
      </c>
      <c r="CL120" s="840"/>
      <c r="CM120" s="840"/>
      <c r="CN120" s="840"/>
      <c r="CO120" s="841"/>
      <c r="CP120" s="884" t="s">
        <v>438</v>
      </c>
      <c r="CQ120" s="885"/>
      <c r="CR120" s="885"/>
      <c r="CS120" s="885"/>
      <c r="CT120" s="885"/>
      <c r="CU120" s="885"/>
      <c r="CV120" s="885"/>
      <c r="CW120" s="885"/>
      <c r="CX120" s="885"/>
      <c r="CY120" s="885"/>
      <c r="CZ120" s="885"/>
      <c r="DA120" s="885"/>
      <c r="DB120" s="885"/>
      <c r="DC120" s="885"/>
      <c r="DD120" s="885"/>
      <c r="DE120" s="885"/>
      <c r="DF120" s="886"/>
      <c r="DG120" s="829">
        <v>70648390</v>
      </c>
      <c r="DH120" s="830"/>
      <c r="DI120" s="830"/>
      <c r="DJ120" s="830"/>
      <c r="DK120" s="830"/>
      <c r="DL120" s="830">
        <v>70878439</v>
      </c>
      <c r="DM120" s="830"/>
      <c r="DN120" s="830"/>
      <c r="DO120" s="830"/>
      <c r="DP120" s="830"/>
      <c r="DQ120" s="830">
        <v>76385794</v>
      </c>
      <c r="DR120" s="830"/>
      <c r="DS120" s="830"/>
      <c r="DT120" s="830"/>
      <c r="DU120" s="830"/>
      <c r="DV120" s="831">
        <v>78.5</v>
      </c>
      <c r="DW120" s="831"/>
      <c r="DX120" s="831"/>
      <c r="DY120" s="831"/>
      <c r="DZ120" s="832"/>
    </row>
    <row r="121" spans="1:130" s="197" customFormat="1" ht="26.25" customHeight="1">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429</v>
      </c>
      <c r="AB121" s="814"/>
      <c r="AC121" s="814"/>
      <c r="AD121" s="814"/>
      <c r="AE121" s="815"/>
      <c r="AF121" s="816" t="s">
        <v>429</v>
      </c>
      <c r="AG121" s="814"/>
      <c r="AH121" s="814"/>
      <c r="AI121" s="814"/>
      <c r="AJ121" s="815"/>
      <c r="AK121" s="816" t="s">
        <v>429</v>
      </c>
      <c r="AL121" s="814"/>
      <c r="AM121" s="814"/>
      <c r="AN121" s="814"/>
      <c r="AO121" s="815"/>
      <c r="AP121" s="784" t="s">
        <v>429</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162222516</v>
      </c>
      <c r="BR121" s="888"/>
      <c r="BS121" s="888"/>
      <c r="BT121" s="888"/>
      <c r="BU121" s="888"/>
      <c r="BV121" s="888">
        <v>166528655</v>
      </c>
      <c r="BW121" s="888"/>
      <c r="BX121" s="888"/>
      <c r="BY121" s="888"/>
      <c r="BZ121" s="888"/>
      <c r="CA121" s="888">
        <v>163108430</v>
      </c>
      <c r="CB121" s="888"/>
      <c r="CC121" s="888"/>
      <c r="CD121" s="888"/>
      <c r="CE121" s="888"/>
      <c r="CF121" s="889">
        <v>167.7</v>
      </c>
      <c r="CG121" s="890"/>
      <c r="CH121" s="890"/>
      <c r="CI121" s="890"/>
      <c r="CJ121" s="890"/>
      <c r="CK121" s="881"/>
      <c r="CL121" s="842"/>
      <c r="CM121" s="842"/>
      <c r="CN121" s="842"/>
      <c r="CO121" s="843"/>
      <c r="CP121" s="858" t="s">
        <v>441</v>
      </c>
      <c r="CQ121" s="859"/>
      <c r="CR121" s="859"/>
      <c r="CS121" s="859"/>
      <c r="CT121" s="859"/>
      <c r="CU121" s="859"/>
      <c r="CV121" s="859"/>
      <c r="CW121" s="859"/>
      <c r="CX121" s="859"/>
      <c r="CY121" s="859"/>
      <c r="CZ121" s="859"/>
      <c r="DA121" s="859"/>
      <c r="DB121" s="859"/>
      <c r="DC121" s="859"/>
      <c r="DD121" s="859"/>
      <c r="DE121" s="859"/>
      <c r="DF121" s="860"/>
      <c r="DG121" s="800">
        <v>6165144</v>
      </c>
      <c r="DH121" s="801"/>
      <c r="DI121" s="801"/>
      <c r="DJ121" s="801"/>
      <c r="DK121" s="801"/>
      <c r="DL121" s="801">
        <v>5858414</v>
      </c>
      <c r="DM121" s="801"/>
      <c r="DN121" s="801"/>
      <c r="DO121" s="801"/>
      <c r="DP121" s="801"/>
      <c r="DQ121" s="801">
        <v>5477426</v>
      </c>
      <c r="DR121" s="801"/>
      <c r="DS121" s="801"/>
      <c r="DT121" s="801"/>
      <c r="DU121" s="801"/>
      <c r="DV121" s="853">
        <v>5.6</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429</v>
      </c>
      <c r="AB122" s="814"/>
      <c r="AC122" s="814"/>
      <c r="AD122" s="814"/>
      <c r="AE122" s="815"/>
      <c r="AF122" s="816" t="s">
        <v>429</v>
      </c>
      <c r="AG122" s="814"/>
      <c r="AH122" s="814"/>
      <c r="AI122" s="814"/>
      <c r="AJ122" s="815"/>
      <c r="AK122" s="816" t="s">
        <v>429</v>
      </c>
      <c r="AL122" s="814"/>
      <c r="AM122" s="814"/>
      <c r="AN122" s="814"/>
      <c r="AO122" s="815"/>
      <c r="AP122" s="784" t="s">
        <v>429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442</v>
      </c>
      <c r="BP122" s="868"/>
      <c r="BQ122" s="869">
        <v>276070567</v>
      </c>
      <c r="BR122" s="870"/>
      <c r="BS122" s="870"/>
      <c r="BT122" s="870"/>
      <c r="BU122" s="870"/>
      <c r="BV122" s="870">
        <v>279002981</v>
      </c>
      <c r="BW122" s="870"/>
      <c r="BX122" s="870"/>
      <c r="BY122" s="870"/>
      <c r="BZ122" s="870"/>
      <c r="CA122" s="870">
        <v>280284600</v>
      </c>
      <c r="CB122" s="870"/>
      <c r="CC122" s="870"/>
      <c r="CD122" s="870"/>
      <c r="CE122" s="870"/>
      <c r="CF122" s="773"/>
      <c r="CG122" s="774"/>
      <c r="CH122" s="774"/>
      <c r="CI122" s="774"/>
      <c r="CJ122" s="871"/>
      <c r="CK122" s="881"/>
      <c r="CL122" s="842"/>
      <c r="CM122" s="842"/>
      <c r="CN122" s="842"/>
      <c r="CO122" s="843"/>
      <c r="CP122" s="858" t="s">
        <v>385</v>
      </c>
      <c r="CQ122" s="859"/>
      <c r="CR122" s="859"/>
      <c r="CS122" s="859"/>
      <c r="CT122" s="859"/>
      <c r="CU122" s="859"/>
      <c r="CV122" s="859"/>
      <c r="CW122" s="859"/>
      <c r="CX122" s="859"/>
      <c r="CY122" s="859"/>
      <c r="CZ122" s="859"/>
      <c r="DA122" s="859"/>
      <c r="DB122" s="859"/>
      <c r="DC122" s="859"/>
      <c r="DD122" s="859"/>
      <c r="DE122" s="859"/>
      <c r="DF122" s="860"/>
      <c r="DG122" s="800">
        <v>2533348</v>
      </c>
      <c r="DH122" s="801"/>
      <c r="DI122" s="801"/>
      <c r="DJ122" s="801"/>
      <c r="DK122" s="801"/>
      <c r="DL122" s="801">
        <v>1745319</v>
      </c>
      <c r="DM122" s="801"/>
      <c r="DN122" s="801"/>
      <c r="DO122" s="801"/>
      <c r="DP122" s="801"/>
      <c r="DQ122" s="801">
        <v>1163974</v>
      </c>
      <c r="DR122" s="801"/>
      <c r="DS122" s="801"/>
      <c r="DT122" s="801"/>
      <c r="DU122" s="801"/>
      <c r="DV122" s="853">
        <v>1.2</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380</v>
      </c>
      <c r="CQ123" s="859"/>
      <c r="CR123" s="859"/>
      <c r="CS123" s="859"/>
      <c r="CT123" s="859"/>
      <c r="CU123" s="859"/>
      <c r="CV123" s="859"/>
      <c r="CW123" s="859"/>
      <c r="CX123" s="859"/>
      <c r="CY123" s="859"/>
      <c r="CZ123" s="859"/>
      <c r="DA123" s="859"/>
      <c r="DB123" s="859"/>
      <c r="DC123" s="859"/>
      <c r="DD123" s="859"/>
      <c r="DE123" s="859"/>
      <c r="DF123" s="860"/>
      <c r="DG123" s="813">
        <v>758122</v>
      </c>
      <c r="DH123" s="814"/>
      <c r="DI123" s="814"/>
      <c r="DJ123" s="814"/>
      <c r="DK123" s="815"/>
      <c r="DL123" s="816">
        <v>649984</v>
      </c>
      <c r="DM123" s="814"/>
      <c r="DN123" s="814"/>
      <c r="DO123" s="814"/>
      <c r="DP123" s="815"/>
      <c r="DQ123" s="816">
        <v>587848</v>
      </c>
      <c r="DR123" s="814"/>
      <c r="DS123" s="814"/>
      <c r="DT123" s="814"/>
      <c r="DU123" s="815"/>
      <c r="DV123" s="784">
        <v>0.6</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53166</v>
      </c>
      <c r="AB126" s="814"/>
      <c r="AC126" s="814"/>
      <c r="AD126" s="814"/>
      <c r="AE126" s="815"/>
      <c r="AF126" s="816">
        <v>53166</v>
      </c>
      <c r="AG126" s="814"/>
      <c r="AH126" s="814"/>
      <c r="AI126" s="814"/>
      <c r="AJ126" s="815"/>
      <c r="AK126" s="816">
        <v>53166</v>
      </c>
      <c r="AL126" s="814"/>
      <c r="AM126" s="814"/>
      <c r="AN126" s="814"/>
      <c r="AO126" s="815"/>
      <c r="AP126" s="784">
        <v>0.1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v>412536</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289</v>
      </c>
      <c r="AB127" s="814"/>
      <c r="AC127" s="814"/>
      <c r="AD127" s="814"/>
      <c r="AE127" s="815"/>
      <c r="AF127" s="816">
        <v>368</v>
      </c>
      <c r="AG127" s="814"/>
      <c r="AH127" s="814"/>
      <c r="AI127" s="814"/>
      <c r="AJ127" s="815"/>
      <c r="AK127" s="816">
        <v>375</v>
      </c>
      <c r="AL127" s="814"/>
      <c r="AM127" s="814"/>
      <c r="AN127" s="814"/>
      <c r="AO127" s="815"/>
      <c r="AP127" s="784">
        <v>0</v>
      </c>
      <c r="AQ127" s="785"/>
      <c r="AR127" s="785"/>
      <c r="AS127" s="785"/>
      <c r="AT127" s="786"/>
      <c r="AU127" s="233"/>
      <c r="AV127" s="233"/>
      <c r="AW127" s="233"/>
      <c r="AX127" s="787" t="s">
        <v>453</v>
      </c>
      <c r="AY127" s="788"/>
      <c r="AZ127" s="788"/>
      <c r="BA127" s="788"/>
      <c r="BB127" s="788"/>
      <c r="BC127" s="788"/>
      <c r="BD127" s="788"/>
      <c r="BE127" s="789"/>
      <c r="BF127" s="790" t="s">
        <v>108</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55547</v>
      </c>
      <c r="DH127" s="850"/>
      <c r="DI127" s="850"/>
      <c r="DJ127" s="850"/>
      <c r="DK127" s="850"/>
      <c r="DL127" s="850" t="s">
        <v>108</v>
      </c>
      <c r="DM127" s="850"/>
      <c r="DN127" s="850"/>
      <c r="DO127" s="850"/>
      <c r="DP127" s="850"/>
      <c r="DQ127" s="850">
        <v>56495</v>
      </c>
      <c r="DR127" s="850"/>
      <c r="DS127" s="850"/>
      <c r="DT127" s="850"/>
      <c r="DU127" s="850"/>
      <c r="DV127" s="851">
        <v>0.1</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5710940</v>
      </c>
      <c r="AB128" s="754"/>
      <c r="AC128" s="754"/>
      <c r="AD128" s="754"/>
      <c r="AE128" s="755"/>
      <c r="AF128" s="756">
        <v>5687429</v>
      </c>
      <c r="AG128" s="754"/>
      <c r="AH128" s="754"/>
      <c r="AI128" s="754"/>
      <c r="AJ128" s="755"/>
      <c r="AK128" s="756">
        <v>6842456</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107194701</v>
      </c>
      <c r="AB129" s="814"/>
      <c r="AC129" s="814"/>
      <c r="AD129" s="814"/>
      <c r="AE129" s="815"/>
      <c r="AF129" s="816">
        <v>108292321</v>
      </c>
      <c r="AG129" s="814"/>
      <c r="AH129" s="814"/>
      <c r="AI129" s="814"/>
      <c r="AJ129" s="815"/>
      <c r="AK129" s="816">
        <v>108375358</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-0.2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11467675</v>
      </c>
      <c r="AB130" s="814"/>
      <c r="AC130" s="814"/>
      <c r="AD130" s="814"/>
      <c r="AE130" s="815"/>
      <c r="AF130" s="816">
        <v>12075868</v>
      </c>
      <c r="AG130" s="814"/>
      <c r="AH130" s="814"/>
      <c r="AI130" s="814"/>
      <c r="AJ130" s="815"/>
      <c r="AK130" s="816">
        <v>11103085</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t="s">
        <v>464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95727026</v>
      </c>
      <c r="AB131" s="747"/>
      <c r="AC131" s="747"/>
      <c r="AD131" s="747"/>
      <c r="AE131" s="748"/>
      <c r="AF131" s="749">
        <v>96216453</v>
      </c>
      <c r="AG131" s="747"/>
      <c r="AH131" s="747"/>
      <c r="AI131" s="747"/>
      <c r="AJ131" s="748"/>
      <c r="AK131" s="749">
        <v>97272273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-0.268825859</v>
      </c>
      <c r="AB132" s="770"/>
      <c r="AC132" s="770"/>
      <c r="AD132" s="770"/>
      <c r="AE132" s="771"/>
      <c r="AF132" s="772">
        <v>-0.55398113699999996</v>
      </c>
      <c r="AG132" s="770"/>
      <c r="AH132" s="770"/>
      <c r="AI132" s="770"/>
      <c r="AJ132" s="771"/>
      <c r="AK132" s="772">
        <v>6.7573212999999993E-2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0.3</v>
      </c>
      <c r="AB133" s="779"/>
      <c r="AC133" s="779"/>
      <c r="AD133" s="779"/>
      <c r="AE133" s="780"/>
      <c r="AF133" s="778">
        <v>-0.1</v>
      </c>
      <c r="AG133" s="779"/>
      <c r="AH133" s="779"/>
      <c r="AI133" s="779"/>
      <c r="AJ133" s="780"/>
      <c r="AK133" s="778">
        <v>-0.2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34908672</v>
      </c>
      <c r="L9" s="264">
        <v>55693</v>
      </c>
      <c r="M9" s="265">
        <v>57944</v>
      </c>
      <c r="N9" s="266">
        <v>-3.9</v>
      </c>
    </row>
    <row r="10" spans="1:16">
      <c r="A10" s="248"/>
      <c r="B10" s="244"/>
      <c r="C10" s="244"/>
      <c r="D10" s="244"/>
      <c r="E10" s="244"/>
      <c r="F10" s="244"/>
      <c r="G10" s="1163" t="s">
        <v>477</v>
      </c>
      <c r="H10" s="1164"/>
      <c r="I10" s="1164"/>
      <c r="J10" s="1165"/>
      <c r="K10" s="267">
        <v>734584</v>
      </c>
      <c r="L10" s="268">
        <v>1172</v>
      </c>
      <c r="M10" s="269">
        <v>2485</v>
      </c>
      <c r="N10" s="270">
        <v>-52.8</v>
      </c>
    </row>
    <row r="11" spans="1:16" ht="13.5" customHeight="1">
      <c r="A11" s="248"/>
      <c r="B11" s="244"/>
      <c r="C11" s="244"/>
      <c r="D11" s="244"/>
      <c r="E11" s="244"/>
      <c r="F11" s="244"/>
      <c r="G11" s="1163" t="s">
        <v>478</v>
      </c>
      <c r="H11" s="1164"/>
      <c r="I11" s="1164"/>
      <c r="J11" s="1165"/>
      <c r="K11" s="267">
        <v>80205</v>
      </c>
      <c r="L11" s="268">
        <v>128</v>
      </c>
      <c r="M11" s="269">
        <v>1532</v>
      </c>
      <c r="N11" s="270">
        <v>-91.6</v>
      </c>
    </row>
    <row r="12" spans="1:16" ht="13.5" customHeight="1">
      <c r="A12" s="248"/>
      <c r="B12" s="244"/>
      <c r="C12" s="244"/>
      <c r="D12" s="244"/>
      <c r="E12" s="244"/>
      <c r="F12" s="244"/>
      <c r="G12" s="1163" t="s">
        <v>479</v>
      </c>
      <c r="H12" s="1164"/>
      <c r="I12" s="1164"/>
      <c r="J12" s="1165"/>
      <c r="K12" s="267">
        <v>25496</v>
      </c>
      <c r="L12" s="268">
        <v>41</v>
      </c>
      <c r="M12" s="269">
        <v>599</v>
      </c>
      <c r="N12" s="270">
        <v>-93.2</v>
      </c>
    </row>
    <row r="13" spans="1:16" ht="13.5" customHeight="1">
      <c r="A13" s="248"/>
      <c r="B13" s="244"/>
      <c r="C13" s="244"/>
      <c r="D13" s="244"/>
      <c r="E13" s="244"/>
      <c r="F13" s="244"/>
      <c r="G13" s="1163" t="s">
        <v>480</v>
      </c>
      <c r="H13" s="1164"/>
      <c r="I13" s="1164"/>
      <c r="J13" s="1165"/>
      <c r="K13" s="267" t="s">
        <v>481</v>
      </c>
      <c r="L13" s="268" t="s">
        <v>481</v>
      </c>
      <c r="M13" s="269">
        <v>18</v>
      </c>
      <c r="N13" s="270" t="s">
        <v>481</v>
      </c>
    </row>
    <row r="14" spans="1:16" ht="13.5" customHeight="1">
      <c r="A14" s="248"/>
      <c r="B14" s="244"/>
      <c r="C14" s="244"/>
      <c r="D14" s="244"/>
      <c r="E14" s="244"/>
      <c r="F14" s="244"/>
      <c r="G14" s="1163" t="s">
        <v>482</v>
      </c>
      <c r="H14" s="1164"/>
      <c r="I14" s="1164"/>
      <c r="J14" s="1165"/>
      <c r="K14" s="267">
        <v>1236400</v>
      </c>
      <c r="L14" s="268">
        <v>1973</v>
      </c>
      <c r="M14" s="269">
        <v>1786</v>
      </c>
      <c r="N14" s="270">
        <v>10.5</v>
      </c>
    </row>
    <row r="15" spans="1:16" ht="13.5" customHeight="1">
      <c r="A15" s="248"/>
      <c r="B15" s="244"/>
      <c r="C15" s="244"/>
      <c r="D15" s="244"/>
      <c r="E15" s="244"/>
      <c r="F15" s="244"/>
      <c r="G15" s="1163" t="s">
        <v>483</v>
      </c>
      <c r="H15" s="1164"/>
      <c r="I15" s="1164"/>
      <c r="J15" s="1165"/>
      <c r="K15" s="267">
        <v>1691465</v>
      </c>
      <c r="L15" s="268">
        <v>2699</v>
      </c>
      <c r="M15" s="269">
        <v>1355</v>
      </c>
      <c r="N15" s="270">
        <v>99.2</v>
      </c>
    </row>
    <row r="16" spans="1:16">
      <c r="A16" s="248"/>
      <c r="B16" s="244"/>
      <c r="C16" s="244"/>
      <c r="D16" s="244"/>
      <c r="E16" s="244"/>
      <c r="F16" s="244"/>
      <c r="G16" s="1166" t="s">
        <v>484</v>
      </c>
      <c r="H16" s="1167"/>
      <c r="I16" s="1167"/>
      <c r="J16" s="1168"/>
      <c r="K16" s="268">
        <v>-3248736</v>
      </c>
      <c r="L16" s="268">
        <v>-5183</v>
      </c>
      <c r="M16" s="269">
        <v>-4955</v>
      </c>
      <c r="N16" s="270">
        <v>4.5999999999999996</v>
      </c>
    </row>
    <row r="17" spans="1:16">
      <c r="A17" s="248"/>
      <c r="B17" s="244"/>
      <c r="C17" s="244"/>
      <c r="D17" s="244"/>
      <c r="E17" s="244"/>
      <c r="F17" s="244"/>
      <c r="G17" s="1166" t="s">
        <v>167</v>
      </c>
      <c r="H17" s="1167"/>
      <c r="I17" s="1167"/>
      <c r="J17" s="1168"/>
      <c r="K17" s="268">
        <v>35428086</v>
      </c>
      <c r="L17" s="268">
        <v>56521</v>
      </c>
      <c r="M17" s="269">
        <v>60765</v>
      </c>
      <c r="N17" s="270">
        <v>-7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6.07</v>
      </c>
      <c r="L21" s="281">
        <v>6.13</v>
      </c>
      <c r="M21" s="282">
        <v>-0.06</v>
      </c>
      <c r="N21" s="249"/>
      <c r="O21" s="283"/>
      <c r="P21" s="279"/>
    </row>
    <row r="22" spans="1:16" s="284" customFormat="1">
      <c r="A22" s="279"/>
      <c r="B22" s="249"/>
      <c r="C22" s="249"/>
      <c r="D22" s="249"/>
      <c r="E22" s="249"/>
      <c r="F22" s="249"/>
      <c r="G22" s="1160" t="s">
        <v>490</v>
      </c>
      <c r="H22" s="1161"/>
      <c r="I22" s="1161"/>
      <c r="J22" s="1162"/>
      <c r="K22" s="285">
        <v>100.2</v>
      </c>
      <c r="L22" s="286">
        <v>100.5</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11327411</v>
      </c>
      <c r="L32" s="294">
        <v>18072</v>
      </c>
      <c r="M32" s="295">
        <v>38141</v>
      </c>
      <c r="N32" s="296">
        <v>-52.6</v>
      </c>
    </row>
    <row r="33" spans="1:16" ht="13.5" customHeight="1">
      <c r="A33" s="248"/>
      <c r="B33" s="244"/>
      <c r="C33" s="244"/>
      <c r="D33" s="244"/>
      <c r="E33" s="244"/>
      <c r="F33" s="244"/>
      <c r="G33" s="1151" t="s">
        <v>495</v>
      </c>
      <c r="H33" s="1152"/>
      <c r="I33" s="1152"/>
      <c r="J33" s="1153"/>
      <c r="K33" s="294">
        <v>46742</v>
      </c>
      <c r="L33" s="294">
        <v>75</v>
      </c>
      <c r="M33" s="295">
        <v>3</v>
      </c>
      <c r="N33" s="296">
        <v>2400</v>
      </c>
    </row>
    <row r="34" spans="1:16" ht="27" customHeight="1">
      <c r="A34" s="248"/>
      <c r="B34" s="244"/>
      <c r="C34" s="244"/>
      <c r="D34" s="244"/>
      <c r="E34" s="244"/>
      <c r="F34" s="244"/>
      <c r="G34" s="1151" t="s">
        <v>496</v>
      </c>
      <c r="H34" s="1152"/>
      <c r="I34" s="1152"/>
      <c r="J34" s="1153"/>
      <c r="K34" s="294">
        <v>83333</v>
      </c>
      <c r="L34" s="294">
        <v>133</v>
      </c>
      <c r="M34" s="295">
        <v>102</v>
      </c>
      <c r="N34" s="296">
        <v>30.4</v>
      </c>
    </row>
    <row r="35" spans="1:16" ht="27" customHeight="1">
      <c r="A35" s="248"/>
      <c r="B35" s="244"/>
      <c r="C35" s="244"/>
      <c r="D35" s="244"/>
      <c r="E35" s="244"/>
      <c r="F35" s="244"/>
      <c r="G35" s="1151" t="s">
        <v>497</v>
      </c>
      <c r="H35" s="1152"/>
      <c r="I35" s="1152"/>
      <c r="J35" s="1153"/>
      <c r="K35" s="294">
        <v>6451398</v>
      </c>
      <c r="L35" s="294">
        <v>10292</v>
      </c>
      <c r="M35" s="295">
        <v>9900</v>
      </c>
      <c r="N35" s="296">
        <v>4</v>
      </c>
    </row>
    <row r="36" spans="1:16" ht="27" customHeight="1">
      <c r="A36" s="248"/>
      <c r="B36" s="244"/>
      <c r="C36" s="244"/>
      <c r="D36" s="244"/>
      <c r="E36" s="244"/>
      <c r="F36" s="244"/>
      <c r="G36" s="1151" t="s">
        <v>498</v>
      </c>
      <c r="H36" s="1152"/>
      <c r="I36" s="1152"/>
      <c r="J36" s="1153"/>
      <c r="K36" s="294">
        <v>48846</v>
      </c>
      <c r="L36" s="294">
        <v>78</v>
      </c>
      <c r="M36" s="295">
        <v>437</v>
      </c>
      <c r="N36" s="296">
        <v>-82.2</v>
      </c>
    </row>
    <row r="37" spans="1:16" ht="13.5" customHeight="1">
      <c r="A37" s="248"/>
      <c r="B37" s="244"/>
      <c r="C37" s="244"/>
      <c r="D37" s="244"/>
      <c r="E37" s="244"/>
      <c r="F37" s="244"/>
      <c r="G37" s="1151" t="s">
        <v>499</v>
      </c>
      <c r="H37" s="1152"/>
      <c r="I37" s="1152"/>
      <c r="J37" s="1153"/>
      <c r="K37" s="294">
        <v>53541</v>
      </c>
      <c r="L37" s="294">
        <v>85</v>
      </c>
      <c r="M37" s="295">
        <v>880</v>
      </c>
      <c r="N37" s="296">
        <v>-90.3</v>
      </c>
    </row>
    <row r="38" spans="1:16" ht="27" customHeight="1">
      <c r="A38" s="248"/>
      <c r="B38" s="244"/>
      <c r="C38" s="244"/>
      <c r="D38" s="244"/>
      <c r="E38" s="244"/>
      <c r="F38" s="244"/>
      <c r="G38" s="1154" t="s">
        <v>500</v>
      </c>
      <c r="H38" s="1155"/>
      <c r="I38" s="1155"/>
      <c r="J38" s="1156"/>
      <c r="K38" s="297" t="s">
        <v>481</v>
      </c>
      <c r="L38" s="297" t="s">
        <v>481</v>
      </c>
      <c r="M38" s="298">
        <v>3</v>
      </c>
      <c r="N38" s="299" t="s">
        <v>481</v>
      </c>
      <c r="O38" s="293"/>
    </row>
    <row r="39" spans="1:16">
      <c r="A39" s="248"/>
      <c r="B39" s="244"/>
      <c r="C39" s="244"/>
      <c r="D39" s="244"/>
      <c r="E39" s="244"/>
      <c r="F39" s="244"/>
      <c r="G39" s="1154" t="s">
        <v>501</v>
      </c>
      <c r="H39" s="1155"/>
      <c r="I39" s="1155"/>
      <c r="J39" s="1156"/>
      <c r="K39" s="300">
        <v>-6842456</v>
      </c>
      <c r="L39" s="300">
        <v>-10916</v>
      </c>
      <c r="M39" s="301">
        <v>-8348</v>
      </c>
      <c r="N39" s="302">
        <v>30.8</v>
      </c>
      <c r="O39" s="293"/>
    </row>
    <row r="40" spans="1:16" ht="27" customHeight="1">
      <c r="A40" s="248"/>
      <c r="B40" s="244"/>
      <c r="C40" s="244"/>
      <c r="D40" s="244"/>
      <c r="E40" s="244"/>
      <c r="F40" s="244"/>
      <c r="G40" s="1151" t="s">
        <v>502</v>
      </c>
      <c r="H40" s="1152"/>
      <c r="I40" s="1152"/>
      <c r="J40" s="1153"/>
      <c r="K40" s="300">
        <v>-11103085</v>
      </c>
      <c r="L40" s="300">
        <v>-17714</v>
      </c>
      <c r="M40" s="301">
        <v>-29144</v>
      </c>
      <c r="N40" s="302">
        <v>-39.200000000000003</v>
      </c>
      <c r="O40" s="293"/>
    </row>
    <row r="41" spans="1:16">
      <c r="A41" s="248"/>
      <c r="B41" s="244"/>
      <c r="C41" s="244"/>
      <c r="D41" s="244"/>
      <c r="E41" s="244"/>
      <c r="F41" s="244"/>
      <c r="G41" s="1157" t="s">
        <v>278</v>
      </c>
      <c r="H41" s="1158"/>
      <c r="I41" s="1158"/>
      <c r="J41" s="1159"/>
      <c r="K41" s="294">
        <v>65730</v>
      </c>
      <c r="L41" s="300">
        <v>105</v>
      </c>
      <c r="M41" s="301">
        <v>11972</v>
      </c>
      <c r="N41" s="302">
        <v>-99.1</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22744503</v>
      </c>
      <c r="J51" s="320">
        <v>37719</v>
      </c>
      <c r="K51" s="321">
        <v>69.5</v>
      </c>
      <c r="L51" s="322">
        <v>43858</v>
      </c>
      <c r="M51" s="323">
        <v>-7</v>
      </c>
      <c r="N51" s="324">
        <v>76.5</v>
      </c>
    </row>
    <row r="52" spans="1:14">
      <c r="A52" s="248"/>
      <c r="B52" s="244"/>
      <c r="C52" s="244"/>
      <c r="D52" s="244"/>
      <c r="E52" s="244"/>
      <c r="F52" s="244"/>
      <c r="G52" s="325"/>
      <c r="H52" s="326" t="s">
        <v>513</v>
      </c>
      <c r="I52" s="327">
        <v>13757381</v>
      </c>
      <c r="J52" s="328">
        <v>22815</v>
      </c>
      <c r="K52" s="329">
        <v>89.7</v>
      </c>
      <c r="L52" s="330">
        <v>23714</v>
      </c>
      <c r="M52" s="331">
        <v>-11.5</v>
      </c>
      <c r="N52" s="332">
        <v>101.2</v>
      </c>
    </row>
    <row r="53" spans="1:14">
      <c r="A53" s="248"/>
      <c r="B53" s="244"/>
      <c r="C53" s="244"/>
      <c r="D53" s="244"/>
      <c r="E53" s="244"/>
      <c r="F53" s="244"/>
      <c r="G53" s="310" t="s">
        <v>514</v>
      </c>
      <c r="H53" s="311"/>
      <c r="I53" s="319">
        <v>22464542</v>
      </c>
      <c r="J53" s="320">
        <v>36476</v>
      </c>
      <c r="K53" s="321">
        <v>-3.3</v>
      </c>
      <c r="L53" s="322">
        <v>41705</v>
      </c>
      <c r="M53" s="323">
        <v>-4.9000000000000004</v>
      </c>
      <c r="N53" s="324">
        <v>1.6</v>
      </c>
    </row>
    <row r="54" spans="1:14">
      <c r="A54" s="248"/>
      <c r="B54" s="244"/>
      <c r="C54" s="244"/>
      <c r="D54" s="244"/>
      <c r="E54" s="244"/>
      <c r="F54" s="244"/>
      <c r="G54" s="325"/>
      <c r="H54" s="326" t="s">
        <v>513</v>
      </c>
      <c r="I54" s="327">
        <v>12165582</v>
      </c>
      <c r="J54" s="328">
        <v>19753</v>
      </c>
      <c r="K54" s="329">
        <v>-13.4</v>
      </c>
      <c r="L54" s="330">
        <v>22742</v>
      </c>
      <c r="M54" s="331">
        <v>-4.0999999999999996</v>
      </c>
      <c r="N54" s="332">
        <v>-9.3000000000000007</v>
      </c>
    </row>
    <row r="55" spans="1:14">
      <c r="A55" s="248"/>
      <c r="B55" s="244"/>
      <c r="C55" s="244"/>
      <c r="D55" s="244"/>
      <c r="E55" s="244"/>
      <c r="F55" s="244"/>
      <c r="G55" s="310" t="s">
        <v>515</v>
      </c>
      <c r="H55" s="311"/>
      <c r="I55" s="319">
        <v>25325676</v>
      </c>
      <c r="J55" s="320">
        <v>40877</v>
      </c>
      <c r="K55" s="321">
        <v>12.1</v>
      </c>
      <c r="L55" s="322">
        <v>47677</v>
      </c>
      <c r="M55" s="323">
        <v>14.3</v>
      </c>
      <c r="N55" s="324">
        <v>-2.2000000000000002</v>
      </c>
    </row>
    <row r="56" spans="1:14">
      <c r="A56" s="248"/>
      <c r="B56" s="244"/>
      <c r="C56" s="244"/>
      <c r="D56" s="244"/>
      <c r="E56" s="244"/>
      <c r="F56" s="244"/>
      <c r="G56" s="325"/>
      <c r="H56" s="326" t="s">
        <v>513</v>
      </c>
      <c r="I56" s="327">
        <v>15329036</v>
      </c>
      <c r="J56" s="328">
        <v>24742</v>
      </c>
      <c r="K56" s="329">
        <v>25.3</v>
      </c>
      <c r="L56" s="330">
        <v>23360</v>
      </c>
      <c r="M56" s="331">
        <v>2.7</v>
      </c>
      <c r="N56" s="332">
        <v>22.6</v>
      </c>
    </row>
    <row r="57" spans="1:14">
      <c r="A57" s="248"/>
      <c r="B57" s="244"/>
      <c r="C57" s="244"/>
      <c r="D57" s="244"/>
      <c r="E57" s="244"/>
      <c r="F57" s="244"/>
      <c r="G57" s="310" t="s">
        <v>516</v>
      </c>
      <c r="H57" s="311"/>
      <c r="I57" s="319">
        <v>30348243</v>
      </c>
      <c r="J57" s="320">
        <v>48714</v>
      </c>
      <c r="K57" s="321">
        <v>19.2</v>
      </c>
      <c r="L57" s="322">
        <v>51613</v>
      </c>
      <c r="M57" s="323">
        <v>8.3000000000000007</v>
      </c>
      <c r="N57" s="324">
        <v>10.9</v>
      </c>
    </row>
    <row r="58" spans="1:14">
      <c r="A58" s="248"/>
      <c r="B58" s="244"/>
      <c r="C58" s="244"/>
      <c r="D58" s="244"/>
      <c r="E58" s="244"/>
      <c r="F58" s="244"/>
      <c r="G58" s="325"/>
      <c r="H58" s="326" t="s">
        <v>513</v>
      </c>
      <c r="I58" s="327">
        <v>18977509</v>
      </c>
      <c r="J58" s="328">
        <v>30462</v>
      </c>
      <c r="K58" s="329">
        <v>23.1</v>
      </c>
      <c r="L58" s="330">
        <v>25872</v>
      </c>
      <c r="M58" s="331">
        <v>10.8</v>
      </c>
      <c r="N58" s="332">
        <v>12.3</v>
      </c>
    </row>
    <row r="59" spans="1:14">
      <c r="A59" s="248"/>
      <c r="B59" s="244"/>
      <c r="C59" s="244"/>
      <c r="D59" s="244"/>
      <c r="E59" s="244"/>
      <c r="F59" s="244"/>
      <c r="G59" s="310" t="s">
        <v>517</v>
      </c>
      <c r="H59" s="311"/>
      <c r="I59" s="319">
        <v>32831809</v>
      </c>
      <c r="J59" s="320">
        <v>52379</v>
      </c>
      <c r="K59" s="321">
        <v>7.5</v>
      </c>
      <c r="L59" s="322">
        <v>50880</v>
      </c>
      <c r="M59" s="323">
        <v>-1.4</v>
      </c>
      <c r="N59" s="324">
        <v>8.9</v>
      </c>
    </row>
    <row r="60" spans="1:14">
      <c r="A60" s="248"/>
      <c r="B60" s="244"/>
      <c r="C60" s="244"/>
      <c r="D60" s="244"/>
      <c r="E60" s="244"/>
      <c r="F60" s="244"/>
      <c r="G60" s="325"/>
      <c r="H60" s="326" t="s">
        <v>513</v>
      </c>
      <c r="I60" s="333">
        <v>18696818</v>
      </c>
      <c r="J60" s="328">
        <v>29829</v>
      </c>
      <c r="K60" s="329">
        <v>-2.1</v>
      </c>
      <c r="L60" s="330">
        <v>27819</v>
      </c>
      <c r="M60" s="331">
        <v>7.5</v>
      </c>
      <c r="N60" s="332">
        <v>-9.6</v>
      </c>
    </row>
    <row r="61" spans="1:14">
      <c r="A61" s="248"/>
      <c r="B61" s="244"/>
      <c r="C61" s="244"/>
      <c r="D61" s="244"/>
      <c r="E61" s="244"/>
      <c r="F61" s="244"/>
      <c r="G61" s="310" t="s">
        <v>518</v>
      </c>
      <c r="H61" s="334"/>
      <c r="I61" s="335">
        <v>26742955</v>
      </c>
      <c r="J61" s="336">
        <v>43233</v>
      </c>
      <c r="K61" s="337">
        <v>21</v>
      </c>
      <c r="L61" s="338">
        <v>47147</v>
      </c>
      <c r="M61" s="339">
        <v>1.9</v>
      </c>
      <c r="N61" s="324">
        <v>19.100000000000001</v>
      </c>
    </row>
    <row r="62" spans="1:14">
      <c r="A62" s="248"/>
      <c r="B62" s="244"/>
      <c r="C62" s="244"/>
      <c r="D62" s="244"/>
      <c r="E62" s="244"/>
      <c r="F62" s="244"/>
      <c r="G62" s="325"/>
      <c r="H62" s="326" t="s">
        <v>513</v>
      </c>
      <c r="I62" s="327">
        <v>15785265</v>
      </c>
      <c r="J62" s="328">
        <v>25520</v>
      </c>
      <c r="K62" s="329">
        <v>24.5</v>
      </c>
      <c r="L62" s="330">
        <v>24701</v>
      </c>
      <c r="M62" s="331">
        <v>1.1000000000000001</v>
      </c>
      <c r="N62" s="332">
        <v>23.4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13.99</v>
      </c>
      <c r="G47" s="12">
        <v>17.45</v>
      </c>
      <c r="H47" s="12">
        <v>21.09</v>
      </c>
      <c r="I47" s="12">
        <v>20.45</v>
      </c>
      <c r="J47" s="13">
        <v>19.510000000000002</v>
      </c>
    </row>
    <row r="48" spans="2:10" ht="57.75" customHeight="1">
      <c r="B48" s="14"/>
      <c r="C48" s="1171" t="s">
        <v>4</v>
      </c>
      <c r="D48" s="1171"/>
      <c r="E48" s="1172"/>
      <c r="F48" s="15">
        <v>4.8899999999999997</v>
      </c>
      <c r="G48" s="16">
        <v>5.23</v>
      </c>
      <c r="H48" s="16">
        <v>3.66</v>
      </c>
      <c r="I48" s="16">
        <v>3.14</v>
      </c>
      <c r="J48" s="17">
        <v>3.17</v>
      </c>
    </row>
    <row r="49" spans="2:10" ht="57.75" customHeight="1" thickBot="1">
      <c r="B49" s="18"/>
      <c r="C49" s="1173" t="s">
        <v>5</v>
      </c>
      <c r="D49" s="1173"/>
      <c r="E49" s="1174"/>
      <c r="F49" s="19" t="s">
        <v>525</v>
      </c>
      <c r="G49" s="20" t="s">
        <v>525</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2017-05-01T06:31:20Z</cp:lastPrinted>
  <dcterms:created xsi:type="dcterms:W3CDTF">2017-02-15T17:20:30Z</dcterms:created>
  <dcterms:modified xsi:type="dcterms:W3CDTF">2017-05-01T06:46:04Z</dcterms:modified>
  <cp:category/>
</cp:coreProperties>
</file>