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dstfs02\01170_市町村課$\01_所属全体フォルダ\5財政班\06fy\050_地方公会計\06 令和４年度財政状況資料集の作成について（ストック情報）\05_元データ\"/>
    </mc:Choice>
  </mc:AlternateContent>
  <xr:revisionPtr revIDLastSave="0" documentId="13_ncr:1_{2C26582B-8CF3-485A-9776-495A191CCD60}"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BE38" i="10"/>
  <c r="AM38" i="10"/>
  <c r="U38" i="10"/>
  <c r="C38" i="10"/>
  <c r="BE37" i="10"/>
  <c r="AM37" i="10"/>
  <c r="U37" i="10"/>
  <c r="C37" i="10"/>
  <c r="BE36" i="10"/>
  <c r="AM36" i="10"/>
  <c r="C36" i="10"/>
  <c r="BE35" i="10"/>
  <c r="AM35" i="10"/>
  <c r="C35" i="10"/>
  <c r="BE34" i="10"/>
  <c r="U34" i="10"/>
  <c r="C34" i="10"/>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s="1"/>
  <c r="BW35" i="10" s="1"/>
  <c r="BW36" i="10" s="1"/>
  <c r="BW37" i="10" s="1"/>
  <c r="BW38" i="10" s="1"/>
  <c r="BW39" i="10" s="1"/>
  <c r="CO34" i="10" l="1"/>
  <c r="CO35" i="10" s="1"/>
  <c r="CO36" i="10" s="1"/>
  <c r="CO37" i="10" s="1"/>
  <c r="CO38" i="10" s="1"/>
</calcChain>
</file>

<file path=xl/sharedStrings.xml><?xml version="1.0" encoding="utf-8"?>
<sst xmlns="http://schemas.openxmlformats.org/spreadsheetml/2006/main" count="1249" uniqueCount="609">
  <si>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</si>
  <si>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</si>
  <si>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</si>
  <si>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</si>
  <si>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</si>
  <si>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</si>
  <si>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</si>
  <si>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</si>
  <si>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</si>
  <si>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</si>
  <si>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</si>
  <si>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</si>
  <si>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</si>
  <si>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</si>
  <si>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</si>
  <si>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</si>
  <si>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</si>
  <si>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</si>
  <si>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</si>
  <si>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</si>
  <si>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</si>
  <si>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</si>
  <si>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</si>
  <si>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</si>
  <si>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</si>
  <si>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</si>
  <si>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</si>
  <si>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</si>
  <si>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</si>
  <si>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</si>
  <si>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</si>
  <si>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</si>
  <si>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</si>
  <si>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</si>
  <si>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</si>
  <si>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</si>
  <si>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</si>
  <si>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</si>
  <si>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</si>
  <si>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</si>
  <si>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</si>
  <si>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</si>
  <si>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</si>
  <si>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</si>
  <si>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</si>
  <si>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</si>
  <si>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</si>
  <si>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</si>
  <si>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</si>
  <si>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</si>
  <si>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</si>
  <si>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</si>
  <si>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</si>
  <si>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</si>
  <si>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</si>
  <si>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</si>
  <si>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</si>
  <si>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</si>
  <si>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</si>
  <si>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</si>
  <si>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</si>
  <si>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</si>
  <si>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</si>
  <si>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</si>
  <si>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</si>
  <si>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</si>
  <si>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</si>
  <si>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</si>
  <si>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</si>
  <si>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</si>
  <si>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</si>
  <si>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</si>
  <si>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</si>
  <si>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</si>
  <si>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</si>
  <si>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</si>
  <si>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</si>
  <si>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</si>
  <si>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</si>
  <si>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</si>
  <si>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</si>
  <si>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</si>
  <si>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</si>
  <si>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</si>
  <si>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</si>
  <si>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</si>
  <si>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</si>
  <si>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</si>
  <si>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</si>
  <si>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</si>
  <si>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</si>
  <si>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</si>
  <si>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</si>
  <si>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</si>
  <si>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</si>
  <si>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</si>
  <si>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</si>
  <si>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</si>
  <si>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</si>
  <si>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市川市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</si>
  <si>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</si>
  <si>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</si>
  <si>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</si>
  <si>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</si>
  <si>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</si>
  <si>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</si>
  <si>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</si>
  <si>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</si>
  <si>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</si>
  <si>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</si>
  <si>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</si>
  <si>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</si>
  <si>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</si>
  <si>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</si>
  <si>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</si>
  <si>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</si>
  <si>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</si>
  <si>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</si>
  <si>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</si>
  <si>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</si>
  <si>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</si>
  <si>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</si>
  <si>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</si>
  <si>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</si>
  <si>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</si>
  <si>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</si>
  <si>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</si>
  <si>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</si>
  <si>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</si>
  <si>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</si>
  <si>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</si>
  <si>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</si>
  <si>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</si>
  <si>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</si>
  <si>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</si>
  <si>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</si>
  <si>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</si>
  <si>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</si>
  <si>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</si>
  <si>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</si>
  <si>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</si>
  <si>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</si>
  <si>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</si>
  <si>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</si>
  <si>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</si>
  <si>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</si>
  <si>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</si>
  <si>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</si>
  <si>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</si>
  <si>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</si>
  <si>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</si>
  <si>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</si>
  <si>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</si>
  <si>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</si>
  <si>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</si>
  <si>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</si>
  <si>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</si>
  <si>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</si>
  <si>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</si>
  <si>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</si>
  <si>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</si>
  <si>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</si>
  <si>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</si>
  <si>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</si>
  <si>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</si>
  <si>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</si>
  <si>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</si>
  <si>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</si>
  <si>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</si>
  <si>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</si>
  <si>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</si>
  <si>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</si>
  <si>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</si>
  <si>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</si>
  <si>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</si>
  <si>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</si>
  <si>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</si>
  <si>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</si>
  <si>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</si>
  <si>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</si>
  <si>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</si>
  <si>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</si>
  <si>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</si>
  <si>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</si>
  <si>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</si>
  <si>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</si>
  <si>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</si>
  <si>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</si>
  <si>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</si>
  <si>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</si>
  <si>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</si>
  <si>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</si>
  <si>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</si>
  <si>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</si>
  <si>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</si>
  <si>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</si>
  <si>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</si>
  <si>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</si>
  <si>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</si>
  <si>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</si>
  <si>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</si>
  <si>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</si>
  <si>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</si>
  <si>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</si>
  <si>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</si>
  <si>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</si>
  <si>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</si>
  <si>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</si>
  <si>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</si>
  <si>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</si>
  <si>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</si>
  <si>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</si>
  <si>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</si>
  <si>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</si>
  <si>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</si>
  <si>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</si>
  <si>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</si>
  <si>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</si>
  <si>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</si>
  <si>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千葉県市川市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</si>
  <si>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</si>
  <si>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</si>
  <si>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</si>
  <si>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</si>
  <si>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</si>
  <si>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</si>
  <si>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</si>
  <si>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</si>
  <si>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</si>
  <si>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</si>
  <si>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</si>
  <si>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</si>
  <si>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</si>
  <si>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</si>
  <si>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</si>
  <si>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</si>
  <si>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</si>
  <si>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</si>
  <si>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</si>
  <si>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</si>
  <si>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</si>
  <si>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</si>
  <si>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</si>
  <si>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</si>
  <si>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</si>
  <si>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</si>
  <si>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</si>
  <si>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</si>
  <si>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</si>
  <si>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</si>
  <si>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</si>
  <si>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</si>
  <si>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</si>
  <si>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</si>
  <si>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</si>
  <si>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</si>
  <si>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</si>
  <si>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</si>
  <si>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</si>
  <si>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</si>
  <si>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</si>
  <si>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</si>
  <si>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</si>
  <si>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</si>
  <si>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</si>
  <si>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</si>
  <si>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</si>
  <si>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</si>
  <si>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</si>
  <si>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</si>
  <si>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</si>
  <si>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</si>
  <si>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</si>
  <si>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</si>
  <si>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</si>
  <si>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</si>
  <si>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</si>
  <si>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</si>
  <si>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</si>
  <si>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</si>
  <si>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</si>
  <si>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</si>
  <si>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</si>
  <si>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</si>
  <si>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</si>
  <si>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</si>
  <si>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</si>
  <si>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</si>
  <si>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</si>
  <si>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</si>
  <si>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</si>
  <si>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</si>
  <si>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</si>
  <si>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</si>
  <si>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</si>
  <si>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</si>
  <si>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</si>
  <si>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</si>
  <si>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</si>
  <si>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</si>
  <si>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</si>
  <si>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</si>
  <si>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</si>
  <si>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</si>
  <si>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</si>
  <si>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</si>
  <si>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</si>
  <si>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</si>
  <si>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</si>
  <si>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</si>
  <si>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</si>
  <si>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</si>
  <si>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</si>
  <si>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</si>
  <si>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</si>
  <si>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</si>
  <si>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</si>
  <si>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</si>
  <si>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</si>
  <si>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</si>
  <si>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</si>
  <si>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</si>
  <si>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</si>
  <si>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</si>
  <si>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</si>
  <si>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</si>
  <si>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</si>
  <si>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</si>
  <si>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</si>
  <si>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</si>
  <si>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</si>
  <si>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</si>
  <si>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</si>
  <si>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</si>
  <si>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</si>
  <si>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</si>
  <si>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</si>
  <si>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</si>
  <si>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</si>
  <si>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</si>
  <si>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</si>
  <si>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</si>
  <si>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</si>
  <si>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</si>
  <si>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6"/>
  </si>
  <si>
    <t>病院</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</si>
  <si>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</si>
  <si>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</si>
  <si>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</si>
  <si>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</si>
  <si>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</si>
  <si>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</si>
  <si>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</si>
  <si>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</si>
  <si>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</si>
  <si>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</si>
  <si>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</si>
  <si>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</si>
  <si>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</si>
  <si>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</si>
  <si>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</si>
  <si>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</si>
  <si>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</si>
  <si>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</si>
  <si>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</si>
  <si>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</si>
  <si>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</si>
  <si>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</si>
  <si>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</si>
  <si>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</si>
  <si>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</si>
  <si>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</si>
  <si>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千葉県市川市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</si>
  <si>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</si>
  <si>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</si>
  <si>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</si>
  <si>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</si>
  <si>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</si>
  <si>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</si>
  <si>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</si>
  <si>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</si>
  <si>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</si>
  <si>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</si>
  <si>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</si>
  <si>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</si>
  <si>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</si>
  <si>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</si>
  <si>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</si>
  <si>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</si>
  <si>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</si>
  <si>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</si>
  <si>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</si>
  <si>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</si>
  <si>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</si>
  <si>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</si>
  <si>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</si>
  <si>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</si>
  <si>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</si>
  <si>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</si>
  <si>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</si>
  <si>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</si>
  <si>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</si>
  <si>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</si>
  <si>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</si>
  <si>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</si>
  <si>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</si>
  <si>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</si>
  <si>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</si>
  <si>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</si>
  <si>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</si>
  <si>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</si>
  <si>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</si>
  <si>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</si>
  <si>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</si>
  <si>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</si>
  <si>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</si>
  <si>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</si>
  <si>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</si>
  <si>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</si>
  <si>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</si>
  <si>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</si>
  <si>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</si>
  <si>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</si>
  <si>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</si>
  <si>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</si>
  <si>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</si>
  <si>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</si>
  <si>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</si>
  <si>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</si>
  <si>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</si>
  <si>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</si>
  <si>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</si>
  <si>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</si>
  <si>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</si>
  <si>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</si>
  <si>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</si>
  <si>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</si>
  <si>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</si>
  <si>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</si>
  <si>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</si>
  <si>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</si>
  <si>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</si>
  <si>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</si>
  <si>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</si>
  <si>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</si>
  <si>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</si>
  <si>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</si>
  <si>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</si>
  <si>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</si>
  <si>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</si>
  <si>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</si>
  <si>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</si>
  <si>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</si>
  <si>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</si>
  <si>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</si>
  <si>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</si>
  <si>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</si>
  <si>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</si>
  <si>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</si>
  <si>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</si>
  <si>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</si>
  <si>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</si>
  <si>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</si>
  <si>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</si>
  <si>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</si>
  <si>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</si>
  <si>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</si>
  <si>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</si>
  <si>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</si>
  <si>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</si>
  <si>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</si>
  <si>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</si>
  <si>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</si>
  <si>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</si>
  <si>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</si>
  <si>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</si>
  <si>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</si>
  <si>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</si>
  <si>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</si>
  <si>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</si>
  <si>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</si>
  <si>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</si>
  <si>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</si>
  <si>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</si>
  <si>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</si>
  <si>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</si>
  <si>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</si>
  <si>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</si>
  <si>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</si>
  <si>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</si>
  <si>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</si>
  <si>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</si>
  <si>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</si>
  <si>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</si>
  <si>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</si>
  <si>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</si>
  <si>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</si>
  <si>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</si>
  <si>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</si>
  <si>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</si>
  <si>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</si>
  <si>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</si>
  <si>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</si>
  <si>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</si>
  <si>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</si>
  <si>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</si>
  <si>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</si>
  <si>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</si>
  <si>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</si>
  <si>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</si>
  <si>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</si>
  <si>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</si>
  <si>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</si>
  <si>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</si>
  <si>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</si>
  <si>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</si>
  <si>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</si>
  <si>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</si>
  <si>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</si>
  <si>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</si>
  <si>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</si>
  <si>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</si>
  <si>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</si>
  <si>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</si>
  <si>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</si>
  <si>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</si>
  <si>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</si>
  <si>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</si>
  <si>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</si>
  <si>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</si>
  <si>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</si>
  <si>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</si>
  <si>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</si>
  <si>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</si>
  <si>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</si>
  <si>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</si>
  <si>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</si>
  <si>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</si>
  <si>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</si>
  <si>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</si>
  <si>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</si>
  <si>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</si>
  <si>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</si>
  <si>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</si>
  <si>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</si>
  <si>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</si>
  <si>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</si>
  <si>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</si>
  <si>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</si>
  <si>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</si>
  <si>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</si>
  <si>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</si>
  <si>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</si>
  <si>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</si>
  <si>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</si>
  <si>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</si>
  <si>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</si>
  <si>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</si>
  <si>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</si>
  <si>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</si>
  <si>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</si>
  <si>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</si>
  <si>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</si>
  <si>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</si>
  <si>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</si>
  <si>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</si>
  <si>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0.68</t>
  </si>
  <si>
    <t>一般会計</t>
  </si>
  <si>
    <t>下水道事業会計</t>
  </si>
  <si>
    <t>介護保険特別会計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</si>
  <si>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</si>
  <si>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</si>
  <si>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</si>
  <si>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</si>
  <si>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</si>
  <si>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</si>
  <si>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</si>
  <si>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</si>
  <si>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</si>
  <si>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</si>
  <si>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</si>
  <si>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</si>
  <si>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</si>
  <si>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</si>
  <si>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</si>
  <si>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</si>
  <si>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市川市清掃公社</t>
    <rPh sb="0" eb="3">
      <t>イチカワシ</t>
    </rPh>
    <rPh sb="3" eb="5">
      <t>セイソウ</t>
    </rPh>
    <rPh sb="5" eb="7">
      <t>コウシャ</t>
    </rPh>
    <phoneticPr fontId="2"/>
  </si>
  <si>
    <t>市川市花と緑のまちづくり財団</t>
    <rPh sb="0" eb="3">
      <t>イチカワシ</t>
    </rPh>
    <rPh sb="3" eb="4">
      <t>ハナ</t>
    </rPh>
    <rPh sb="5" eb="6">
      <t>ミドリ</t>
    </rPh>
    <rPh sb="12" eb="14">
      <t>ザイダン</t>
    </rPh>
    <phoneticPr fontId="2"/>
  </si>
  <si>
    <t>市川市文化振興財団</t>
    <rPh sb="0" eb="3">
      <t>イチカワシ</t>
    </rPh>
    <rPh sb="3" eb="5">
      <t>ブンカ</t>
    </rPh>
    <rPh sb="5" eb="7">
      <t>シンコウ</t>
    </rPh>
    <rPh sb="7" eb="9">
      <t>ザイダン</t>
    </rPh>
    <phoneticPr fontId="2"/>
  </si>
  <si>
    <t>本八幡ビル株式会社</t>
    <rPh sb="0" eb="3">
      <t>モトヤワタ</t>
    </rPh>
    <rPh sb="5" eb="7">
      <t>カブシキ</t>
    </rPh>
    <rPh sb="7" eb="9">
      <t>カイシャ</t>
    </rPh>
    <phoneticPr fontId="2"/>
  </si>
  <si>
    <t>市川市土地開発公社</t>
    <rPh sb="0" eb="3">
      <t>イチカワシ</t>
    </rPh>
    <rPh sb="3" eb="5">
      <t>トチ</t>
    </rPh>
    <rPh sb="5" eb="7">
      <t>カイハツ</t>
    </rPh>
    <rPh sb="7" eb="9">
      <t>コウシャ</t>
    </rPh>
    <phoneticPr fontId="2"/>
  </si>
  <si>
    <t>-</t>
    <phoneticPr fontId="2"/>
  </si>
  <si>
    <t>-</t>
    <phoneticPr fontId="2"/>
  </si>
  <si>
    <t>一般廃棄物処理施設建設等基金</t>
    <rPh sb="0" eb="2">
      <t>イッパン</t>
    </rPh>
    <rPh sb="2" eb="5">
      <t>ハイキブツ</t>
    </rPh>
    <rPh sb="5" eb="7">
      <t>ショリ</t>
    </rPh>
    <rPh sb="7" eb="9">
      <t>シセツ</t>
    </rPh>
    <rPh sb="9" eb="11">
      <t>ケンセツ</t>
    </rPh>
    <rPh sb="11" eb="12">
      <t>トウ</t>
    </rPh>
    <rPh sb="12" eb="14">
      <t>キキン</t>
    </rPh>
    <phoneticPr fontId="5"/>
  </si>
  <si>
    <t>公共施設整備基金</t>
    <rPh sb="0" eb="8">
      <t>コウキョウシセツセイビキキン</t>
    </rPh>
    <phoneticPr fontId="2"/>
  </si>
  <si>
    <t>職員退職手当基金</t>
    <rPh sb="0" eb="4">
      <t>ショクインタイショク</t>
    </rPh>
    <rPh sb="4" eb="6">
      <t>テアテ</t>
    </rPh>
    <rPh sb="6" eb="8">
      <t>キキン</t>
    </rPh>
    <phoneticPr fontId="2"/>
  </si>
  <si>
    <t>福祉基金</t>
    <rPh sb="0" eb="2">
      <t>フクシ</t>
    </rPh>
    <rPh sb="2" eb="4">
      <t>キキン</t>
    </rPh>
    <phoneticPr fontId="2"/>
  </si>
  <si>
    <t>大畑忞教育基金</t>
    <rPh sb="0" eb="2">
      <t>オオハタ</t>
    </rPh>
    <rPh sb="2" eb="3">
      <t>ツトム</t>
    </rPh>
    <rPh sb="3" eb="5">
      <t>キョウイク</t>
    </rPh>
    <rPh sb="5" eb="7">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</si>
  <si>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</si>
  <si>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</si>
  <si>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の新規発行抑制や繰上げ償還を実施し、地方債現在高を累増させない運用に努めてきたことや、将来の施設整備の財源確保を目的とした基金等へ計画的に積立てした結果、充当可能財源等が将来負担額を上回る状況を維持しており、将来負担比率は算定されていない。また、庁舎や塩浜学園の建替、文化会館の改修など、新たな固定資産形成を進めてきたことで、有形固定資産減価償却率は類似団体を下回っている状況にある。一方で昭和40年代～60年代に建設された市営住宅の有形固定資産減価償却率が90％以上であること、昭和50年代～60年代に建設された市立保育園の有形固定資産減価償却率が95％以上であることから、市川市公共施設等総合管理計画に基づき、公共施設の老朽化対策と再編によるスリム化を図っていく。</t>
    <rPh sb="22" eb="25">
      <t>チホウサイ</t>
    </rPh>
    <rPh sb="25" eb="28">
      <t>ゲンザイダカ</t>
    </rPh>
    <rPh sb="29" eb="31">
      <t>ルイゾウ</t>
    </rPh>
    <rPh sb="35" eb="37">
      <t>ウンヨウ</t>
    </rPh>
    <rPh sb="38" eb="39">
      <t>ツト</t>
    </rPh>
    <rPh sb="47" eb="49">
      <t>ショウライ</t>
    </rPh>
    <rPh sb="50" eb="52">
      <t>シセツ</t>
    </rPh>
    <rPh sb="52" eb="54">
      <t>セイビ</t>
    </rPh>
    <rPh sb="55" eb="57">
      <t>ザイゲン</t>
    </rPh>
    <rPh sb="57" eb="59">
      <t>カクホ</t>
    </rPh>
    <rPh sb="60" eb="62">
      <t>モクテキ</t>
    </rPh>
    <rPh sb="65" eb="67">
      <t>キキン</t>
    </rPh>
    <rPh sb="67" eb="68">
      <t>トウ</t>
    </rPh>
    <rPh sb="69" eb="72">
      <t>ケイカクテキ</t>
    </rPh>
    <rPh sb="73" eb="75">
      <t>ツミタ</t>
    </rPh>
    <rPh sb="81" eb="83">
      <t>ジュウトウ</t>
    </rPh>
    <rPh sb="83" eb="85">
      <t>カノウ</t>
    </rPh>
    <rPh sb="85" eb="87">
      <t>ザイゲン</t>
    </rPh>
    <rPh sb="87" eb="88">
      <t>トウ</t>
    </rPh>
    <rPh sb="89" eb="91">
      <t>ショウライ</t>
    </rPh>
    <rPh sb="91" eb="93">
      <t>フタン</t>
    </rPh>
    <rPh sb="93" eb="94">
      <t>ガク</t>
    </rPh>
    <rPh sb="95" eb="97">
      <t>ウワマワ</t>
    </rPh>
    <rPh sb="98" eb="100">
      <t>ジョウキョウ</t>
    </rPh>
    <rPh sb="101" eb="103">
      <t>イジ</t>
    </rPh>
    <rPh sb="108" eb="110">
      <t>ショウライ</t>
    </rPh>
    <rPh sb="110" eb="112">
      <t>フタン</t>
    </rPh>
    <rPh sb="112" eb="114">
      <t>ヒリツ</t>
    </rPh>
    <rPh sb="115" eb="117">
      <t>サンテイ</t>
    </rPh>
    <rPh sb="148" eb="149">
      <t>アラ</t>
    </rPh>
    <rPh sb="151" eb="153">
      <t>コテイ</t>
    </rPh>
    <rPh sb="153" eb="155">
      <t>シサン</t>
    </rPh>
    <rPh sb="155" eb="157">
      <t>ケイセイ</t>
    </rPh>
    <rPh sb="158" eb="159">
      <t>スス</t>
    </rPh>
    <rPh sb="184" eb="186">
      <t>シタマワ</t>
    </rPh>
    <rPh sb="190" eb="192">
      <t>ジョウキョウ</t>
    </rPh>
    <rPh sb="196" eb="198">
      <t>イッポウ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</si>
  <si>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</si>
  <si>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</si>
  <si>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</si>
  <si>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</si>
  <si>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</si>
  <si>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</si>
  <si>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本市は将来負担額に対し、充当可能財源等が上回っており、将来負担比率が算定されていない。実質公債費比率は、借入額の抑制などにより良好な水準で推移しているが、今後は、クリーンセンターの建替をはじめとした老朽化した公共施設の改修や更新が見込まれるため、債務償還費用が過度に財政を圧迫することのないよう、計画的に財政運営を行っ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</si>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</sst>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8023743-799E-4655-9806-E88A4694385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33173</c:v>
                </c:pt>
                <c:pt idx="1">
                  <c:v>37644</c:v>
                </c:pt>
                <c:pt idx="2">
                  <c:v>39221</c:v>
                </c:pt>
                <c:pt idx="3">
                  <c:v>38566</c:v>
                </c:pt>
                <c:pt idx="4">
                  <c:v>35156</c:v>
                </c:pt>
              </c:numCache>
            </c:numRef>
          </c:val>
          <c:smooth val="0"/>
          <c:extLst>
            <c:ext xmlns:c16="http://schemas.microsoft.com/office/drawing/2014/chart" uri="{C3380CC4-5D6E-409C-BE32-E72D297353CC}">
              <c16:uniqueId val="{00000000-5E93-4474-A702-B2E66644A35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21936</c:v>
                </c:pt>
                <c:pt idx="1">
                  <c:v>35293</c:v>
                </c:pt>
                <c:pt idx="2">
                  <c:v>41573</c:v>
                </c:pt>
                <c:pt idx="3">
                  <c:v>29492</c:v>
                </c:pt>
                <c:pt idx="4">
                  <c:v>19253</c:v>
                </c:pt>
              </c:numCache>
            </c:numRef>
          </c:val>
          <c:smooth val="0"/>
          <c:extLst>
            <c:ext xmlns:c16="http://schemas.microsoft.com/office/drawing/2014/chart" uri="{C3380CC4-5D6E-409C-BE32-E72D297353CC}">
              <c16:uniqueId val="{00000001-5E93-4474-A702-B2E66644A35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5.33</c:v>
                </c:pt>
                <c:pt idx="1">
                  <c:v>2.98</c:v>
                </c:pt>
                <c:pt idx="2">
                  <c:v>4.18</c:v>
                </c:pt>
                <c:pt idx="3">
                  <c:v>5.48</c:v>
                </c:pt>
                <c:pt idx="4">
                  <c:v>4.4800000000000004</c:v>
                </c:pt>
              </c:numCache>
            </c:numRef>
          </c:val>
          <c:extLst>
            <c:ext xmlns:c16="http://schemas.microsoft.com/office/drawing/2014/chart" uri="{C3380CC4-5D6E-409C-BE32-E72D297353CC}">
              <c16:uniqueId val="{00000000-1B50-475A-862B-B04CE3492AC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22</c:v>
                </c:pt>
                <c:pt idx="1">
                  <c:v>26.07</c:v>
                </c:pt>
                <c:pt idx="2">
                  <c:v>25.98</c:v>
                </c:pt>
                <c:pt idx="3">
                  <c:v>29.25</c:v>
                </c:pt>
                <c:pt idx="4">
                  <c:v>30.33</c:v>
                </c:pt>
              </c:numCache>
            </c:numRef>
          </c:val>
          <c:extLst>
            <c:ext xmlns:c16="http://schemas.microsoft.com/office/drawing/2014/chart" uri="{C3380CC4-5D6E-409C-BE32-E72D297353CC}">
              <c16:uniqueId val="{00000001-1B50-475A-862B-B04CE3492AC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1.27</c:v>
                </c:pt>
                <c:pt idx="1">
                  <c:v>0.75</c:v>
                </c:pt>
                <c:pt idx="2">
                  <c:v>1.1100000000000001</c:v>
                </c:pt>
                <c:pt idx="3">
                  <c:v>1.21</c:v>
                </c:pt>
                <c:pt idx="4">
                  <c:v>-0.68</c:v>
                </c:pt>
              </c:numCache>
            </c:numRef>
          </c:val>
          <c:smooth val="0"/>
          <c:extLst>
            <c:ext xmlns:c16="http://schemas.microsoft.com/office/drawing/2014/chart" uri="{C3380CC4-5D6E-409C-BE32-E72D297353CC}">
              <c16:uniqueId val="{00000002-1B50-475A-862B-B04CE3492AC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2.13</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0B5-45B5-A0A5-5314E79FBBA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0B5-45B5-A0A5-5314E79FBBA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0B5-45B5-A0A5-5314E79FBBA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0B5-45B5-A0A5-5314E79FBBA9}"/>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40B5-45B5-A0A5-5314E79FBBA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0.02</c:v>
                </c:pt>
                <c:pt idx="2">
                  <c:v>#N/A</c:v>
                </c:pt>
                <c:pt idx="3">
                  <c:v>0.1</c:v>
                </c:pt>
                <c:pt idx="4">
                  <c:v>#N/A</c:v>
                </c:pt>
                <c:pt idx="5">
                  <c:v>0.01</c:v>
                </c:pt>
                <c:pt idx="6">
                  <c:v>#N/A</c:v>
                </c:pt>
                <c:pt idx="7">
                  <c:v>0.02</c:v>
                </c:pt>
                <c:pt idx="8">
                  <c:v>#N/A</c:v>
                </c:pt>
                <c:pt idx="9">
                  <c:v>0.02</c:v>
                </c:pt>
              </c:numCache>
            </c:numRef>
          </c:val>
          <c:extLst>
            <c:ext xmlns:c16="http://schemas.microsoft.com/office/drawing/2014/chart" uri="{C3380CC4-5D6E-409C-BE32-E72D297353CC}">
              <c16:uniqueId val="{00000005-40B5-45B5-A0A5-5314E79FBBA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0.21</c:v>
                </c:pt>
                <c:pt idx="2">
                  <c:v>#N/A</c:v>
                </c:pt>
                <c:pt idx="3">
                  <c:v>0.08</c:v>
                </c:pt>
                <c:pt idx="4">
                  <c:v>#N/A</c:v>
                </c:pt>
                <c:pt idx="5">
                  <c:v>0.1</c:v>
                </c:pt>
                <c:pt idx="6">
                  <c:v>#N/A</c:v>
                </c:pt>
                <c:pt idx="7">
                  <c:v>0.05</c:v>
                </c:pt>
                <c:pt idx="8">
                  <c:v>#N/A</c:v>
                </c:pt>
                <c:pt idx="9">
                  <c:v>0.09</c:v>
                </c:pt>
              </c:numCache>
            </c:numRef>
          </c:val>
          <c:extLst>
            <c:ext xmlns:c16="http://schemas.microsoft.com/office/drawing/2014/chart" uri="{C3380CC4-5D6E-409C-BE32-E72D297353CC}">
              <c16:uniqueId val="{00000006-40B5-45B5-A0A5-5314E79FBBA9}"/>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0.36</c:v>
                </c:pt>
                <c:pt idx="2">
                  <c:v>#N/A</c:v>
                </c:pt>
                <c:pt idx="3">
                  <c:v>0.18</c:v>
                </c:pt>
                <c:pt idx="4">
                  <c:v>#N/A</c:v>
                </c:pt>
                <c:pt idx="5">
                  <c:v>0.4</c:v>
                </c:pt>
                <c:pt idx="6">
                  <c:v>#N/A</c:v>
                </c:pt>
                <c:pt idx="7">
                  <c:v>0.48</c:v>
                </c:pt>
                <c:pt idx="8">
                  <c:v>#N/A</c:v>
                </c:pt>
                <c:pt idx="9">
                  <c:v>0.43</c:v>
                </c:pt>
              </c:numCache>
            </c:numRef>
          </c:val>
          <c:extLst>
            <c:ext xmlns:c16="http://schemas.microsoft.com/office/drawing/2014/chart" uri="{C3380CC4-5D6E-409C-BE32-E72D297353CC}">
              <c16:uniqueId val="{00000007-40B5-45B5-A0A5-5314E79FBBA9}"/>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0.46</c:v>
                </c:pt>
                <c:pt idx="2">
                  <c:v>#N/A</c:v>
                </c:pt>
                <c:pt idx="3">
                  <c:v>1.36</c:v>
                </c:pt>
                <c:pt idx="4">
                  <c:v>#N/A</c:v>
                </c:pt>
                <c:pt idx="5">
                  <c:v>2.25</c:v>
                </c:pt>
                <c:pt idx="6">
                  <c:v>#N/A</c:v>
                </c:pt>
                <c:pt idx="7">
                  <c:v>2.12</c:v>
                </c:pt>
                <c:pt idx="8">
                  <c:v>#N/A</c:v>
                </c:pt>
                <c:pt idx="9">
                  <c:v>1.86</c:v>
                </c:pt>
              </c:numCache>
            </c:numRef>
          </c:val>
          <c:extLst>
            <c:ext xmlns:c16="http://schemas.microsoft.com/office/drawing/2014/chart" uri="{C3380CC4-5D6E-409C-BE32-E72D297353CC}">
              <c16:uniqueId val="{00000008-40B5-45B5-A0A5-5314E79FBBA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5.33</c:v>
                </c:pt>
                <c:pt idx="2">
                  <c:v>#N/A</c:v>
                </c:pt>
                <c:pt idx="3">
                  <c:v>2.97</c:v>
                </c:pt>
                <c:pt idx="4">
                  <c:v>#N/A</c:v>
                </c:pt>
                <c:pt idx="5">
                  <c:v>4.17</c:v>
                </c:pt>
                <c:pt idx="6">
                  <c:v>#N/A</c:v>
                </c:pt>
                <c:pt idx="7">
                  <c:v>5.47</c:v>
                </c:pt>
                <c:pt idx="8">
                  <c:v>#N/A</c:v>
                </c:pt>
                <c:pt idx="9">
                  <c:v>4.4800000000000004</c:v>
                </c:pt>
              </c:numCache>
            </c:numRef>
          </c:val>
          <c:extLst>
            <c:ext xmlns:c16="http://schemas.microsoft.com/office/drawing/2014/chart" uri="{C3380CC4-5D6E-409C-BE32-E72D297353CC}">
              <c16:uniqueId val="{00000009-40B5-45B5-A0A5-5314E79FBBA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9681</c:v>
                </c:pt>
                <c:pt idx="5">
                  <c:v>10104</c:v>
                </c:pt>
                <c:pt idx="8">
                  <c:v>9358</c:v>
                </c:pt>
                <c:pt idx="11">
                  <c:v>8941</c:v>
                </c:pt>
                <c:pt idx="14">
                  <c:v>7931</c:v>
                </c:pt>
              </c:numCache>
            </c:numRef>
          </c:val>
          <c:extLst>
            <c:ext xmlns:c16="http://schemas.microsoft.com/office/drawing/2014/chart" uri="{C3380CC4-5D6E-409C-BE32-E72D297353CC}">
              <c16:uniqueId val="{00000000-88F8-472B-A438-2FCE839C32F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8F8-472B-A438-2FCE839C32F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1663</c:v>
                </c:pt>
                <c:pt idx="3">
                  <c:v>1551</c:v>
                </c:pt>
                <c:pt idx="6">
                  <c:v>1675</c:v>
                </c:pt>
                <c:pt idx="9">
                  <c:v>1579</c:v>
                </c:pt>
                <c:pt idx="12">
                  <c:v>802</c:v>
                </c:pt>
              </c:numCache>
            </c:numRef>
          </c:val>
          <c:extLst>
            <c:ext xmlns:c16="http://schemas.microsoft.com/office/drawing/2014/chart" uri="{C3380CC4-5D6E-409C-BE32-E72D297353CC}">
              <c16:uniqueId val="{00000002-88F8-472B-A438-2FCE839C32F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8F8-472B-A438-2FCE839C32F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1283</c:v>
                </c:pt>
                <c:pt idx="3">
                  <c:v>1318</c:v>
                </c:pt>
                <c:pt idx="6">
                  <c:v>1267</c:v>
                </c:pt>
                <c:pt idx="9">
                  <c:v>950</c:v>
                </c:pt>
                <c:pt idx="12">
                  <c:v>982</c:v>
                </c:pt>
              </c:numCache>
            </c:numRef>
          </c:val>
          <c:extLst>
            <c:ext xmlns:c16="http://schemas.microsoft.com/office/drawing/2014/chart" uri="{C3380CC4-5D6E-409C-BE32-E72D297353CC}">
              <c16:uniqueId val="{00000004-88F8-472B-A438-2FCE839C32F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8F8-472B-A438-2FCE839C32F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8F8-472B-A438-2FCE839C32F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8221</c:v>
                </c:pt>
                <c:pt idx="3">
                  <c:v>8528</c:v>
                </c:pt>
                <c:pt idx="6">
                  <c:v>8041</c:v>
                </c:pt>
                <c:pt idx="9">
                  <c:v>7635</c:v>
                </c:pt>
                <c:pt idx="12">
                  <c:v>7815</c:v>
                </c:pt>
              </c:numCache>
            </c:numRef>
          </c:val>
          <c:extLst>
            <c:ext xmlns:c16="http://schemas.microsoft.com/office/drawing/2014/chart" uri="{C3380CC4-5D6E-409C-BE32-E72D297353CC}">
              <c16:uniqueId val="{00000007-88F8-472B-A438-2FCE839C32F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1486</c:v>
                </c:pt>
                <c:pt idx="2">
                  <c:v>#N/A</c:v>
                </c:pt>
                <c:pt idx="3">
                  <c:v>#N/A</c:v>
                </c:pt>
                <c:pt idx="4">
                  <c:v>1293</c:v>
                </c:pt>
                <c:pt idx="5">
                  <c:v>#N/A</c:v>
                </c:pt>
                <c:pt idx="6">
                  <c:v>#N/A</c:v>
                </c:pt>
                <c:pt idx="7">
                  <c:v>1625</c:v>
                </c:pt>
                <c:pt idx="8">
                  <c:v>#N/A</c:v>
                </c:pt>
                <c:pt idx="9">
                  <c:v>#N/A</c:v>
                </c:pt>
                <c:pt idx="10">
                  <c:v>1223</c:v>
                </c:pt>
                <c:pt idx="11">
                  <c:v>#N/A</c:v>
                </c:pt>
                <c:pt idx="12">
                  <c:v>#N/A</c:v>
                </c:pt>
                <c:pt idx="13">
                  <c:v>1668</c:v>
                </c:pt>
                <c:pt idx="14">
                  <c:v>#N/A</c:v>
                </c:pt>
              </c:numCache>
            </c:numRef>
          </c:val>
          <c:smooth val="0"/>
          <c:extLst>
            <c:ext xmlns:c16="http://schemas.microsoft.com/office/drawing/2014/chart" uri="{C3380CC4-5D6E-409C-BE32-E72D297353CC}">
              <c16:uniqueId val="{00000008-88F8-472B-A438-2FCE839C32F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52919</c:v>
                </c:pt>
                <c:pt idx="5">
                  <c:v>49350</c:v>
                </c:pt>
                <c:pt idx="8">
                  <c:v>47530</c:v>
                </c:pt>
                <c:pt idx="11">
                  <c:v>47324</c:v>
                </c:pt>
                <c:pt idx="14">
                  <c:v>46069</c:v>
                </c:pt>
              </c:numCache>
            </c:numRef>
          </c:val>
          <c:extLst>
            <c:ext xmlns:c16="http://schemas.microsoft.com/office/drawing/2014/chart" uri="{C3380CC4-5D6E-409C-BE32-E72D297353CC}">
              <c16:uniqueId val="{00000000-AF16-4131-BCB2-D8A30BDF25A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30208</c:v>
                </c:pt>
                <c:pt idx="5">
                  <c:v>28467</c:v>
                </c:pt>
                <c:pt idx="8">
                  <c:v>32485</c:v>
                </c:pt>
                <c:pt idx="11">
                  <c:v>38279</c:v>
                </c:pt>
                <c:pt idx="14">
                  <c:v>33738</c:v>
                </c:pt>
              </c:numCache>
            </c:numRef>
          </c:val>
          <c:extLst>
            <c:ext xmlns:c16="http://schemas.microsoft.com/office/drawing/2014/chart" uri="{C3380CC4-5D6E-409C-BE32-E72D297353CC}">
              <c16:uniqueId val="{00000001-AF16-4131-BCB2-D8A30BDF25A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35072</c:v>
                </c:pt>
                <c:pt idx="5">
                  <c:v>40070</c:v>
                </c:pt>
                <c:pt idx="8">
                  <c:v>41320</c:v>
                </c:pt>
                <c:pt idx="11">
                  <c:v>42635</c:v>
                </c:pt>
                <c:pt idx="14">
                  <c:v>50791</c:v>
                </c:pt>
              </c:numCache>
            </c:numRef>
          </c:val>
          <c:extLst>
            <c:ext xmlns:c16="http://schemas.microsoft.com/office/drawing/2014/chart" uri="{C3380CC4-5D6E-409C-BE32-E72D297353CC}">
              <c16:uniqueId val="{00000002-AF16-4131-BCB2-D8A30BDF25A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F16-4131-BCB2-D8A30BDF25A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F16-4131-BCB2-D8A30BDF25A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20</c:v>
                </c:pt>
                <c:pt idx="3">
                  <c:v>20</c:v>
                </c:pt>
                <c:pt idx="6">
                  <c:v>12</c:v>
                </c:pt>
                <c:pt idx="9">
                  <c:v>10</c:v>
                </c:pt>
                <c:pt idx="12">
                  <c:v>11</c:v>
                </c:pt>
              </c:numCache>
            </c:numRef>
          </c:val>
          <c:extLst>
            <c:ext xmlns:c16="http://schemas.microsoft.com/office/drawing/2014/chart" uri="{C3380CC4-5D6E-409C-BE32-E72D297353CC}">
              <c16:uniqueId val="{00000005-AF16-4131-BCB2-D8A30BDF25A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23591</c:v>
                </c:pt>
                <c:pt idx="3">
                  <c:v>24535</c:v>
                </c:pt>
                <c:pt idx="6">
                  <c:v>23519</c:v>
                </c:pt>
                <c:pt idx="9">
                  <c:v>22970</c:v>
                </c:pt>
                <c:pt idx="12">
                  <c:v>21123</c:v>
                </c:pt>
              </c:numCache>
            </c:numRef>
          </c:val>
          <c:extLst>
            <c:ext xmlns:c16="http://schemas.microsoft.com/office/drawing/2014/chart" uri="{C3380CC4-5D6E-409C-BE32-E72D297353CC}">
              <c16:uniqueId val="{00000006-AF16-4131-BCB2-D8A30BDF25A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F16-4131-BCB2-D8A30BDF25A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15972</c:v>
                </c:pt>
                <c:pt idx="3">
                  <c:v>17283</c:v>
                </c:pt>
                <c:pt idx="6">
                  <c:v>19252</c:v>
                </c:pt>
                <c:pt idx="9">
                  <c:v>21040</c:v>
                </c:pt>
                <c:pt idx="12">
                  <c:v>20574</c:v>
                </c:pt>
              </c:numCache>
            </c:numRef>
          </c:val>
          <c:extLst>
            <c:ext xmlns:c16="http://schemas.microsoft.com/office/drawing/2014/chart" uri="{C3380CC4-5D6E-409C-BE32-E72D297353CC}">
              <c16:uniqueId val="{00000008-AF16-4131-BCB2-D8A30BDF25A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6419</c:v>
                </c:pt>
                <c:pt idx="3">
                  <c:v>3654</c:v>
                </c:pt>
                <c:pt idx="6">
                  <c:v>3512</c:v>
                </c:pt>
                <c:pt idx="9">
                  <c:v>3040</c:v>
                </c:pt>
                <c:pt idx="12">
                  <c:v>3684</c:v>
                </c:pt>
              </c:numCache>
            </c:numRef>
          </c:val>
          <c:extLst>
            <c:ext xmlns:c16="http://schemas.microsoft.com/office/drawing/2014/chart" uri="{C3380CC4-5D6E-409C-BE32-E72D297353CC}">
              <c16:uniqueId val="{00000009-AF16-4131-BCB2-D8A30BDF25A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57368</c:v>
                </c:pt>
                <c:pt idx="3">
                  <c:v>58320</c:v>
                </c:pt>
                <c:pt idx="6">
                  <c:v>62415</c:v>
                </c:pt>
                <c:pt idx="9">
                  <c:v>60061</c:v>
                </c:pt>
                <c:pt idx="12">
                  <c:v>56198</c:v>
                </c:pt>
              </c:numCache>
            </c:numRef>
          </c:val>
          <c:extLst>
            <c:ext xmlns:c16="http://schemas.microsoft.com/office/drawing/2014/chart" uri="{C3380CC4-5D6E-409C-BE32-E72D297353CC}">
              <c16:uniqueId val="{0000000A-AF16-4131-BCB2-D8A30BDF25A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F16-4131-BCB2-D8A30BDF25A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23816</c:v>
                </c:pt>
                <c:pt idx="1">
                  <c:v>26129</c:v>
                </c:pt>
                <c:pt idx="2">
                  <c:v>28645</c:v>
                </c:pt>
              </c:numCache>
            </c:numRef>
          </c:val>
          <c:extLst>
            <c:ext xmlns:c16="http://schemas.microsoft.com/office/drawing/2014/chart" uri="{C3380CC4-5D6E-409C-BE32-E72D297353CC}">
              <c16:uniqueId val="{00000000-A3B4-4D7D-B0CC-0721A2E232E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A3B4-4D7D-B0CC-0721A2E232E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11566</c:v>
                </c:pt>
                <c:pt idx="1">
                  <c:v>11183</c:v>
                </c:pt>
                <c:pt idx="2">
                  <c:v>16875</c:v>
                </c:pt>
              </c:numCache>
            </c:numRef>
          </c:val>
          <c:extLst>
            <c:ext xmlns:c16="http://schemas.microsoft.com/office/drawing/2014/chart" uri="{C3380CC4-5D6E-409C-BE32-E72D297353CC}">
              <c16:uniqueId val="{00000002-A3B4-4D7D-B0CC-0721A2E232E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{10B7FC80-59FF-4D45-8F8F-9B9BE69FC652}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F6F0-4104-81BF-37715CE0BB6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{3A96B2CF-1B74-452F-8205-041F7D8B82DA}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6F0-4104-81BF-37715CE0BB6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{14A30FE9-7FE3-4AAB-9E00-608A5109188F}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6F0-4104-81BF-37715CE0BB6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{3E1F57D3-EC07-4E83-8286-D7E5D7FC7CB6}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6F0-4104-81BF-37715CE0BB6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{41304341-D3E2-4675-8DBD-36EDCB6ECB50}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6F0-4104-81BF-37715CE0BB6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{426ED524-7BFC-4E75-90D7-2C1CB4BFDB2B}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F6F0-4104-81BF-37715CE0BB6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{B5609EF3-A93D-429C-9241-E5783924172F}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F6F0-4104-81BF-37715CE0BB6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{53F73BC3-0C96-4A5C-A3CA-58F9809AC63C}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F6F0-4104-81BF-37715CE0BB6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{AAD287DB-D455-416C-9A08-11E09CC10712}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F6F0-4104-81BF-37715CE0BB6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63.4</c:v>
                </c:pt>
                <c:pt idx="8">
                  <c:v>64.7</c:v>
                </c:pt>
                <c:pt idx="16">
                  <c:v>62</c:v>
                </c:pt>
                <c:pt idx="24">
                  <c:v>62.7</c:v>
                </c:pt>
                <c:pt idx="32">
                  <c:v>62.6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6F0-4104-81BF-37715CE0BB6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{A31867DC-EC45-4FDC-A8AF-CBA95A842056}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F6F0-4104-81BF-37715CE0BB6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{CDBDB888-C797-4AE4-AEDB-DB1C3F7A57FB}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6F0-4104-81BF-37715CE0BB6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{F5169C34-5F48-47A0-84CB-0940E79E9485}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6F0-4104-81BF-37715CE0BB6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{8D952F8B-102E-4014-921D-A3BEDE45AC81}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6F0-4104-81BF-37715CE0BB6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{1E96B924-7886-414E-8EDF-26BB322629AB}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6F0-4104-81BF-37715CE0BB6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{A5938F06-7146-4ABC-A13C-F78D8BEF0219}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F6F0-4104-81BF-37715CE0BB6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{0C91F757-454D-43B8-8568-CC127F5BFE38}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F6F0-4104-81BF-37715CE0BB6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{E8DA09F1-686E-4E1A-9BCE-F50E388A9052}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F6F0-4104-81BF-37715CE0BB6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{227183DC-E16E-4280-9A3C-6BF52C1E0BFC}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F6F0-4104-81BF-37715CE0BB6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60.2</c:v>
                </c:pt>
                <c:pt idx="16">
                  <c:v>61</c:v>
                </c:pt>
                <c:pt idx="24">
                  <c:v>62.1</c:v>
                </c:pt>
                <c:pt idx="32">
                  <c:v>68.2</c:v>
                </c:pt>
              </c:numCache>
            </c:numRef>
          </c:xVal>
          <c:yVal>
            <c:numRef>
              <c:f>公会計指標分析・財政指標組合せ分析表!$BP$55:$DC$55</c:f>
              <c:numCache>
                <c:formatCode>#,##0.0;"▲ "#,##0.0</c:formatCode>
                <c:ptCount val="40"/>
                <c:pt idx="0">
                  <c:v>12.1</c:v>
                </c:pt>
                <c:pt idx="8">
                  <c:v>11.2</c:v>
                </c:pt>
                <c:pt idx="16">
                  <c:v>7.1</c:v>
                </c:pt>
                <c:pt idx="24">
                  <c:v>5</c:v>
                </c:pt>
                <c:pt idx="32">
                  <c:v>0.1</c:v>
                </c:pt>
              </c:numCache>
            </c:numRef>
          </c:yVal>
          <c:smooth val="0"/>
          <c:extLst>
            <c:ext xmlns:c16="http://schemas.microsoft.com/office/drawing/2014/chart" uri="{C3380CC4-5D6E-409C-BE32-E72D297353CC}">
              <c16:uniqueId val="{00000013-F6F0-4104-81BF-37715CE0BB64}"/>
            </c:ext>
          </c:extLst>
        </c:ser>
        <c:dLbls>
          <c:showLegendKey val="0"/>
          <c:showVal val="1"/>
          <c:showCatName val="0"/>
          <c:showSerName val="0"/>
          <c:showPercent val="0"/>
          <c:showBubbleSize val="0"/>
        </c:dLbls>
        <c:axId val="46179840"/>
        <c:axId val="46181760"/>
      </c:scatterChart>
      <c:valAx>
        <c:axId val="46179840"/>
        <c:scaling>
          <c:orientation val="maxMin"/>
          <c:max val="69"/>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{1E3C33BF-D656-41D6-BDA8-726DFA442263}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BCED-4BD7-A499-EBC6318CBC8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{0E3232B6-03FA-4F12-803F-7B33FCB1760F}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CED-4BD7-A499-EBC6318CBC8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{A746EF1E-4BEC-4487-B47E-B22F6CC0CA6F}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CED-4BD7-A499-EBC6318CBC8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{AFCCF5A9-230F-463B-8605-4A22DCB06B05}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CED-4BD7-A499-EBC6318CBC8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{FE5BA483-000D-425C-8F58-F1B829AC0074}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CED-4BD7-A499-EBC6318CBC80}"/>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{A58AF2AA-0341-4CE1-AC6B-07E0862BF680}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BCED-4BD7-A499-EBC6318CBC80}"/>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{FEC9FF15-AA3B-49D5-9521-CC4316C517C9}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BCED-4BD7-A499-EBC6318CBC80}"/>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{CCCFF1C7-CB53-426E-9C78-2BE36AFA6B91}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BCED-4BD7-A499-EBC6318CBC80}"/>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{9755133A-B8B2-456E-AD54-3D1EB0AF616E}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BCED-4BD7-A499-EBC6318CBC8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c:v>
                </c:pt>
                <c:pt idx="8">
                  <c:v>1.6</c:v>
                </c:pt>
                <c:pt idx="16">
                  <c:v>1.7</c:v>
                </c:pt>
                <c:pt idx="24">
                  <c:v>1.6</c:v>
                </c:pt>
                <c:pt idx="32">
                  <c:v>1.7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CED-4BD7-A499-EBC6318CBC8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{C619E5DF-7E49-4EAE-9C37-164B99906BD7}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BCED-4BD7-A499-EBC6318CBC8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{D4C86C27-CB60-4741-A7D4-3B7AE214B3E2}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CED-4BD7-A499-EBC6318CBC8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{D80DF0FF-EB02-4C49-929E-FEFBB1CB37CD}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CED-4BD7-A499-EBC6318CBC8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{583F51A8-B208-4B4E-ADC7-1C7412AC74A2}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CED-4BD7-A499-EBC6318CBC8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{E27372E9-1E7D-4A0D-8F1D-D4BA51B9DD9A}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CED-4BD7-A499-EBC6318CBC80}"/>
                </c:ext>
              </c:extLst>
            </c:dLbl>
            <c:dLbl>
              <c:idx val="8"/>
              <c:layout>
                <c:manualLayout>
                  <c:x val="-1.8171803637232534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{1A356B78-E3F3-484E-B627-2D6DAA975B06}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BCED-4BD7-A499-EBC6318CBC80}"/>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{909C1ECF-C0E5-41AD-BA62-90ABDBDC5DFD}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BCED-4BD7-A499-EBC6318CBC80}"/>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{E1CFC954-E4E8-42F3-858C-0DB4DB7928E7}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BCED-4BD7-A499-EBC6318CBC80}"/>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{0E1AC86B-8DB4-4469-94A8-1B505925C659}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BCED-4BD7-A499-EBC6318CBC8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3.5</c:v>
                </c:pt>
                <c:pt idx="8">
                  <c:v>3.5</c:v>
                </c:pt>
                <c:pt idx="16">
                  <c:v>3.4</c:v>
                </c:pt>
                <c:pt idx="24">
                  <c:v>3.6</c:v>
                </c:pt>
                <c:pt idx="32">
                  <c:v>3.6</c:v>
                </c:pt>
              </c:numCache>
            </c:numRef>
          </c:xVal>
          <c:yVal>
            <c:numRef>
              <c:f>公会計指標分析・財政指標組合せ分析表!$BP$77:$DC$77</c:f>
              <c:numCache>
                <c:formatCode>#,##0.0;"▲ "#,##0.0</c:formatCode>
                <c:ptCount val="40"/>
                <c:pt idx="0">
                  <c:v>12.1</c:v>
                </c:pt>
                <c:pt idx="8">
                  <c:v>11.2</c:v>
                </c:pt>
                <c:pt idx="16">
                  <c:v>7.1</c:v>
                </c:pt>
                <c:pt idx="24">
                  <c:v>5</c:v>
                </c:pt>
                <c:pt idx="32">
                  <c:v>0.1</c:v>
                </c:pt>
              </c:numCache>
            </c:numRef>
          </c:yVal>
          <c:smooth val="0"/>
          <c:extLst>
            <c:ext xmlns:c16="http://schemas.microsoft.com/office/drawing/2014/chart" uri="{C3380CC4-5D6E-409C-BE32-E72D297353CC}">
              <c16:uniqueId val="{00000013-BCED-4BD7-A499-EBC6318CBC80}"/>
            </c:ext>
          </c:extLst>
        </c:ser>
        <c:dLbls>
          <c:showLegendKey val="0"/>
          <c:showVal val="1"/>
          <c:showCatName val="0"/>
          <c:showSerName val="0"/>
          <c:showPercent val="0"/>
          <c:showBubbleSize val="0"/>
        </c:dLbls>
        <c:axId val="84219776"/>
        <c:axId val="84234240"/>
      </c:scatterChart>
      <c:valAx>
        <c:axId val="84219776"/>
        <c:scaling>
          <c:orientation val="maxMin"/>
          <c:max val="3.7"/>
          <c:min val="3.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491,577
473,976
57.45
180,022,385
174,968,715
4,235,978
94,453,318
56,197,827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本市においては、個人市民税をはじめとする市税収入が、歳入全体に占める割合として高</a:t>
          </a:r>
          <a:r>
            <a:rPr kumimoji="1"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く、市民税・固定資産税等が増となったことから、基準財政収入額について、令和３年度と比べると４０億円の増となった。一方、基準財政需要額についても社会福祉費等が増となったことから、前年度より７億円の増となった。以上のとおり、基準財政収入額の伸びが需要額の伸びを上回ったことから、単年度比較の財政力指数は前年度より増となっているが、３年度は新型コロナウイルス感染症の影響による市民税が減となったことなどによる影響で、３ヵ年平均の財政力指数は前年度と比べ</a:t>
          </a:r>
          <a:r>
            <a:rPr kumimoji="1" lang="en-US"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0.01</a:t>
          </a:r>
          <a:r>
            <a:rPr kumimoji="1"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ポイント減となった。今後も社会福祉費や生活保護費など社会保障関係経費の増大が想定されることに加え、都市基盤整備などの重要課題への対応が要されることから、引き続き財政基盤の強化に努める。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07478"/>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57150</xdr:rowOff>
    </xdr:from>
    <xdr:to>
      <xdr:col>23</xdr:col>
      <xdr:colOff>133350</xdr:colOff>
      <xdr:row>39</xdr:row>
      <xdr:rowOff>70555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7437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34872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43745</xdr:rowOff>
    </xdr:from>
    <xdr:to>
      <xdr:col>19</xdr:col>
      <xdr:colOff>133350</xdr:colOff>
      <xdr:row>39</xdr:row>
      <xdr:rowOff>57150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7302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49389</xdr:rowOff>
    </xdr:from>
    <xdr:to>
      <xdr:col>19</xdr:col>
      <xdr:colOff>184150</xdr:colOff>
      <xdr:row>40</xdr:row>
      <xdr:rowOff>150989</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135766</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9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43745</xdr:rowOff>
    </xdr:from>
    <xdr:to>
      <xdr:col>15</xdr:col>
      <xdr:colOff>82550</xdr:colOff>
      <xdr:row>39</xdr:row>
      <xdr:rowOff>57150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7302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62795</xdr:rowOff>
    </xdr:from>
    <xdr:to>
      <xdr:col>15</xdr:col>
      <xdr:colOff>133350</xdr:colOff>
      <xdr:row>40</xdr:row>
      <xdr:rowOff>164395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149172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57150</xdr:rowOff>
    </xdr:from>
    <xdr:to>
      <xdr:col>11</xdr:col>
      <xdr:colOff>31750</xdr:colOff>
      <xdr:row>39</xdr:row>
      <xdr:rowOff>70555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7437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89605</xdr:rowOff>
    </xdr:from>
    <xdr:to>
      <xdr:col>11</xdr:col>
      <xdr:colOff>82550</xdr:colOff>
      <xdr:row>41</xdr:row>
      <xdr:rowOff>19755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4532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4532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19755</xdr:rowOff>
    </xdr:from>
    <xdr:to>
      <xdr:col>23</xdr:col>
      <xdr:colOff>184150</xdr:colOff>
      <xdr:row>39</xdr:row>
      <xdr:rowOff>121355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36282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55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6350</xdr:rowOff>
    </xdr:from>
    <xdr:to>
      <xdr:col>19</xdr:col>
      <xdr:colOff>184150</xdr:colOff>
      <xdr:row>39</xdr:row>
      <xdr:rowOff>107950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118127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164395</xdr:rowOff>
    </xdr:from>
    <xdr:to>
      <xdr:col>15</xdr:col>
      <xdr:colOff>133350</xdr:colOff>
      <xdr:row>39</xdr:row>
      <xdr:rowOff>94545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104722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44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6350</xdr:rowOff>
    </xdr:from>
    <xdr:to>
      <xdr:col>11</xdr:col>
      <xdr:colOff>82550</xdr:colOff>
      <xdr:row>39</xdr:row>
      <xdr:rowOff>107950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19755</xdr:rowOff>
    </xdr:from>
    <xdr:to>
      <xdr:col>7</xdr:col>
      <xdr:colOff>31750</xdr:colOff>
      <xdr:row>39</xdr:row>
      <xdr:rowOff>121355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131532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47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本市の経常収支比率は、前年度と比較すると</a:t>
          </a:r>
          <a:r>
            <a:rPr kumimoji="1" lang="en-US" altLang="ja-JP"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0.7</a:t>
          </a:r>
          <a:r>
            <a:rPr kumimoji="1"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ポイント上昇した。この主な要因としては、歳入面では給与収入の増に伴う個人市民税の増や、新増築家屋の増加などによる固定資産税の増により、約</a:t>
          </a:r>
          <a:r>
            <a:rPr kumimoji="1" lang="en-US" altLang="ja-JP"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20</a:t>
          </a:r>
          <a:r>
            <a:rPr kumimoji="1"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億</a:t>
          </a:r>
          <a:r>
            <a:rPr kumimoji="1" lang="en-US" altLang="ja-JP"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2,800</a:t>
          </a:r>
          <a:r>
            <a:rPr kumimoji="1"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万円、経常一般財源収入額全体では、約</a:t>
          </a:r>
          <a:r>
            <a:rPr kumimoji="1" lang="en-US" altLang="ja-JP"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22</a:t>
          </a:r>
          <a:r>
            <a:rPr kumimoji="1"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億</a:t>
          </a:r>
          <a:r>
            <a:rPr kumimoji="1" lang="en-US" altLang="ja-JP"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2,900</a:t>
          </a:r>
          <a:r>
            <a:rPr kumimoji="1"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万円増加となったことから、経常収支比率を</a:t>
          </a:r>
          <a:r>
            <a:rPr kumimoji="1" lang="en-US" altLang="ja-JP"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2.1</a:t>
          </a:r>
          <a:r>
            <a:rPr kumimoji="1"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ポイント低下させる要因となった。一方で歳出面では、物件費において、物価高騰による光熱水費の増、また、扶助費において、認定こども園新設による保育施設運営費等が増となったことなどにより、経常経費充当一般財源では対前年度約</a:t>
          </a:r>
          <a:r>
            <a:rPr kumimoji="1" lang="en-US" altLang="ja-JP"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26</a:t>
          </a:r>
          <a:r>
            <a:rPr kumimoji="1"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億</a:t>
          </a:r>
          <a:r>
            <a:rPr kumimoji="1" lang="en-US" altLang="ja-JP"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7,600</a:t>
          </a:r>
          <a:r>
            <a:rPr kumimoji="1"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万円の増加となり、経常収支比率を</a:t>
          </a:r>
          <a:r>
            <a:rPr kumimoji="1" lang="en-US" altLang="ja-JP"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2.8</a:t>
          </a:r>
          <a:r>
            <a:rPr kumimoji="1"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ポイント上昇させる要因となった。</a:t>
          </a:r>
          <a:endParaRPr kumimoji="0" lang="ja-JP" altLang="ja-JP" sz="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今後は、高齢化の進展や保育需要の増により、引き続き扶助費の増加傾向が続くと予想されることに加え、物価上昇に伴う原材料費や人件費の増等が、経常収支比率を上昇させる要因となることが見込まれる。そのため、事務事業の見直しといった行財政改革を推進するとともに、市税収入をはじめとする自主財源の確保に努めていく。</a:t>
          </a:r>
          <a:endParaRPr kumimoji="0" lang="ja-JP" altLang="ja-JP" sz="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66</xdr:row>
      <xdr:rowOff>162983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8718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3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8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33867</xdr:rowOff>
    </xdr:from>
    <xdr:to>
      <xdr:col>23</xdr:col>
      <xdr:colOff>133350</xdr:colOff>
      <xdr:row>63</xdr:row>
      <xdr:rowOff>90170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83521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59707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33867</xdr:rowOff>
    </xdr:from>
    <xdr:to>
      <xdr:col>19</xdr:col>
      <xdr:colOff>133350</xdr:colOff>
      <xdr:row>63</xdr:row>
      <xdr:rowOff>57996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83521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57996</xdr:rowOff>
    </xdr:from>
    <xdr:to>
      <xdr:col>15</xdr:col>
      <xdr:colOff>82550</xdr:colOff>
      <xdr:row>63</xdr:row>
      <xdr:rowOff>122344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85934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123207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140970</xdr:rowOff>
    </xdr:from>
    <xdr:to>
      <xdr:col>11</xdr:col>
      <xdr:colOff>31750</xdr:colOff>
      <xdr:row>63</xdr:row>
      <xdr:rowOff>122344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770870"/>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117263</xdr:rowOff>
    </xdr:from>
    <xdr:to>
      <xdr:col>11</xdr:col>
      <xdr:colOff>82550</xdr:colOff>
      <xdr:row>65</xdr:row>
      <xdr:rowOff>47413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32190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139294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55897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154517</xdr:rowOff>
    </xdr:from>
    <xdr:to>
      <xdr:col>19</xdr:col>
      <xdr:colOff>184150</xdr:colOff>
      <xdr:row>63</xdr:row>
      <xdr:rowOff>84667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69444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7196</xdr:rowOff>
    </xdr:from>
    <xdr:to>
      <xdr:col>15</xdr:col>
      <xdr:colOff>133350</xdr:colOff>
      <xdr:row>63</xdr:row>
      <xdr:rowOff>108796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118973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71544</xdr:rowOff>
    </xdr:from>
    <xdr:to>
      <xdr:col>11</xdr:col>
      <xdr:colOff>82550</xdr:colOff>
      <xdr:row>64</xdr:row>
      <xdr:rowOff>1694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11871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[138,743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　</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人件費については、定年退職者の増などによる正規職員数の減により、前年度より約</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1</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億</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7,000</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万円減となった。一方、物件費については、オミクロン株対応の新型コロナウイルスワクチン接種委託料の増や、物価高騰による光熱水費の増などにより、約</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15</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億</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2,000</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万円の増となり、結果として一人当たりの合計額は</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2,505</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円の増となった。</a:t>
          </a:r>
          <a:endParaRPr kumimoji="0"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　今後は、引き続き職員人件費の適正管理を進めるとともに、物件費等の経費については、労務単価等の物価上昇の影響を強く受けることから、内容の精査を更に進め、経費の削減に努めていく。</a:t>
          </a:r>
          <a:endParaRPr kumimoji="0"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152485</xdr:rowOff>
    </xdr:from>
    <xdr:to>
      <xdr:col>23</xdr:col>
      <xdr:colOff>133350</xdr:colOff>
      <xdr:row>88</xdr:row>
      <xdr:rowOff>131159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68485"/>
          <a:ext cx="0" cy="1350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103236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9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131159</xdr:rowOff>
    </xdr:from>
    <xdr:to>
      <xdr:col>24</xdr:col>
      <xdr:colOff>12700</xdr:colOff>
      <xdr:row>88</xdr:row>
      <xdr:rowOff>131159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18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67412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1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152485</xdr:rowOff>
    </xdr:from>
    <xdr:to>
      <xdr:col>24</xdr:col>
      <xdr:colOff>12700</xdr:colOff>
      <xdr:row>80</xdr:row>
      <xdr:rowOff>152485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6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18712</xdr:rowOff>
    </xdr:from>
    <xdr:to>
      <xdr:col>23</xdr:col>
      <xdr:colOff>133350</xdr:colOff>
      <xdr:row>84</xdr:row>
      <xdr:rowOff>52293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420512"/>
          <a:ext cx="838200" cy="3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97736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6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81209</xdr:rowOff>
    </xdr:from>
    <xdr:to>
      <xdr:col>23</xdr:col>
      <xdr:colOff>184150</xdr:colOff>
      <xdr:row>84</xdr:row>
      <xdr:rowOff>11359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147929</xdr:rowOff>
    </xdr:from>
    <xdr:to>
      <xdr:col>19</xdr:col>
      <xdr:colOff>133350</xdr:colOff>
      <xdr:row>84</xdr:row>
      <xdr:rowOff>18712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206829"/>
          <a:ext cx="889000" cy="21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26073</xdr:rowOff>
    </xdr:from>
    <xdr:to>
      <xdr:col>19</xdr:col>
      <xdr:colOff>184150</xdr:colOff>
      <xdr:row>83</xdr:row>
      <xdr:rowOff>127673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137850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25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46610</xdr:rowOff>
    </xdr:from>
    <xdr:to>
      <xdr:col>15</xdr:col>
      <xdr:colOff>82550</xdr:colOff>
      <xdr:row>82</xdr:row>
      <xdr:rowOff>147929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05510"/>
          <a:ext cx="889000" cy="10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68669</xdr:rowOff>
    </xdr:from>
    <xdr:to>
      <xdr:col>15</xdr:col>
      <xdr:colOff>133350</xdr:colOff>
      <xdr:row>82</xdr:row>
      <xdr:rowOff>170269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8996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89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143323</xdr:rowOff>
    </xdr:from>
    <xdr:to>
      <xdr:col>11</xdr:col>
      <xdr:colOff>31750</xdr:colOff>
      <xdr:row>82</xdr:row>
      <xdr:rowOff>46610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30773"/>
          <a:ext cx="889000" cy="7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126265</xdr:rowOff>
    </xdr:from>
    <xdr:to>
      <xdr:col>11</xdr:col>
      <xdr:colOff>82550</xdr:colOff>
      <xdr:row>82</xdr:row>
      <xdr:rowOff>56415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66592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8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81221</xdr:rowOff>
    </xdr:from>
    <xdr:to>
      <xdr:col>7</xdr:col>
      <xdr:colOff>31750</xdr:colOff>
      <xdr:row>82</xdr:row>
      <xdr:rowOff>11371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21548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3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1493</xdr:rowOff>
    </xdr:from>
    <xdr:to>
      <xdr:col>23</xdr:col>
      <xdr:colOff>184150</xdr:colOff>
      <xdr:row>84</xdr:row>
      <xdr:rowOff>103093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40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145020</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37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139362</xdr:rowOff>
    </xdr:from>
    <xdr:to>
      <xdr:col>19</xdr:col>
      <xdr:colOff>184150</xdr:colOff>
      <xdr:row>84</xdr:row>
      <xdr:rowOff>69512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36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54289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45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97129</xdr:rowOff>
    </xdr:from>
    <xdr:to>
      <xdr:col>15</xdr:col>
      <xdr:colOff>133350</xdr:colOff>
      <xdr:row>83</xdr:row>
      <xdr:rowOff>27279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5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12056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242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167260</xdr:rowOff>
    </xdr:from>
    <xdr:to>
      <xdr:col>11</xdr:col>
      <xdr:colOff>82550</xdr:colOff>
      <xdr:row>82</xdr:row>
      <xdr:rowOff>97410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5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82187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14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92523</xdr:rowOff>
    </xdr:from>
    <xdr:to>
      <xdr:col>7</xdr:col>
      <xdr:colOff>31750</xdr:colOff>
      <xdr:row>82</xdr:row>
      <xdr:rowOff>22673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7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7450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066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　</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本市のラスパイレス指数が恒常的に高い要因が、独自の給料表や昇格制度など、本市特有の要因であったことから、平成</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26</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年度に国家公務員の俸給表を基本とした新給料表に移行し、併せて、昇給や昇格基準においても国の制度を基本とした制度に変更することを柱とした「人事給与制度改革」を実施した。 この「人事給与制度改革」を実施したことにより、新給料表がこれまでの独自給料表と比較して「昇給間差が小さい」こと、「昇格に伴うメリット分が低額である」こと、「ほとんどの級で最高号級の設定が低い」ことなど、給料表の圧縮の効果等により、平成</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27</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年度からその効果が表れはじめており、ラスパイレス指数は適正化が図られている。</a:t>
          </a:r>
          <a:endParaRPr kumimoji="0"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81641"/>
          <a:ext cx="0" cy="13070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161925</xdr:rowOff>
    </xdr:from>
    <xdr:to>
      <xdr:col>81</xdr:col>
      <xdr:colOff>44450</xdr:colOff>
      <xdr:row>86</xdr:row>
      <xdr:rowOff>161925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9066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161925</xdr:rowOff>
    </xdr:from>
    <xdr:to>
      <xdr:col>77</xdr:col>
      <xdr:colOff>44450</xdr:colOff>
      <xdr:row>87</xdr:row>
      <xdr:rowOff>131234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906625"/>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111125</xdr:rowOff>
    </xdr:from>
    <xdr:to>
      <xdr:col>72</xdr:col>
      <xdr:colOff>203200</xdr:colOff>
      <xdr:row>87</xdr:row>
      <xdr:rowOff>131234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02727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111125</xdr:rowOff>
    </xdr:from>
    <xdr:to>
      <xdr:col>68</xdr:col>
      <xdr:colOff>152400</xdr:colOff>
      <xdr:row>87</xdr:row>
      <xdr:rowOff>111125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02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83202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111125</xdr:rowOff>
    </xdr:from>
    <xdr:to>
      <xdr:col>77</xdr:col>
      <xdr:colOff>95250</xdr:colOff>
      <xdr:row>87</xdr:row>
      <xdr:rowOff>41275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26052</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4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60325</xdr:rowOff>
    </xdr:from>
    <xdr:to>
      <xdr:col>68</xdr:col>
      <xdr:colOff>203200</xdr:colOff>
      <xdr:row>87</xdr:row>
      <xdr:rowOff>161925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146702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60325</xdr:rowOff>
    </xdr:from>
    <xdr:to>
      <xdr:col>64</xdr:col>
      <xdr:colOff>152400</xdr:colOff>
      <xdr:row>87</xdr:row>
      <xdr:rowOff>161925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146702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令和</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4</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年度は人口</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1,000</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人当たりの職員数が前年度に比べ、</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0.01</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人増となったものの、引続き類似団体平均と同水準を維持している。なお、全体数については、新型コロナに関連する業務やワンストップ窓口の推進のため、保健師や一般事務職の増員を図り、増員傾向にあるが、令和</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4</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年度は想定より多くの普通退職者が発生した。</a:t>
          </a:r>
          <a:endParaRPr kumimoji="0"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本市では令和</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3</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に市川市定員管理方針を見直し、これまでの「職員数を増やさない」という目標を「適正な職員数を維持する」という目標に改めた。今後は定年引上げによる影響や普通退職者数の状況を見極め、業務量に応じた適正な職員数を維持できるよう努める</a:t>
          </a:r>
          <a:r>
            <a:rPr kumimoji="1" lang="ja-JP" altLang="en-US"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114481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36596"/>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86558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114481</xdr:rowOff>
    </xdr:from>
    <xdr:to>
      <xdr:col>81</xdr:col>
      <xdr:colOff>133350</xdr:colOff>
      <xdr:row>67</xdr:row>
      <xdr:rowOff>114481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3084</xdr:rowOff>
    </xdr:from>
    <xdr:to>
      <xdr:col>81</xdr:col>
      <xdr:colOff>44450</xdr:colOff>
      <xdr:row>62</xdr:row>
      <xdr:rowOff>6531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632984"/>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106153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64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171087</xdr:rowOff>
    </xdr:from>
    <xdr:to>
      <xdr:col>77</xdr:col>
      <xdr:colOff>44450</xdr:colOff>
      <xdr:row>62</xdr:row>
      <xdr:rowOff>3084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62953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123734</xdr:rowOff>
    </xdr:from>
    <xdr:to>
      <xdr:col>77</xdr:col>
      <xdr:colOff>95250</xdr:colOff>
      <xdr:row>62</xdr:row>
      <xdr:rowOff>53884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64061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5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171087</xdr:rowOff>
    </xdr:from>
    <xdr:to>
      <xdr:col>72</xdr:col>
      <xdr:colOff>203200</xdr:colOff>
      <xdr:row>62</xdr:row>
      <xdr:rowOff>20320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62953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20320</xdr:rowOff>
    </xdr:from>
    <xdr:to>
      <xdr:col>68</xdr:col>
      <xdr:colOff>152400</xdr:colOff>
      <xdr:row>62</xdr:row>
      <xdr:rowOff>41003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65022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130628</xdr:rowOff>
    </xdr:from>
    <xdr:to>
      <xdr:col>68</xdr:col>
      <xdr:colOff>203200</xdr:colOff>
      <xdr:row>62</xdr:row>
      <xdr:rowOff>60778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70955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120287</xdr:rowOff>
    </xdr:from>
    <xdr:to>
      <xdr:col>64</xdr:col>
      <xdr:colOff>152400</xdr:colOff>
      <xdr:row>62</xdr:row>
      <xdr:rowOff>50437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60614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143708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43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123734</xdr:rowOff>
    </xdr:from>
    <xdr:to>
      <xdr:col>77</xdr:col>
      <xdr:colOff>95250</xdr:colOff>
      <xdr:row>62</xdr:row>
      <xdr:rowOff>53884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38661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668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120287</xdr:rowOff>
    </xdr:from>
    <xdr:to>
      <xdr:col>73</xdr:col>
      <xdr:colOff>44450</xdr:colOff>
      <xdr:row>62</xdr:row>
      <xdr:rowOff>50437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60614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140970</xdr:rowOff>
    </xdr:from>
    <xdr:to>
      <xdr:col>68</xdr:col>
      <xdr:colOff>203200</xdr:colOff>
      <xdr:row>62</xdr:row>
      <xdr:rowOff>71120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55897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161653</xdr:rowOff>
    </xdr:from>
    <xdr:to>
      <xdr:col>64</xdr:col>
      <xdr:colOff>152400</xdr:colOff>
      <xdr:row>62</xdr:row>
      <xdr:rowOff>91803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76580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70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　</a:t>
          </a:r>
          <a:r>
            <a:rPr kumimoji="1" lang="ja-JP" altLang="en-US"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元利償還金等について、債務負担行為に基づく支出額が約</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7</a:t>
          </a:r>
          <a:r>
            <a:rPr kumimoji="1" lang="ja-JP" altLang="en-US"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億</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7</a:t>
          </a:r>
          <a:r>
            <a:rPr kumimoji="1" lang="ja-JP" altLang="en-US"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千万円減となったが、義務教育施設整備事業債やクリーンセンター火災復旧事業債に係る市債償還を開始したこと等により市債の元利償還金が約</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1</a:t>
          </a:r>
          <a:r>
            <a:rPr kumimoji="1" lang="ja-JP" altLang="en-US"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億</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8</a:t>
          </a:r>
          <a:r>
            <a:rPr kumimoji="1" lang="ja-JP" altLang="en-US"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千万円増となったこと、また、都市計画税など特定財源の額の減により、算入公債費等が減少したことなどから、単年度の実質公債費比率は</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0.4</a:t>
          </a:r>
          <a:r>
            <a:rPr kumimoji="1" lang="ja-JP" altLang="en-US"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ポイント増加した。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　しかしながら、</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3</a:t>
          </a:r>
          <a:r>
            <a:rPr kumimoji="1" lang="ja-JP" altLang="en-US"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ヵ年平均でも類似団体を下回る</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1.7%</a:t>
          </a:r>
          <a:r>
            <a:rPr kumimoji="1" lang="ja-JP" altLang="en-US"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と良好な水準を維持している。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　今後は公共施設の更新を控えているが、債務費用が過度に財政を圧迫することのない範囲で数値の保持を図っていく。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92157"/>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136676</xdr:rowOff>
    </xdr:from>
    <xdr:to>
      <xdr:col>81</xdr:col>
      <xdr:colOff>44450</xdr:colOff>
      <xdr:row>38</xdr:row>
      <xdr:rowOff>148167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65177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116312</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136676</xdr:rowOff>
    </xdr:from>
    <xdr:to>
      <xdr:col>77</xdr:col>
      <xdr:colOff>44450</xdr:colOff>
      <xdr:row>38</xdr:row>
      <xdr:rowOff>148167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6517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136676</xdr:rowOff>
    </xdr:from>
    <xdr:to>
      <xdr:col>72</xdr:col>
      <xdr:colOff>203200</xdr:colOff>
      <xdr:row>38</xdr:row>
      <xdr:rowOff>148167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6517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121255</xdr:rowOff>
    </xdr:from>
    <xdr:to>
      <xdr:col>73</xdr:col>
      <xdr:colOff>44450</xdr:colOff>
      <xdr:row>40</xdr:row>
      <xdr:rowOff>51405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36182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9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102205</xdr:rowOff>
    </xdr:from>
    <xdr:to>
      <xdr:col>68</xdr:col>
      <xdr:colOff>152400</xdr:colOff>
      <xdr:row>38</xdr:row>
      <xdr:rowOff>136676</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61730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47672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47672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97367</xdr:rowOff>
    </xdr:from>
    <xdr:to>
      <xdr:col>81</xdr:col>
      <xdr:colOff>95250</xdr:colOff>
      <xdr:row>39</xdr:row>
      <xdr:rowOff>27517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113894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85876</xdr:rowOff>
    </xdr:from>
    <xdr:to>
      <xdr:col>77</xdr:col>
      <xdr:colOff>95250</xdr:colOff>
      <xdr:row>39</xdr:row>
      <xdr:rowOff>16026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26203</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36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97367</xdr:rowOff>
    </xdr:from>
    <xdr:to>
      <xdr:col>73</xdr:col>
      <xdr:colOff>44450</xdr:colOff>
      <xdr:row>39</xdr:row>
      <xdr:rowOff>27517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37694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85876</xdr:rowOff>
    </xdr:from>
    <xdr:to>
      <xdr:col>68</xdr:col>
      <xdr:colOff>203200</xdr:colOff>
      <xdr:row>39</xdr:row>
      <xdr:rowOff>16026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26203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36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51405</xdr:rowOff>
    </xdr:from>
    <xdr:to>
      <xdr:col>64</xdr:col>
      <xdr:colOff>152400</xdr:colOff>
      <xdr:row>38</xdr:row>
      <xdr:rowOff>153005</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56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163182</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33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将来負担額については、債務負担行為に基づく支出予定額が増となったものの、地方債現債高、公営企業等繰入見込額、退職手当負担見込額が減少となっており、将来負担額としては約</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55</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億</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3</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千万円の減となった。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また、充当可能特定歳入が増となり、前年同様、将来負担を充当可能財源で充当しきれる結果となり、将来負担比率は引き続き良好な水準を維持している。</a:t>
          </a:r>
          <a:b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b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今後も財政運営が圧迫されることのないよう、各種債務の的確な把握に努めるとともに、充当可能財源等の確保に努め将来負担額の抑制を図っていく。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7365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2362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35288</xdr:rowOff>
    </xdr:from>
    <xdr:to>
      <xdr:col>81</xdr:col>
      <xdr:colOff>95250</xdr:colOff>
      <xdr:row>13</xdr:row>
      <xdr:rowOff>136888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26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11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155938</xdr:rowOff>
    </xdr:from>
    <xdr:to>
      <xdr:col>73</xdr:col>
      <xdr:colOff>44450</xdr:colOff>
      <xdr:row>14</xdr:row>
      <xdr:rowOff>86088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3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96265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15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55154</xdr:rowOff>
    </xdr:from>
    <xdr:to>
      <xdr:col>68</xdr:col>
      <xdr:colOff>203200</xdr:colOff>
      <xdr:row>14</xdr:row>
      <xdr:rowOff>156754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5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166931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2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70666</xdr:rowOff>
    </xdr:from>
    <xdr:to>
      <xdr:col>64</xdr:col>
      <xdr:colOff>152400</xdr:colOff>
      <xdr:row>15</xdr:row>
      <xdr:rowOff>816</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10993</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23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491,577
473,976
57.45
180,022,385
174,968,715
4,235,978
94,453,318
56,197,827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人件費に係る経常収支比率は、類似団体平均に比べて高い水準となっているが、この主な要因は、本市の給料表や昇格基準において国と差異が生じていたことにある。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そこで、平成</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26</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年度に「人事給与制度改革」を実施し、国の制度を基本とした給料表や昇格基準に改めたことにより、本市の給料の水準は年々減少してきており、令和</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4</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年度決算では</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0.8</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ポイント改善していることからも、今後もこの傾向は続くものと見込んでいる。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62230</xdr:rowOff>
    </xdr:from>
    <xdr:to>
      <xdr:col>24</xdr:col>
      <xdr:colOff>25400</xdr:colOff>
      <xdr:row>39</xdr:row>
      <xdr:rowOff>123190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7487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123190</xdr:rowOff>
    </xdr:from>
    <xdr:to>
      <xdr:col>19</xdr:col>
      <xdr:colOff>187325</xdr:colOff>
      <xdr:row>39</xdr:row>
      <xdr:rowOff>168910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809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115587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54610</xdr:rowOff>
    </xdr:from>
    <xdr:to>
      <xdr:col>15</xdr:col>
      <xdr:colOff>98425</xdr:colOff>
      <xdr:row>39</xdr:row>
      <xdr:rowOff>168910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7411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102870</xdr:rowOff>
    </xdr:from>
    <xdr:to>
      <xdr:col>15</xdr:col>
      <xdr:colOff>149225</xdr:colOff>
      <xdr:row>38</xdr:row>
      <xdr:rowOff>33020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43197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1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8890</xdr:rowOff>
    </xdr:from>
    <xdr:to>
      <xdr:col>11</xdr:col>
      <xdr:colOff>9525</xdr:colOff>
      <xdr:row>39</xdr:row>
      <xdr:rowOff>54610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95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168927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11430</xdr:rowOff>
    </xdr:from>
    <xdr:to>
      <xdr:col>24</xdr:col>
      <xdr:colOff>76200</xdr:colOff>
      <xdr:row>39</xdr:row>
      <xdr:rowOff>113030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154957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72390</xdr:rowOff>
    </xdr:from>
    <xdr:to>
      <xdr:col>20</xdr:col>
      <xdr:colOff>38100</xdr:colOff>
      <xdr:row>40</xdr:row>
      <xdr:rowOff>2540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158767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4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118110</xdr:rowOff>
    </xdr:from>
    <xdr:to>
      <xdr:col>15</xdr:col>
      <xdr:colOff>149225</xdr:colOff>
      <xdr:row>40</xdr:row>
      <xdr:rowOff>48260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33037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9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3810</xdr:rowOff>
    </xdr:from>
    <xdr:to>
      <xdr:col>11</xdr:col>
      <xdr:colOff>60325</xdr:colOff>
      <xdr:row>39</xdr:row>
      <xdr:rowOff>105410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90187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129540</xdr:rowOff>
    </xdr:from>
    <xdr:to>
      <xdr:col>6</xdr:col>
      <xdr:colOff>171450</xdr:colOff>
      <xdr:row>39</xdr:row>
      <xdr:rowOff>59690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44467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　</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物件費に係る比率は、近年の経常一般財源の増加により減少してきたが、</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4</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年度は</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22.0</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％と悪化し、類似団体平均値に比べ高い水準となっている。これは物価高騰などによる光熱水費の増や、子宮頸がんワクチンの積極的な勧奨が再開したことによる予防接種経費の増などによるものである。</a:t>
          </a:r>
          <a:endParaRPr kumimoji="0"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　今後、</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5</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年度から、全ての小・中学校の給食費を無償化したことなどにより経常経費に使われる一般財源の大幅な増加が見込まれるため、より一層の委託内容の精査等を進め、費用の削減に努める。</a:t>
          </a:r>
          <a:endParaRPr kumimoji="0"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64135</xdr:rowOff>
    </xdr:from>
    <xdr:to>
      <xdr:col>82</xdr:col>
      <xdr:colOff>107950</xdr:colOff>
      <xdr:row>21</xdr:row>
      <xdr:rowOff>46990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46443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150512</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207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64135</xdr:rowOff>
    </xdr:from>
    <xdr:to>
      <xdr:col>82</xdr:col>
      <xdr:colOff>196850</xdr:colOff>
      <xdr:row>14</xdr:row>
      <xdr:rowOff>64135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4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127000</xdr:rowOff>
    </xdr:from>
    <xdr:to>
      <xdr:col>82</xdr:col>
      <xdr:colOff>107950</xdr:colOff>
      <xdr:row>18</xdr:row>
      <xdr:rowOff>12700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30416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132732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04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116205</xdr:rowOff>
    </xdr:from>
    <xdr:to>
      <xdr:col>82</xdr:col>
      <xdr:colOff>158750</xdr:colOff>
      <xdr:row>17</xdr:row>
      <xdr:rowOff>46355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5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75565</xdr:rowOff>
    </xdr:from>
    <xdr:to>
      <xdr:col>78</xdr:col>
      <xdr:colOff>69850</xdr:colOff>
      <xdr:row>17</xdr:row>
      <xdr:rowOff>127000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99021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47625</xdr:rowOff>
    </xdr:from>
    <xdr:to>
      <xdr:col>78</xdr:col>
      <xdr:colOff>120650</xdr:colOff>
      <xdr:row>16</xdr:row>
      <xdr:rowOff>149225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159402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559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75565</xdr:rowOff>
    </xdr:from>
    <xdr:to>
      <xdr:col>73</xdr:col>
      <xdr:colOff>180975</xdr:colOff>
      <xdr:row>17</xdr:row>
      <xdr:rowOff>109855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99021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86995</xdr:rowOff>
    </xdr:from>
    <xdr:to>
      <xdr:col>69</xdr:col>
      <xdr:colOff>92075</xdr:colOff>
      <xdr:row>17</xdr:row>
      <xdr:rowOff>109855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30016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70485</xdr:rowOff>
    </xdr:from>
    <xdr:to>
      <xdr:col>69</xdr:col>
      <xdr:colOff>142875</xdr:colOff>
      <xdr:row>17</xdr:row>
      <xdr:rowOff>635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10812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582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105427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76200</xdr:rowOff>
    </xdr:from>
    <xdr:to>
      <xdr:col>78</xdr:col>
      <xdr:colOff>120650</xdr:colOff>
      <xdr:row>18</xdr:row>
      <xdr:rowOff>6350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99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162577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07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24765</xdr:rowOff>
    </xdr:from>
    <xdr:to>
      <xdr:col>74</xdr:col>
      <xdr:colOff>31750</xdr:colOff>
      <xdr:row>17</xdr:row>
      <xdr:rowOff>126365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93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111142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02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59055</xdr:rowOff>
    </xdr:from>
    <xdr:to>
      <xdr:col>69</xdr:col>
      <xdr:colOff>142875</xdr:colOff>
      <xdr:row>17</xdr:row>
      <xdr:rowOff>160655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97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145432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06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36195</xdr:rowOff>
    </xdr:from>
    <xdr:to>
      <xdr:col>65</xdr:col>
      <xdr:colOff>53975</xdr:colOff>
      <xdr:row>17</xdr:row>
      <xdr:rowOff>137795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95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122572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037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扶助費に係る経常収支比率は、</a:t>
          </a:r>
          <a:r>
            <a:rPr kumimoji="1" lang="en-US" altLang="ja-JP"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17.4</a:t>
          </a:r>
          <a:r>
            <a:rPr kumimoji="1"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％と類似団体平均値を上回る状況が続いている。これは主に、認定こども園等の新規開設による認定こども園等保育委託料の増に加え、障がい児の通所給付</a:t>
          </a:r>
          <a:endParaRPr kumimoji="1" lang="en-US" altLang="ja-JP"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サービスの利用者数の増等が要因となっている。認定こども園等の新規整備は、待機児童の解消</a:t>
          </a:r>
          <a:endParaRPr kumimoji="1" lang="en-US" altLang="ja-JP"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により今後数年で落ち着くものと見込まれるものの、高齢化に伴う生活保護世帯の増などにより、扶助費の増加傾向は継続していくものと分析している。認定こども園等の整備については、需要</a:t>
          </a:r>
          <a:endParaRPr kumimoji="1" lang="en-US" altLang="ja-JP"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を見極め供給過剰とならないよう努め、生活保護については、生活保護に至る前段階での相談支</a:t>
          </a:r>
          <a:endParaRPr kumimoji="1" lang="en-US" altLang="ja-JP"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援を進めるほか、生活保護世帯への就労支援など自立を支援する。これにより、福祉サービスの</a:t>
          </a:r>
          <a:endParaRPr kumimoji="1" lang="en-US" altLang="ja-JP"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低下に繋がらないよう見極めつつも生活保護の適正実施を進め、過度に財政を圧迫することがな</a:t>
          </a:r>
          <a:endParaRPr kumimoji="1" lang="en-US" altLang="ja-JP"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いよう努めていく。</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37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165100</xdr:rowOff>
    </xdr:from>
    <xdr:to>
      <xdr:col>24</xdr:col>
      <xdr:colOff>25400</xdr:colOff>
      <xdr:row>61</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10452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93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31750</xdr:rowOff>
    </xdr:from>
    <xdr:to>
      <xdr:col>19</xdr:col>
      <xdr:colOff>187325</xdr:colOff>
      <xdr:row>60</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103187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111777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31750</xdr:rowOff>
    </xdr:from>
    <xdr:to>
      <xdr:col>15</xdr:col>
      <xdr:colOff>98425</xdr:colOff>
      <xdr:row>60</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103187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54627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127000</xdr:rowOff>
    </xdr:from>
    <xdr:to>
      <xdr:col>11</xdr:col>
      <xdr:colOff>9525</xdr:colOff>
      <xdr:row>60</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102425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152400</xdr:rowOff>
    </xdr:from>
    <xdr:to>
      <xdr:col>24</xdr:col>
      <xdr:colOff>76200</xdr:colOff>
      <xdr:row>61</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60977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114300</xdr:rowOff>
    </xdr:from>
    <xdr:to>
      <xdr:col>20</xdr:col>
      <xdr:colOff>38100</xdr:colOff>
      <xdr:row>61</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29227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48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152400</xdr:rowOff>
    </xdr:from>
    <xdr:to>
      <xdr:col>15</xdr:col>
      <xdr:colOff>149225</xdr:colOff>
      <xdr:row>60</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67327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114300</xdr:rowOff>
    </xdr:from>
    <xdr:to>
      <xdr:col>11</xdr:col>
      <xdr:colOff>60325</xdr:colOff>
      <xdr:row>61</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29227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76200</xdr:rowOff>
    </xdr:from>
    <xdr:to>
      <xdr:col>6</xdr:col>
      <xdr:colOff>171450</xdr:colOff>
      <xdr:row>60</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162577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その他に係る経常収支比率は、</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10.5</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％と類似団体に比べ低い水準となっている。これは、国保会計や介護保険会計等に対する繰出額が、</a:t>
          </a:r>
          <a:endPar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資格の適正化や地域的な特性等により類似団体に比べ低額となっていることが主な要因である。</a:t>
          </a:r>
          <a:endParaRPr kumimoji="0"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特別会計については、独立採算が原則であることから、今後も引き続き普通会計による負担額の適正化に努める。</a:t>
          </a:r>
          <a:endParaRPr kumimoji="0"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139700</xdr:rowOff>
    </xdr:from>
    <xdr:to>
      <xdr:col>82</xdr:col>
      <xdr:colOff>107950</xdr:colOff>
      <xdr:row>60</xdr:row>
      <xdr:rowOff>165100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55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54627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139700</xdr:rowOff>
    </xdr:from>
    <xdr:to>
      <xdr:col>82</xdr:col>
      <xdr:colOff>196850</xdr:colOff>
      <xdr:row>52</xdr:row>
      <xdr:rowOff>139700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50800</xdr:rowOff>
    </xdr:from>
    <xdr:to>
      <xdr:col>82</xdr:col>
      <xdr:colOff>107950</xdr:colOff>
      <xdr:row>56</xdr:row>
      <xdr:rowOff>50800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652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54627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82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25400</xdr:rowOff>
    </xdr:from>
    <xdr:to>
      <xdr:col>78</xdr:col>
      <xdr:colOff>69850</xdr:colOff>
      <xdr:row>56</xdr:row>
      <xdr:rowOff>50800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626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31750</xdr:rowOff>
    </xdr:from>
    <xdr:to>
      <xdr:col>78</xdr:col>
      <xdr:colOff>120650</xdr:colOff>
      <xdr:row>57</xdr:row>
      <xdr:rowOff>133350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118127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25400</xdr:rowOff>
    </xdr:from>
    <xdr:to>
      <xdr:col>73</xdr:col>
      <xdr:colOff>180975</xdr:colOff>
      <xdr:row>56</xdr:row>
      <xdr:rowOff>38100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626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158750</xdr:rowOff>
    </xdr:from>
    <xdr:to>
      <xdr:col>74</xdr:col>
      <xdr:colOff>31750</xdr:colOff>
      <xdr:row>58</xdr:row>
      <xdr:rowOff>88900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73677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0</xdr:rowOff>
    </xdr:from>
    <xdr:to>
      <xdr:col>69</xdr:col>
      <xdr:colOff>92075</xdr:colOff>
      <xdr:row>56</xdr:row>
      <xdr:rowOff>38100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60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16527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0</xdr:rowOff>
    </xdr:from>
    <xdr:to>
      <xdr:col>78</xdr:col>
      <xdr:colOff>120650</xdr:colOff>
      <xdr:row>56</xdr:row>
      <xdr:rowOff>101600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146050</xdr:rowOff>
    </xdr:from>
    <xdr:to>
      <xdr:col>74</xdr:col>
      <xdr:colOff>31750</xdr:colOff>
      <xdr:row>56</xdr:row>
      <xdr:rowOff>76200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86377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158750</xdr:rowOff>
    </xdr:from>
    <xdr:to>
      <xdr:col>69</xdr:col>
      <xdr:colOff>142875</xdr:colOff>
      <xdr:row>56</xdr:row>
      <xdr:rowOff>88900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99077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120650</xdr:rowOff>
    </xdr:from>
    <xdr:to>
      <xdr:col>65</xdr:col>
      <xdr:colOff>53975</xdr:colOff>
      <xdr:row>56</xdr:row>
      <xdr:rowOff>50800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60977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補助費等に係る経常収支比率は、過年度に実施していた事業者への賃料補助の経過措置が終了したことによる減や複数市で構成する消防指令センターへの負担金が減となった一方、保育所や小規模保育所の新規開園により補助費等が増となったことにより、</a:t>
          </a:r>
          <a:r>
            <a:rPr kumimoji="1" lang="en-US" altLang="ja-JP" sz="1100" b="0" i="0" baseline="0">
              <a:solidFill>
                <a:schemeClr val="dk1"/>
              </a:solidFill>
              <a:effectLst/>
              <a:latin typeface="+mn-lt"/>
              <a:ea typeface="+mn-ea"/>
              <a:cs typeface="+mn-cs"/>
            </a:rPr>
            <a:t>0.2</a:t>
          </a:r>
          <a:r>
            <a:rPr kumimoji="1" lang="ja-JP" altLang="ja-JP" sz="1100" b="0" i="0" baseline="0">
              <a:solidFill>
                <a:schemeClr val="dk1"/>
              </a:solidFill>
              <a:effectLst/>
              <a:latin typeface="+mn-lt"/>
              <a:ea typeface="+mn-ea"/>
              <a:cs typeface="+mn-cs"/>
            </a:rPr>
            <a:t>ポイント悪化した。</a:t>
          </a:r>
          <a:endParaRPr lang="ja-JP" altLang="ja-JP" sz="1600">
            <a:effectLst/>
          </a:endParaRPr>
        </a:p>
        <a:p>
          <a:pPr eaLnBrk="1" fontAlgn="auto" latinLnBrk="0" hangingPunct="1"/>
          <a:r>
            <a:rPr kumimoji="1" lang="ja-JP" altLang="ja-JP" sz="1100" b="0" i="0" baseline="0">
              <a:solidFill>
                <a:schemeClr val="dk1"/>
              </a:solidFill>
              <a:effectLst/>
              <a:latin typeface="+mn-lt"/>
              <a:ea typeface="+mn-ea"/>
              <a:cs typeface="+mn-cs"/>
            </a:rPr>
            <a:t>　類似団体と比べ、低い水準で推移していることから、引き続き適正化に努める。</a:t>
          </a:r>
          <a:endParaRPr lang="ja-JP" altLang="ja-JP" sz="16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26307</xdr:rowOff>
    </xdr:from>
    <xdr:to>
      <xdr:col>82</xdr:col>
      <xdr:colOff>107950</xdr:colOff>
      <xdr:row>41</xdr:row>
      <xdr:rowOff>135165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84157"/>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107242</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135165</xdr:rowOff>
    </xdr:from>
    <xdr:to>
      <xdr:col>82</xdr:col>
      <xdr:colOff>196850</xdr:colOff>
      <xdr:row>41</xdr:row>
      <xdr:rowOff>135165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112684</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42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26307</xdr:rowOff>
    </xdr:from>
    <xdr:to>
      <xdr:col>82</xdr:col>
      <xdr:colOff>196850</xdr:colOff>
      <xdr:row>33</xdr:row>
      <xdr:rowOff>26307</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80736</xdr:rowOff>
    </xdr:from>
    <xdr:to>
      <xdr:col>82</xdr:col>
      <xdr:colOff>107950</xdr:colOff>
      <xdr:row>33</xdr:row>
      <xdr:rowOff>102507</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57385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42834</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1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80736</xdr:rowOff>
    </xdr:from>
    <xdr:to>
      <xdr:col>78</xdr:col>
      <xdr:colOff>69850</xdr:colOff>
      <xdr:row>34</xdr:row>
      <xdr:rowOff>7257</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57385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59872</xdr:rowOff>
    </xdr:from>
    <xdr:to>
      <xdr:col>78</xdr:col>
      <xdr:colOff>120650</xdr:colOff>
      <xdr:row>36</xdr:row>
      <xdr:rowOff>161472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146249</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31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7257</xdr:rowOff>
    </xdr:from>
    <xdr:to>
      <xdr:col>73</xdr:col>
      <xdr:colOff>180975</xdr:colOff>
      <xdr:row>34</xdr:row>
      <xdr:rowOff>18143</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5836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81643</xdr:rowOff>
    </xdr:from>
    <xdr:to>
      <xdr:col>74</xdr:col>
      <xdr:colOff>31750</xdr:colOff>
      <xdr:row>37</xdr:row>
      <xdr:rowOff>11793</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168020</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18143</xdr:rowOff>
    </xdr:from>
    <xdr:to>
      <xdr:col>69</xdr:col>
      <xdr:colOff>92075</xdr:colOff>
      <xdr:row>34</xdr:row>
      <xdr:rowOff>72572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58474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48986</xdr:rowOff>
    </xdr:from>
    <xdr:to>
      <xdr:col>69</xdr:col>
      <xdr:colOff>142875</xdr:colOff>
      <xdr:row>36</xdr:row>
      <xdr:rowOff>150586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135363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124477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51707</xdr:rowOff>
    </xdr:from>
    <xdr:to>
      <xdr:col>82</xdr:col>
      <xdr:colOff>158750</xdr:colOff>
      <xdr:row>33</xdr:row>
      <xdr:rowOff>153307</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131734</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561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29936</xdr:rowOff>
    </xdr:from>
    <xdr:to>
      <xdr:col>78</xdr:col>
      <xdr:colOff>120650</xdr:colOff>
      <xdr:row>33</xdr:row>
      <xdr:rowOff>131536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56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141713</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456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127907</xdr:rowOff>
    </xdr:from>
    <xdr:to>
      <xdr:col>74</xdr:col>
      <xdr:colOff>31750</xdr:colOff>
      <xdr:row>34</xdr:row>
      <xdr:rowOff>58057</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57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68234</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55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138793</xdr:rowOff>
    </xdr:from>
    <xdr:to>
      <xdr:col>69</xdr:col>
      <xdr:colOff>142875</xdr:colOff>
      <xdr:row>34</xdr:row>
      <xdr:rowOff>68943</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79120</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56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21772</xdr:rowOff>
    </xdr:from>
    <xdr:to>
      <xdr:col>65</xdr:col>
      <xdr:colOff>53975</xdr:colOff>
      <xdr:row>34</xdr:row>
      <xdr:rowOff>123372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133549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61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前年度比較では、義務教育施設整備事業債やクリーンセンター火災復旧事業債の元金償還が開始されたことなどにより、公債費における経常的経費充当一般財源は約</a:t>
          </a:r>
          <a:r>
            <a:rPr kumimoji="1" lang="en-US" altLang="ja-JP"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a:t>
          </a:r>
          <a:r>
            <a:rPr kumimoji="1" lang="ja-JP" altLang="en-US"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億</a:t>
          </a:r>
          <a:r>
            <a:rPr kumimoji="1" lang="en-US" altLang="ja-JP"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a:t>
          </a:r>
          <a:r>
            <a:rPr kumimoji="1" lang="ja-JP" altLang="en-US"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千万円増加となったことなどから、</a:t>
          </a:r>
          <a:r>
            <a:rPr kumimoji="1" lang="en-US" altLang="ja-JP"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0.1</a:t>
          </a:r>
          <a:r>
            <a:rPr kumimoji="1" lang="ja-JP" altLang="en-US"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ポイント増加しているものの、類似団体平均値との比較では</a:t>
          </a:r>
          <a:r>
            <a:rPr kumimoji="1" lang="en-US" altLang="ja-JP"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4.4</a:t>
          </a:r>
          <a:r>
            <a:rPr kumimoji="1" lang="ja-JP" altLang="en-US"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ポイント下回っている。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今後も緊急度、住民ニーズを判断した事業選択に留意し、債務費用が過度に財政を圧迫することのない範囲で数値の保持を図っていく。</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43724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7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15801</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0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43724</xdr:rowOff>
    </xdr:from>
    <xdr:to>
      <xdr:col>24</xdr:col>
      <xdr:colOff>114300</xdr:colOff>
      <xdr:row>81</xdr:row>
      <xdr:rowOff>43724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73116</xdr:rowOff>
    </xdr:from>
    <xdr:to>
      <xdr:col>24</xdr:col>
      <xdr:colOff>25400</xdr:colOff>
      <xdr:row>75</xdr:row>
      <xdr:rowOff>79647</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293186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116857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73116</xdr:rowOff>
    </xdr:from>
    <xdr:to>
      <xdr:col>19</xdr:col>
      <xdr:colOff>187325</xdr:colOff>
      <xdr:row>75</xdr:row>
      <xdr:rowOff>112304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293186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112304</xdr:rowOff>
    </xdr:from>
    <xdr:to>
      <xdr:col>15</xdr:col>
      <xdr:colOff>98425</xdr:colOff>
      <xdr:row>75</xdr:row>
      <xdr:rowOff>164556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297105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164556</xdr:rowOff>
    </xdr:from>
    <xdr:to>
      <xdr:col>11</xdr:col>
      <xdr:colOff>9525</xdr:colOff>
      <xdr:row>75</xdr:row>
      <xdr:rowOff>164556</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0233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58238</xdr:rowOff>
    </xdr:from>
    <xdr:to>
      <xdr:col>11</xdr:col>
      <xdr:colOff>60325</xdr:colOff>
      <xdr:row>77</xdr:row>
      <xdr:rowOff>159838</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144615</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144615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28847</xdr:rowOff>
    </xdr:from>
    <xdr:to>
      <xdr:col>24</xdr:col>
      <xdr:colOff>76200</xdr:colOff>
      <xdr:row>75</xdr:row>
      <xdr:rowOff>130447</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8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45374</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73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22316</xdr:rowOff>
    </xdr:from>
    <xdr:to>
      <xdr:col>20</xdr:col>
      <xdr:colOff>38100</xdr:colOff>
      <xdr:row>75</xdr:row>
      <xdr:rowOff>123916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88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134093</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649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61504</xdr:rowOff>
    </xdr:from>
    <xdr:to>
      <xdr:col>15</xdr:col>
      <xdr:colOff>149225</xdr:colOff>
      <xdr:row>75</xdr:row>
      <xdr:rowOff>163103</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9202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1831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68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113756</xdr:rowOff>
    </xdr:from>
    <xdr:to>
      <xdr:col>11</xdr:col>
      <xdr:colOff>60325</xdr:colOff>
      <xdr:row>76</xdr:row>
      <xdr:rowOff>43906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9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54083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74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113756</xdr:rowOff>
    </xdr:from>
    <xdr:to>
      <xdr:col>6</xdr:col>
      <xdr:colOff>171450</xdr:colOff>
      <xdr:row>76</xdr:row>
      <xdr:rowOff>43906</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9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54083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74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公債費以外の経常収支比率は類似団体平均値に比べ、高い水準になっている。要因として、人件費・物件費・扶助費が高水準であることが挙げられる。人件費について、総額は減となったが依然高い割合を維持しているもの。物件費では子宮頸がんワクチン接種・風しん抗体検査の積極勧奨に係る費用などの増、扶助費では保育園の運営費や生活保護世帯の増などが主な要因となったもの。特に扶助費については高齢化の進展などで今後も増加傾向が続くと見込まれるため、引続き経常収支比率を改善し、健全な財政運営となるよう、事業・施設の統廃合といった行財政改革をさらに推進し、市税収入をはじめとする自主財源の確保に努め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xdr:rowOff>
    </xdr:from>
    <xdr:to>
      <xdr:col>82</xdr:col>
      <xdr:colOff>107950</xdr:colOff>
      <xdr:row>80</xdr:row>
      <xdr:rowOff>154214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3571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126291</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4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154214</xdr:rowOff>
    </xdr:from>
    <xdr:to>
      <xdr:col>82</xdr:col>
      <xdr:colOff>196850</xdr:colOff>
      <xdr:row>80</xdr:row>
      <xdr:rowOff>154214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70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99077</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10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xdr:rowOff>
    </xdr:from>
    <xdr:to>
      <xdr:col>82</xdr:col>
      <xdr:colOff>196850</xdr:colOff>
      <xdr:row>72</xdr:row>
      <xdr:rowOff>12700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35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129721</xdr:rowOff>
    </xdr:from>
    <xdr:to>
      <xdr:col>82</xdr:col>
      <xdr:colOff>107950</xdr:colOff>
      <xdr:row>80</xdr:row>
      <xdr:rowOff>23586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67427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90006</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2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73479</xdr:rowOff>
    </xdr:from>
    <xdr:to>
      <xdr:col>82</xdr:col>
      <xdr:colOff>158750</xdr:colOff>
      <xdr:row>78</xdr:row>
      <xdr:rowOff>3629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97064</xdr:rowOff>
    </xdr:from>
    <xdr:to>
      <xdr:col>78</xdr:col>
      <xdr:colOff>69850</xdr:colOff>
      <xdr:row>79</xdr:row>
      <xdr:rowOff>129721</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6416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155121</xdr:rowOff>
    </xdr:from>
    <xdr:to>
      <xdr:col>78</xdr:col>
      <xdr:colOff>120650</xdr:colOff>
      <xdr:row>76</xdr:row>
      <xdr:rowOff>85271</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95449</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78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97064</xdr:rowOff>
    </xdr:from>
    <xdr:to>
      <xdr:col>73</xdr:col>
      <xdr:colOff>180975</xdr:colOff>
      <xdr:row>79</xdr:row>
      <xdr:rowOff>97064</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6416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160564</xdr:rowOff>
    </xdr:from>
    <xdr:to>
      <xdr:col>74</xdr:col>
      <xdr:colOff>31750</xdr:colOff>
      <xdr:row>78</xdr:row>
      <xdr:rowOff>90714</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100891</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61686</xdr:rowOff>
    </xdr:from>
    <xdr:to>
      <xdr:col>69</xdr:col>
      <xdr:colOff>92075</xdr:colOff>
      <xdr:row>79</xdr:row>
      <xdr:rowOff>97064</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434786"/>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32657</xdr:rowOff>
    </xdr:from>
    <xdr:to>
      <xdr:col>69</xdr:col>
      <xdr:colOff>142875</xdr:colOff>
      <xdr:row>78</xdr:row>
      <xdr:rowOff>134257</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144434</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117021</xdr:rowOff>
    </xdr:from>
    <xdr:to>
      <xdr:col>65</xdr:col>
      <xdr:colOff>53975</xdr:colOff>
      <xdr:row>78</xdr:row>
      <xdr:rowOff>47171</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57348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144236</xdr:rowOff>
    </xdr:from>
    <xdr:to>
      <xdr:col>82</xdr:col>
      <xdr:colOff>158750</xdr:colOff>
      <xdr:row>80</xdr:row>
      <xdr:rowOff>74386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68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116313</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66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78921</xdr:rowOff>
    </xdr:from>
    <xdr:to>
      <xdr:col>78</xdr:col>
      <xdr:colOff>120650</xdr:colOff>
      <xdr:row>80</xdr:row>
      <xdr:rowOff>9071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62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165298</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709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46264</xdr:rowOff>
    </xdr:from>
    <xdr:to>
      <xdr:col>74</xdr:col>
      <xdr:colOff>31750</xdr:colOff>
      <xdr:row>79</xdr:row>
      <xdr:rowOff>147864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5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132641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46264</xdr:rowOff>
    </xdr:from>
    <xdr:to>
      <xdr:col>69</xdr:col>
      <xdr:colOff>142875</xdr:colOff>
      <xdr:row>79</xdr:row>
      <xdr:rowOff>147864</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5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132641</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10886</xdr:rowOff>
    </xdr:from>
    <xdr:to>
      <xdr:col>65</xdr:col>
      <xdr:colOff>53975</xdr:colOff>
      <xdr:row>78</xdr:row>
      <xdr:rowOff>112486</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97263</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千葉県市川市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13805</xdr:rowOff>
    </xdr:from>
    <xdr:to>
      <xdr:col>29</xdr:col>
      <xdr:colOff>127000</xdr:colOff>
      <xdr:row>20</xdr:row>
      <xdr:rowOff>83299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90280"/>
          <a:ext cx="0" cy="126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55376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83299</xdr:rowOff>
    </xdr:from>
    <xdr:to>
      <xdr:col>30</xdr:col>
      <xdr:colOff>25400</xdr:colOff>
      <xdr:row>20</xdr:row>
      <xdr:rowOff>83299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9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100182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3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13805</xdr:rowOff>
    </xdr:from>
    <xdr:to>
      <xdr:col>30</xdr:col>
      <xdr:colOff>25400</xdr:colOff>
      <xdr:row>13</xdr:row>
      <xdr:rowOff>13805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90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91110</xdr:rowOff>
    </xdr:from>
    <xdr:to>
      <xdr:col>29</xdr:col>
      <xdr:colOff>127000</xdr:colOff>
      <xdr:row>17</xdr:row>
      <xdr:rowOff>111874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053385"/>
          <a:ext cx="647700" cy="20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37749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28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21222</xdr:rowOff>
    </xdr:from>
    <xdr:to>
      <xdr:col>29</xdr:col>
      <xdr:colOff>177800</xdr:colOff>
      <xdr:row>17</xdr:row>
      <xdr:rowOff>122822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91110</xdr:rowOff>
    </xdr:from>
    <xdr:to>
      <xdr:col>26</xdr:col>
      <xdr:colOff>50800</xdr:colOff>
      <xdr:row>17</xdr:row>
      <xdr:rowOff>130429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53385"/>
          <a:ext cx="698500" cy="39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38176</xdr:rowOff>
    </xdr:from>
    <xdr:to>
      <xdr:col>26</xdr:col>
      <xdr:colOff>101600</xdr:colOff>
      <xdr:row>17</xdr:row>
      <xdr:rowOff>139776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149953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6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130429</xdr:rowOff>
    </xdr:from>
    <xdr:to>
      <xdr:col>22</xdr:col>
      <xdr:colOff>114300</xdr:colOff>
      <xdr:row>17</xdr:row>
      <xdr:rowOff>147841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92704"/>
          <a:ext cx="698500" cy="17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47815</xdr:rowOff>
    </xdr:from>
    <xdr:to>
      <xdr:col>22</xdr:col>
      <xdr:colOff>165100</xdr:colOff>
      <xdr:row>17</xdr:row>
      <xdr:rowOff>149415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159592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7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147841</xdr:rowOff>
    </xdr:from>
    <xdr:to>
      <xdr:col>18</xdr:col>
      <xdr:colOff>177800</xdr:colOff>
      <xdr:row>18</xdr:row>
      <xdr:rowOff>12090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10116"/>
          <a:ext cx="698500" cy="35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91973</xdr:rowOff>
    </xdr:from>
    <xdr:to>
      <xdr:col>19</xdr:col>
      <xdr:colOff>38100</xdr:colOff>
      <xdr:row>18</xdr:row>
      <xdr:rowOff>22123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32300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116091</xdr:rowOff>
    </xdr:from>
    <xdr:to>
      <xdr:col>15</xdr:col>
      <xdr:colOff>101600</xdr:colOff>
      <xdr:row>18</xdr:row>
      <xdr:rowOff>46241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56418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4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61074</xdr:rowOff>
    </xdr:from>
    <xdr:to>
      <xdr:col>29</xdr:col>
      <xdr:colOff>177800</xdr:colOff>
      <xdr:row>17</xdr:row>
      <xdr:rowOff>162674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23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33151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9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40310</xdr:rowOff>
    </xdr:from>
    <xdr:to>
      <xdr:col>26</xdr:col>
      <xdr:colOff>101600</xdr:colOff>
      <xdr:row>17</xdr:row>
      <xdr:rowOff>141910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02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126687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79629</xdr:rowOff>
    </xdr:from>
    <xdr:to>
      <xdr:col>22</xdr:col>
      <xdr:colOff>165100</xdr:colOff>
      <xdr:row>18</xdr:row>
      <xdr:rowOff>9779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41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166006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2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97041</xdr:rowOff>
    </xdr:from>
    <xdr:to>
      <xdr:col>19</xdr:col>
      <xdr:colOff>38100</xdr:colOff>
      <xdr:row>18</xdr:row>
      <xdr:rowOff>27191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59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11968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4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132740</xdr:rowOff>
    </xdr:from>
    <xdr:to>
      <xdr:col>15</xdr:col>
      <xdr:colOff>101600</xdr:colOff>
      <xdr:row>18</xdr:row>
      <xdr:rowOff>62890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95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47667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8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167577</xdr:rowOff>
    </xdr:from>
    <xdr:to>
      <xdr:col>29</xdr:col>
      <xdr:colOff>127000</xdr:colOff>
      <xdr:row>37</xdr:row>
      <xdr:rowOff>180416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2127"/>
          <a:ext cx="0" cy="12129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152493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7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180416</xdr:rowOff>
    </xdr:from>
    <xdr:to>
      <xdr:col>30</xdr:col>
      <xdr:colOff>25400</xdr:colOff>
      <xdr:row>37</xdr:row>
      <xdr:rowOff>180416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051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82504</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167577</xdr:rowOff>
    </xdr:from>
    <xdr:to>
      <xdr:col>30</xdr:col>
      <xdr:colOff>25400</xdr:colOff>
      <xdr:row>33</xdr:row>
      <xdr:rowOff>167577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2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93014</xdr:rowOff>
    </xdr:from>
    <xdr:to>
      <xdr:col>29</xdr:col>
      <xdr:colOff>127000</xdr:colOff>
      <xdr:row>36</xdr:row>
      <xdr:rowOff>127419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046264"/>
          <a:ext cx="647700" cy="34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76306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6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231229</xdr:rowOff>
    </xdr:from>
    <xdr:to>
      <xdr:col>29</xdr:col>
      <xdr:colOff>177800</xdr:colOff>
      <xdr:row>35</xdr:row>
      <xdr:rowOff>332829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96330</xdr:rowOff>
    </xdr:from>
    <xdr:to>
      <xdr:col>26</xdr:col>
      <xdr:colOff>50800</xdr:colOff>
      <xdr:row>36</xdr:row>
      <xdr:rowOff>127419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049580"/>
          <a:ext cx="698500" cy="31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252488</xdr:rowOff>
    </xdr:from>
    <xdr:to>
      <xdr:col>26</xdr:col>
      <xdr:colOff>101600</xdr:colOff>
      <xdr:row>36</xdr:row>
      <xdr:rowOff>11188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21365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31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96330</xdr:rowOff>
    </xdr:from>
    <xdr:to>
      <xdr:col>22</xdr:col>
      <xdr:colOff>114300</xdr:colOff>
      <xdr:row>36</xdr:row>
      <xdr:rowOff>121704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049580"/>
          <a:ext cx="698500" cy="25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278854</xdr:rowOff>
    </xdr:from>
    <xdr:to>
      <xdr:col>22</xdr:col>
      <xdr:colOff>165100</xdr:colOff>
      <xdr:row>36</xdr:row>
      <xdr:rowOff>37554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47731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5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106121</xdr:rowOff>
    </xdr:from>
    <xdr:to>
      <xdr:col>18</xdr:col>
      <xdr:colOff>177800</xdr:colOff>
      <xdr:row>36</xdr:row>
      <xdr:rowOff>121704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059371"/>
          <a:ext cx="698500" cy="15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267348</xdr:rowOff>
    </xdr:from>
    <xdr:to>
      <xdr:col>19</xdr:col>
      <xdr:colOff>38100</xdr:colOff>
      <xdr:row>36</xdr:row>
      <xdr:rowOff>26048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36225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4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279044</xdr:rowOff>
    </xdr:from>
    <xdr:to>
      <xdr:col>15</xdr:col>
      <xdr:colOff>101600</xdr:colOff>
      <xdr:row>36</xdr:row>
      <xdr:rowOff>37744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47921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5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42214</xdr:rowOff>
    </xdr:from>
    <xdr:to>
      <xdr:col>29</xdr:col>
      <xdr:colOff>177800</xdr:colOff>
      <xdr:row>36</xdr:row>
      <xdr:rowOff>143814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95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14291</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67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76619</xdr:rowOff>
    </xdr:from>
    <xdr:to>
      <xdr:col>26</xdr:col>
      <xdr:colOff>101600</xdr:colOff>
      <xdr:row>37</xdr:row>
      <xdr:rowOff>6769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29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162996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116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45530</xdr:rowOff>
    </xdr:from>
    <xdr:to>
      <xdr:col>22</xdr:col>
      <xdr:colOff>165100</xdr:colOff>
      <xdr:row>36</xdr:row>
      <xdr:rowOff>147130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98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131907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70904</xdr:rowOff>
    </xdr:from>
    <xdr:to>
      <xdr:col>19</xdr:col>
      <xdr:colOff>38100</xdr:colOff>
      <xdr:row>37</xdr:row>
      <xdr:rowOff>1054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24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157281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1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55321</xdr:rowOff>
    </xdr:from>
    <xdr:to>
      <xdr:col>15</xdr:col>
      <xdr:colOff>101600</xdr:colOff>
      <xdr:row>36</xdr:row>
      <xdr:rowOff>156921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08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141698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9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491,577
473,976
57.45
180,022,385
174,968,715
4,235,978
94,453,318
56,197,827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55151</xdr:rowOff>
    </xdr:from>
    <xdr:to>
      <xdr:col>24</xdr:col>
      <xdr:colOff>62865</xdr:colOff>
      <xdr:row>38</xdr:row>
      <xdr:rowOff>86208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0101"/>
          <a:ext cx="1270" cy="1231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90035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86208</xdr:rowOff>
    </xdr:from>
    <xdr:to>
      <xdr:col>24</xdr:col>
      <xdr:colOff>152400</xdr:colOff>
      <xdr:row>38</xdr:row>
      <xdr:rowOff>86208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0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1828</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55151</xdr:rowOff>
    </xdr:from>
    <xdr:to>
      <xdr:col>24</xdr:col>
      <xdr:colOff>152400</xdr:colOff>
      <xdr:row>31</xdr:row>
      <xdr:rowOff>55151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15505</xdr:rowOff>
    </xdr:from>
    <xdr:to>
      <xdr:col>24</xdr:col>
      <xdr:colOff>63500</xdr:colOff>
      <xdr:row>35</xdr:row>
      <xdr:rowOff>30037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016255"/>
          <a:ext cx="838200" cy="1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2894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03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24467</xdr:rowOff>
    </xdr:from>
    <xdr:to>
      <xdr:col>24</xdr:col>
      <xdr:colOff>114300</xdr:colOff>
      <xdr:row>35</xdr:row>
      <xdr:rowOff>126067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15505</xdr:rowOff>
    </xdr:from>
    <xdr:to>
      <xdr:col>19</xdr:col>
      <xdr:colOff>177800</xdr:colOff>
      <xdr:row>35</xdr:row>
      <xdr:rowOff>42153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16255"/>
          <a:ext cx="889000" cy="2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43376</xdr:rowOff>
    </xdr:from>
    <xdr:to>
      <xdr:col>20</xdr:col>
      <xdr:colOff>38100</xdr:colOff>
      <xdr:row>35</xdr:row>
      <xdr:rowOff>144976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136103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3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42153</xdr:rowOff>
    </xdr:from>
    <xdr:to>
      <xdr:col>15</xdr:col>
      <xdr:colOff>50800</xdr:colOff>
      <xdr:row>36</xdr:row>
      <xdr:rowOff>13970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42903"/>
          <a:ext cx="889000" cy="14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57908</xdr:rowOff>
    </xdr:from>
    <xdr:to>
      <xdr:col>15</xdr:col>
      <xdr:colOff>101600</xdr:colOff>
      <xdr:row>35</xdr:row>
      <xdr:rowOff>159508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150635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5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13970</xdr:rowOff>
    </xdr:from>
    <xdr:to>
      <xdr:col>10</xdr:col>
      <xdr:colOff>114300</xdr:colOff>
      <xdr:row>36</xdr:row>
      <xdr:rowOff>64523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86170"/>
          <a:ext cx="889000" cy="5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33220</xdr:rowOff>
    </xdr:from>
    <xdr:to>
      <xdr:col>10</xdr:col>
      <xdr:colOff>165100</xdr:colOff>
      <xdr:row>36</xdr:row>
      <xdr:rowOff>134820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125947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9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37367</xdr:rowOff>
    </xdr:from>
    <xdr:to>
      <xdr:col>6</xdr:col>
      <xdr:colOff>38100</xdr:colOff>
      <xdr:row>36</xdr:row>
      <xdr:rowOff>138967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130094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0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150687</xdr:rowOff>
    </xdr:from>
    <xdr:to>
      <xdr:col>24</xdr:col>
      <xdr:colOff>114300</xdr:colOff>
      <xdr:row>35</xdr:row>
      <xdr:rowOff>80837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7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2114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3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136155</xdr:rowOff>
    </xdr:from>
    <xdr:to>
      <xdr:col>20</xdr:col>
      <xdr:colOff>38100</xdr:colOff>
      <xdr:row>35</xdr:row>
      <xdr:rowOff>66305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6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82832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74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162803</xdr:rowOff>
    </xdr:from>
    <xdr:to>
      <xdr:col>15</xdr:col>
      <xdr:colOff>101600</xdr:colOff>
      <xdr:row>35</xdr:row>
      <xdr:rowOff>92953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9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109480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76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134620</xdr:rowOff>
    </xdr:from>
    <xdr:to>
      <xdr:col>10</xdr:col>
      <xdr:colOff>165100</xdr:colOff>
      <xdr:row>36</xdr:row>
      <xdr:rowOff>64770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81297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1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13723</xdr:rowOff>
    </xdr:from>
    <xdr:to>
      <xdr:col>6</xdr:col>
      <xdr:colOff>38100</xdr:colOff>
      <xdr:row>36</xdr:row>
      <xdr:rowOff>115323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8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131850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96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48793</xdr:rowOff>
    </xdr:from>
    <xdr:to>
      <xdr:col>24</xdr:col>
      <xdr:colOff>62865</xdr:colOff>
      <xdr:row>59</xdr:row>
      <xdr:rowOff>31896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21293"/>
          <a:ext cx="1270" cy="152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35723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5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31896</xdr:rowOff>
    </xdr:from>
    <xdr:to>
      <xdr:col>24</xdr:col>
      <xdr:colOff>152400</xdr:colOff>
      <xdr:row>59</xdr:row>
      <xdr:rowOff>31896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166920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9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48793</xdr:rowOff>
    </xdr:from>
    <xdr:to>
      <xdr:col>24</xdr:col>
      <xdr:colOff>152400</xdr:colOff>
      <xdr:row>50</xdr:row>
      <xdr:rowOff>48793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21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57214</xdr:rowOff>
    </xdr:from>
    <xdr:to>
      <xdr:col>24</xdr:col>
      <xdr:colOff>63500</xdr:colOff>
      <xdr:row>55</xdr:row>
      <xdr:rowOff>114116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486964"/>
          <a:ext cx="838200" cy="5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95235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2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116808</xdr:rowOff>
    </xdr:from>
    <xdr:to>
      <xdr:col>24</xdr:col>
      <xdr:colOff>114300</xdr:colOff>
      <xdr:row>56</xdr:row>
      <xdr:rowOff>46958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114116</xdr:rowOff>
    </xdr:from>
    <xdr:to>
      <xdr:col>19</xdr:col>
      <xdr:colOff>177800</xdr:colOff>
      <xdr:row>57</xdr:row>
      <xdr:rowOff>59652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43866"/>
          <a:ext cx="889000" cy="28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13900</xdr:rowOff>
    </xdr:from>
    <xdr:to>
      <xdr:col>20</xdr:col>
      <xdr:colOff>38100</xdr:colOff>
      <xdr:row>56</xdr:row>
      <xdr:rowOff>115500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106627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0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59652</xdr:rowOff>
    </xdr:from>
    <xdr:to>
      <xdr:col>15</xdr:col>
      <xdr:colOff>50800</xdr:colOff>
      <xdr:row>57</xdr:row>
      <xdr:rowOff>114040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32302"/>
          <a:ext cx="889000" cy="5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15005</xdr:rowOff>
    </xdr:from>
    <xdr:to>
      <xdr:col>15</xdr:col>
      <xdr:colOff>101600</xdr:colOff>
      <xdr:row>57</xdr:row>
      <xdr:rowOff>116605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107732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114040</xdr:rowOff>
    </xdr:from>
    <xdr:to>
      <xdr:col>10</xdr:col>
      <xdr:colOff>114300</xdr:colOff>
      <xdr:row>58</xdr:row>
      <xdr:rowOff>15494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86690"/>
          <a:ext cx="889000" cy="7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87605</xdr:rowOff>
    </xdr:from>
    <xdr:to>
      <xdr:col>10</xdr:col>
      <xdr:colOff>165100</xdr:colOff>
      <xdr:row>58</xdr:row>
      <xdr:rowOff>17755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8882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140297</xdr:rowOff>
    </xdr:from>
    <xdr:to>
      <xdr:col>6</xdr:col>
      <xdr:colOff>38100</xdr:colOff>
      <xdr:row>58</xdr:row>
      <xdr:rowOff>70447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61574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0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6414</xdr:rowOff>
    </xdr:from>
    <xdr:to>
      <xdr:col>24</xdr:col>
      <xdr:colOff>114300</xdr:colOff>
      <xdr:row>55</xdr:row>
      <xdr:rowOff>108014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3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29291</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28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63316</xdr:rowOff>
    </xdr:from>
    <xdr:to>
      <xdr:col>20</xdr:col>
      <xdr:colOff>38100</xdr:colOff>
      <xdr:row>55</xdr:row>
      <xdr:rowOff>164916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49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9993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26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8852</xdr:rowOff>
    </xdr:from>
    <xdr:to>
      <xdr:col>15</xdr:col>
      <xdr:colOff>101600</xdr:colOff>
      <xdr:row>57</xdr:row>
      <xdr:rowOff>110452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8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126979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55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63240</xdr:rowOff>
    </xdr:from>
    <xdr:to>
      <xdr:col>10</xdr:col>
      <xdr:colOff>165100</xdr:colOff>
      <xdr:row>57</xdr:row>
      <xdr:rowOff>164840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9917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61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136144</xdr:rowOff>
    </xdr:from>
    <xdr:to>
      <xdr:col>6</xdr:col>
      <xdr:colOff>38100</xdr:colOff>
      <xdr:row>58</xdr:row>
      <xdr:rowOff>66294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0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82821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6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9764</xdr:rowOff>
    </xdr:from>
    <xdr:to>
      <xdr:col>24</xdr:col>
      <xdr:colOff>62865</xdr:colOff>
      <xdr:row>78</xdr:row>
      <xdr:rowOff>106507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11264"/>
          <a:ext cx="1270" cy="1468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110334</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3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106507</xdr:rowOff>
    </xdr:from>
    <xdr:to>
      <xdr:col>24</xdr:col>
      <xdr:colOff>152400</xdr:colOff>
      <xdr:row>78</xdr:row>
      <xdr:rowOff>106507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127891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78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9764</xdr:rowOff>
    </xdr:from>
    <xdr:to>
      <xdr:col>24</xdr:col>
      <xdr:colOff>152400</xdr:colOff>
      <xdr:row>70</xdr:row>
      <xdr:rowOff>9764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66456</xdr:rowOff>
    </xdr:from>
    <xdr:to>
      <xdr:col>24</xdr:col>
      <xdr:colOff>63500</xdr:colOff>
      <xdr:row>77</xdr:row>
      <xdr:rowOff>73955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268106"/>
          <a:ext cx="838200" cy="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161245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19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138368</xdr:rowOff>
    </xdr:from>
    <xdr:to>
      <xdr:col>24</xdr:col>
      <xdr:colOff>114300</xdr:colOff>
      <xdr:row>77</xdr:row>
      <xdr:rowOff>68518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64354</xdr:rowOff>
    </xdr:from>
    <xdr:to>
      <xdr:col>19</xdr:col>
      <xdr:colOff>177800</xdr:colOff>
      <xdr:row>77</xdr:row>
      <xdr:rowOff>73955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266004"/>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148884</xdr:rowOff>
    </xdr:from>
    <xdr:to>
      <xdr:col>20</xdr:col>
      <xdr:colOff>38100</xdr:colOff>
      <xdr:row>77</xdr:row>
      <xdr:rowOff>79034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95562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5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63531</xdr:rowOff>
    </xdr:from>
    <xdr:to>
      <xdr:col>15</xdr:col>
      <xdr:colOff>50800</xdr:colOff>
      <xdr:row>77</xdr:row>
      <xdr:rowOff>64354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265181"/>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156383</xdr:rowOff>
    </xdr:from>
    <xdr:to>
      <xdr:col>15</xdr:col>
      <xdr:colOff>101600</xdr:colOff>
      <xdr:row>77</xdr:row>
      <xdr:rowOff>86533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103060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62891</xdr:rowOff>
    </xdr:from>
    <xdr:to>
      <xdr:col>10</xdr:col>
      <xdr:colOff>114300</xdr:colOff>
      <xdr:row>77</xdr:row>
      <xdr:rowOff>63531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264541"/>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158304</xdr:rowOff>
    </xdr:from>
    <xdr:to>
      <xdr:col>10</xdr:col>
      <xdr:colOff>165100</xdr:colOff>
      <xdr:row>77</xdr:row>
      <xdr:rowOff>88454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8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104980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6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165069</xdr:rowOff>
    </xdr:from>
    <xdr:to>
      <xdr:col>6</xdr:col>
      <xdr:colOff>38100</xdr:colOff>
      <xdr:row>77</xdr:row>
      <xdr:rowOff>95219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111747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7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15656</xdr:rowOff>
    </xdr:from>
    <xdr:to>
      <xdr:col>24</xdr:col>
      <xdr:colOff>114300</xdr:colOff>
      <xdr:row>77</xdr:row>
      <xdr:rowOff>117256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1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165533</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95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23155</xdr:rowOff>
    </xdr:from>
    <xdr:to>
      <xdr:col>20</xdr:col>
      <xdr:colOff>38100</xdr:colOff>
      <xdr:row>77</xdr:row>
      <xdr:rowOff>124755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115882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1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13554</xdr:rowOff>
    </xdr:from>
    <xdr:to>
      <xdr:col>15</xdr:col>
      <xdr:colOff>101600</xdr:colOff>
      <xdr:row>77</xdr:row>
      <xdr:rowOff>115154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1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106281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0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12731</xdr:rowOff>
    </xdr:from>
    <xdr:to>
      <xdr:col>10</xdr:col>
      <xdr:colOff>165100</xdr:colOff>
      <xdr:row>77</xdr:row>
      <xdr:rowOff>114331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1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105458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0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12091</xdr:rowOff>
    </xdr:from>
    <xdr:to>
      <xdr:col>6</xdr:col>
      <xdr:colOff>38100</xdr:colOff>
      <xdr:row>77</xdr:row>
      <xdr:rowOff>113691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1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104818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0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150076</xdr:rowOff>
    </xdr:from>
    <xdr:to>
      <xdr:col>24</xdr:col>
      <xdr:colOff>62865</xdr:colOff>
      <xdr:row>99</xdr:row>
      <xdr:rowOff>80721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752026"/>
          <a:ext cx="1270" cy="1302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84548</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5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80721</xdr:rowOff>
    </xdr:from>
    <xdr:to>
      <xdr:col>24</xdr:col>
      <xdr:colOff>152400</xdr:colOff>
      <xdr:row>99</xdr:row>
      <xdr:rowOff>80721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5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96753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52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150076</xdr:rowOff>
    </xdr:from>
    <xdr:to>
      <xdr:col>24</xdr:col>
      <xdr:colOff>152400</xdr:colOff>
      <xdr:row>91</xdr:row>
      <xdr:rowOff>150076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752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9156</xdr:rowOff>
    </xdr:from>
    <xdr:to>
      <xdr:col>24</xdr:col>
      <xdr:colOff>63500</xdr:colOff>
      <xdr:row>96</xdr:row>
      <xdr:rowOff>150940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468356"/>
          <a:ext cx="838200" cy="14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110596</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5697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132169</xdr:rowOff>
    </xdr:from>
    <xdr:to>
      <xdr:col>24</xdr:col>
      <xdr:colOff>114300</xdr:colOff>
      <xdr:row>97</xdr:row>
      <xdr:rowOff>62319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5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9156</xdr:rowOff>
    </xdr:from>
    <xdr:to>
      <xdr:col>19</xdr:col>
      <xdr:colOff>177800</xdr:colOff>
      <xdr:row>98</xdr:row>
      <xdr:rowOff>37058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468356"/>
          <a:ext cx="889000" cy="37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162864</xdr:rowOff>
    </xdr:from>
    <xdr:to>
      <xdr:col>20</xdr:col>
      <xdr:colOff>38100</xdr:colOff>
      <xdr:row>96</xdr:row>
      <xdr:rowOff>93014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84141</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54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37058</xdr:rowOff>
    </xdr:from>
    <xdr:to>
      <xdr:col>15</xdr:col>
      <xdr:colOff>50800</xdr:colOff>
      <xdr:row>98</xdr:row>
      <xdr:rowOff>115315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839158"/>
          <a:ext cx="889000" cy="7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116700</xdr:rowOff>
    </xdr:from>
    <xdr:to>
      <xdr:col>15</xdr:col>
      <xdr:colOff>101600</xdr:colOff>
      <xdr:row>98</xdr:row>
      <xdr:rowOff>46850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7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63377</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522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115315</xdr:rowOff>
    </xdr:from>
    <xdr:to>
      <xdr:col>10</xdr:col>
      <xdr:colOff>114300</xdr:colOff>
      <xdr:row>99</xdr:row>
      <xdr:rowOff>20613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917415"/>
          <a:ext cx="889000" cy="7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9703</xdr:rowOff>
    </xdr:from>
    <xdr:to>
      <xdr:col>10</xdr:col>
      <xdr:colOff>165100</xdr:colOff>
      <xdr:row>98</xdr:row>
      <xdr:rowOff>111303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127830</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587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72961</xdr:rowOff>
    </xdr:from>
    <xdr:to>
      <xdr:col>6</xdr:col>
      <xdr:colOff>38100</xdr:colOff>
      <xdr:row>99</xdr:row>
      <xdr:rowOff>3111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7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19638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65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100140</xdr:rowOff>
    </xdr:from>
    <xdr:to>
      <xdr:col>24</xdr:col>
      <xdr:colOff>114300</xdr:colOff>
      <xdr:row>97</xdr:row>
      <xdr:rowOff>30290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123017</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10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129806</xdr:rowOff>
    </xdr:from>
    <xdr:to>
      <xdr:col>20</xdr:col>
      <xdr:colOff>38100</xdr:colOff>
      <xdr:row>96</xdr:row>
      <xdr:rowOff>59956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1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76483</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19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157708</xdr:rowOff>
    </xdr:from>
    <xdr:to>
      <xdr:col>15</xdr:col>
      <xdr:colOff>101600</xdr:colOff>
      <xdr:row>98</xdr:row>
      <xdr:rowOff>87858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78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78985</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88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64515</xdr:rowOff>
    </xdr:from>
    <xdr:to>
      <xdr:col>10</xdr:col>
      <xdr:colOff>165100</xdr:colOff>
      <xdr:row>98</xdr:row>
      <xdr:rowOff>166115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86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157242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95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141263</xdr:rowOff>
    </xdr:from>
    <xdr:to>
      <xdr:col>6</xdr:col>
      <xdr:colOff>38100</xdr:colOff>
      <xdr:row>99</xdr:row>
      <xdr:rowOff>71413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94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62540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703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165532</xdr:rowOff>
    </xdr:from>
    <xdr:to>
      <xdr:col>54</xdr:col>
      <xdr:colOff>189865</xdr:colOff>
      <xdr:row>38</xdr:row>
      <xdr:rowOff>102884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994832"/>
          <a:ext cx="1270" cy="62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106711</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2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102884</xdr:rowOff>
    </xdr:from>
    <xdr:to>
      <xdr:col>55</xdr:col>
      <xdr:colOff>88900</xdr:colOff>
      <xdr:row>38</xdr:row>
      <xdr:rowOff>102884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112209</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77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165532</xdr:rowOff>
    </xdr:from>
    <xdr:to>
      <xdr:col>55</xdr:col>
      <xdr:colOff>88900</xdr:colOff>
      <xdr:row>34</xdr:row>
      <xdr:rowOff>165532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99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74756</xdr:rowOff>
    </xdr:from>
    <xdr:to>
      <xdr:col>55</xdr:col>
      <xdr:colOff>0</xdr:colOff>
      <xdr:row>38</xdr:row>
      <xdr:rowOff>88559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589856"/>
          <a:ext cx="838200" cy="1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144685</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45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121808</xdr:rowOff>
    </xdr:from>
    <xdr:to>
      <xdr:col>55</xdr:col>
      <xdr:colOff>50800</xdr:colOff>
      <xdr:row>37</xdr:row>
      <xdr:rowOff>51958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122000</xdr:rowOff>
    </xdr:from>
    <xdr:to>
      <xdr:col>50</xdr:col>
      <xdr:colOff>114300</xdr:colOff>
      <xdr:row>38</xdr:row>
      <xdr:rowOff>88559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5436950"/>
          <a:ext cx="889000" cy="116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163424</xdr:rowOff>
    </xdr:from>
    <xdr:to>
      <xdr:col>50</xdr:col>
      <xdr:colOff>165100</xdr:colOff>
      <xdr:row>37</xdr:row>
      <xdr:rowOff>93574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110101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11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122000</xdr:rowOff>
    </xdr:from>
    <xdr:to>
      <xdr:col>45</xdr:col>
      <xdr:colOff>177800</xdr:colOff>
      <xdr:row>38</xdr:row>
      <xdr:rowOff>101861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5436950"/>
          <a:ext cx="889000" cy="11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89292</xdr:rowOff>
    </xdr:from>
    <xdr:to>
      <xdr:col>46</xdr:col>
      <xdr:colOff>38100</xdr:colOff>
      <xdr:row>31</xdr:row>
      <xdr:rowOff>19442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35969</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50795" y="500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98715</xdr:rowOff>
    </xdr:from>
    <xdr:to>
      <xdr:col>41</xdr:col>
      <xdr:colOff>50800</xdr:colOff>
      <xdr:row>38</xdr:row>
      <xdr:rowOff>101861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613815"/>
          <a:ext cx="889000" cy="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72865</xdr:rowOff>
    </xdr:from>
    <xdr:to>
      <xdr:col>41</xdr:col>
      <xdr:colOff>101600</xdr:colOff>
      <xdr:row>38</xdr:row>
      <xdr:rowOff>3015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19542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1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87158</xdr:rowOff>
    </xdr:from>
    <xdr:to>
      <xdr:col>36</xdr:col>
      <xdr:colOff>165100</xdr:colOff>
      <xdr:row>38</xdr:row>
      <xdr:rowOff>17308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33835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20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23956</xdr:rowOff>
    </xdr:from>
    <xdr:to>
      <xdr:col>55</xdr:col>
      <xdr:colOff>50800</xdr:colOff>
      <xdr:row>38</xdr:row>
      <xdr:rowOff>125556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53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110333</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45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37759</xdr:rowOff>
    </xdr:from>
    <xdr:to>
      <xdr:col>50</xdr:col>
      <xdr:colOff>165100</xdr:colOff>
      <xdr:row>38</xdr:row>
      <xdr:rowOff>139359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55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130486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64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71200</xdr:rowOff>
    </xdr:from>
    <xdr:to>
      <xdr:col>46</xdr:col>
      <xdr:colOff>38100</xdr:colOff>
      <xdr:row>32</xdr:row>
      <xdr:rowOff>1350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38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163927</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547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51061</xdr:rowOff>
    </xdr:from>
    <xdr:to>
      <xdr:col>41</xdr:col>
      <xdr:colOff>101600</xdr:colOff>
      <xdr:row>38</xdr:row>
      <xdr:rowOff>152661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56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143788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65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47915</xdr:rowOff>
    </xdr:from>
    <xdr:to>
      <xdr:col>36</xdr:col>
      <xdr:colOff>165100</xdr:colOff>
      <xdr:row>38</xdr:row>
      <xdr:rowOff>149515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5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140642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65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47300</xdr:rowOff>
    </xdr:from>
    <xdr:to>
      <xdr:col>54</xdr:col>
      <xdr:colOff>189865</xdr:colOff>
      <xdr:row>59</xdr:row>
      <xdr:rowOff>30200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19800"/>
          <a:ext cx="1270" cy="1525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34027</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30200</xdr:rowOff>
    </xdr:from>
    <xdr:to>
      <xdr:col>55</xdr:col>
      <xdr:colOff>88900</xdr:colOff>
      <xdr:row>59</xdr:row>
      <xdr:rowOff>30200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165427</xdr:rowOff>
    </xdr:from>
    <xdr:ext cx="534377"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39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47300</xdr:rowOff>
    </xdr:from>
    <xdr:to>
      <xdr:col>55</xdr:col>
      <xdr:colOff>88900</xdr:colOff>
      <xdr:row>50</xdr:row>
      <xdr:rowOff>47300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94163</xdr:rowOff>
    </xdr:from>
    <xdr:to>
      <xdr:col>55</xdr:col>
      <xdr:colOff>0</xdr:colOff>
      <xdr:row>58</xdr:row>
      <xdr:rowOff>156776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866813"/>
          <a:ext cx="838200" cy="23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108211</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37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85334</xdr:rowOff>
    </xdr:from>
    <xdr:to>
      <xdr:col>55</xdr:col>
      <xdr:colOff>50800</xdr:colOff>
      <xdr:row>57</xdr:row>
      <xdr:rowOff>15484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8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160891</xdr:rowOff>
    </xdr:from>
    <xdr:to>
      <xdr:col>50</xdr:col>
      <xdr:colOff>114300</xdr:colOff>
      <xdr:row>57</xdr:row>
      <xdr:rowOff>94163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590641"/>
          <a:ext cx="889000" cy="27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7381</xdr:rowOff>
    </xdr:from>
    <xdr:to>
      <xdr:col>50</xdr:col>
      <xdr:colOff>165100</xdr:colOff>
      <xdr:row>56</xdr:row>
      <xdr:rowOff>108981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60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125508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38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160891</xdr:rowOff>
    </xdr:from>
    <xdr:to>
      <xdr:col>45</xdr:col>
      <xdr:colOff>177800</xdr:colOff>
      <xdr:row>56</xdr:row>
      <xdr:rowOff>133002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590641"/>
          <a:ext cx="889000" cy="14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163858</xdr:rowOff>
    </xdr:from>
    <xdr:to>
      <xdr:col>46</xdr:col>
      <xdr:colOff>38100</xdr:colOff>
      <xdr:row>56</xdr:row>
      <xdr:rowOff>94008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9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85135</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68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133002</xdr:rowOff>
    </xdr:from>
    <xdr:to>
      <xdr:col>41</xdr:col>
      <xdr:colOff>50800</xdr:colOff>
      <xdr:row>58</xdr:row>
      <xdr:rowOff>95443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734202"/>
          <a:ext cx="889000" cy="30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28458</xdr:rowOff>
    </xdr:from>
    <xdr:to>
      <xdr:col>41</xdr:col>
      <xdr:colOff>101600</xdr:colOff>
      <xdr:row>56</xdr:row>
      <xdr:rowOff>130058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2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146585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4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130665</xdr:rowOff>
    </xdr:from>
    <xdr:to>
      <xdr:col>36</xdr:col>
      <xdr:colOff>165100</xdr:colOff>
      <xdr:row>57</xdr:row>
      <xdr:rowOff>60815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77342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50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105976</xdr:rowOff>
    </xdr:from>
    <xdr:to>
      <xdr:col>55</xdr:col>
      <xdr:colOff>50800</xdr:colOff>
      <xdr:row>59</xdr:row>
      <xdr:rowOff>36126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1005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20903</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96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43363</xdr:rowOff>
    </xdr:from>
    <xdr:to>
      <xdr:col>50</xdr:col>
      <xdr:colOff>165100</xdr:colOff>
      <xdr:row>57</xdr:row>
      <xdr:rowOff>144963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1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136090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90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110091</xdr:rowOff>
    </xdr:from>
    <xdr:to>
      <xdr:col>46</xdr:col>
      <xdr:colOff>38100</xdr:colOff>
      <xdr:row>56</xdr:row>
      <xdr:rowOff>40241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53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56768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3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82202</xdr:rowOff>
    </xdr:from>
    <xdr:to>
      <xdr:col>41</xdr:col>
      <xdr:colOff>101600</xdr:colOff>
      <xdr:row>57</xdr:row>
      <xdr:rowOff>12352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68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3479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77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44643</xdr:rowOff>
    </xdr:from>
    <xdr:to>
      <xdr:col>36</xdr:col>
      <xdr:colOff>165100</xdr:colOff>
      <xdr:row>58</xdr:row>
      <xdr:rowOff>146243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98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137370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08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71989</xdr:rowOff>
    </xdr:from>
    <xdr:to>
      <xdr:col>54</xdr:col>
      <xdr:colOff>189865</xdr:colOff>
      <xdr:row>78</xdr:row>
      <xdr:rowOff>124338</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416389"/>
          <a:ext cx="1270" cy="1081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128165</xdr:rowOff>
    </xdr:from>
    <xdr:ext cx="378565"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124338</xdr:rowOff>
    </xdr:from>
    <xdr:to>
      <xdr:col>55</xdr:col>
      <xdr:colOff>88900</xdr:colOff>
      <xdr:row>78</xdr:row>
      <xdr:rowOff>124338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18666</xdr:rowOff>
    </xdr:from>
    <xdr:ext cx="534377"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1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71989</xdr:rowOff>
    </xdr:from>
    <xdr:to>
      <xdr:col>55</xdr:col>
      <xdr:colOff>88900</xdr:colOff>
      <xdr:row>72</xdr:row>
      <xdr:rowOff>71989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41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162744</xdr:rowOff>
    </xdr:from>
    <xdr:to>
      <xdr:col>55</xdr:col>
      <xdr:colOff>0</xdr:colOff>
      <xdr:row>77</xdr:row>
      <xdr:rowOff>150352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192944"/>
          <a:ext cx="838200" cy="15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101069</xdr:rowOff>
    </xdr:from>
    <xdr:ext cx="469744"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31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122642</xdr:rowOff>
    </xdr:from>
    <xdr:to>
      <xdr:col>55</xdr:col>
      <xdr:colOff>50800</xdr:colOff>
      <xdr:row>77</xdr:row>
      <xdr:rowOff>52792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15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150536</xdr:rowOff>
    </xdr:from>
    <xdr:to>
      <xdr:col>50</xdr:col>
      <xdr:colOff>114300</xdr:colOff>
      <xdr:row>77</xdr:row>
      <xdr:rowOff>150352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2494936"/>
          <a:ext cx="889000" cy="85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70383</xdr:rowOff>
    </xdr:from>
    <xdr:to>
      <xdr:col>50</xdr:col>
      <xdr:colOff>165100</xdr:colOff>
      <xdr:row>77</xdr:row>
      <xdr:rowOff>533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10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17060</xdr:rowOff>
    </xdr:from>
    <xdr:ext cx="469744"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404428" y="1287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150536</xdr:rowOff>
    </xdr:from>
    <xdr:to>
      <xdr:col>45</xdr:col>
      <xdr:colOff>177800</xdr:colOff>
      <xdr:row>74</xdr:row>
      <xdr:rowOff>73361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2494936"/>
          <a:ext cx="889000" cy="26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135214</xdr:rowOff>
    </xdr:from>
    <xdr:to>
      <xdr:col>46</xdr:col>
      <xdr:colOff>38100</xdr:colOff>
      <xdr:row>76</xdr:row>
      <xdr:rowOff>65363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29939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56492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8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73361</xdr:rowOff>
    </xdr:from>
    <xdr:to>
      <xdr:col>41</xdr:col>
      <xdr:colOff>50800</xdr:colOff>
      <xdr:row>77</xdr:row>
      <xdr:rowOff>156479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2760661"/>
          <a:ext cx="889000" cy="59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140381</xdr:rowOff>
    </xdr:from>
    <xdr:to>
      <xdr:col>41</xdr:col>
      <xdr:colOff>101600</xdr:colOff>
      <xdr:row>76</xdr:row>
      <xdr:rowOff>70531</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29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61658</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09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63342</xdr:rowOff>
    </xdr:from>
    <xdr:to>
      <xdr:col>36</xdr:col>
      <xdr:colOff>165100</xdr:colOff>
      <xdr:row>76</xdr:row>
      <xdr:rowOff>164942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10020</xdr:rowOff>
    </xdr:from>
    <xdr:ext cx="469744"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37428" y="128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111944</xdr:rowOff>
    </xdr:from>
    <xdr:to>
      <xdr:col>55</xdr:col>
      <xdr:colOff>50800</xdr:colOff>
      <xdr:row>77</xdr:row>
      <xdr:rowOff>42094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14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134821</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2993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99552</xdr:rowOff>
    </xdr:from>
    <xdr:to>
      <xdr:col>50</xdr:col>
      <xdr:colOff>165100</xdr:colOff>
      <xdr:row>78</xdr:row>
      <xdr:rowOff>29702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30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20829</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39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99736</xdr:rowOff>
    </xdr:from>
    <xdr:to>
      <xdr:col>46</xdr:col>
      <xdr:colOff>38100</xdr:colOff>
      <xdr:row>73</xdr:row>
      <xdr:rowOff>29886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244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46413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22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22561</xdr:rowOff>
    </xdr:from>
    <xdr:to>
      <xdr:col>41</xdr:col>
      <xdr:colOff>101600</xdr:colOff>
      <xdr:row>74</xdr:row>
      <xdr:rowOff>124161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270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140688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248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105679</xdr:rowOff>
    </xdr:from>
    <xdr:to>
      <xdr:col>36</xdr:col>
      <xdr:colOff>165100</xdr:colOff>
      <xdr:row>78</xdr:row>
      <xdr:rowOff>35829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30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26956</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40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32372</xdr:rowOff>
    </xdr:from>
    <xdr:to>
      <xdr:col>54</xdr:col>
      <xdr:colOff>189865</xdr:colOff>
      <xdr:row>98</xdr:row>
      <xdr:rowOff>91866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634322"/>
          <a:ext cx="1270" cy="125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95693</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9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91866</xdr:rowOff>
    </xdr:from>
    <xdr:to>
      <xdr:col>55</xdr:col>
      <xdr:colOff>88900</xdr:colOff>
      <xdr:row>98</xdr:row>
      <xdr:rowOff>91866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9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150499</xdr:rowOff>
    </xdr:from>
    <xdr:ext cx="534377"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4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32372</xdr:rowOff>
    </xdr:from>
    <xdr:to>
      <xdr:col>55</xdr:col>
      <xdr:colOff>88900</xdr:colOff>
      <xdr:row>91</xdr:row>
      <xdr:rowOff>32372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63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45</xdr:rowOff>
    </xdr:from>
    <xdr:to>
      <xdr:col>55</xdr:col>
      <xdr:colOff>0</xdr:colOff>
      <xdr:row>98</xdr:row>
      <xdr:rowOff>39649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630695"/>
          <a:ext cx="838200" cy="21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107300</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395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84423</xdr:rowOff>
    </xdr:from>
    <xdr:to>
      <xdr:col>55</xdr:col>
      <xdr:colOff>50800</xdr:colOff>
      <xdr:row>97</xdr:row>
      <xdr:rowOff>14573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5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45</xdr:rowOff>
    </xdr:from>
    <xdr:to>
      <xdr:col>50</xdr:col>
      <xdr:colOff>114300</xdr:colOff>
      <xdr:row>97</xdr:row>
      <xdr:rowOff>151549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630695"/>
          <a:ext cx="889000" cy="15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37142</xdr:rowOff>
    </xdr:from>
    <xdr:to>
      <xdr:col>50</xdr:col>
      <xdr:colOff>165100</xdr:colOff>
      <xdr:row>96</xdr:row>
      <xdr:rowOff>138742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155269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2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151549</xdr:rowOff>
    </xdr:from>
    <xdr:to>
      <xdr:col>45</xdr:col>
      <xdr:colOff>177800</xdr:colOff>
      <xdr:row>97</xdr:row>
      <xdr:rowOff>167551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782199"/>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75146</xdr:rowOff>
    </xdr:from>
    <xdr:to>
      <xdr:col>46</xdr:col>
      <xdr:colOff>38100</xdr:colOff>
      <xdr:row>97</xdr:row>
      <xdr:rowOff>5296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21823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3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150921</xdr:rowOff>
    </xdr:from>
    <xdr:to>
      <xdr:col>41</xdr:col>
      <xdr:colOff>50800</xdr:colOff>
      <xdr:row>97</xdr:row>
      <xdr:rowOff>167551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781571"/>
          <a:ext cx="889000" cy="1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104121</xdr:rowOff>
    </xdr:from>
    <xdr:to>
      <xdr:col>41</xdr:col>
      <xdr:colOff>101600</xdr:colOff>
      <xdr:row>97</xdr:row>
      <xdr:rowOff>34271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50798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3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156660</xdr:rowOff>
    </xdr:from>
    <xdr:to>
      <xdr:col>36</xdr:col>
      <xdr:colOff>165100</xdr:colOff>
      <xdr:row>97</xdr:row>
      <xdr:rowOff>86810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103337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39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160299</xdr:rowOff>
    </xdr:from>
    <xdr:to>
      <xdr:col>55</xdr:col>
      <xdr:colOff>50800</xdr:colOff>
      <xdr:row>98</xdr:row>
      <xdr:rowOff>90449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9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75226</xdr:rowOff>
    </xdr:from>
    <xdr:ext cx="469744"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0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120695</xdr:rowOff>
    </xdr:from>
    <xdr:to>
      <xdr:col>50</xdr:col>
      <xdr:colOff>165100</xdr:colOff>
      <xdr:row>97</xdr:row>
      <xdr:rowOff>50845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5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41972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67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100749</xdr:rowOff>
    </xdr:from>
    <xdr:to>
      <xdr:col>46</xdr:col>
      <xdr:colOff>38100</xdr:colOff>
      <xdr:row>98</xdr:row>
      <xdr:rowOff>30899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73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22026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82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116751</xdr:rowOff>
    </xdr:from>
    <xdr:to>
      <xdr:col>41</xdr:col>
      <xdr:colOff>101600</xdr:colOff>
      <xdr:row>98</xdr:row>
      <xdr:rowOff>46901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4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38028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84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100121</xdr:rowOff>
    </xdr:from>
    <xdr:to>
      <xdr:col>36</xdr:col>
      <xdr:colOff>165100</xdr:colOff>
      <xdr:row>98</xdr:row>
      <xdr:rowOff>30271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73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21398</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82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49349</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92849"/>
          <a:ext cx="1269" cy="1592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167476</xdr:rowOff>
    </xdr:from>
    <xdr:ext cx="469744"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6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49349</xdr:rowOff>
    </xdr:from>
    <xdr:to>
      <xdr:col>86</xdr:col>
      <xdr:colOff>25400</xdr:colOff>
      <xdr:row>30</xdr:row>
      <xdr:rowOff>49349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69323</xdr:rowOff>
    </xdr:from>
    <xdr:ext cx="378565"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129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46446</xdr:rowOff>
    </xdr:from>
    <xdr:to>
      <xdr:col>85</xdr:col>
      <xdr:colOff>177800</xdr:colOff>
      <xdr:row>38</xdr:row>
      <xdr:rowOff>148046</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163649</xdr:rowOff>
    </xdr:from>
    <xdr:to>
      <xdr:col>81</xdr:col>
      <xdr:colOff>50800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5650049"/>
          <a:ext cx="889000" cy="113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82369</xdr:rowOff>
    </xdr:from>
    <xdr:to>
      <xdr:col>81</xdr:col>
      <xdr:colOff>101600</xdr:colOff>
      <xdr:row>39</xdr:row>
      <xdr:rowOff>12519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597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29046</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2017" y="6372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163649</xdr:rowOff>
    </xdr:from>
    <xdr:to>
      <xdr:col>76</xdr:col>
      <xdr:colOff>114300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5650049"/>
          <a:ext cx="889000" cy="113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162923</xdr:rowOff>
    </xdr:from>
    <xdr:to>
      <xdr:col>76</xdr:col>
      <xdr:colOff>165100</xdr:colOff>
      <xdr:row>37</xdr:row>
      <xdr:rowOff>93073</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33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84200</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3017" y="642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100330</xdr:rowOff>
    </xdr:from>
    <xdr:to>
      <xdr:col>72</xdr:col>
      <xdr:colOff>38100</xdr:colOff>
      <xdr:row>38</xdr:row>
      <xdr:rowOff>30480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47007</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4017" y="621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160201</xdr:rowOff>
    </xdr:from>
    <xdr:to>
      <xdr:col>67</xdr:col>
      <xdr:colOff>101600</xdr:colOff>
      <xdr:row>38</xdr:row>
      <xdr:rowOff>90351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0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106878</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5017" y="6279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112849</xdr:rowOff>
    </xdr:from>
    <xdr:to>
      <xdr:col>76</xdr:col>
      <xdr:colOff>165100</xdr:colOff>
      <xdr:row>33</xdr:row>
      <xdr:rowOff>42999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559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31</xdr:row>
      <xdr:rowOff>59526</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537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82512</xdr:rowOff>
    </xdr:from>
    <xdr:to>
      <xdr:col>85</xdr:col>
      <xdr:colOff>126364</xdr:colOff>
      <xdr:row>78</xdr:row>
      <xdr:rowOff>30544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84012"/>
          <a:ext cx="1269" cy="1319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34371</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40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30544</xdr:rowOff>
    </xdr:from>
    <xdr:to>
      <xdr:col>86</xdr:col>
      <xdr:colOff>25400</xdr:colOff>
      <xdr:row>78</xdr:row>
      <xdr:rowOff>30544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4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29189</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5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82512</xdr:rowOff>
    </xdr:from>
    <xdr:to>
      <xdr:col>86</xdr:col>
      <xdr:colOff>25400</xdr:colOff>
      <xdr:row>70</xdr:row>
      <xdr:rowOff>82512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8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100361</xdr:rowOff>
    </xdr:from>
    <xdr:to>
      <xdr:col>85</xdr:col>
      <xdr:colOff>127000</xdr:colOff>
      <xdr:row>77</xdr:row>
      <xdr:rowOff>106935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302011"/>
          <a:ext cx="838200" cy="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25766</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884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2890</xdr:rowOff>
    </xdr:from>
    <xdr:to>
      <xdr:col>85</xdr:col>
      <xdr:colOff>177800</xdr:colOff>
      <xdr:row>76</xdr:row>
      <xdr:rowOff>104490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80111</xdr:rowOff>
    </xdr:from>
    <xdr:to>
      <xdr:col>81</xdr:col>
      <xdr:colOff>50800</xdr:colOff>
      <xdr:row>77</xdr:row>
      <xdr:rowOff>106935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3281761"/>
          <a:ext cx="889000" cy="2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165443</xdr:rowOff>
    </xdr:from>
    <xdr:to>
      <xdr:col>81</xdr:col>
      <xdr:colOff>101600</xdr:colOff>
      <xdr:row>76</xdr:row>
      <xdr:rowOff>95593</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112120</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79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26505</xdr:rowOff>
    </xdr:from>
    <xdr:to>
      <xdr:col>76</xdr:col>
      <xdr:colOff>114300</xdr:colOff>
      <xdr:row>77</xdr:row>
      <xdr:rowOff>80111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3228155"/>
          <a:ext cx="889000" cy="5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1212</xdr:rowOff>
    </xdr:from>
    <xdr:to>
      <xdr:col>76</xdr:col>
      <xdr:colOff>165100</xdr:colOff>
      <xdr:row>76</xdr:row>
      <xdr:rowOff>102812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119340</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8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26505</xdr:rowOff>
    </xdr:from>
    <xdr:to>
      <xdr:col>71</xdr:col>
      <xdr:colOff>177800</xdr:colOff>
      <xdr:row>77</xdr:row>
      <xdr:rowOff>74588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228155"/>
          <a:ext cx="889000" cy="4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159823</xdr:rowOff>
    </xdr:from>
    <xdr:to>
      <xdr:col>72</xdr:col>
      <xdr:colOff>38100</xdr:colOff>
      <xdr:row>76</xdr:row>
      <xdr:rowOff>89973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106500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165424</xdr:rowOff>
    </xdr:from>
    <xdr:to>
      <xdr:col>67</xdr:col>
      <xdr:colOff>101600</xdr:colOff>
      <xdr:row>76</xdr:row>
      <xdr:rowOff>95574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112101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79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49561</xdr:rowOff>
    </xdr:from>
    <xdr:to>
      <xdr:col>85</xdr:col>
      <xdr:colOff>177800</xdr:colOff>
      <xdr:row>77</xdr:row>
      <xdr:rowOff>151161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25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135938</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16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56135</xdr:rowOff>
    </xdr:from>
    <xdr:to>
      <xdr:col>81</xdr:col>
      <xdr:colOff>101600</xdr:colOff>
      <xdr:row>77</xdr:row>
      <xdr:rowOff>157735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2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148862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35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29311</xdr:rowOff>
    </xdr:from>
    <xdr:to>
      <xdr:col>76</xdr:col>
      <xdr:colOff>165100</xdr:colOff>
      <xdr:row>77</xdr:row>
      <xdr:rowOff>130911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2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122038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32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147155</xdr:rowOff>
    </xdr:from>
    <xdr:to>
      <xdr:col>72</xdr:col>
      <xdr:colOff>38100</xdr:colOff>
      <xdr:row>77</xdr:row>
      <xdr:rowOff>77305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17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68432</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27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23788</xdr:rowOff>
    </xdr:from>
    <xdr:to>
      <xdr:col>67</xdr:col>
      <xdr:colOff>101600</xdr:colOff>
      <xdr:row>77</xdr:row>
      <xdr:rowOff>125388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22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116515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31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152806</xdr:rowOff>
    </xdr:from>
    <xdr:to>
      <xdr:col>85</xdr:col>
      <xdr:colOff>126364</xdr:colOff>
      <xdr:row>98</xdr:row>
      <xdr:rowOff>154406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411856"/>
          <a:ext cx="1269" cy="154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158233</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6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154406</xdr:rowOff>
    </xdr:from>
    <xdr:to>
      <xdr:col>86</xdr:col>
      <xdr:colOff>25400</xdr:colOff>
      <xdr:row>98</xdr:row>
      <xdr:rowOff>154406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5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99483</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18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152806</xdr:rowOff>
    </xdr:from>
    <xdr:to>
      <xdr:col>86</xdr:col>
      <xdr:colOff>25400</xdr:colOff>
      <xdr:row>89</xdr:row>
      <xdr:rowOff>152806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41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113906</xdr:rowOff>
    </xdr:from>
    <xdr:to>
      <xdr:col>85</xdr:col>
      <xdr:colOff>127000</xdr:colOff>
      <xdr:row>99</xdr:row>
      <xdr:rowOff>31535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573106"/>
          <a:ext cx="838200" cy="43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159935</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276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137058</xdr:rowOff>
    </xdr:from>
    <xdr:to>
      <xdr:col>85</xdr:col>
      <xdr:colOff>177800</xdr:colOff>
      <xdr:row>96</xdr:row>
      <xdr:rowOff>67208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42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166523</xdr:rowOff>
    </xdr:from>
    <xdr:to>
      <xdr:col>81</xdr:col>
      <xdr:colOff>50800</xdr:colOff>
      <xdr:row>99</xdr:row>
      <xdr:rowOff>31535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968623"/>
          <a:ext cx="889000" cy="3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50876</xdr:rowOff>
    </xdr:from>
    <xdr:to>
      <xdr:col>81</xdr:col>
      <xdr:colOff>101600</xdr:colOff>
      <xdr:row>95</xdr:row>
      <xdr:rowOff>152476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33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169003</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11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125222</xdr:rowOff>
    </xdr:from>
    <xdr:to>
      <xdr:col>76</xdr:col>
      <xdr:colOff>114300</xdr:colOff>
      <xdr:row>98</xdr:row>
      <xdr:rowOff>166523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755872"/>
          <a:ext cx="889000" cy="21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2146</xdr:rowOff>
    </xdr:from>
    <xdr:to>
      <xdr:col>76</xdr:col>
      <xdr:colOff>165100</xdr:colOff>
      <xdr:row>97</xdr:row>
      <xdr:rowOff>103746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63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120273</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57428" y="164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125222</xdr:rowOff>
    </xdr:from>
    <xdr:to>
      <xdr:col>71</xdr:col>
      <xdr:colOff>177800</xdr:colOff>
      <xdr:row>98</xdr:row>
      <xdr:rowOff>113334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755872"/>
          <a:ext cx="889000" cy="15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13500</xdr:rowOff>
    </xdr:from>
    <xdr:to>
      <xdr:col>72</xdr:col>
      <xdr:colOff>38100</xdr:colOff>
      <xdr:row>97</xdr:row>
      <xdr:rowOff>115100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64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131627</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41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13767</xdr:rowOff>
    </xdr:from>
    <xdr:to>
      <xdr:col>67</xdr:col>
      <xdr:colOff>101600</xdr:colOff>
      <xdr:row>97</xdr:row>
      <xdr:rowOff>115367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64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131894</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41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63106</xdr:rowOff>
    </xdr:from>
    <xdr:to>
      <xdr:col>85</xdr:col>
      <xdr:colOff>177800</xdr:colOff>
      <xdr:row>96</xdr:row>
      <xdr:rowOff>164706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5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41533</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50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152185</xdr:rowOff>
    </xdr:from>
    <xdr:to>
      <xdr:col>81</xdr:col>
      <xdr:colOff>101600</xdr:colOff>
      <xdr:row>99</xdr:row>
      <xdr:rowOff>82335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9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73462</xdr:rowOff>
    </xdr:from>
    <xdr:ext cx="378565"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2017" y="17047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115723</xdr:rowOff>
    </xdr:from>
    <xdr:to>
      <xdr:col>76</xdr:col>
      <xdr:colOff>165100</xdr:colOff>
      <xdr:row>99</xdr:row>
      <xdr:rowOff>45873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91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37000</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57428" y="1701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74422</xdr:rowOff>
    </xdr:from>
    <xdr:to>
      <xdr:col>72</xdr:col>
      <xdr:colOff>38100</xdr:colOff>
      <xdr:row>98</xdr:row>
      <xdr:rowOff>4572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70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167149</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679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62534</xdr:rowOff>
    </xdr:from>
    <xdr:to>
      <xdr:col>67</xdr:col>
      <xdr:colOff>101600</xdr:colOff>
      <xdr:row>98</xdr:row>
      <xdr:rowOff>164134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6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155261</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95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33401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176901"/>
          <a:ext cx="1269" cy="155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151528</xdr:rowOff>
    </xdr:from>
    <xdr:ext cx="469744"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495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33401</xdr:rowOff>
    </xdr:from>
    <xdr:to>
      <xdr:col>116</xdr:col>
      <xdr:colOff>152400</xdr:colOff>
      <xdr:row>30</xdr:row>
      <xdr:rowOff>33401</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17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132842</xdr:rowOff>
    </xdr:from>
    <xdr:to>
      <xdr:col>116</xdr:col>
      <xdr:colOff>63500</xdr:colOff>
      <xdr:row>39</xdr:row>
      <xdr:rowOff>26543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6647942"/>
          <a:ext cx="8382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40149</xdr:rowOff>
    </xdr:from>
    <xdr:ext cx="378565"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2123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17272</xdr:rowOff>
    </xdr:from>
    <xdr:to>
      <xdr:col>116</xdr:col>
      <xdr:colOff>114300</xdr:colOff>
      <xdr:row>37</xdr:row>
      <xdr:rowOff>118872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36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110744</xdr:rowOff>
    </xdr:from>
    <xdr:to>
      <xdr:col>111</xdr:col>
      <xdr:colOff>177800</xdr:colOff>
      <xdr:row>39</xdr:row>
      <xdr:rowOff>26543</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111494"/>
          <a:ext cx="889000" cy="60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165862</xdr:rowOff>
    </xdr:from>
    <xdr:to>
      <xdr:col>112</xdr:col>
      <xdr:colOff>38100</xdr:colOff>
      <xdr:row>37</xdr:row>
      <xdr:rowOff>96012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3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112539</xdr:rowOff>
    </xdr:from>
    <xdr:ext cx="378565"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4017" y="6113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106172</xdr:rowOff>
    </xdr:from>
    <xdr:to>
      <xdr:col>107</xdr:col>
      <xdr:colOff>50800</xdr:colOff>
      <xdr:row>35</xdr:row>
      <xdr:rowOff>110744</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10692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89281</xdr:rowOff>
    </xdr:from>
    <xdr:to>
      <xdr:col>107</xdr:col>
      <xdr:colOff>101600</xdr:colOff>
      <xdr:row>37</xdr:row>
      <xdr:rowOff>19431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261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10558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5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106172</xdr:rowOff>
    </xdr:from>
    <xdr:to>
      <xdr:col>102</xdr:col>
      <xdr:colOff>114300</xdr:colOff>
      <xdr:row>37</xdr:row>
      <xdr:rowOff>74168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656300" y="6106922"/>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105283</xdr:rowOff>
    </xdr:from>
    <xdr:to>
      <xdr:col>102</xdr:col>
      <xdr:colOff>165100</xdr:colOff>
      <xdr:row>37</xdr:row>
      <xdr:rowOff>35433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27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26560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37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48133</xdr:rowOff>
    </xdr:from>
    <xdr:to>
      <xdr:col>98</xdr:col>
      <xdr:colOff>38100</xdr:colOff>
      <xdr:row>37</xdr:row>
      <xdr:rowOff>149733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39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140860</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7017" y="648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82042</xdr:rowOff>
    </xdr:from>
    <xdr:to>
      <xdr:col>116</xdr:col>
      <xdr:colOff>114300</xdr:colOff>
      <xdr:row>39</xdr:row>
      <xdr:rowOff>12192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168419</xdr:rowOff>
    </xdr:from>
    <xdr:ext cx="378565"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12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147193</xdr:rowOff>
    </xdr:from>
    <xdr:to>
      <xdr:col>112</xdr:col>
      <xdr:colOff>38100</xdr:colOff>
      <xdr:row>39</xdr:row>
      <xdr:rowOff>77343</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6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68470</xdr:rowOff>
    </xdr:from>
    <xdr:ext cx="313932"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66333" y="67550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59944</xdr:rowOff>
    </xdr:from>
    <xdr:to>
      <xdr:col>107</xdr:col>
      <xdr:colOff>101600</xdr:colOff>
      <xdr:row>35</xdr:row>
      <xdr:rowOff>161544</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06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6621</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583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55372</xdr:rowOff>
    </xdr:from>
    <xdr:to>
      <xdr:col>102</xdr:col>
      <xdr:colOff>165100</xdr:colOff>
      <xdr:row>35</xdr:row>
      <xdr:rowOff>156972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05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2049</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428" y="5831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23368</xdr:rowOff>
    </xdr:from>
    <xdr:to>
      <xdr:col>98</xdr:col>
      <xdr:colOff>38100</xdr:colOff>
      <xdr:row>37</xdr:row>
      <xdr:rowOff>124968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36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141495</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67017" y="6142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159385</xdr:rowOff>
    </xdr:from>
    <xdr:to>
      <xdr:col>116</xdr:col>
      <xdr:colOff>62864</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560435"/>
          <a:ext cx="1269" cy="1599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106062</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33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159385</xdr:rowOff>
    </xdr:from>
    <xdr:to>
      <xdr:col>116</xdr:col>
      <xdr:colOff>152400</xdr:colOff>
      <xdr:row>49</xdr:row>
      <xdr:rowOff>159385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56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150622</xdr:rowOff>
    </xdr:from>
    <xdr:to>
      <xdr:col>116</xdr:col>
      <xdr:colOff>63500</xdr:colOff>
      <xdr:row>57</xdr:row>
      <xdr:rowOff>151511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1323300" y="9923272"/>
          <a:ext cx="8382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101871</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703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78994</xdr:rowOff>
    </xdr:from>
    <xdr:to>
      <xdr:col>116</xdr:col>
      <xdr:colOff>114300</xdr:colOff>
      <xdr:row>58</xdr:row>
      <xdr:rowOff>9144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8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151003</xdr:rowOff>
    </xdr:from>
    <xdr:to>
      <xdr:col>111</xdr:col>
      <xdr:colOff>177800</xdr:colOff>
      <xdr:row>57</xdr:row>
      <xdr:rowOff>151511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9923653"/>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52324</xdr:rowOff>
    </xdr:from>
    <xdr:to>
      <xdr:col>112</xdr:col>
      <xdr:colOff>38100</xdr:colOff>
      <xdr:row>57</xdr:row>
      <xdr:rowOff>153924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8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170451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60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149733</xdr:rowOff>
    </xdr:from>
    <xdr:to>
      <xdr:col>107</xdr:col>
      <xdr:colOff>50800</xdr:colOff>
      <xdr:row>57</xdr:row>
      <xdr:rowOff>151003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9922383"/>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26543</xdr:rowOff>
    </xdr:from>
    <xdr:to>
      <xdr:col>107</xdr:col>
      <xdr:colOff>101600</xdr:colOff>
      <xdr:row>57</xdr:row>
      <xdr:rowOff>128143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79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144670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57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148463</xdr:rowOff>
    </xdr:from>
    <xdr:to>
      <xdr:col>102</xdr:col>
      <xdr:colOff>114300</xdr:colOff>
      <xdr:row>57</xdr:row>
      <xdr:rowOff>149733</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9921113"/>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15621</xdr:rowOff>
    </xdr:from>
    <xdr:to>
      <xdr:col>102</xdr:col>
      <xdr:colOff>165100</xdr:colOff>
      <xdr:row>57</xdr:row>
      <xdr:rowOff>117221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78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133748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56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128905</xdr:rowOff>
    </xdr:from>
    <xdr:to>
      <xdr:col>98</xdr:col>
      <xdr:colOff>38100</xdr:colOff>
      <xdr:row>57</xdr:row>
      <xdr:rowOff>59055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75582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50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99822</xdr:rowOff>
    </xdr:from>
    <xdr:to>
      <xdr:col>116</xdr:col>
      <xdr:colOff>114300</xdr:colOff>
      <xdr:row>58</xdr:row>
      <xdr:rowOff>29972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987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78249</xdr:rowOff>
    </xdr:from>
    <xdr:ext cx="469744"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85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100711</xdr:rowOff>
    </xdr:from>
    <xdr:to>
      <xdr:col>112</xdr:col>
      <xdr:colOff>38100</xdr:colOff>
      <xdr:row>58</xdr:row>
      <xdr:rowOff>30861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987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21988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88428" y="996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100203</xdr:rowOff>
    </xdr:from>
    <xdr:to>
      <xdr:col>107</xdr:col>
      <xdr:colOff>101600</xdr:colOff>
      <xdr:row>58</xdr:row>
      <xdr:rowOff>30353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987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21480</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99428" y="996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98933</xdr:rowOff>
    </xdr:from>
    <xdr:to>
      <xdr:col>102</xdr:col>
      <xdr:colOff>165100</xdr:colOff>
      <xdr:row>58</xdr:row>
      <xdr:rowOff>29083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987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20210</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10428" y="996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97663</xdr:rowOff>
    </xdr:from>
    <xdr:to>
      <xdr:col>98</xdr:col>
      <xdr:colOff>38100</xdr:colOff>
      <xdr:row>58</xdr:row>
      <xdr:rowOff>27813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987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18940</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21428" y="9963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116886</xdr:rowOff>
    </xdr:from>
    <xdr:to>
      <xdr:col>116</xdr:col>
      <xdr:colOff>62864</xdr:colOff>
      <xdr:row>78</xdr:row>
      <xdr:rowOff>5192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89836"/>
          <a:ext cx="1269" cy="1088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9019</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38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5192</xdr:rowOff>
    </xdr:from>
    <xdr:to>
      <xdr:col>116</xdr:col>
      <xdr:colOff>152400</xdr:colOff>
      <xdr:row>78</xdr:row>
      <xdr:rowOff>5192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37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63563</xdr:rowOff>
    </xdr:from>
    <xdr:ext cx="534377"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206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116886</xdr:rowOff>
    </xdr:from>
    <xdr:to>
      <xdr:col>116</xdr:col>
      <xdr:colOff>152400</xdr:colOff>
      <xdr:row>71</xdr:row>
      <xdr:rowOff>116886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8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6655</xdr:rowOff>
    </xdr:from>
    <xdr:to>
      <xdr:col>116</xdr:col>
      <xdr:colOff>63500</xdr:colOff>
      <xdr:row>77</xdr:row>
      <xdr:rowOff>40077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3208305"/>
          <a:ext cx="838200" cy="3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126087</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64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103210</xdr:rowOff>
    </xdr:from>
    <xdr:to>
      <xdr:col>116</xdr:col>
      <xdr:colOff>114300</xdr:colOff>
      <xdr:row>75</xdr:row>
      <xdr:rowOff>33360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40077</xdr:rowOff>
    </xdr:from>
    <xdr:to>
      <xdr:col>111</xdr:col>
      <xdr:colOff>177800</xdr:colOff>
      <xdr:row>77</xdr:row>
      <xdr:rowOff>85248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3241727"/>
          <a:ext cx="889000" cy="4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171287</xdr:rowOff>
    </xdr:from>
    <xdr:to>
      <xdr:col>112</xdr:col>
      <xdr:colOff>38100</xdr:colOff>
      <xdr:row>75</xdr:row>
      <xdr:rowOff>101437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117964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63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85248</xdr:rowOff>
    </xdr:from>
    <xdr:to>
      <xdr:col>107</xdr:col>
      <xdr:colOff>50800</xdr:colOff>
      <xdr:row>77</xdr:row>
      <xdr:rowOff>101341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3286898"/>
          <a:ext cx="889000" cy="1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8021</xdr:rowOff>
    </xdr:from>
    <xdr:to>
      <xdr:col>107</xdr:col>
      <xdr:colOff>101600</xdr:colOff>
      <xdr:row>75</xdr:row>
      <xdr:rowOff>109621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126148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6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101341</xdr:rowOff>
    </xdr:from>
    <xdr:to>
      <xdr:col>102</xdr:col>
      <xdr:colOff>114300</xdr:colOff>
      <xdr:row>78</xdr:row>
      <xdr:rowOff>9581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3302991"/>
          <a:ext cx="889000" cy="7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148976</xdr:rowOff>
    </xdr:from>
    <xdr:to>
      <xdr:col>102</xdr:col>
      <xdr:colOff>165100</xdr:colOff>
      <xdr:row>75</xdr:row>
      <xdr:rowOff>79126</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95653</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6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165024</xdr:rowOff>
    </xdr:from>
    <xdr:to>
      <xdr:col>98</xdr:col>
      <xdr:colOff>38100</xdr:colOff>
      <xdr:row>75</xdr:row>
      <xdr:rowOff>95174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111701</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6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127305</xdr:rowOff>
    </xdr:from>
    <xdr:to>
      <xdr:col>116</xdr:col>
      <xdr:colOff>114300</xdr:colOff>
      <xdr:row>77</xdr:row>
      <xdr:rowOff>57455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15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105732</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13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160727</xdr:rowOff>
    </xdr:from>
    <xdr:to>
      <xdr:col>112</xdr:col>
      <xdr:colOff>38100</xdr:colOff>
      <xdr:row>77</xdr:row>
      <xdr:rowOff>90877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19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82004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28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34448</xdr:rowOff>
    </xdr:from>
    <xdr:to>
      <xdr:col>107</xdr:col>
      <xdr:colOff>101600</xdr:colOff>
      <xdr:row>77</xdr:row>
      <xdr:rowOff>136048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23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127175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32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50541</xdr:rowOff>
    </xdr:from>
    <xdr:to>
      <xdr:col>102</xdr:col>
      <xdr:colOff>165100</xdr:colOff>
      <xdr:row>77</xdr:row>
      <xdr:rowOff>152141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25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143268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34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130231</xdr:rowOff>
    </xdr:from>
    <xdr:to>
      <xdr:col>98</xdr:col>
      <xdr:colOff>38100</xdr:colOff>
      <xdr:row>78</xdr:row>
      <xdr:rowOff>60381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33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51508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42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・歳出決算総額は、住民一人当たり</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355,970</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円となっている。そのうち、人件費は住民一人当たり</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63,108</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円となっており、類似団体内平均値とほぼ同水準である。これは、平成</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26</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年度に人事給与制度改革を実施し、給料表を国の俸給表を基本とした給料表に改め、昇格基準についても国を基本とした制度にしたこと、定数管理方針の策定による適切な定数管理に努めていることによるものである。</a:t>
          </a:r>
          <a:endParaRPr kumimoji="0"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・普通建設事業費において、</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3</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年度決算では、庁</a:t>
          </a:r>
          <a:r>
            <a:rPr kumimoji="1" lang="ja-JP" altLang="en-US"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舎</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整備事業の完了により約</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51</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億</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6,200</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万円減となっていたが、</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4</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年度決算においては、文化会館大規模改修工事の完了などにより約</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46</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憶</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7,400</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万円減となったことから、住民一人当たり</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19,253</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円と前年度と比べて減少した。</a:t>
          </a:r>
          <a:endParaRPr kumimoji="0"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本市の建物などの減価償却資産については、老朽化の程度を示す指標である有形固定資産減価償却率（資産老朽化比率）が</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51.9</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％となっている。これは、高度経済成長期からの急激な人口増加に対応するため、特に昭和</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40</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年代から</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50</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年代にかけて集中的に施設が整備されてきた結果であり、このままでは、今後大規模修繕や建て替え等の時期を一斉に迎えることが予想される。人口減少や少子高齢化等の社会情勢に合わせて、公共施設に求められるニーズも今後更なる変化が予想されることから、計画的な施設の更新のほか施設の民営化・統合・廃止等も含めた公共施設の適切なマネジメントにより財政負担の軽減・平準化を図っていく。</a:t>
          </a:r>
          <a:endParaRPr kumimoji="0"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・積立金において、公共施設整備基金の設置による</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45</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億円の皆増に加え、一般廃棄物処理施設施設建設等基金への約</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10</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億</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4,000</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万円の積立てたことなどにより、一人当たり</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11,677</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円と前年度と比べて増加した。</a:t>
          </a:r>
          <a:endParaRPr kumimoji="1" lang="ja-JP" altLang="en-US" sz="1000">
            <a:latin typeface="游ゴシック" panose="020B0400000000000000" pitchFamily="50" charset="-128"/>
            <a:ea typeface="游ゴシック" panose="020B0400000000000000"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491,577
473,976
57.45
180,022,385
174,968,715
4,235,978
94,453,318
56,197,827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38</xdr:row>
      <xdr:rowOff>166218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2966"/>
          <a:ext cx="1270" cy="1438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170045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166218</xdr:rowOff>
    </xdr:from>
    <xdr:to>
      <xdr:col>24</xdr:col>
      <xdr:colOff>152400</xdr:colOff>
      <xdr:row>38</xdr:row>
      <xdr:rowOff>166218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83007</xdr:rowOff>
    </xdr:from>
    <xdr:to>
      <xdr:col>24</xdr:col>
      <xdr:colOff>63500</xdr:colOff>
      <xdr:row>38</xdr:row>
      <xdr:rowOff>111354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598107"/>
          <a:ext cx="8382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146067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75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123190</xdr:rowOff>
    </xdr:from>
    <xdr:to>
      <xdr:col>24</xdr:col>
      <xdr:colOff>114300</xdr:colOff>
      <xdr:row>36</xdr:row>
      <xdr:rowOff>53340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83007</xdr:rowOff>
    </xdr:from>
    <xdr:to>
      <xdr:col>19</xdr:col>
      <xdr:colOff>177800</xdr:colOff>
      <xdr:row>38</xdr:row>
      <xdr:rowOff>87579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59810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133248</xdr:rowOff>
    </xdr:from>
    <xdr:to>
      <xdr:col>20</xdr:col>
      <xdr:colOff>38100</xdr:colOff>
      <xdr:row>36</xdr:row>
      <xdr:rowOff>63398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79925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40030</xdr:rowOff>
    </xdr:from>
    <xdr:to>
      <xdr:col>15</xdr:col>
      <xdr:colOff>50800</xdr:colOff>
      <xdr:row>38</xdr:row>
      <xdr:rowOff>87579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555130"/>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135077</xdr:rowOff>
    </xdr:from>
    <xdr:to>
      <xdr:col>15</xdr:col>
      <xdr:colOff>101600</xdr:colOff>
      <xdr:row>36</xdr:row>
      <xdr:rowOff>65227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81754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1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23571</xdr:rowOff>
    </xdr:from>
    <xdr:to>
      <xdr:col>10</xdr:col>
      <xdr:colOff>114300</xdr:colOff>
      <xdr:row>38</xdr:row>
      <xdr:rowOff>40030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538671"/>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125933</xdr:rowOff>
    </xdr:from>
    <xdr:to>
      <xdr:col>10</xdr:col>
      <xdr:colOff>165100</xdr:colOff>
      <xdr:row>36</xdr:row>
      <xdr:rowOff>56083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72610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0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119532</xdr:rowOff>
    </xdr:from>
    <xdr:to>
      <xdr:col>6</xdr:col>
      <xdr:colOff>38100</xdr:colOff>
      <xdr:row>36</xdr:row>
      <xdr:rowOff>49682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66209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9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60554</xdr:rowOff>
    </xdr:from>
    <xdr:to>
      <xdr:col>24</xdr:col>
      <xdr:colOff>114300</xdr:colOff>
      <xdr:row>38</xdr:row>
      <xdr:rowOff>162154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57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146931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4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32207</xdr:rowOff>
    </xdr:from>
    <xdr:to>
      <xdr:col>20</xdr:col>
      <xdr:colOff>38100</xdr:colOff>
      <xdr:row>38</xdr:row>
      <xdr:rowOff>133807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54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124934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64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36779</xdr:rowOff>
    </xdr:from>
    <xdr:to>
      <xdr:col>15</xdr:col>
      <xdr:colOff>101600</xdr:colOff>
      <xdr:row>38</xdr:row>
      <xdr:rowOff>138379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55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129506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64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160680</xdr:rowOff>
    </xdr:from>
    <xdr:to>
      <xdr:col>10</xdr:col>
      <xdr:colOff>165100</xdr:colOff>
      <xdr:row>38</xdr:row>
      <xdr:rowOff>90830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5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81957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5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144221</xdr:rowOff>
    </xdr:from>
    <xdr:to>
      <xdr:col>6</xdr:col>
      <xdr:colOff>38100</xdr:colOff>
      <xdr:row>38</xdr:row>
      <xdr:rowOff>74371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48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65498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580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97115</xdr:rowOff>
    </xdr:from>
    <xdr:to>
      <xdr:col>24</xdr:col>
      <xdr:colOff>62865</xdr:colOff>
      <xdr:row>58</xdr:row>
      <xdr:rowOff>34664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355415"/>
          <a:ext cx="1270" cy="62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38491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8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34664</xdr:rowOff>
    </xdr:from>
    <xdr:to>
      <xdr:col>24</xdr:col>
      <xdr:colOff>152400</xdr:colOff>
      <xdr:row>58</xdr:row>
      <xdr:rowOff>34664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8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43792</xdr:rowOff>
    </xdr:from>
    <xdr:ext cx="534377"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13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97115</xdr:rowOff>
    </xdr:from>
    <xdr:to>
      <xdr:col>24</xdr:col>
      <xdr:colOff>152400</xdr:colOff>
      <xdr:row>54</xdr:row>
      <xdr:rowOff>97115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355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8472</xdr:rowOff>
    </xdr:from>
    <xdr:to>
      <xdr:col>24</xdr:col>
      <xdr:colOff>63500</xdr:colOff>
      <xdr:row>57</xdr:row>
      <xdr:rowOff>19935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781122"/>
          <a:ext cx="838200" cy="1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87361</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17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64484</xdr:rowOff>
    </xdr:from>
    <xdr:to>
      <xdr:col>24</xdr:col>
      <xdr:colOff>114300</xdr:colOff>
      <xdr:row>56</xdr:row>
      <xdr:rowOff>166084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30146</xdr:rowOff>
    </xdr:from>
    <xdr:to>
      <xdr:col>19</xdr:col>
      <xdr:colOff>177800</xdr:colOff>
      <xdr:row>57</xdr:row>
      <xdr:rowOff>8472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8602646"/>
          <a:ext cx="889000" cy="117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46783</xdr:rowOff>
    </xdr:from>
    <xdr:to>
      <xdr:col>20</xdr:col>
      <xdr:colOff>38100</xdr:colOff>
      <xdr:row>56</xdr:row>
      <xdr:rowOff>148383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164910</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2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30146</xdr:rowOff>
    </xdr:from>
    <xdr:to>
      <xdr:col>15</xdr:col>
      <xdr:colOff>50800</xdr:colOff>
      <xdr:row>56</xdr:row>
      <xdr:rowOff>135161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8602646"/>
          <a:ext cx="889000" cy="113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58954</xdr:rowOff>
    </xdr:from>
    <xdr:to>
      <xdr:col>15</xdr:col>
      <xdr:colOff>101600</xdr:colOff>
      <xdr:row>50</xdr:row>
      <xdr:rowOff>160554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151681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8724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135161</xdr:rowOff>
    </xdr:from>
    <xdr:to>
      <xdr:col>10</xdr:col>
      <xdr:colOff>114300</xdr:colOff>
      <xdr:row>57</xdr:row>
      <xdr:rowOff>143956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736361"/>
          <a:ext cx="889000" cy="18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137407</xdr:rowOff>
    </xdr:from>
    <xdr:to>
      <xdr:col>10</xdr:col>
      <xdr:colOff>165100</xdr:colOff>
      <xdr:row>57</xdr:row>
      <xdr:rowOff>67557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3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58684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3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163826</xdr:rowOff>
    </xdr:from>
    <xdr:to>
      <xdr:col>6</xdr:col>
      <xdr:colOff>38100</xdr:colOff>
      <xdr:row>57</xdr:row>
      <xdr:rowOff>93976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6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110503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4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140585</xdr:rowOff>
    </xdr:from>
    <xdr:to>
      <xdr:col>24</xdr:col>
      <xdr:colOff>114300</xdr:colOff>
      <xdr:row>57</xdr:row>
      <xdr:rowOff>70735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4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119012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2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129122</xdr:rowOff>
    </xdr:from>
    <xdr:to>
      <xdr:col>20</xdr:col>
      <xdr:colOff>38100</xdr:colOff>
      <xdr:row>57</xdr:row>
      <xdr:rowOff>59272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3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50399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2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150796</xdr:rowOff>
    </xdr:from>
    <xdr:to>
      <xdr:col>15</xdr:col>
      <xdr:colOff>101600</xdr:colOff>
      <xdr:row>50</xdr:row>
      <xdr:rowOff>80946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855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97473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32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84361</xdr:rowOff>
    </xdr:from>
    <xdr:to>
      <xdr:col>10</xdr:col>
      <xdr:colOff>165100</xdr:colOff>
      <xdr:row>57</xdr:row>
      <xdr:rowOff>14511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68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31038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93156</xdr:rowOff>
    </xdr:from>
    <xdr:to>
      <xdr:col>6</xdr:col>
      <xdr:colOff>38100</xdr:colOff>
      <xdr:row>58</xdr:row>
      <xdr:rowOff>23306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6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14433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5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141170</xdr:rowOff>
    </xdr:from>
    <xdr:to>
      <xdr:col>24</xdr:col>
      <xdr:colOff>62865</xdr:colOff>
      <xdr:row>78</xdr:row>
      <xdr:rowOff>48924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2670"/>
          <a:ext cx="1270" cy="1279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52751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2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48924</xdr:rowOff>
    </xdr:from>
    <xdr:to>
      <xdr:col>24</xdr:col>
      <xdr:colOff>152400</xdr:colOff>
      <xdr:row>78</xdr:row>
      <xdr:rowOff>48924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2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87847</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257,865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141170</xdr:rowOff>
    </xdr:from>
    <xdr:to>
      <xdr:col>24</xdr:col>
      <xdr:colOff>152400</xdr:colOff>
      <xdr:row>70</xdr:row>
      <xdr:rowOff>141170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2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86926</xdr:rowOff>
    </xdr:from>
    <xdr:to>
      <xdr:col>24</xdr:col>
      <xdr:colOff>63500</xdr:colOff>
      <xdr:row>76</xdr:row>
      <xdr:rowOff>5131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945676"/>
          <a:ext cx="838200" cy="8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24593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11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1716</xdr:rowOff>
    </xdr:from>
    <xdr:to>
      <xdr:col>24</xdr:col>
      <xdr:colOff>114300</xdr:colOff>
      <xdr:row>75</xdr:row>
      <xdr:rowOff>103316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6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86926</xdr:rowOff>
    </xdr:from>
    <xdr:to>
      <xdr:col>19</xdr:col>
      <xdr:colOff>177800</xdr:colOff>
      <xdr:row>77</xdr:row>
      <xdr:rowOff>71806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945676"/>
          <a:ext cx="889000" cy="32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110399</xdr:rowOff>
    </xdr:from>
    <xdr:to>
      <xdr:col>20</xdr:col>
      <xdr:colOff>38100</xdr:colOff>
      <xdr:row>75</xdr:row>
      <xdr:rowOff>40549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9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57076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57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71806</xdr:rowOff>
    </xdr:from>
    <xdr:to>
      <xdr:col>15</xdr:col>
      <xdr:colOff>50800</xdr:colOff>
      <xdr:row>77</xdr:row>
      <xdr:rowOff>160404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73456"/>
          <a:ext cx="889000" cy="8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44236</xdr:rowOff>
    </xdr:from>
    <xdr:to>
      <xdr:col>15</xdr:col>
      <xdr:colOff>101600</xdr:colOff>
      <xdr:row>76</xdr:row>
      <xdr:rowOff>145836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162363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4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160404</xdr:rowOff>
    </xdr:from>
    <xdr:to>
      <xdr:col>10</xdr:col>
      <xdr:colOff>114300</xdr:colOff>
      <xdr:row>78</xdr:row>
      <xdr:rowOff>88548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62054"/>
          <a:ext cx="889000" cy="9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133716</xdr:rowOff>
    </xdr:from>
    <xdr:to>
      <xdr:col>10</xdr:col>
      <xdr:colOff>165100</xdr:colOff>
      <xdr:row>77</xdr:row>
      <xdr:rowOff>63866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6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80394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3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32034</xdr:rowOff>
    </xdr:from>
    <xdr:to>
      <xdr:col>6</xdr:col>
      <xdr:colOff>38100</xdr:colOff>
      <xdr:row>77</xdr:row>
      <xdr:rowOff>133634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3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150161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0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125781</xdr:rowOff>
    </xdr:from>
    <xdr:to>
      <xdr:col>24</xdr:col>
      <xdr:colOff>114300</xdr:colOff>
      <xdr:row>76</xdr:row>
      <xdr:rowOff>55931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8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104208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6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36126</xdr:rowOff>
    </xdr:from>
    <xdr:to>
      <xdr:col>20</xdr:col>
      <xdr:colOff>38100</xdr:colOff>
      <xdr:row>75</xdr:row>
      <xdr:rowOff>137726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9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128853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98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21006</xdr:rowOff>
    </xdr:from>
    <xdr:to>
      <xdr:col>15</xdr:col>
      <xdr:colOff>101600</xdr:colOff>
      <xdr:row>77</xdr:row>
      <xdr:rowOff>122606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2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113733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15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109604</xdr:rowOff>
    </xdr:from>
    <xdr:to>
      <xdr:col>10</xdr:col>
      <xdr:colOff>165100</xdr:colOff>
      <xdr:row>78</xdr:row>
      <xdr:rowOff>39754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1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30881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0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37748</xdr:rowOff>
    </xdr:from>
    <xdr:to>
      <xdr:col>6</xdr:col>
      <xdr:colOff>38100</xdr:colOff>
      <xdr:row>78</xdr:row>
      <xdr:rowOff>139348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1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130475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03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111068</xdr:rowOff>
    </xdr:from>
    <xdr:to>
      <xdr:col>24</xdr:col>
      <xdr:colOff>62865</xdr:colOff>
      <xdr:row>98</xdr:row>
      <xdr:rowOff>69159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41568"/>
          <a:ext cx="127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72986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7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69159</xdr:rowOff>
    </xdr:from>
    <xdr:to>
      <xdr:col>24</xdr:col>
      <xdr:colOff>152400</xdr:colOff>
      <xdr:row>98</xdr:row>
      <xdr:rowOff>69159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71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57745</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111068</xdr:rowOff>
    </xdr:from>
    <xdr:to>
      <xdr:col>24</xdr:col>
      <xdr:colOff>152400</xdr:colOff>
      <xdr:row>90</xdr:row>
      <xdr:rowOff>111068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4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52318</xdr:rowOff>
    </xdr:from>
    <xdr:to>
      <xdr:col>24</xdr:col>
      <xdr:colOff>63500</xdr:colOff>
      <xdr:row>96</xdr:row>
      <xdr:rowOff>146044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511518"/>
          <a:ext cx="8382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49401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08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70974</xdr:rowOff>
    </xdr:from>
    <xdr:to>
      <xdr:col>24</xdr:col>
      <xdr:colOff>114300</xdr:colOff>
      <xdr:row>97</xdr:row>
      <xdr:rowOff>1124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146044</xdr:rowOff>
    </xdr:from>
    <xdr:to>
      <xdr:col>19</xdr:col>
      <xdr:colOff>177800</xdr:colOff>
      <xdr:row>98</xdr:row>
      <xdr:rowOff>37936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605244"/>
          <a:ext cx="889000" cy="23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79356</xdr:rowOff>
    </xdr:from>
    <xdr:to>
      <xdr:col>20</xdr:col>
      <xdr:colOff>38100</xdr:colOff>
      <xdr:row>97</xdr:row>
      <xdr:rowOff>9506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26033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18295</xdr:rowOff>
    </xdr:from>
    <xdr:to>
      <xdr:col>15</xdr:col>
      <xdr:colOff>50800</xdr:colOff>
      <xdr:row>98</xdr:row>
      <xdr:rowOff>37936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820395"/>
          <a:ext cx="889000" cy="1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109283</xdr:rowOff>
    </xdr:from>
    <xdr:to>
      <xdr:col>15</xdr:col>
      <xdr:colOff>101600</xdr:colOff>
      <xdr:row>98</xdr:row>
      <xdr:rowOff>39433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3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55960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1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163931</xdr:rowOff>
    </xdr:from>
    <xdr:to>
      <xdr:col>10</xdr:col>
      <xdr:colOff>114300</xdr:colOff>
      <xdr:row>98</xdr:row>
      <xdr:rowOff>18295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794581"/>
          <a:ext cx="889000" cy="2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131324</xdr:rowOff>
    </xdr:from>
    <xdr:to>
      <xdr:col>10</xdr:col>
      <xdr:colOff>165100</xdr:colOff>
      <xdr:row>98</xdr:row>
      <xdr:rowOff>61474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78001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5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153803</xdr:rowOff>
    </xdr:from>
    <xdr:to>
      <xdr:col>6</xdr:col>
      <xdr:colOff>38100</xdr:colOff>
      <xdr:row>98</xdr:row>
      <xdr:rowOff>83953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8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75080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7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1518</xdr:rowOff>
    </xdr:from>
    <xdr:to>
      <xdr:col>24</xdr:col>
      <xdr:colOff>114300</xdr:colOff>
      <xdr:row>96</xdr:row>
      <xdr:rowOff>103118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6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24395</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31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95244</xdr:rowOff>
    </xdr:from>
    <xdr:to>
      <xdr:col>20</xdr:col>
      <xdr:colOff>38100</xdr:colOff>
      <xdr:row>97</xdr:row>
      <xdr:rowOff>25394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5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16521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64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158586</xdr:rowOff>
    </xdr:from>
    <xdr:to>
      <xdr:col>15</xdr:col>
      <xdr:colOff>101600</xdr:colOff>
      <xdr:row>98</xdr:row>
      <xdr:rowOff>88736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8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79863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88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138945</xdr:rowOff>
    </xdr:from>
    <xdr:to>
      <xdr:col>10</xdr:col>
      <xdr:colOff>165100</xdr:colOff>
      <xdr:row>98</xdr:row>
      <xdr:rowOff>69095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6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60222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86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113131</xdr:rowOff>
    </xdr:from>
    <xdr:to>
      <xdr:col>6</xdr:col>
      <xdr:colOff>38100</xdr:colOff>
      <xdr:row>98</xdr:row>
      <xdr:rowOff>43281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4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59808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51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101600</xdr:rowOff>
    </xdr:from>
    <xdr:to>
      <xdr:col>54</xdr:col>
      <xdr:colOff>189865</xdr:colOff>
      <xdr:row>39</xdr:row>
      <xdr:rowOff>43688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16550"/>
          <a:ext cx="1270" cy="1313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48277</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101600</xdr:rowOff>
    </xdr:from>
    <xdr:to>
      <xdr:col>55</xdr:col>
      <xdr:colOff>88900</xdr:colOff>
      <xdr:row>31</xdr:row>
      <xdr:rowOff>101600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117983</xdr:rowOff>
    </xdr:from>
    <xdr:to>
      <xdr:col>55</xdr:col>
      <xdr:colOff>0</xdr:colOff>
      <xdr:row>38</xdr:row>
      <xdr:rowOff>141986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633083"/>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49293</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214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26416</xdr:rowOff>
    </xdr:from>
    <xdr:to>
      <xdr:col>55</xdr:col>
      <xdr:colOff>50800</xdr:colOff>
      <xdr:row>37</xdr:row>
      <xdr:rowOff>128016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117983</xdr:rowOff>
    </xdr:from>
    <xdr:to>
      <xdr:col>50</xdr:col>
      <xdr:colOff>114300</xdr:colOff>
      <xdr:row>38</xdr:row>
      <xdr:rowOff>143129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633083"/>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138447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61214</xdr:rowOff>
    </xdr:from>
    <xdr:to>
      <xdr:col>45</xdr:col>
      <xdr:colOff>177800</xdr:colOff>
      <xdr:row>38</xdr:row>
      <xdr:rowOff>143129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576314"/>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27178</xdr:rowOff>
    </xdr:from>
    <xdr:to>
      <xdr:col>46</xdr:col>
      <xdr:colOff>38100</xdr:colOff>
      <xdr:row>37</xdr:row>
      <xdr:rowOff>128778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145305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61214</xdr:rowOff>
    </xdr:from>
    <xdr:to>
      <xdr:col>41</xdr:col>
      <xdr:colOff>50800</xdr:colOff>
      <xdr:row>38</xdr:row>
      <xdr:rowOff>103886</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576314"/>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159766</xdr:rowOff>
    </xdr:from>
    <xdr:to>
      <xdr:col>41</xdr:col>
      <xdr:colOff>101600</xdr:colOff>
      <xdr:row>37</xdr:row>
      <xdr:rowOff>89916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106443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31750</xdr:rowOff>
    </xdr:from>
    <xdr:to>
      <xdr:col>36</xdr:col>
      <xdr:colOff>165100</xdr:colOff>
      <xdr:row>36</xdr:row>
      <xdr:rowOff>133350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149877</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0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6113</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21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67183</xdr:rowOff>
    </xdr:from>
    <xdr:to>
      <xdr:col>50</xdr:col>
      <xdr:colOff>165100</xdr:colOff>
      <xdr:row>38</xdr:row>
      <xdr:rowOff>168783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5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159910</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675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92329</xdr:rowOff>
    </xdr:from>
    <xdr:to>
      <xdr:col>46</xdr:col>
      <xdr:colOff>38100</xdr:colOff>
      <xdr:row>39</xdr:row>
      <xdr:rowOff>22479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0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13606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7001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10414</xdr:rowOff>
    </xdr:from>
    <xdr:to>
      <xdr:col>41</xdr:col>
      <xdr:colOff>101600</xdr:colOff>
      <xdr:row>38</xdr:row>
      <xdr:rowOff>112014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52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103141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618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53086</xdr:rowOff>
    </xdr:from>
    <xdr:to>
      <xdr:col>36</xdr:col>
      <xdr:colOff>165100</xdr:colOff>
      <xdr:row>38</xdr:row>
      <xdr:rowOff>154686</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5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145813</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660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40087</xdr:rowOff>
    </xdr:from>
    <xdr:to>
      <xdr:col>54</xdr:col>
      <xdr:colOff>189865</xdr:colOff>
      <xdr:row>58</xdr:row>
      <xdr:rowOff>23285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84037"/>
          <a:ext cx="1270" cy="1183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27112</xdr:rowOff>
    </xdr:from>
    <xdr:ext cx="313932"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71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23285</xdr:rowOff>
    </xdr:from>
    <xdr:to>
      <xdr:col>55</xdr:col>
      <xdr:colOff>88900</xdr:colOff>
      <xdr:row>58</xdr:row>
      <xdr:rowOff>23285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158214</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5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40087</xdr:rowOff>
    </xdr:from>
    <xdr:to>
      <xdr:col>55</xdr:col>
      <xdr:colOff>88900</xdr:colOff>
      <xdr:row>51</xdr:row>
      <xdr:rowOff>40087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138671</xdr:rowOff>
    </xdr:from>
    <xdr:to>
      <xdr:col>55</xdr:col>
      <xdr:colOff>0</xdr:colOff>
      <xdr:row>57</xdr:row>
      <xdr:rowOff>164846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911321"/>
          <a:ext cx="8382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16680</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17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165253</xdr:rowOff>
    </xdr:from>
    <xdr:to>
      <xdr:col>55</xdr:col>
      <xdr:colOff>50800</xdr:colOff>
      <xdr:row>57</xdr:row>
      <xdr:rowOff>95403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42659</xdr:rowOff>
    </xdr:from>
    <xdr:to>
      <xdr:col>50</xdr:col>
      <xdr:colOff>114300</xdr:colOff>
      <xdr:row>57</xdr:row>
      <xdr:rowOff>164846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815309"/>
          <a:ext cx="889000" cy="12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170396</xdr:rowOff>
    </xdr:from>
    <xdr:to>
      <xdr:col>50</xdr:col>
      <xdr:colOff>165100</xdr:colOff>
      <xdr:row>57</xdr:row>
      <xdr:rowOff>100546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7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117073</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546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42659</xdr:rowOff>
    </xdr:from>
    <xdr:to>
      <xdr:col>45</xdr:col>
      <xdr:colOff>177800</xdr:colOff>
      <xdr:row>57</xdr:row>
      <xdr:rowOff>96838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815309"/>
          <a:ext cx="889000" cy="5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162109</xdr:rowOff>
    </xdr:from>
    <xdr:to>
      <xdr:col>46</xdr:col>
      <xdr:colOff>38100</xdr:colOff>
      <xdr:row>57</xdr:row>
      <xdr:rowOff>92259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6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108786</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53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96838</xdr:rowOff>
    </xdr:from>
    <xdr:to>
      <xdr:col>41</xdr:col>
      <xdr:colOff>50800</xdr:colOff>
      <xdr:row>57</xdr:row>
      <xdr:rowOff>116212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869488"/>
          <a:ext cx="889000" cy="1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166853</xdr:rowOff>
    </xdr:from>
    <xdr:to>
      <xdr:col>41</xdr:col>
      <xdr:colOff>101600</xdr:colOff>
      <xdr:row>57</xdr:row>
      <xdr:rowOff>97003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8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113530</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54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1975</xdr:rowOff>
    </xdr:from>
    <xdr:to>
      <xdr:col>36</xdr:col>
      <xdr:colOff>165100</xdr:colOff>
      <xdr:row>57</xdr:row>
      <xdr:rowOff>103575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7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120102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54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87871</xdr:rowOff>
    </xdr:from>
    <xdr:to>
      <xdr:col>55</xdr:col>
      <xdr:colOff>50800</xdr:colOff>
      <xdr:row>58</xdr:row>
      <xdr:rowOff>18021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6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2798</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7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114046</xdr:rowOff>
    </xdr:from>
    <xdr:to>
      <xdr:col>50</xdr:col>
      <xdr:colOff>165100</xdr:colOff>
      <xdr:row>58</xdr:row>
      <xdr:rowOff>44196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8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35323</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50017" y="9979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163309</xdr:rowOff>
    </xdr:from>
    <xdr:to>
      <xdr:col>46</xdr:col>
      <xdr:colOff>38100</xdr:colOff>
      <xdr:row>57</xdr:row>
      <xdr:rowOff>93459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76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84586</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985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46038</xdr:rowOff>
    </xdr:from>
    <xdr:to>
      <xdr:col>41</xdr:col>
      <xdr:colOff>101600</xdr:colOff>
      <xdr:row>57</xdr:row>
      <xdr:rowOff>147638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1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138765</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991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65412</xdr:rowOff>
    </xdr:from>
    <xdr:to>
      <xdr:col>36</xdr:col>
      <xdr:colOff>165100</xdr:colOff>
      <xdr:row>57</xdr:row>
      <xdr:rowOff>167012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3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158139</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993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39984</xdr:rowOff>
    </xdr:from>
    <xdr:to>
      <xdr:col>54</xdr:col>
      <xdr:colOff>189865</xdr:colOff>
      <xdr:row>78</xdr:row>
      <xdr:rowOff>56124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384384"/>
          <a:ext cx="1270" cy="1044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59951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3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56124</xdr:rowOff>
    </xdr:from>
    <xdr:to>
      <xdr:col>55</xdr:col>
      <xdr:colOff>88900</xdr:colOff>
      <xdr:row>78</xdr:row>
      <xdr:rowOff>56124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29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158111</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1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39984</xdr:rowOff>
    </xdr:from>
    <xdr:to>
      <xdr:col>55</xdr:col>
      <xdr:colOff>88900</xdr:colOff>
      <xdr:row>72</xdr:row>
      <xdr:rowOff>39984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38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146603</xdr:rowOff>
    </xdr:from>
    <xdr:to>
      <xdr:col>55</xdr:col>
      <xdr:colOff>0</xdr:colOff>
      <xdr:row>78</xdr:row>
      <xdr:rowOff>2082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48253"/>
          <a:ext cx="838200" cy="2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130156</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2988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107279</xdr:rowOff>
    </xdr:from>
    <xdr:to>
      <xdr:col>55</xdr:col>
      <xdr:colOff>50800</xdr:colOff>
      <xdr:row>77</xdr:row>
      <xdr:rowOff>37429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78938</xdr:rowOff>
    </xdr:from>
    <xdr:to>
      <xdr:col>50</xdr:col>
      <xdr:colOff>114300</xdr:colOff>
      <xdr:row>77</xdr:row>
      <xdr:rowOff>146603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109138"/>
          <a:ext cx="889000" cy="23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110389</xdr:rowOff>
    </xdr:from>
    <xdr:to>
      <xdr:col>50</xdr:col>
      <xdr:colOff>165100</xdr:colOff>
      <xdr:row>77</xdr:row>
      <xdr:rowOff>40539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57066</xdr:rowOff>
    </xdr:from>
    <xdr:ext cx="469744"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404428" y="129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78938</xdr:rowOff>
    </xdr:from>
    <xdr:to>
      <xdr:col>45</xdr:col>
      <xdr:colOff>177800</xdr:colOff>
      <xdr:row>77</xdr:row>
      <xdr:rowOff>145963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109138"/>
          <a:ext cx="889000" cy="23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30790</xdr:rowOff>
    </xdr:from>
    <xdr:to>
      <xdr:col>46</xdr:col>
      <xdr:colOff>38100</xdr:colOff>
      <xdr:row>76</xdr:row>
      <xdr:rowOff>132390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123517</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15428" y="131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145963</xdr:rowOff>
    </xdr:from>
    <xdr:to>
      <xdr:col>41</xdr:col>
      <xdr:colOff>50800</xdr:colOff>
      <xdr:row>77</xdr:row>
      <xdr:rowOff>155336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347613"/>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6787</xdr:rowOff>
    </xdr:from>
    <xdr:to>
      <xdr:col>41</xdr:col>
      <xdr:colOff>101600</xdr:colOff>
      <xdr:row>77</xdr:row>
      <xdr:rowOff>108387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124914</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43042</xdr:rowOff>
    </xdr:from>
    <xdr:to>
      <xdr:col>36</xdr:col>
      <xdr:colOff>165100</xdr:colOff>
      <xdr:row>77</xdr:row>
      <xdr:rowOff>144642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161169</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01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122732</xdr:rowOff>
    </xdr:from>
    <xdr:to>
      <xdr:col>55</xdr:col>
      <xdr:colOff>50800</xdr:colOff>
      <xdr:row>78</xdr:row>
      <xdr:rowOff>52882</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2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37659</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3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95803</xdr:rowOff>
    </xdr:from>
    <xdr:to>
      <xdr:col>50</xdr:col>
      <xdr:colOff>165100</xdr:colOff>
      <xdr:row>78</xdr:row>
      <xdr:rowOff>25953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9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17080</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39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28138</xdr:rowOff>
    </xdr:from>
    <xdr:to>
      <xdr:col>46</xdr:col>
      <xdr:colOff>38100</xdr:colOff>
      <xdr:row>76</xdr:row>
      <xdr:rowOff>129738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05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146265</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283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95163</xdr:rowOff>
    </xdr:from>
    <xdr:to>
      <xdr:col>41</xdr:col>
      <xdr:colOff>101600</xdr:colOff>
      <xdr:row>78</xdr:row>
      <xdr:rowOff>25313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2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16440</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38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104536</xdr:rowOff>
    </xdr:from>
    <xdr:to>
      <xdr:col>36</xdr:col>
      <xdr:colOff>165100</xdr:colOff>
      <xdr:row>78</xdr:row>
      <xdr:rowOff>34686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0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25813</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3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167436</xdr:rowOff>
    </xdr:from>
    <xdr:to>
      <xdr:col>54</xdr:col>
      <xdr:colOff>189865</xdr:colOff>
      <xdr:row>99</xdr:row>
      <xdr:rowOff>113488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26486"/>
          <a:ext cx="1270" cy="1660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117315</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70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113488</xdr:rowOff>
    </xdr:from>
    <xdr:to>
      <xdr:col>55</xdr:col>
      <xdr:colOff>88900</xdr:colOff>
      <xdr:row>99</xdr:row>
      <xdr:rowOff>113488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7087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114113</xdr:rowOff>
    </xdr:from>
    <xdr:ext cx="534377"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20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167436</xdr:rowOff>
    </xdr:from>
    <xdr:to>
      <xdr:col>55</xdr:col>
      <xdr:colOff>88900</xdr:colOff>
      <xdr:row>89</xdr:row>
      <xdr:rowOff>167436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2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9970</xdr:rowOff>
    </xdr:from>
    <xdr:to>
      <xdr:col>55</xdr:col>
      <xdr:colOff>0</xdr:colOff>
      <xdr:row>98</xdr:row>
      <xdr:rowOff>80074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812070"/>
          <a:ext cx="8382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161650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27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138773</xdr:rowOff>
    </xdr:from>
    <xdr:to>
      <xdr:col>55</xdr:col>
      <xdr:colOff>50800</xdr:colOff>
      <xdr:row>96</xdr:row>
      <xdr:rowOff>68923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2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19038</xdr:rowOff>
    </xdr:from>
    <xdr:to>
      <xdr:col>50</xdr:col>
      <xdr:colOff>114300</xdr:colOff>
      <xdr:row>98</xdr:row>
      <xdr:rowOff>80074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821138"/>
          <a:ext cx="889000" cy="6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27750</xdr:rowOff>
    </xdr:from>
    <xdr:to>
      <xdr:col>50</xdr:col>
      <xdr:colOff>165100</xdr:colOff>
      <xdr:row>96</xdr:row>
      <xdr:rowOff>129350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145877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41060</xdr:rowOff>
    </xdr:from>
    <xdr:to>
      <xdr:col>45</xdr:col>
      <xdr:colOff>177800</xdr:colOff>
      <xdr:row>98</xdr:row>
      <xdr:rowOff>19038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671710"/>
          <a:ext cx="889000" cy="14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121704</xdr:rowOff>
    </xdr:from>
    <xdr:to>
      <xdr:col>46</xdr:col>
      <xdr:colOff>38100</xdr:colOff>
      <xdr:row>96</xdr:row>
      <xdr:rowOff>51854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0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68381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18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41060</xdr:rowOff>
    </xdr:from>
    <xdr:to>
      <xdr:col>41</xdr:col>
      <xdr:colOff>50800</xdr:colOff>
      <xdr:row>98</xdr:row>
      <xdr:rowOff>72073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671710"/>
          <a:ext cx="889000" cy="20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14415</xdr:rowOff>
    </xdr:from>
    <xdr:to>
      <xdr:col>41</xdr:col>
      <xdr:colOff>101600</xdr:colOff>
      <xdr:row>96</xdr:row>
      <xdr:rowOff>116015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7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132542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4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6262</xdr:rowOff>
    </xdr:from>
    <xdr:to>
      <xdr:col>36</xdr:col>
      <xdr:colOff>165100</xdr:colOff>
      <xdr:row>96</xdr:row>
      <xdr:rowOff>107862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6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124389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4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130620</xdr:rowOff>
    </xdr:from>
    <xdr:to>
      <xdr:col>55</xdr:col>
      <xdr:colOff>50800</xdr:colOff>
      <xdr:row>98</xdr:row>
      <xdr:rowOff>60770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76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109047</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73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29274</xdr:rowOff>
    </xdr:from>
    <xdr:to>
      <xdr:col>50</xdr:col>
      <xdr:colOff>165100</xdr:colOff>
      <xdr:row>98</xdr:row>
      <xdr:rowOff>130874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83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122001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92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139688</xdr:rowOff>
    </xdr:from>
    <xdr:to>
      <xdr:col>46</xdr:col>
      <xdr:colOff>38100</xdr:colOff>
      <xdr:row>98</xdr:row>
      <xdr:rowOff>69838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77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60965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86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161710</xdr:rowOff>
    </xdr:from>
    <xdr:to>
      <xdr:col>41</xdr:col>
      <xdr:colOff>101600</xdr:colOff>
      <xdr:row>97</xdr:row>
      <xdr:rowOff>91860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6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82987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71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21273</xdr:rowOff>
    </xdr:from>
    <xdr:to>
      <xdr:col>36</xdr:col>
      <xdr:colOff>165100</xdr:colOff>
      <xdr:row>98</xdr:row>
      <xdr:rowOff>122873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82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114000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91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40205</xdr:rowOff>
    </xdr:from>
    <xdr:to>
      <xdr:col>85</xdr:col>
      <xdr:colOff>126364</xdr:colOff>
      <xdr:row>38</xdr:row>
      <xdr:rowOff>153525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55155"/>
          <a:ext cx="1269" cy="131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157352</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7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153525</xdr:rowOff>
    </xdr:from>
    <xdr:to>
      <xdr:col>86</xdr:col>
      <xdr:colOff>25400</xdr:colOff>
      <xdr:row>38</xdr:row>
      <xdr:rowOff>153525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158332</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3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40205</xdr:rowOff>
    </xdr:from>
    <xdr:to>
      <xdr:col>86</xdr:col>
      <xdr:colOff>25400</xdr:colOff>
      <xdr:row>31</xdr:row>
      <xdr:rowOff>40205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82441</xdr:rowOff>
    </xdr:from>
    <xdr:to>
      <xdr:col>85</xdr:col>
      <xdr:colOff>127000</xdr:colOff>
      <xdr:row>37</xdr:row>
      <xdr:rowOff>83639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426091"/>
          <a:ext cx="838200" cy="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169036</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69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146159</xdr:rowOff>
    </xdr:from>
    <xdr:to>
      <xdr:col>85</xdr:col>
      <xdr:colOff>177800</xdr:colOff>
      <xdr:row>37</xdr:row>
      <xdr:rowOff>76309</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83639</xdr:rowOff>
    </xdr:from>
    <xdr:to>
      <xdr:col>81</xdr:col>
      <xdr:colOff>50800</xdr:colOff>
      <xdr:row>37</xdr:row>
      <xdr:rowOff>83856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427289"/>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146159</xdr:rowOff>
    </xdr:from>
    <xdr:to>
      <xdr:col>81</xdr:col>
      <xdr:colOff>101600</xdr:colOff>
      <xdr:row>37</xdr:row>
      <xdr:rowOff>76309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92836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09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83856</xdr:rowOff>
    </xdr:from>
    <xdr:to>
      <xdr:col>76</xdr:col>
      <xdr:colOff>114300</xdr:colOff>
      <xdr:row>37</xdr:row>
      <xdr:rowOff>118037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427506"/>
          <a:ext cx="889000" cy="3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89553</xdr:rowOff>
    </xdr:from>
    <xdr:to>
      <xdr:col>76</xdr:col>
      <xdr:colOff>165100</xdr:colOff>
      <xdr:row>37</xdr:row>
      <xdr:rowOff>19703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26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36230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03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103777</xdr:rowOff>
    </xdr:from>
    <xdr:to>
      <xdr:col>71</xdr:col>
      <xdr:colOff>177800</xdr:colOff>
      <xdr:row>37</xdr:row>
      <xdr:rowOff>118037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447427"/>
          <a:ext cx="889000" cy="1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92710</xdr:rowOff>
    </xdr:from>
    <xdr:to>
      <xdr:col>72</xdr:col>
      <xdr:colOff>38100</xdr:colOff>
      <xdr:row>37</xdr:row>
      <xdr:rowOff>22860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39387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04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161616</xdr:rowOff>
    </xdr:from>
    <xdr:to>
      <xdr:col>67</xdr:col>
      <xdr:colOff>101600</xdr:colOff>
      <xdr:row>37</xdr:row>
      <xdr:rowOff>91766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3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108293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10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31641</xdr:rowOff>
    </xdr:from>
    <xdr:to>
      <xdr:col>85</xdr:col>
      <xdr:colOff>177800</xdr:colOff>
      <xdr:row>37</xdr:row>
      <xdr:rowOff>133241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7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10068</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35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32839</xdr:rowOff>
    </xdr:from>
    <xdr:to>
      <xdr:col>81</xdr:col>
      <xdr:colOff>101600</xdr:colOff>
      <xdr:row>37</xdr:row>
      <xdr:rowOff>134439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37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125565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46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33056</xdr:rowOff>
    </xdr:from>
    <xdr:to>
      <xdr:col>76</xdr:col>
      <xdr:colOff>165100</xdr:colOff>
      <xdr:row>37</xdr:row>
      <xdr:rowOff>134656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37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125783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46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67237</xdr:rowOff>
    </xdr:from>
    <xdr:to>
      <xdr:col>72</xdr:col>
      <xdr:colOff>38100</xdr:colOff>
      <xdr:row>37</xdr:row>
      <xdr:rowOff>168838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108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159965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5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52977</xdr:rowOff>
    </xdr:from>
    <xdr:to>
      <xdr:col>67</xdr:col>
      <xdr:colOff>101600</xdr:colOff>
      <xdr:row>37</xdr:row>
      <xdr:rowOff>154577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39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145704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48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40831</xdr:rowOff>
    </xdr:from>
    <xdr:to>
      <xdr:col>85</xdr:col>
      <xdr:colOff>126364</xdr:colOff>
      <xdr:row>58</xdr:row>
      <xdr:rowOff>113754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13331"/>
          <a:ext cx="1269" cy="1444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117581</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6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113754</xdr:rowOff>
    </xdr:from>
    <xdr:to>
      <xdr:col>86</xdr:col>
      <xdr:colOff>25400</xdr:colOff>
      <xdr:row>58</xdr:row>
      <xdr:rowOff>113754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5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158958</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38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40831</xdr:rowOff>
    </xdr:from>
    <xdr:to>
      <xdr:col>86</xdr:col>
      <xdr:colOff>25400</xdr:colOff>
      <xdr:row>50</xdr:row>
      <xdr:rowOff>40831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1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30582</xdr:rowOff>
    </xdr:from>
    <xdr:to>
      <xdr:col>85</xdr:col>
      <xdr:colOff>127000</xdr:colOff>
      <xdr:row>57</xdr:row>
      <xdr:rowOff>78587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803232"/>
          <a:ext cx="8382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39254</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69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16377</xdr:rowOff>
    </xdr:from>
    <xdr:to>
      <xdr:col>85</xdr:col>
      <xdr:colOff>177800</xdr:colOff>
      <xdr:row>56</xdr:row>
      <xdr:rowOff>117977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10751</xdr:rowOff>
    </xdr:from>
    <xdr:to>
      <xdr:col>81</xdr:col>
      <xdr:colOff>50800</xdr:colOff>
      <xdr:row>57</xdr:row>
      <xdr:rowOff>30582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783401"/>
          <a:ext cx="889000" cy="1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146221</xdr:rowOff>
    </xdr:from>
    <xdr:to>
      <xdr:col>81</xdr:col>
      <xdr:colOff>101600</xdr:colOff>
      <xdr:row>56</xdr:row>
      <xdr:rowOff>76371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92898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3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10751</xdr:rowOff>
    </xdr:from>
    <xdr:to>
      <xdr:col>76</xdr:col>
      <xdr:colOff>114300</xdr:colOff>
      <xdr:row>58</xdr:row>
      <xdr:rowOff>16066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783401"/>
          <a:ext cx="889000" cy="17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153842</xdr:rowOff>
    </xdr:from>
    <xdr:to>
      <xdr:col>76</xdr:col>
      <xdr:colOff>165100</xdr:colOff>
      <xdr:row>56</xdr:row>
      <xdr:rowOff>83992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100519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35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16066</xdr:rowOff>
    </xdr:from>
    <xdr:to>
      <xdr:col>71</xdr:col>
      <xdr:colOff>177800</xdr:colOff>
      <xdr:row>58</xdr:row>
      <xdr:rowOff>35878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960166"/>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119952</xdr:rowOff>
    </xdr:from>
    <xdr:to>
      <xdr:col>72</xdr:col>
      <xdr:colOff>38100</xdr:colOff>
      <xdr:row>57</xdr:row>
      <xdr:rowOff>50102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66629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9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3784</xdr:rowOff>
    </xdr:from>
    <xdr:to>
      <xdr:col>67</xdr:col>
      <xdr:colOff>101600</xdr:colOff>
      <xdr:row>57</xdr:row>
      <xdr:rowOff>105384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121911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55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27787</xdr:rowOff>
    </xdr:from>
    <xdr:to>
      <xdr:col>85</xdr:col>
      <xdr:colOff>177800</xdr:colOff>
      <xdr:row>57</xdr:row>
      <xdr:rowOff>129387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80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6214</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77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151232</xdr:rowOff>
    </xdr:from>
    <xdr:to>
      <xdr:col>81</xdr:col>
      <xdr:colOff>101600</xdr:colOff>
      <xdr:row>57</xdr:row>
      <xdr:rowOff>81382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5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72509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84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131401</xdr:rowOff>
    </xdr:from>
    <xdr:to>
      <xdr:col>76</xdr:col>
      <xdr:colOff>165100</xdr:colOff>
      <xdr:row>57</xdr:row>
      <xdr:rowOff>61551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3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52678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2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136716</xdr:rowOff>
    </xdr:from>
    <xdr:to>
      <xdr:col>72</xdr:col>
      <xdr:colOff>38100</xdr:colOff>
      <xdr:row>58</xdr:row>
      <xdr:rowOff>66866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90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57993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1000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156528</xdr:rowOff>
    </xdr:from>
    <xdr:to>
      <xdr:col>67</xdr:col>
      <xdr:colOff>101600</xdr:colOff>
      <xdr:row>58</xdr:row>
      <xdr:rowOff>86678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92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77805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1002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49349</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050849"/>
          <a:ext cx="1269"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167476</xdr:rowOff>
    </xdr:from>
    <xdr:ext cx="469744"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49349</xdr:rowOff>
    </xdr:from>
    <xdr:to>
      <xdr:col>86</xdr:col>
      <xdr:colOff>25400</xdr:colOff>
      <xdr:row>70</xdr:row>
      <xdr:rowOff>49349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05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69322</xdr:rowOff>
    </xdr:from>
    <xdr:ext cx="378565"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70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46445</xdr:rowOff>
    </xdr:from>
    <xdr:to>
      <xdr:col>85</xdr:col>
      <xdr:colOff>177800</xdr:colOff>
      <xdr:row>78</xdr:row>
      <xdr:rowOff>148045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163649</xdr:rowOff>
    </xdr:from>
    <xdr:to>
      <xdr:col>81</xdr:col>
      <xdr:colOff>50800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2508049"/>
          <a:ext cx="889000" cy="113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82369</xdr:rowOff>
    </xdr:from>
    <xdr:to>
      <xdr:col>81</xdr:col>
      <xdr:colOff>101600</xdr:colOff>
      <xdr:row>79</xdr:row>
      <xdr:rowOff>12519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5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29046</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2017" y="13230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163649</xdr:rowOff>
    </xdr:from>
    <xdr:to>
      <xdr:col>76</xdr:col>
      <xdr:colOff>114300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2508049"/>
          <a:ext cx="889000" cy="113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162923</xdr:rowOff>
    </xdr:from>
    <xdr:to>
      <xdr:col>76</xdr:col>
      <xdr:colOff>165100</xdr:colOff>
      <xdr:row>77</xdr:row>
      <xdr:rowOff>93073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19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84200</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3285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100330</xdr:rowOff>
    </xdr:from>
    <xdr:to>
      <xdr:col>72</xdr:col>
      <xdr:colOff>38100</xdr:colOff>
      <xdr:row>78</xdr:row>
      <xdr:rowOff>30480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47007</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077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160201</xdr:rowOff>
    </xdr:from>
    <xdr:to>
      <xdr:col>67</xdr:col>
      <xdr:colOff>101600</xdr:colOff>
      <xdr:row>78</xdr:row>
      <xdr:rowOff>90351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36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106878</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137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112849</xdr:rowOff>
    </xdr:from>
    <xdr:to>
      <xdr:col>76</xdr:col>
      <xdr:colOff>165100</xdr:colOff>
      <xdr:row>73</xdr:row>
      <xdr:rowOff>42999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245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71</xdr:row>
      <xdr:rowOff>59526</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223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82511</xdr:rowOff>
    </xdr:from>
    <xdr:to>
      <xdr:col>85</xdr:col>
      <xdr:colOff>126364</xdr:colOff>
      <xdr:row>98</xdr:row>
      <xdr:rowOff>30544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13011"/>
          <a:ext cx="1269" cy="1319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34371</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3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30544</xdr:rowOff>
    </xdr:from>
    <xdr:to>
      <xdr:col>86</xdr:col>
      <xdr:colOff>25400</xdr:colOff>
      <xdr:row>98</xdr:row>
      <xdr:rowOff>30544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3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29188</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8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82511</xdr:rowOff>
    </xdr:from>
    <xdr:to>
      <xdr:col>86</xdr:col>
      <xdr:colOff>25400</xdr:colOff>
      <xdr:row>90</xdr:row>
      <xdr:rowOff>82511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1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100361</xdr:rowOff>
    </xdr:from>
    <xdr:to>
      <xdr:col>85</xdr:col>
      <xdr:colOff>127000</xdr:colOff>
      <xdr:row>97</xdr:row>
      <xdr:rowOff>106935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731011"/>
          <a:ext cx="838200" cy="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25767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313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2890</xdr:rowOff>
    </xdr:from>
    <xdr:to>
      <xdr:col>85</xdr:col>
      <xdr:colOff>177800</xdr:colOff>
      <xdr:row>96</xdr:row>
      <xdr:rowOff>104490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80111</xdr:rowOff>
    </xdr:from>
    <xdr:to>
      <xdr:col>81</xdr:col>
      <xdr:colOff>50800</xdr:colOff>
      <xdr:row>97</xdr:row>
      <xdr:rowOff>106935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710761"/>
          <a:ext cx="889000" cy="2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165443</xdr:rowOff>
    </xdr:from>
    <xdr:to>
      <xdr:col>81</xdr:col>
      <xdr:colOff>101600</xdr:colOff>
      <xdr:row>96</xdr:row>
      <xdr:rowOff>95593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112120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2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26505</xdr:rowOff>
    </xdr:from>
    <xdr:to>
      <xdr:col>76</xdr:col>
      <xdr:colOff>114300</xdr:colOff>
      <xdr:row>97</xdr:row>
      <xdr:rowOff>80111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657155"/>
          <a:ext cx="889000" cy="5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1194</xdr:rowOff>
    </xdr:from>
    <xdr:to>
      <xdr:col>76</xdr:col>
      <xdr:colOff>165100</xdr:colOff>
      <xdr:row>96</xdr:row>
      <xdr:rowOff>102794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119321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2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26505</xdr:rowOff>
    </xdr:from>
    <xdr:to>
      <xdr:col>71</xdr:col>
      <xdr:colOff>177800</xdr:colOff>
      <xdr:row>97</xdr:row>
      <xdr:rowOff>74588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657155"/>
          <a:ext cx="889000" cy="4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159804</xdr:rowOff>
    </xdr:from>
    <xdr:to>
      <xdr:col>72</xdr:col>
      <xdr:colOff>38100</xdr:colOff>
      <xdr:row>96</xdr:row>
      <xdr:rowOff>89954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106481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165405</xdr:rowOff>
    </xdr:from>
    <xdr:to>
      <xdr:col>67</xdr:col>
      <xdr:colOff>101600</xdr:colOff>
      <xdr:row>96</xdr:row>
      <xdr:rowOff>95555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112082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49561</xdr:rowOff>
    </xdr:from>
    <xdr:to>
      <xdr:col>85</xdr:col>
      <xdr:colOff>177800</xdr:colOff>
      <xdr:row>97</xdr:row>
      <xdr:rowOff>151161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68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135938</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59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56135</xdr:rowOff>
    </xdr:from>
    <xdr:to>
      <xdr:col>81</xdr:col>
      <xdr:colOff>101600</xdr:colOff>
      <xdr:row>97</xdr:row>
      <xdr:rowOff>157735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8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148862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77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29311</xdr:rowOff>
    </xdr:from>
    <xdr:to>
      <xdr:col>76</xdr:col>
      <xdr:colOff>165100</xdr:colOff>
      <xdr:row>97</xdr:row>
      <xdr:rowOff>130911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122038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75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147155</xdr:rowOff>
    </xdr:from>
    <xdr:to>
      <xdr:col>72</xdr:col>
      <xdr:colOff>38100</xdr:colOff>
      <xdr:row>97</xdr:row>
      <xdr:rowOff>77305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60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68432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69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23788</xdr:rowOff>
    </xdr:from>
    <xdr:to>
      <xdr:col>67</xdr:col>
      <xdr:colOff>101600</xdr:colOff>
      <xdr:row>97</xdr:row>
      <xdr:rowOff>125388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65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116515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74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121412</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264912"/>
          <a:ext cx="1269"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68089</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4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121412</xdr:rowOff>
    </xdr:from>
    <xdr:to>
      <xdr:col>116</xdr:col>
      <xdr:colOff>152400</xdr:colOff>
      <xdr:row>30</xdr:row>
      <xdr:rowOff>121412</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26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6621</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3502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155194</xdr:rowOff>
    </xdr:from>
    <xdr:to>
      <xdr:col>116</xdr:col>
      <xdr:colOff>114300</xdr:colOff>
      <xdr:row>38</xdr:row>
      <xdr:rowOff>85344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133248</xdr:rowOff>
    </xdr:from>
    <xdr:to>
      <xdr:col>112</xdr:col>
      <xdr:colOff>38100</xdr:colOff>
      <xdr:row>38</xdr:row>
      <xdr:rowOff>63398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4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79925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25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32664</xdr:rowOff>
    </xdr:from>
    <xdr:to>
      <xdr:col>107</xdr:col>
      <xdr:colOff>101600</xdr:colOff>
      <xdr:row>37</xdr:row>
      <xdr:rowOff>134264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37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150791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151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115875</xdr:rowOff>
    </xdr:from>
    <xdr:to>
      <xdr:col>102</xdr:col>
      <xdr:colOff>165100</xdr:colOff>
      <xdr:row>38</xdr:row>
      <xdr:rowOff>46025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4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62552</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234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140564</xdr:rowOff>
    </xdr:from>
    <xdr:to>
      <xdr:col>98</xdr:col>
      <xdr:colOff>38100</xdr:colOff>
      <xdr:row>38</xdr:row>
      <xdr:rowOff>70714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48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87241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259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・総務費は、住民一人当たり</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38,752</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円で、</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3</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年度より減となった。これは、新たに公共施設整備基金の設置による</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45</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億円の皆増によるものの、文化会館大規模改修工事の完了による約</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46</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憶</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8,500</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万円の減となったこと等によるものである。</a:t>
          </a:r>
          <a:endParaRPr kumimoji="0"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・民生費は、住民一人当たり</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175,862</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円で、</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3</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年度より減となった。これは、電気・ガス・食料品等価格高騰緊急支援給付金給付事業による約</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20</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億</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7,000</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万円の皆増や保育施設関係の扶助費の増により約</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15</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億</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1,800</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万円増加したこによるものの、子育て世帯や非課税世帯等に対する各種給付金事業費の減により約</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93</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億</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3,700</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万の減となったこと等によるものである。</a:t>
          </a:r>
          <a:endParaRPr kumimoji="0"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・衛生費は、住民一人当たり</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46,587</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円で、</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3</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年度より増となった。これは、新型コロナウイルスワクチン接種に係る委託料の増などにより</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15</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億</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3,200</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万円増加したことや、一般廃棄物処理施設建設費等基金への積立により約</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10</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億</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4,800</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万円の増等によるものである。</a:t>
          </a:r>
          <a:endParaRPr kumimoji="0"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・土木費は、住民一人当たり</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25,405</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円で、</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3</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年度より増となった。これは、地域コミュニティゾーン公園整備事業の進捗による約</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5</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億</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7,500</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万円の増となったこと等によるものである。</a:t>
          </a:r>
          <a:endParaRPr kumimoji="0"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・教育費は、住民一人当たり</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36,208</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円で、</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3</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年度より減となった。これは、塩浜学園建替事業の完了により約</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億</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9,100</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円減となったことや中学校校舎等改修工事の工事内容の差異等による約</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億</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1,400</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万円の減などによるものである。</a:t>
          </a:r>
          <a:endParaRPr kumimoji="0"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年度は</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年度と比較し、住民税非課税世帯への臨時特別給付金などが減となったことから、歳入、歳出ともに総額において減となった。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実質収支額は減となった一方で、標準財政規模については増となり、実質収支比率は</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ポイント減となった。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財政調整基金残高については、適切な財源の確保により、取り崩しをせず、</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年度決算剰余金の</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分の</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相当額が純増となったことより増加し、標準財政規模比は標準財政規模の増加幅と比較し、財政調整基金の増加幅が大きくなったことにより、</a:t>
          </a:r>
          <a:r>
            <a:rPr kumimoji="1" lang="en-US" altLang="ja-JP" sz="1100" b="0" i="0" baseline="0">
              <a:solidFill>
                <a:schemeClr val="dk1"/>
              </a:solidFill>
              <a:effectLst/>
              <a:latin typeface="+mn-lt"/>
              <a:ea typeface="+mn-ea"/>
              <a:cs typeface="+mn-cs"/>
            </a:rPr>
            <a:t>1.08</a:t>
          </a:r>
          <a:r>
            <a:rPr kumimoji="1" lang="ja-JP" altLang="ja-JP" sz="1100" b="0" i="0" baseline="0">
              <a:solidFill>
                <a:schemeClr val="dk1"/>
              </a:solidFill>
              <a:effectLst/>
              <a:latin typeface="+mn-lt"/>
              <a:ea typeface="+mn-ea"/>
              <a:cs typeface="+mn-cs"/>
            </a:rPr>
            <a:t>ポイント増となったもの。</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令和</a:t>
          </a:r>
          <a:r>
            <a:rPr kumimoji="1" lang="en-US"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4</a:t>
          </a:r>
          <a:r>
            <a:rPr kumimoji="1" lang="ja-JP" altLang="en-US"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年度については各会計とも黒字となったため、連結赤字比率の構成もすべて黒字となっている。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今後とも各会計が健全な財政運営を図ることにより、赤字を生じさせないよう努めていく。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元利償還金等について、債務負担行為に基づく支出額が約</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7</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億</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7</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千万円減となったが、義務教育施設整備事業債やクリーンセンター火災復旧事業債に係る市債の償還開始したこと等により市債の元利償還金が約</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億</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8</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千万円増となったこと、また、都市計画税など特定財源の額の減により算入公債費等が減少したことなどから、単年度の実質公債費比率は</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0.4</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ポイント増加した。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しかしながら、</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3</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ヵ年平均でも類似団体を下回る</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1.7%</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と良好な水準を維持している。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今後は公共施設の更新を控えているが、債務費用が過度に財政を圧迫することのない範囲で数値の保持を図っていく。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減債基金については、市債の残高が減少したこと等により、市債管理基金の役割を終えたと判断したことから、平成</a:t>
          </a:r>
          <a:r>
            <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28</a:t>
          </a:r>
          <a:r>
            <a:rPr kumimoji="1" lang="ja-JP"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年度末をもって同基金を廃止している。</a:t>
          </a:r>
          <a:endParaRPr kumimoji="0" lang="ja-JP"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将来負担額については、債務負担行為に基づく支出予定額が増加となったものの、地方債現債高、公営企業等繰入見込額、退職手当負担見込額が減少となっており、将来負担額としては約</a:t>
          </a:r>
          <a:r>
            <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55</a:t>
          </a:r>
          <a:r>
            <a:rPr kumimoji="1" lang="ja-JP"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億</a:t>
          </a:r>
          <a:r>
            <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3</a:t>
          </a:r>
          <a:r>
            <a:rPr kumimoji="1" lang="ja-JP"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千万円の減となった。</a:t>
          </a:r>
          <a:endParaRPr kumimoji="0" lang="ja-JP"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また、充当可能財源等については、臨時財政対策債の償還進行などにより、基準財政需要額算入見込額が減となったものの、充当可能特定歳入が増となったため、約</a:t>
          </a:r>
          <a:r>
            <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23</a:t>
          </a:r>
          <a:r>
            <a:rPr kumimoji="1" lang="ja-JP"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億</a:t>
          </a:r>
          <a:r>
            <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6</a:t>
          </a:r>
          <a:r>
            <a:rPr kumimoji="1" lang="ja-JP"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千万円の増となった。</a:t>
          </a:r>
          <a:endParaRPr kumimoji="0" lang="ja-JP"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以上により、将来負担比率は将来負担を充当可能財源で充当しきれる結果となり、引き続き良好な水準を維持している。</a:t>
          </a:r>
          <a:br>
            <a:rPr kumimoji="1" lang="ja-JP"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br>
          <a:r>
            <a:rPr kumimoji="1" lang="ja-JP"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今後も財政運営が圧迫されることのないよう、各種債務の的確な把握に努めるとともに、充当可能財源等の確保に努め将来負担額の抑制を図っていく</a:t>
          </a: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千葉県市川市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・令和</a:t>
          </a:r>
          <a:r>
            <a:rPr kumimoji="1" lang="en-US"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4</a:t>
          </a:r>
          <a:r>
            <a:rPr kumimoji="1" lang="ja-JP"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年度末の基金残高は、普通会計で</a:t>
          </a:r>
          <a:r>
            <a:rPr kumimoji="1" lang="en-US"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455</a:t>
          </a:r>
          <a:r>
            <a:rPr kumimoji="1" lang="ja-JP"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億円となっており、前年度から約</a:t>
          </a:r>
          <a:r>
            <a:rPr kumimoji="1" lang="en-US"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82</a:t>
          </a:r>
          <a:r>
            <a:rPr kumimoji="1" lang="ja-JP"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億円の増加となっている。</a:t>
          </a:r>
          <a:endParaRPr kumimoji="0"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・これは、財政調整基金において</a:t>
          </a:r>
          <a:r>
            <a:rPr kumimoji="1" lang="en-US"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3</a:t>
          </a:r>
          <a:r>
            <a:rPr kumimoji="1" lang="ja-JP"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年度の決算剰余金を</a:t>
          </a:r>
          <a:r>
            <a:rPr kumimoji="1" lang="en-US"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25</a:t>
          </a:r>
          <a:r>
            <a:rPr kumimoji="1" lang="ja-JP"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億円、新たに新設された公共施設整備基金に</a:t>
          </a:r>
          <a:r>
            <a:rPr kumimoji="1" lang="en-US"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45</a:t>
          </a:r>
          <a:r>
            <a:rPr kumimoji="1" lang="ja-JP"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億円を積立</a:t>
          </a:r>
          <a:r>
            <a:rPr kumimoji="1" lang="ja-JP" altLang="en-US"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て</a:t>
          </a:r>
          <a:r>
            <a:rPr kumimoji="1" lang="ja-JP"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たことが主な要因である。</a:t>
          </a:r>
          <a:endParaRPr kumimoji="0"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・財政調整基金については、新型コロナウイルス感染症対応を含む災害対応経費の財源であることから、取崩しによる減が見込まれるが、決算剰余金の</a:t>
          </a:r>
          <a:r>
            <a:rPr kumimoji="1" lang="en-US"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1/2</a:t>
          </a:r>
          <a:r>
            <a:rPr kumimoji="1" lang="ja-JP"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以上の積立を引き続き行うことにより、相応の残高維持を図っていくもの。</a:t>
          </a:r>
          <a:endParaRPr kumimoji="0"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・特定目的基金については、各基金の目的に沿って積立・取崩しを</a:t>
          </a:r>
          <a:r>
            <a:rPr kumimoji="1" lang="ja-JP" altLang="en-US"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行って</a:t>
          </a:r>
          <a:r>
            <a:rPr kumimoji="1" lang="ja-JP"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いくことから、各施設の計画・整備進捗に応じて増減していくことが見込まれる。</a:t>
          </a:r>
          <a:endParaRPr kumimoji="0"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・公共施設整備基金：公共施設の保全、更新その他の計画的な整備に必要な経費の財源に充てるための基金。</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・ワクチン健康被害見舞金基金：新型コロナウイルス感染症その他の感染症のワクチン接種により健康被害を受けた市民に対し見舞金を支給する事業の財源に充てるための基金。</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・犬猫いのちの基金：犬及び猫の愛護及び管理に関する事業を推進することにより、犬及び猫のいのちを尊重し、人と犬及び猫が共生する社会の実現に資する事業の財源に充てるための基金。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・公共施設整備基金：市が管理する公共施設の保全、更新その他の計画的な整備に必要な経費の財源に充てるため新たに基金を設置したことにより、</a:t>
          </a:r>
          <a:r>
            <a:rPr kumimoji="1" lang="en-US"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45</a:t>
          </a:r>
          <a:r>
            <a:rPr kumimoji="1" lang="ja-JP"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億円を積立</a:t>
          </a:r>
          <a:r>
            <a:rPr kumimoji="1" lang="ja-JP" altLang="en-US"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て</a:t>
          </a:r>
          <a:r>
            <a:rPr kumimoji="1" lang="ja-JP"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、増となったもの。</a:t>
          </a:r>
          <a:endParaRPr kumimoji="0"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・一般廃棄物処理施設建設等基金：一般廃棄物処理施設の建替え計画のため、約</a:t>
          </a:r>
          <a:r>
            <a:rPr kumimoji="1" lang="en-US"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10</a:t>
          </a:r>
          <a:r>
            <a:rPr kumimoji="1" lang="ja-JP"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億円の積立</a:t>
          </a:r>
          <a:r>
            <a:rPr kumimoji="1" lang="ja-JP" altLang="en-US"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て</a:t>
          </a:r>
          <a:r>
            <a:rPr kumimoji="1" lang="ja-JP"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を実施し、増となったもの。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・施設整備に係る基金は、事業計画と財政状況の見合いで</a:t>
          </a:r>
          <a:r>
            <a:rPr kumimoji="1" lang="ja-JP" altLang="en-US" sz="1200" b="0" i="0" u="none" strike="noStrike" kern="0" cap="none" spc="0" normalizeH="0" baseline="0" noProof="0">
              <a:ln>
                <a:noFill/>
              </a:ln>
              <a:solidFill>
                <a:prstClr val="black"/>
              </a:solidFill>
              <a:effectLst/>
              <a:uLnTx/>
              <a:uFillTx/>
              <a:latin typeface="+mn-lt"/>
              <a:ea typeface="+mn-ea"/>
              <a:cs typeface="+mn-cs"/>
            </a:rPr>
            <a:t>積立・</a:t>
          </a:r>
          <a:r>
            <a:rPr kumimoji="1" lang="ja-JP" altLang="ja-JP" sz="1200" b="0" i="0" u="none" strike="noStrike" kern="0" cap="none" spc="0" normalizeH="0" baseline="0" noProof="0">
              <a:ln>
                <a:noFill/>
              </a:ln>
              <a:solidFill>
                <a:prstClr val="black"/>
              </a:solidFill>
              <a:effectLst/>
              <a:uLnTx/>
              <a:uFillTx/>
              <a:latin typeface="+mn-lt"/>
              <a:ea typeface="+mn-ea"/>
              <a:cs typeface="+mn-cs"/>
            </a:rPr>
            <a:t>取崩しを行っていくほか、その他の基金については、継続的な活用（積立のほか、運用益の事業費充当等）を行っていくもの。</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・令和</a:t>
          </a:r>
          <a:r>
            <a:rPr kumimoji="1" lang="en-US"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4</a:t>
          </a:r>
          <a:r>
            <a:rPr kumimoji="1" lang="ja-JP"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年度の基金残高は、約</a:t>
          </a:r>
          <a:r>
            <a:rPr kumimoji="1" lang="en-US"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286</a:t>
          </a:r>
          <a:r>
            <a:rPr kumimoji="1" lang="ja-JP"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億円となっており、前年度から約</a:t>
          </a:r>
          <a:r>
            <a:rPr kumimoji="1" lang="en-US"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25</a:t>
          </a:r>
          <a:r>
            <a:rPr kumimoji="1" lang="ja-JP"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億</a:t>
          </a:r>
          <a:r>
            <a:rPr kumimoji="1" lang="en-US"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1,600</a:t>
          </a:r>
          <a:r>
            <a:rPr kumimoji="1" lang="ja-JP"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万円の増加となっている。</a:t>
          </a:r>
          <a:endParaRPr kumimoji="0"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・新型コロナウイルス感染症の流行等による市税収入の落ち込みが予想より少なかったことなどにより取崩しを行うことがなかったことや、決算剰余金の</a:t>
          </a:r>
          <a:r>
            <a:rPr kumimoji="1" lang="en-US"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1/2</a:t>
          </a:r>
          <a:r>
            <a:rPr kumimoji="1" lang="ja-JP"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以上及び基金運用益の積立</a:t>
          </a:r>
          <a:r>
            <a:rPr kumimoji="1" lang="ja-JP" altLang="en-US"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て</a:t>
          </a:r>
          <a:r>
            <a:rPr kumimoji="1" lang="ja-JP"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を行うことができたことが要因である。</a:t>
          </a:r>
          <a:endParaRPr kumimoji="0"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新型コロナウイルス感染症の影響や世界的な原材料価格の上昇、人件費や物価高騰、首都直下型地震のような大規模災害が発生した際などの備えとして、平常時に可能な範囲で積立を行うことで、相応の基金残高の維持に努める。</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1CC7185-2178-43E5-8C6A-7BB5AE343B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649E7A8-E6C7-47D9-B992-E6EFBE120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81F6BE41-3D26-43B3-8A18-B9DE10C4326A}"/>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D36B2BFA-FDE6-4AF1-8B02-105FED763D13}"/>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C555486F-AAD7-4F2B-874B-D0A5C994496B}"/>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AA2D6204-58E1-467E-8A98-7BE26FC3681D}"/>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72F2B7E0-833E-45BF-B7F2-A2FB16BBEF93}"/>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EE5138B1-0291-4B06-892B-D8EFA66169E7}"/>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5126B042-B545-4CBE-8785-DABCADA4892B}"/>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379EE1DE-1240-44EC-8F87-A666432BCEE2}"/>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F74108E8-C955-40F8-B55E-B4340F75FBAF}"/>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A92271C3-5D38-40D9-A4CA-A5A0AC057565}"/>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1BDE1045-2BE7-4E92-BD37-D27AE826DFA8}"/>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4E3B9A96-9759-49D4-A8BC-8BF3D5C0104E}"/>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3F5C8814-9C1B-4F41-A115-BE903B38785B}"/>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ED41712E-0587-429F-BE55-076B4D97F832}"/>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74F4F134-DFBB-4835-A48A-508AB649E26A}"/>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F397CC3D-21E8-4434-8F3A-5CECDFF75A45}"/>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83E18B81-E497-46FD-8D22-C2BA36E5C6CF}"/>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57FE5936-1443-4478-A33E-FA0EA6DC9108}"/>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99A1A000-205E-4BB5-B238-20816863131F}"/>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21B90A22-FF74-4C74-8EB2-291F0A1F57A0}"/>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491,577
473,976
57.45
180,022,385
174,968,715
4,235,978
94,453,318
56,197,827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AE6C5037-6A7D-45C9-8049-819D9502ECE4}"/>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4780BDDD-2F54-4753-ABB2-6458D5EAE92D}"/>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D081D379-CA01-4C0D-A674-D923866871B0}"/>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33501DC1-7EEB-4D8B-9E14-CC49F0702A5B}"/>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F519E59F-262F-446E-A77C-FCD15DCD9C2A}"/>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AEAA07A3-5692-40CE-B6F0-785336931AB1}"/>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113E2ABC-53D0-4E5B-A259-ECC7ED647AA4}"/>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AAEF0848-F790-40BF-B865-6A1CAEE72F2D}"/>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10B52F9A-818D-403B-AA5C-0BB0E68E2627}"/>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84A4A266-D755-4500-ACA5-8580CA4F066D}"/>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4563CB34-D4F0-400B-BC1D-2AE0831C03B3}"/>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494AE4DF-218C-4DC2-AF99-DD20DAC0684A}"/>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D8A039BE-4B17-441A-A9C7-D5A02DCECF29}"/>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F6AE7CD1-96FD-4F27-9011-2AEA1483718C}"/>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6FD7B81-DF9F-4529-9118-D0CFFFDF4EC1}"/>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B607B255-F898-419F-BE53-C7643B6A0FD9}"/>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AD0F9FF0-7ED4-4AA4-99D0-09661A52E3D7}"/>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9F8C508F-F63A-4A3D-8320-4BD3286BAE87}"/>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DA372EDB-59F9-49A6-BA76-532CCD5BEF18}"/>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E504AE07-EAE5-4C18-BC5C-E8ACFA1EA310}"/>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CB65B6C2-7A60-4502-84D3-14442542F137}"/>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1F72C9B3-D9AA-4DDE-B436-AE962FDDB260}"/>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B52ED146-9903-4901-BA97-B3D0C16C6B92}"/>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3B22C1CB-956C-45DB-B6C0-EF998CA7DE9F}"/>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C69C978C-5508-427E-AA32-06FC61C9FD62}"/>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DE154A01-4909-474F-82D2-F7BFB2B26568}"/>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F9C4E35A-CC62-4A1E-A892-536291C6954C}"/>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27B92307-1E17-403A-979C-0B478E3EC085}"/>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6BC47675-B513-436A-AD44-B594A4ABC99E}"/>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A35E7B23-D1F7-4BCA-957D-97607A10FA30}"/>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2DFA3A2E-C97E-41A5-86F1-53E2443375DF}"/>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9E6659FD-8D36-4C5C-91AC-E27282013611}"/>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E1A93C77-EB21-4540-9F09-7EB2DB0AF4A1}"/>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8993D1F7-EEF1-4CF5-8539-7CDA95453039}"/>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C8E0E65A-B755-44B4-B4BA-59720B458980}"/>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有形固定資産減価償却率は類似団体平均より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水準にある。今後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、公共施設等の老朽化に伴い、更新等の支出が見込まれることから、市川市公共施設等総合管理計画に基づき、公共施設の集約化・複合化を進めるなど公共施設等の適正管理に努める。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8A26BCCD-B060-4FAC-9A8D-72CFFD879652}"/>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122E06EA-8A6E-4E6C-9139-D71F248F62C6}"/>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1DE9219B-B0FA-4CB3-9257-A2D27BB0E546}"/>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AC31F183-F313-4E24-A1EC-3CA04C046495}"/>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F9686F62-46F2-46E5-8E15-6F98E224D660}"/>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378ED780-7A08-4A3C-A82B-8F4A7A263858}"/>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E3892580-37F5-425E-ABEC-B8260D39251B}"/>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761EA75-0CCF-497C-A2AE-0304447E03F1}"/>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4FD58B04-CA70-4B02-90FD-423E05DF32DA}"/>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8D2386C8-F79E-4AD5-91D9-73F0FB180552}"/>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B452E47A-4D7F-45BD-8A83-8BEF6CACD762}"/>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5707C9EE-1616-415C-8E30-06820263D0A5}"/>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9B65CF52-9D05-42F7-B3AA-2C4F50EE3937}"/>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49EF0355-F827-43F4-8E3B-C7455FEF83A0}"/>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2B1B7E2C-9B9C-417D-A1BB-08E3762E4BAA}"/>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727DDA00-B222-4EF5-9540-88BF9646A246}"/>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153247</xdr:rowOff>
    </xdr:from>
    <xdr:to>
      <xdr:col>23</xdr:col>
      <xdr:colOff>85090</xdr:colOff>
      <xdr:row>34</xdr:row>
      <xdr:rowOff>75777</xdr:rowOff>
    </xdr:to>
    <xdr:cxnSp macro="">
      <xdr:nvCxnSpPr>
        <xdr:cNvPr id="75" name="直線コネクタ 74">
          <a:extLst>
            <a:ext uri="{FF2B5EF4-FFF2-40B4-BE49-F238E27FC236}">
              <a16:creationId xmlns:a16="http://schemas.microsoft.com/office/drawing/2014/main" id="{2CEEA790-0EE7-4757-BF21-5D25EC0E255E}"/>
            </a:ext>
          </a:extLst>
        </xdr:cNvPr>
        <xdr:cNvCxnSpPr/>
      </xdr:nvCxnSpPr>
      <xdr:spPr>
        <a:xfrm flipV="1">
          <a:off x="4206240" y="5449147"/>
          <a:ext cx="1270" cy="1096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76" name="有形固定資産減価償却率最小値テキスト">
          <a:extLst>
            <a:ext uri="{FF2B5EF4-FFF2-40B4-BE49-F238E27FC236}">
              <a16:creationId xmlns:a16="http://schemas.microsoft.com/office/drawing/2014/main" id="{DE7AFFA9-024F-44E5-A18E-0F7439555EC3}"/>
            </a:ext>
          </a:extLst>
        </xdr:cNvPr>
        <xdr:cNvSpPr txBox="1"/>
      </xdr:nvSpPr>
      <xdr:spPr>
        <a:xfrm>
          <a:off x="4258945" y="6548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77" name="直線コネクタ 76">
          <a:extLst>
            <a:ext uri="{FF2B5EF4-FFF2-40B4-BE49-F238E27FC236}">
              <a16:creationId xmlns:a16="http://schemas.microsoft.com/office/drawing/2014/main" id="{7887A957-6AE4-45A9-ABBF-0D497C5EF478}"/>
            </a:ext>
          </a:extLst>
        </xdr:cNvPr>
        <xdr:cNvCxnSpPr/>
      </xdr:nvCxnSpPr>
      <xdr:spPr>
        <a:xfrm>
          <a:off x="4119245" y="654515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99924</xdr:rowOff>
    </xdr:from>
    <xdr:ext cx="405111" cy="259045"/>
    <xdr:sp macro="" textlink="">
      <xdr:nvSpPr>
        <xdr:cNvPr id="78" name="有形固定資産減価償却率最大値テキスト">
          <a:extLst>
            <a:ext uri="{FF2B5EF4-FFF2-40B4-BE49-F238E27FC236}">
              <a16:creationId xmlns:a16="http://schemas.microsoft.com/office/drawing/2014/main" id="{26DED885-1C70-4BCE-9DB6-52806D4F3E1F}"/>
            </a:ext>
          </a:extLst>
        </xdr:cNvPr>
        <xdr:cNvSpPr txBox="1"/>
      </xdr:nvSpPr>
      <xdr:spPr>
        <a:xfrm>
          <a:off x="4258945" y="5228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153247</xdr:rowOff>
    </xdr:from>
    <xdr:to>
      <xdr:col>23</xdr:col>
      <xdr:colOff>174625</xdr:colOff>
      <xdr:row>27</xdr:row>
      <xdr:rowOff>153247</xdr:rowOff>
    </xdr:to>
    <xdr:cxnSp macro="">
      <xdr:nvCxnSpPr>
        <xdr:cNvPr id="79" name="直線コネクタ 78">
          <a:extLst>
            <a:ext uri="{FF2B5EF4-FFF2-40B4-BE49-F238E27FC236}">
              <a16:creationId xmlns:a16="http://schemas.microsoft.com/office/drawing/2014/main" id="{A19E872F-D42F-4593-A96E-B3BFF506BC54}"/>
            </a:ext>
          </a:extLst>
        </xdr:cNvPr>
        <xdr:cNvCxnSpPr/>
      </xdr:nvCxnSpPr>
      <xdr:spPr>
        <a:xfrm>
          <a:off x="4119245" y="544914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168715</xdr:rowOff>
    </xdr:from>
    <xdr:ext cx="405111" cy="259045"/>
    <xdr:sp macro="" textlink="">
      <xdr:nvSpPr>
        <xdr:cNvPr id="80" name="有形固定資産減価償却率平均値テキスト">
          <a:extLst>
            <a:ext uri="{FF2B5EF4-FFF2-40B4-BE49-F238E27FC236}">
              <a16:creationId xmlns:a16="http://schemas.microsoft.com/office/drawing/2014/main" id="{2F96C0E6-2F15-402B-BC4D-36264170252C}"/>
            </a:ext>
          </a:extLst>
        </xdr:cNvPr>
        <xdr:cNvSpPr txBox="1"/>
      </xdr:nvSpPr>
      <xdr:spPr>
        <a:xfrm>
          <a:off x="4258945" y="61351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18838</xdr:rowOff>
    </xdr:from>
    <xdr:to>
      <xdr:col>23</xdr:col>
      <xdr:colOff>136525</xdr:colOff>
      <xdr:row>32</xdr:row>
      <xdr:rowOff>120438</xdr:rowOff>
    </xdr:to>
    <xdr:sp macro="" textlink="">
      <xdr:nvSpPr>
        <xdr:cNvPr id="81" name="フローチャート: 判断 80">
          <a:extLst>
            <a:ext uri="{FF2B5EF4-FFF2-40B4-BE49-F238E27FC236}">
              <a16:creationId xmlns:a16="http://schemas.microsoft.com/office/drawing/2014/main" id="{BD564F8D-679C-461F-9F0E-F6A27634BF51}"/>
            </a:ext>
          </a:extLst>
        </xdr:cNvPr>
        <xdr:cNvSpPr/>
      </xdr:nvSpPr>
      <xdr:spPr>
        <a:xfrm>
          <a:off x="4157345" y="61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82" name="フローチャート: 判断 81">
          <a:extLst>
            <a:ext uri="{FF2B5EF4-FFF2-40B4-BE49-F238E27FC236}">
              <a16:creationId xmlns:a16="http://schemas.microsoft.com/office/drawing/2014/main" id="{9CBE290F-3BE3-43E6-AB0C-ACDA7AE8A3E2}"/>
            </a:ext>
          </a:extLst>
        </xdr:cNvPr>
        <xdr:cNvSpPr/>
      </xdr:nvSpPr>
      <xdr:spPr>
        <a:xfrm>
          <a:off x="3537585" y="5941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83" name="フローチャート: 判断 82">
          <a:extLst>
            <a:ext uri="{FF2B5EF4-FFF2-40B4-BE49-F238E27FC236}">
              <a16:creationId xmlns:a16="http://schemas.microsoft.com/office/drawing/2014/main" id="{596EC95A-F4FD-4A0D-8DA1-7D607B643ED4}"/>
            </a:ext>
          </a:extLst>
        </xdr:cNvPr>
        <xdr:cNvSpPr/>
      </xdr:nvSpPr>
      <xdr:spPr>
        <a:xfrm>
          <a:off x="2867025" y="59014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73872</xdr:rowOff>
    </xdr:from>
    <xdr:to>
      <xdr:col>11</xdr:col>
      <xdr:colOff>187325</xdr:colOff>
      <xdr:row>31</xdr:row>
      <xdr:rowOff>4022</xdr:rowOff>
    </xdr:to>
    <xdr:sp macro="" textlink="">
      <xdr:nvSpPr>
        <xdr:cNvPr id="84" name="フローチャート: 判断 83">
          <a:extLst>
            <a:ext uri="{FF2B5EF4-FFF2-40B4-BE49-F238E27FC236}">
              <a16:creationId xmlns:a16="http://schemas.microsoft.com/office/drawing/2014/main" id="{15CBEA55-DDF0-423D-AEDF-246D196B7436}"/>
            </a:ext>
          </a:extLst>
        </xdr:cNvPr>
        <xdr:cNvSpPr/>
      </xdr:nvSpPr>
      <xdr:spPr>
        <a:xfrm>
          <a:off x="2196465" y="58726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45085</xdr:rowOff>
    </xdr:from>
    <xdr:to>
      <xdr:col>7</xdr:col>
      <xdr:colOff>187325</xdr:colOff>
      <xdr:row>30</xdr:row>
      <xdr:rowOff>146685</xdr:rowOff>
    </xdr:to>
    <xdr:sp macro="" textlink="">
      <xdr:nvSpPr>
        <xdr:cNvPr id="85" name="フローチャート: 判断 84">
          <a:extLst>
            <a:ext uri="{FF2B5EF4-FFF2-40B4-BE49-F238E27FC236}">
              <a16:creationId xmlns:a16="http://schemas.microsoft.com/office/drawing/2014/main" id="{6C5765EE-EB26-43FA-B01E-8BE38E9F040E}"/>
            </a:ext>
          </a:extLst>
        </xdr:cNvPr>
        <xdr:cNvSpPr/>
      </xdr:nvSpPr>
      <xdr:spPr>
        <a:xfrm>
          <a:off x="1525905" y="58439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B85638BD-0556-4219-AA18-D80673D8D16E}"/>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B3A3AB43-CC82-47EE-BE01-D4A12D97C90B}"/>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6AECCC01-2A87-4DEB-BE6A-1FD4E5712CBF}"/>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512416F-4C80-47B6-BD64-6EF13F6E2884}"/>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57E5FE15-900D-43E8-A778-4837F2813CE5}"/>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91" name="楕円 90">
          <a:extLst>
            <a:ext uri="{FF2B5EF4-FFF2-40B4-BE49-F238E27FC236}">
              <a16:creationId xmlns:a16="http://schemas.microsoft.com/office/drawing/2014/main" id="{8EA4301C-9119-49DB-ABC7-DDC52A2C8139}"/>
            </a:ext>
          </a:extLst>
        </xdr:cNvPr>
        <xdr:cNvSpPr/>
      </xdr:nvSpPr>
      <xdr:spPr>
        <a:xfrm>
          <a:off x="4157345" y="59590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11659</xdr:rowOff>
    </xdr:from>
    <xdr:ext cx="405111" cy="259045"/>
    <xdr:sp macro="" textlink="">
      <xdr:nvSpPr>
        <xdr:cNvPr id="92" name="有形固定資産減価償却率該当値テキスト">
          <a:extLst>
            <a:ext uri="{FF2B5EF4-FFF2-40B4-BE49-F238E27FC236}">
              <a16:creationId xmlns:a16="http://schemas.microsoft.com/office/drawing/2014/main" id="{964EE89A-1D98-43CE-A266-937D5E4F77D1}"/>
            </a:ext>
          </a:extLst>
        </xdr:cNvPr>
        <xdr:cNvSpPr txBox="1"/>
      </xdr:nvSpPr>
      <xdr:spPr>
        <a:xfrm>
          <a:off x="4258945" y="5810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163830</xdr:rowOff>
    </xdr:from>
    <xdr:to>
      <xdr:col>19</xdr:col>
      <xdr:colOff>187325</xdr:colOff>
      <xdr:row>31</xdr:row>
      <xdr:rowOff>93980</xdr:rowOff>
    </xdr:to>
    <xdr:sp macro="" textlink="">
      <xdr:nvSpPr>
        <xdr:cNvPr id="93" name="楕円 92">
          <a:extLst>
            <a:ext uri="{FF2B5EF4-FFF2-40B4-BE49-F238E27FC236}">
              <a16:creationId xmlns:a16="http://schemas.microsoft.com/office/drawing/2014/main" id="{C7DCFD1F-70B0-4B79-9C61-96B42D06F04E}"/>
            </a:ext>
          </a:extLst>
        </xdr:cNvPr>
        <xdr:cNvSpPr/>
      </xdr:nvSpPr>
      <xdr:spPr>
        <a:xfrm>
          <a:off x="3537585" y="59626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39582</xdr:rowOff>
    </xdr:from>
    <xdr:to>
      <xdr:col>23</xdr:col>
      <xdr:colOff>85725</xdr:colOff>
      <xdr:row>31</xdr:row>
      <xdr:rowOff>43180</xdr:rowOff>
    </xdr:to>
    <xdr:cxnSp macro="">
      <xdr:nvCxnSpPr>
        <xdr:cNvPr id="94" name="直線コネクタ 93">
          <a:extLst>
            <a:ext uri="{FF2B5EF4-FFF2-40B4-BE49-F238E27FC236}">
              <a16:creationId xmlns:a16="http://schemas.microsoft.com/office/drawing/2014/main" id="{A57EF1ED-1159-46EF-B5DA-6172A696C63B}"/>
            </a:ext>
          </a:extLst>
        </xdr:cNvPr>
        <xdr:cNvCxnSpPr/>
      </xdr:nvCxnSpPr>
      <xdr:spPr>
        <a:xfrm flipV="1">
          <a:off x="3588385" y="6006042"/>
          <a:ext cx="61976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138642</xdr:rowOff>
    </xdr:from>
    <xdr:to>
      <xdr:col>15</xdr:col>
      <xdr:colOff>187325</xdr:colOff>
      <xdr:row>31</xdr:row>
      <xdr:rowOff>68792</xdr:rowOff>
    </xdr:to>
    <xdr:sp macro="" textlink="">
      <xdr:nvSpPr>
        <xdr:cNvPr id="95" name="楕円 94">
          <a:extLst>
            <a:ext uri="{FF2B5EF4-FFF2-40B4-BE49-F238E27FC236}">
              <a16:creationId xmlns:a16="http://schemas.microsoft.com/office/drawing/2014/main" id="{84E66104-2378-46BC-AF33-110C02097704}"/>
            </a:ext>
          </a:extLst>
        </xdr:cNvPr>
        <xdr:cNvSpPr/>
      </xdr:nvSpPr>
      <xdr:spPr>
        <a:xfrm>
          <a:off x="2867025" y="59374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17992</xdr:rowOff>
    </xdr:from>
    <xdr:to>
      <xdr:col>19</xdr:col>
      <xdr:colOff>136525</xdr:colOff>
      <xdr:row>31</xdr:row>
      <xdr:rowOff>43180</xdr:rowOff>
    </xdr:to>
    <xdr:cxnSp macro="">
      <xdr:nvCxnSpPr>
        <xdr:cNvPr id="96" name="直線コネクタ 95">
          <a:extLst>
            <a:ext uri="{FF2B5EF4-FFF2-40B4-BE49-F238E27FC236}">
              <a16:creationId xmlns:a16="http://schemas.microsoft.com/office/drawing/2014/main" id="{9E19478D-3A2B-4C14-9546-A742D6F05E32}"/>
            </a:ext>
          </a:extLst>
        </xdr:cNvPr>
        <xdr:cNvCxnSpPr/>
      </xdr:nvCxnSpPr>
      <xdr:spPr>
        <a:xfrm>
          <a:off x="2917825" y="5984452"/>
          <a:ext cx="67056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64347</xdr:rowOff>
    </xdr:from>
    <xdr:to>
      <xdr:col>11</xdr:col>
      <xdr:colOff>187325</xdr:colOff>
      <xdr:row>31</xdr:row>
      <xdr:rowOff>165947</xdr:rowOff>
    </xdr:to>
    <xdr:sp macro="" textlink="">
      <xdr:nvSpPr>
        <xdr:cNvPr id="97" name="楕円 96">
          <a:extLst>
            <a:ext uri="{FF2B5EF4-FFF2-40B4-BE49-F238E27FC236}">
              <a16:creationId xmlns:a16="http://schemas.microsoft.com/office/drawing/2014/main" id="{AF365E22-71A0-40DB-8196-1D6A8E4FA3DD}"/>
            </a:ext>
          </a:extLst>
        </xdr:cNvPr>
        <xdr:cNvSpPr/>
      </xdr:nvSpPr>
      <xdr:spPr>
        <a:xfrm>
          <a:off x="2196465" y="60308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17992</xdr:rowOff>
    </xdr:from>
    <xdr:to>
      <xdr:col>15</xdr:col>
      <xdr:colOff>136525</xdr:colOff>
      <xdr:row>31</xdr:row>
      <xdr:rowOff>115147</xdr:rowOff>
    </xdr:to>
    <xdr:cxnSp macro="">
      <xdr:nvCxnSpPr>
        <xdr:cNvPr id="98" name="直線コネクタ 97">
          <a:extLst>
            <a:ext uri="{FF2B5EF4-FFF2-40B4-BE49-F238E27FC236}">
              <a16:creationId xmlns:a16="http://schemas.microsoft.com/office/drawing/2014/main" id="{1E310B1E-AE4D-486B-8A28-B0C08CBBBEA7}"/>
            </a:ext>
          </a:extLst>
        </xdr:cNvPr>
        <xdr:cNvCxnSpPr/>
      </xdr:nvCxnSpPr>
      <xdr:spPr>
        <a:xfrm flipV="1">
          <a:off x="2247265" y="5984452"/>
          <a:ext cx="67056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17568</xdr:rowOff>
    </xdr:from>
    <xdr:to>
      <xdr:col>7</xdr:col>
      <xdr:colOff>187325</xdr:colOff>
      <xdr:row>31</xdr:row>
      <xdr:rowOff>119168</xdr:rowOff>
    </xdr:to>
    <xdr:sp macro="" textlink="">
      <xdr:nvSpPr>
        <xdr:cNvPr id="99" name="楕円 98">
          <a:extLst>
            <a:ext uri="{FF2B5EF4-FFF2-40B4-BE49-F238E27FC236}">
              <a16:creationId xmlns:a16="http://schemas.microsoft.com/office/drawing/2014/main" id="{53156FB8-2D1B-424F-9BE8-AF4D055D9EB3}"/>
            </a:ext>
          </a:extLst>
        </xdr:cNvPr>
        <xdr:cNvSpPr/>
      </xdr:nvSpPr>
      <xdr:spPr>
        <a:xfrm>
          <a:off x="1525905" y="59840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68368</xdr:rowOff>
    </xdr:from>
    <xdr:to>
      <xdr:col>11</xdr:col>
      <xdr:colOff>136525</xdr:colOff>
      <xdr:row>31</xdr:row>
      <xdr:rowOff>115147</xdr:rowOff>
    </xdr:to>
    <xdr:cxnSp macro="">
      <xdr:nvCxnSpPr>
        <xdr:cNvPr id="100" name="直線コネクタ 99">
          <a:extLst>
            <a:ext uri="{FF2B5EF4-FFF2-40B4-BE49-F238E27FC236}">
              <a16:creationId xmlns:a16="http://schemas.microsoft.com/office/drawing/2014/main" id="{E4DDAE87-CF64-43CB-BBAE-F11012321168}"/>
            </a:ext>
          </a:extLst>
        </xdr:cNvPr>
        <xdr:cNvCxnSpPr/>
      </xdr:nvCxnSpPr>
      <xdr:spPr>
        <a:xfrm>
          <a:off x="1576705" y="6034828"/>
          <a:ext cx="67056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88917</xdr:rowOff>
    </xdr:from>
    <xdr:ext cx="405111" cy="259045"/>
    <xdr:sp macro="" textlink="">
      <xdr:nvSpPr>
        <xdr:cNvPr id="101" name="n_1aveValue有形固定資産減価償却率">
          <a:extLst>
            <a:ext uri="{FF2B5EF4-FFF2-40B4-BE49-F238E27FC236}">
              <a16:creationId xmlns:a16="http://schemas.microsoft.com/office/drawing/2014/main" id="{59C46D74-288C-459F-A19B-8515B5F583F9}"/>
            </a:ext>
          </a:extLst>
        </xdr:cNvPr>
        <xdr:cNvSpPr txBox="1"/>
      </xdr:nvSpPr>
      <xdr:spPr>
        <a:xfrm>
          <a:off x="3395989" y="5720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49335</xdr:rowOff>
    </xdr:from>
    <xdr:ext cx="405111" cy="259045"/>
    <xdr:sp macro="" textlink="">
      <xdr:nvSpPr>
        <xdr:cNvPr id="102" name="n_2aveValue有形固定資産減価償却率">
          <a:extLst>
            <a:ext uri="{FF2B5EF4-FFF2-40B4-BE49-F238E27FC236}">
              <a16:creationId xmlns:a16="http://schemas.microsoft.com/office/drawing/2014/main" id="{E83A1732-4F5B-47AA-838D-20443255F4E0}"/>
            </a:ext>
          </a:extLst>
        </xdr:cNvPr>
        <xdr:cNvSpPr txBox="1"/>
      </xdr:nvSpPr>
      <xdr:spPr>
        <a:xfrm>
          <a:off x="2738129" y="5680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20549</xdr:rowOff>
    </xdr:from>
    <xdr:ext cx="405111" cy="259045"/>
    <xdr:sp macro="" textlink="">
      <xdr:nvSpPr>
        <xdr:cNvPr id="103" name="n_3aveValue有形固定資産減価償却率">
          <a:extLst>
            <a:ext uri="{FF2B5EF4-FFF2-40B4-BE49-F238E27FC236}">
              <a16:creationId xmlns:a16="http://schemas.microsoft.com/office/drawing/2014/main" id="{EC43A243-D961-450F-8789-B471023796E9}"/>
            </a:ext>
          </a:extLst>
        </xdr:cNvPr>
        <xdr:cNvSpPr txBox="1"/>
      </xdr:nvSpPr>
      <xdr:spPr>
        <a:xfrm>
          <a:off x="2067569" y="5651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163212</xdr:rowOff>
    </xdr:from>
    <xdr:ext cx="405111" cy="259045"/>
    <xdr:sp macro="" textlink="">
      <xdr:nvSpPr>
        <xdr:cNvPr id="104" name="n_4aveValue有形固定資産減価償却率">
          <a:extLst>
            <a:ext uri="{FF2B5EF4-FFF2-40B4-BE49-F238E27FC236}">
              <a16:creationId xmlns:a16="http://schemas.microsoft.com/office/drawing/2014/main" id="{27701D27-0FAD-441B-9E92-4BB749081C4A}"/>
            </a:ext>
          </a:extLst>
        </xdr:cNvPr>
        <xdr:cNvSpPr txBox="1"/>
      </xdr:nvSpPr>
      <xdr:spPr>
        <a:xfrm>
          <a:off x="1397009" y="5626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85107</xdr:rowOff>
    </xdr:from>
    <xdr:ext cx="405111" cy="259045"/>
    <xdr:sp macro="" textlink="">
      <xdr:nvSpPr>
        <xdr:cNvPr id="105" name="n_1mainValue有形固定資産減価償却率">
          <a:extLst>
            <a:ext uri="{FF2B5EF4-FFF2-40B4-BE49-F238E27FC236}">
              <a16:creationId xmlns:a16="http://schemas.microsoft.com/office/drawing/2014/main" id="{2D80E1F1-1251-4198-BF71-B0FDBEB039C4}"/>
            </a:ext>
          </a:extLst>
        </xdr:cNvPr>
        <xdr:cNvSpPr txBox="1"/>
      </xdr:nvSpPr>
      <xdr:spPr>
        <a:xfrm>
          <a:off x="3395989" y="6051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59919</xdr:rowOff>
    </xdr:from>
    <xdr:ext cx="405111" cy="259045"/>
    <xdr:sp macro="" textlink="">
      <xdr:nvSpPr>
        <xdr:cNvPr id="106" name="n_2mainValue有形固定資産減価償却率">
          <a:extLst>
            <a:ext uri="{FF2B5EF4-FFF2-40B4-BE49-F238E27FC236}">
              <a16:creationId xmlns:a16="http://schemas.microsoft.com/office/drawing/2014/main" id="{C7B3ED16-2DF8-4F56-A24A-5F449920C8D9}"/>
            </a:ext>
          </a:extLst>
        </xdr:cNvPr>
        <xdr:cNvSpPr txBox="1"/>
      </xdr:nvSpPr>
      <xdr:spPr>
        <a:xfrm>
          <a:off x="2738129" y="602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157074</xdr:rowOff>
    </xdr:from>
    <xdr:ext cx="405111" cy="259045"/>
    <xdr:sp macro="" textlink="">
      <xdr:nvSpPr>
        <xdr:cNvPr id="107" name="n_3mainValue有形固定資産減価償却率">
          <a:extLst>
            <a:ext uri="{FF2B5EF4-FFF2-40B4-BE49-F238E27FC236}">
              <a16:creationId xmlns:a16="http://schemas.microsoft.com/office/drawing/2014/main" id="{022A3571-47DC-4013-83B9-8FA873C32B4F}"/>
            </a:ext>
          </a:extLst>
        </xdr:cNvPr>
        <xdr:cNvSpPr txBox="1"/>
      </xdr:nvSpPr>
      <xdr:spPr>
        <a:xfrm>
          <a:off x="2067569" y="6123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110295</xdr:rowOff>
    </xdr:from>
    <xdr:ext cx="405111" cy="259045"/>
    <xdr:sp macro="" textlink="">
      <xdr:nvSpPr>
        <xdr:cNvPr id="108" name="n_4mainValue有形固定資産減価償却率">
          <a:extLst>
            <a:ext uri="{FF2B5EF4-FFF2-40B4-BE49-F238E27FC236}">
              <a16:creationId xmlns:a16="http://schemas.microsoft.com/office/drawing/2014/main" id="{191245D5-67D8-448D-981B-EFE00D59051B}"/>
            </a:ext>
          </a:extLst>
        </xdr:cNvPr>
        <xdr:cNvSpPr txBox="1"/>
      </xdr:nvSpPr>
      <xdr:spPr>
        <a:xfrm>
          <a:off x="1397009" y="607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BBCFD34A-E84E-4186-B436-E258318C5A39}"/>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3B466296-A99B-4B2B-818D-A001D14D7CC3}"/>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1" name="正方形/長方形 110">
          <a:extLst>
            <a:ext uri="{FF2B5EF4-FFF2-40B4-BE49-F238E27FC236}">
              <a16:creationId xmlns:a16="http://schemas.microsoft.com/office/drawing/2014/main" id="{E4BEC3DD-2DF2-4080-9513-FB19E21C18B3}"/>
            </a:ext>
          </a:extLst>
        </xdr:cNvPr>
        <xdr:cNvSpPr/>
      </xdr:nvSpPr>
      <xdr:spPr>
        <a:xfrm>
          <a:off x="12208504" y="4522246"/>
          <a:ext cx="76328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DB1E865D-2666-432F-9964-10BFB0110342}"/>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AA127E0D-2351-4D7F-90CD-98A6C3C88492}"/>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505A43C9-1957-409B-9BD1-DDD7181706CC}"/>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9DFAEB4B-6347-46C5-9083-1E18B8090333}"/>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FA496796-7637-4706-A8C3-19CE1AF170C6}"/>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660D57B8-162D-4F39-8F3F-9F9D38AA9976}"/>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5951AA88-3DBE-4E36-A2A5-1996BB6E5B55}"/>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341240F8-ED09-4653-B275-DAB366692A9F}"/>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5A9D2D29-9256-4036-ACEA-91C3DD59A9DE}"/>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A5B1AAD-8645-450E-9CF5-2B51D9C07A05}"/>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大きく下回っており、主な要因としては、債務残高の増加を抑制してきたことに加え、収入面では、経常一般財源等が相対的に良好なものであったことによる。しかしながら、今後はクリーンセンターなどの大型の建設事業が控えており、将来負担額の増加は不可避であると見込まれ、また、歳入面においても経済状況の悪化から、不透明な状況が見込まれるため、引き続き同比率等を注視した財政運営に取り組んでいく。</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70961633-10FD-45BA-A9BE-9CAD202C91DD}"/>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38CECE3F-F050-4D8D-9D5E-91EA8EA50DEB}"/>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FF5C8940-2C5A-4BC1-AEF0-00D947B97AA7}"/>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405250D5-D9EE-466E-ABC7-8D1C2762CA41}"/>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F2C02C4A-290C-46ED-A6EA-6E091D600BB3}"/>
            </a:ext>
          </a:extLst>
        </xdr:cNvPr>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C3749120-F34E-4FD6-87F3-F380D624D835}"/>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6454DC80-BB0C-4BA2-A811-1F0DD9227D00}"/>
            </a:ext>
          </a:extLst>
        </xdr:cNvPr>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93306BDC-5653-4A7E-B98A-17CA2341BAEE}"/>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CDD383A5-7BA9-4BC0-8683-E99F94D1FF19}"/>
            </a:ext>
          </a:extLst>
        </xdr:cNvPr>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9301351E-A779-4C24-A467-5986399B9CD5}"/>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3E50F260-0FF3-4675-B2E1-100F444462FD}"/>
            </a:ext>
          </a:extLst>
        </xdr:cNvPr>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CE74BA0F-EB6A-43FF-B192-0A31CF4597A5}"/>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F67568CC-D090-404E-A080-AA82A58D1CE4}"/>
            </a:ext>
          </a:extLst>
        </xdr:cNvPr>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0ED54189-4A8B-44BB-B054-9F848A1BB7FF}"/>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99AAC330-7B3E-45C5-B50A-2DAB2B94C5B1}"/>
            </a:ext>
          </a:extLst>
        </xdr:cNvPr>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F32D6161-D94A-447E-8AAD-F69AF52222A7}"/>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D8EA4B6B-A520-4084-A5A0-8212E11AAA95}"/>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139981</xdr:rowOff>
    </xdr:to>
    <xdr:cxnSp macro="">
      <xdr:nvCxnSpPr>
        <xdr:cNvPr id="139" name="直線コネクタ 138">
          <a:extLst>
            <a:ext uri="{FF2B5EF4-FFF2-40B4-BE49-F238E27FC236}">
              <a16:creationId xmlns:a16="http://schemas.microsoft.com/office/drawing/2014/main" id="{38DD0B83-11EA-444F-8922-4C1B3BAD0A53}"/>
            </a:ext>
          </a:extLst>
        </xdr:cNvPr>
        <xdr:cNvCxnSpPr/>
      </xdr:nvCxnSpPr>
      <xdr:spPr>
        <a:xfrm flipV="1">
          <a:off x="13027660" y="5160463"/>
          <a:ext cx="1269" cy="144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143808</xdr:rowOff>
    </xdr:from>
    <xdr:ext cx="469744" cy="259045"/>
    <xdr:sp macro="" textlink="">
      <xdr:nvSpPr>
        <xdr:cNvPr id="140" name="債務償還比率最小値テキスト">
          <a:extLst>
            <a:ext uri="{FF2B5EF4-FFF2-40B4-BE49-F238E27FC236}">
              <a16:creationId xmlns:a16="http://schemas.microsoft.com/office/drawing/2014/main" id="{EDE5B7CD-11E4-44F7-8E6D-C4B0128250C9}"/>
            </a:ext>
          </a:extLst>
        </xdr:cNvPr>
        <xdr:cNvSpPr txBox="1"/>
      </xdr:nvSpPr>
      <xdr:spPr>
        <a:xfrm>
          <a:off x="13080365" y="661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139981</xdr:rowOff>
    </xdr:from>
    <xdr:to>
      <xdr:col>76</xdr:col>
      <xdr:colOff>111125</xdr:colOff>
      <xdr:row>34</xdr:row>
      <xdr:rowOff>139981</xdr:rowOff>
    </xdr:to>
    <xdr:cxnSp macro="">
      <xdr:nvCxnSpPr>
        <xdr:cNvPr id="141" name="直線コネクタ 140">
          <a:extLst>
            <a:ext uri="{FF2B5EF4-FFF2-40B4-BE49-F238E27FC236}">
              <a16:creationId xmlns:a16="http://schemas.microsoft.com/office/drawing/2014/main" id="{6ACF1A16-B73F-4E7E-BDA8-A410CC23F89D}"/>
            </a:ext>
          </a:extLst>
        </xdr:cNvPr>
        <xdr:cNvCxnSpPr/>
      </xdr:nvCxnSpPr>
      <xdr:spPr>
        <a:xfrm>
          <a:off x="12963525" y="66093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309C01F0-F142-4985-A8E8-8F2A17DDD618}"/>
            </a:ext>
          </a:extLst>
        </xdr:cNvPr>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496FDA55-7279-4749-961D-42F8956D3E12}"/>
            </a:ext>
          </a:extLst>
        </xdr:cNvPr>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70357</xdr:rowOff>
    </xdr:from>
    <xdr:ext cx="469744" cy="259045"/>
    <xdr:sp macro="" textlink="">
      <xdr:nvSpPr>
        <xdr:cNvPr id="144" name="債務償還比率平均値テキスト">
          <a:extLst>
            <a:ext uri="{FF2B5EF4-FFF2-40B4-BE49-F238E27FC236}">
              <a16:creationId xmlns:a16="http://schemas.microsoft.com/office/drawing/2014/main" id="{50A488A3-4BD7-4B85-8BA4-9896ABB8AFC9}"/>
            </a:ext>
          </a:extLst>
        </xdr:cNvPr>
        <xdr:cNvSpPr txBox="1"/>
      </xdr:nvSpPr>
      <xdr:spPr>
        <a:xfrm>
          <a:off x="13080365" y="5701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91930</xdr:rowOff>
    </xdr:from>
    <xdr:to>
      <xdr:col>76</xdr:col>
      <xdr:colOff>73025</xdr:colOff>
      <xdr:row>30</xdr:row>
      <xdr:rowOff>22080</xdr:rowOff>
    </xdr:to>
    <xdr:sp macro="" textlink="">
      <xdr:nvSpPr>
        <xdr:cNvPr id="145" name="フローチャート: 判断 144">
          <a:extLst>
            <a:ext uri="{FF2B5EF4-FFF2-40B4-BE49-F238E27FC236}">
              <a16:creationId xmlns:a16="http://schemas.microsoft.com/office/drawing/2014/main" id="{155A01F0-DEDF-4AA4-8C68-A6CB3EA5846A}"/>
            </a:ext>
          </a:extLst>
        </xdr:cNvPr>
        <xdr:cNvSpPr/>
      </xdr:nvSpPr>
      <xdr:spPr>
        <a:xfrm>
          <a:off x="13001625" y="5723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55227</xdr:rowOff>
    </xdr:from>
    <xdr:to>
      <xdr:col>72</xdr:col>
      <xdr:colOff>123825</xdr:colOff>
      <xdr:row>29</xdr:row>
      <xdr:rowOff>156827</xdr:rowOff>
    </xdr:to>
    <xdr:sp macro="" textlink="">
      <xdr:nvSpPr>
        <xdr:cNvPr id="146" name="フローチャート: 判断 145">
          <a:extLst>
            <a:ext uri="{FF2B5EF4-FFF2-40B4-BE49-F238E27FC236}">
              <a16:creationId xmlns:a16="http://schemas.microsoft.com/office/drawing/2014/main" id="{B62A1734-79FE-4EBA-8C76-41B80989B4D6}"/>
            </a:ext>
          </a:extLst>
        </xdr:cNvPr>
        <xdr:cNvSpPr/>
      </xdr:nvSpPr>
      <xdr:spPr>
        <a:xfrm>
          <a:off x="12359005" y="568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97980</xdr:rowOff>
    </xdr:from>
    <xdr:to>
      <xdr:col>68</xdr:col>
      <xdr:colOff>123825</xdr:colOff>
      <xdr:row>31</xdr:row>
      <xdr:rowOff>28130</xdr:rowOff>
    </xdr:to>
    <xdr:sp macro="" textlink="">
      <xdr:nvSpPr>
        <xdr:cNvPr id="147" name="フローチャート: 判断 146">
          <a:extLst>
            <a:ext uri="{FF2B5EF4-FFF2-40B4-BE49-F238E27FC236}">
              <a16:creationId xmlns:a16="http://schemas.microsoft.com/office/drawing/2014/main" id="{1BA81E93-9233-4EE8-B9BB-616511DE1257}"/>
            </a:ext>
          </a:extLst>
        </xdr:cNvPr>
        <xdr:cNvSpPr/>
      </xdr:nvSpPr>
      <xdr:spPr>
        <a:xfrm>
          <a:off x="11688445" y="5896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167531</xdr:rowOff>
    </xdr:from>
    <xdr:to>
      <xdr:col>64</xdr:col>
      <xdr:colOff>123825</xdr:colOff>
      <xdr:row>31</xdr:row>
      <xdr:rowOff>97681</xdr:rowOff>
    </xdr:to>
    <xdr:sp macro="" textlink="">
      <xdr:nvSpPr>
        <xdr:cNvPr id="148" name="フローチャート: 判断 147">
          <a:extLst>
            <a:ext uri="{FF2B5EF4-FFF2-40B4-BE49-F238E27FC236}">
              <a16:creationId xmlns:a16="http://schemas.microsoft.com/office/drawing/2014/main" id="{946258EA-089A-4B76-9FCA-B7938F43CC64}"/>
            </a:ext>
          </a:extLst>
        </xdr:cNvPr>
        <xdr:cNvSpPr/>
      </xdr:nvSpPr>
      <xdr:spPr>
        <a:xfrm>
          <a:off x="11017885" y="59663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155811</xdr:rowOff>
    </xdr:from>
    <xdr:to>
      <xdr:col>60</xdr:col>
      <xdr:colOff>123825</xdr:colOff>
      <xdr:row>31</xdr:row>
      <xdr:rowOff>85961</xdr:rowOff>
    </xdr:to>
    <xdr:sp macro="" textlink="">
      <xdr:nvSpPr>
        <xdr:cNvPr id="149" name="フローチャート: 判断 148">
          <a:extLst>
            <a:ext uri="{FF2B5EF4-FFF2-40B4-BE49-F238E27FC236}">
              <a16:creationId xmlns:a16="http://schemas.microsoft.com/office/drawing/2014/main" id="{CA7ED448-C1C4-4082-8E7C-BF695C42DFCF}"/>
            </a:ext>
          </a:extLst>
        </xdr:cNvPr>
        <xdr:cNvSpPr/>
      </xdr:nvSpPr>
      <xdr:spPr>
        <a:xfrm>
          <a:off x="10347325" y="59546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BE3CD6B8-6A61-4180-9D65-DE0A9CD3D5BA}"/>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E2CC7B3C-15F8-4717-9016-D409717BDACE}"/>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8D1C7A44-6FA3-4D04-B95C-7520002E6994}"/>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DFE8B69F-EE0E-4C28-AD51-BA59091FA19D}"/>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CE565859-22FB-4767-A459-FFE63120FBD8}"/>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133459</xdr:rowOff>
    </xdr:from>
    <xdr:to>
      <xdr:col>76</xdr:col>
      <xdr:colOff>73025</xdr:colOff>
      <xdr:row>27</xdr:row>
      <xdr:rowOff>63609</xdr:rowOff>
    </xdr:to>
    <xdr:sp macro="" textlink="">
      <xdr:nvSpPr>
        <xdr:cNvPr id="155" name="楕円 154">
          <a:extLst>
            <a:ext uri="{FF2B5EF4-FFF2-40B4-BE49-F238E27FC236}">
              <a16:creationId xmlns:a16="http://schemas.microsoft.com/office/drawing/2014/main" id="{2B516F2E-39FD-4849-9D3E-446279EA17BD}"/>
            </a:ext>
          </a:extLst>
        </xdr:cNvPr>
        <xdr:cNvSpPr/>
      </xdr:nvSpPr>
      <xdr:spPr>
        <a:xfrm>
          <a:off x="13001625" y="52617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156336</xdr:rowOff>
    </xdr:from>
    <xdr:ext cx="405111" cy="259045"/>
    <xdr:sp macro="" textlink="">
      <xdr:nvSpPr>
        <xdr:cNvPr id="156" name="債務償還比率該当値テキスト">
          <a:extLst>
            <a:ext uri="{FF2B5EF4-FFF2-40B4-BE49-F238E27FC236}">
              <a16:creationId xmlns:a16="http://schemas.microsoft.com/office/drawing/2014/main" id="{83F2F776-BC8E-4DB1-B775-64D88E054554}"/>
            </a:ext>
          </a:extLst>
        </xdr:cNvPr>
        <xdr:cNvSpPr txBox="1"/>
      </xdr:nvSpPr>
      <xdr:spPr>
        <a:xfrm>
          <a:off x="13080365" y="5116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31097</xdr:rowOff>
    </xdr:from>
    <xdr:to>
      <xdr:col>72</xdr:col>
      <xdr:colOff>123825</xdr:colOff>
      <xdr:row>27</xdr:row>
      <xdr:rowOff>132697</xdr:rowOff>
    </xdr:to>
    <xdr:sp macro="" textlink="">
      <xdr:nvSpPr>
        <xdr:cNvPr id="157" name="楕円 156">
          <a:extLst>
            <a:ext uri="{FF2B5EF4-FFF2-40B4-BE49-F238E27FC236}">
              <a16:creationId xmlns:a16="http://schemas.microsoft.com/office/drawing/2014/main" id="{E284CF63-108B-4F45-92E2-A7037DA6CF51}"/>
            </a:ext>
          </a:extLst>
        </xdr:cNvPr>
        <xdr:cNvSpPr/>
      </xdr:nvSpPr>
      <xdr:spPr>
        <a:xfrm>
          <a:off x="12359005" y="532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12809</xdr:rowOff>
    </xdr:from>
    <xdr:to>
      <xdr:col>76</xdr:col>
      <xdr:colOff>22225</xdr:colOff>
      <xdr:row>27</xdr:row>
      <xdr:rowOff>81897</xdr:rowOff>
    </xdr:to>
    <xdr:cxnSp macro="">
      <xdr:nvCxnSpPr>
        <xdr:cNvPr id="158" name="直線コネクタ 157">
          <a:extLst>
            <a:ext uri="{FF2B5EF4-FFF2-40B4-BE49-F238E27FC236}">
              <a16:creationId xmlns:a16="http://schemas.microsoft.com/office/drawing/2014/main" id="{CD5EBB5A-C993-421A-8954-3DBF3122BFC7}"/>
            </a:ext>
          </a:extLst>
        </xdr:cNvPr>
        <xdr:cNvCxnSpPr/>
      </xdr:nvCxnSpPr>
      <xdr:spPr>
        <a:xfrm flipV="1">
          <a:off x="12409805" y="5308709"/>
          <a:ext cx="61976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99414</xdr:rowOff>
    </xdr:from>
    <xdr:to>
      <xdr:col>68</xdr:col>
      <xdr:colOff>123825</xdr:colOff>
      <xdr:row>28</xdr:row>
      <xdr:rowOff>29564</xdr:rowOff>
    </xdr:to>
    <xdr:sp macro="" textlink="">
      <xdr:nvSpPr>
        <xdr:cNvPr id="159" name="楕円 158">
          <a:extLst>
            <a:ext uri="{FF2B5EF4-FFF2-40B4-BE49-F238E27FC236}">
              <a16:creationId xmlns:a16="http://schemas.microsoft.com/office/drawing/2014/main" id="{382EC6C9-A395-499D-8220-1A6782B32FD2}"/>
            </a:ext>
          </a:extLst>
        </xdr:cNvPr>
        <xdr:cNvSpPr/>
      </xdr:nvSpPr>
      <xdr:spPr>
        <a:xfrm>
          <a:off x="11688445" y="53953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81897</xdr:rowOff>
    </xdr:from>
    <xdr:to>
      <xdr:col>72</xdr:col>
      <xdr:colOff>73025</xdr:colOff>
      <xdr:row>27</xdr:row>
      <xdr:rowOff>150214</xdr:rowOff>
    </xdr:to>
    <xdr:cxnSp macro="">
      <xdr:nvCxnSpPr>
        <xdr:cNvPr id="160" name="直線コネクタ 159">
          <a:extLst>
            <a:ext uri="{FF2B5EF4-FFF2-40B4-BE49-F238E27FC236}">
              <a16:creationId xmlns:a16="http://schemas.microsoft.com/office/drawing/2014/main" id="{904A717B-D370-45C6-9AA2-4AFD20736BD5}"/>
            </a:ext>
          </a:extLst>
        </xdr:cNvPr>
        <xdr:cNvCxnSpPr/>
      </xdr:nvCxnSpPr>
      <xdr:spPr>
        <a:xfrm flipV="1">
          <a:off x="11739245" y="5377797"/>
          <a:ext cx="670560" cy="6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113139</xdr:rowOff>
    </xdr:from>
    <xdr:to>
      <xdr:col>64</xdr:col>
      <xdr:colOff>123825</xdr:colOff>
      <xdr:row>28</xdr:row>
      <xdr:rowOff>43289</xdr:rowOff>
    </xdr:to>
    <xdr:sp macro="" textlink="">
      <xdr:nvSpPr>
        <xdr:cNvPr id="161" name="楕円 160">
          <a:extLst>
            <a:ext uri="{FF2B5EF4-FFF2-40B4-BE49-F238E27FC236}">
              <a16:creationId xmlns:a16="http://schemas.microsoft.com/office/drawing/2014/main" id="{A316675E-3F1C-4919-B22E-AF65B90876C6}"/>
            </a:ext>
          </a:extLst>
        </xdr:cNvPr>
        <xdr:cNvSpPr/>
      </xdr:nvSpPr>
      <xdr:spPr>
        <a:xfrm>
          <a:off x="11017885" y="54090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150214</xdr:rowOff>
    </xdr:from>
    <xdr:to>
      <xdr:col>68</xdr:col>
      <xdr:colOff>73025</xdr:colOff>
      <xdr:row>27</xdr:row>
      <xdr:rowOff>163939</xdr:rowOff>
    </xdr:to>
    <xdr:cxnSp macro="">
      <xdr:nvCxnSpPr>
        <xdr:cNvPr id="162" name="直線コネクタ 161">
          <a:extLst>
            <a:ext uri="{FF2B5EF4-FFF2-40B4-BE49-F238E27FC236}">
              <a16:creationId xmlns:a16="http://schemas.microsoft.com/office/drawing/2014/main" id="{1A0580AB-874A-40C6-841B-BD5D3CCF2D32}"/>
            </a:ext>
          </a:extLst>
        </xdr:cNvPr>
        <xdr:cNvCxnSpPr/>
      </xdr:nvCxnSpPr>
      <xdr:spPr>
        <a:xfrm flipV="1">
          <a:off x="11068685" y="5446114"/>
          <a:ext cx="670560" cy="1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113293</xdr:rowOff>
    </xdr:from>
    <xdr:to>
      <xdr:col>60</xdr:col>
      <xdr:colOff>123825</xdr:colOff>
      <xdr:row>28</xdr:row>
      <xdr:rowOff>43443</xdr:rowOff>
    </xdr:to>
    <xdr:sp macro="" textlink="">
      <xdr:nvSpPr>
        <xdr:cNvPr id="163" name="楕円 162">
          <a:extLst>
            <a:ext uri="{FF2B5EF4-FFF2-40B4-BE49-F238E27FC236}">
              <a16:creationId xmlns:a16="http://schemas.microsoft.com/office/drawing/2014/main" id="{283FCFCC-27A3-4E2D-8237-0E5D206609E7}"/>
            </a:ext>
          </a:extLst>
        </xdr:cNvPr>
        <xdr:cNvSpPr/>
      </xdr:nvSpPr>
      <xdr:spPr>
        <a:xfrm>
          <a:off x="10347325" y="54091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163939</xdr:rowOff>
    </xdr:from>
    <xdr:to>
      <xdr:col>64</xdr:col>
      <xdr:colOff>73025</xdr:colOff>
      <xdr:row>27</xdr:row>
      <xdr:rowOff>164093</xdr:rowOff>
    </xdr:to>
    <xdr:cxnSp macro="">
      <xdr:nvCxnSpPr>
        <xdr:cNvPr id="164" name="直線コネクタ 163">
          <a:extLst>
            <a:ext uri="{FF2B5EF4-FFF2-40B4-BE49-F238E27FC236}">
              <a16:creationId xmlns:a16="http://schemas.microsoft.com/office/drawing/2014/main" id="{58D60227-7466-4216-8F04-A8DEEB37181A}"/>
            </a:ext>
          </a:extLst>
        </xdr:cNvPr>
        <xdr:cNvCxnSpPr/>
      </xdr:nvCxnSpPr>
      <xdr:spPr>
        <a:xfrm flipV="1">
          <a:off x="10398125" y="5459839"/>
          <a:ext cx="670560" cy="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147954</xdr:rowOff>
    </xdr:from>
    <xdr:ext cx="469744" cy="259045"/>
    <xdr:sp macro="" textlink="">
      <xdr:nvSpPr>
        <xdr:cNvPr id="165" name="n_1aveValue債務償還比率">
          <a:extLst>
            <a:ext uri="{FF2B5EF4-FFF2-40B4-BE49-F238E27FC236}">
              <a16:creationId xmlns:a16="http://schemas.microsoft.com/office/drawing/2014/main" id="{87D748B9-19E2-4193-A4F6-7873B6E2570B}"/>
            </a:ext>
          </a:extLst>
        </xdr:cNvPr>
        <xdr:cNvSpPr txBox="1"/>
      </xdr:nvSpPr>
      <xdr:spPr>
        <a:xfrm>
          <a:off x="12185092" y="577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19257</xdr:rowOff>
    </xdr:from>
    <xdr:ext cx="469744" cy="259045"/>
    <xdr:sp macro="" textlink="">
      <xdr:nvSpPr>
        <xdr:cNvPr id="166" name="n_2aveValue債務償還比率">
          <a:extLst>
            <a:ext uri="{FF2B5EF4-FFF2-40B4-BE49-F238E27FC236}">
              <a16:creationId xmlns:a16="http://schemas.microsoft.com/office/drawing/2014/main" id="{CF8F18C8-003C-4420-97C1-873299F60731}"/>
            </a:ext>
          </a:extLst>
        </xdr:cNvPr>
        <xdr:cNvSpPr txBox="1"/>
      </xdr:nvSpPr>
      <xdr:spPr>
        <a:xfrm>
          <a:off x="11527232" y="598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88808</xdr:rowOff>
    </xdr:from>
    <xdr:ext cx="469744" cy="259045"/>
    <xdr:sp macro="" textlink="">
      <xdr:nvSpPr>
        <xdr:cNvPr id="167" name="n_3aveValue債務償還比率">
          <a:extLst>
            <a:ext uri="{FF2B5EF4-FFF2-40B4-BE49-F238E27FC236}">
              <a16:creationId xmlns:a16="http://schemas.microsoft.com/office/drawing/2014/main" id="{0159589F-E138-457A-A442-4C524FF73369}"/>
            </a:ext>
          </a:extLst>
        </xdr:cNvPr>
        <xdr:cNvSpPr txBox="1"/>
      </xdr:nvSpPr>
      <xdr:spPr>
        <a:xfrm>
          <a:off x="10856672" y="6055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77088</xdr:rowOff>
    </xdr:from>
    <xdr:ext cx="469744" cy="259045"/>
    <xdr:sp macro="" textlink="">
      <xdr:nvSpPr>
        <xdr:cNvPr id="168" name="n_4aveValue債務償還比率">
          <a:extLst>
            <a:ext uri="{FF2B5EF4-FFF2-40B4-BE49-F238E27FC236}">
              <a16:creationId xmlns:a16="http://schemas.microsoft.com/office/drawing/2014/main" id="{6355413C-F8E5-42C9-9E32-DB4394B5A68B}"/>
            </a:ext>
          </a:extLst>
        </xdr:cNvPr>
        <xdr:cNvSpPr txBox="1"/>
      </xdr:nvSpPr>
      <xdr:spPr>
        <a:xfrm>
          <a:off x="10186112" y="604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149224</xdr:rowOff>
    </xdr:from>
    <xdr:ext cx="469744" cy="259045"/>
    <xdr:sp macro="" textlink="">
      <xdr:nvSpPr>
        <xdr:cNvPr id="169" name="n_1mainValue債務償還比率">
          <a:extLst>
            <a:ext uri="{FF2B5EF4-FFF2-40B4-BE49-F238E27FC236}">
              <a16:creationId xmlns:a16="http://schemas.microsoft.com/office/drawing/2014/main" id="{0CF9C79D-5827-47F3-A66A-54EB5DDFF623}"/>
            </a:ext>
          </a:extLst>
        </xdr:cNvPr>
        <xdr:cNvSpPr txBox="1"/>
      </xdr:nvSpPr>
      <xdr:spPr>
        <a:xfrm>
          <a:off x="12185092" y="510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46091</xdr:rowOff>
    </xdr:from>
    <xdr:ext cx="469744" cy="259045"/>
    <xdr:sp macro="" textlink="">
      <xdr:nvSpPr>
        <xdr:cNvPr id="170" name="n_2mainValue債務償還比率">
          <a:extLst>
            <a:ext uri="{FF2B5EF4-FFF2-40B4-BE49-F238E27FC236}">
              <a16:creationId xmlns:a16="http://schemas.microsoft.com/office/drawing/2014/main" id="{C2E6AF92-F4F6-482B-BD35-05CDEDD704CD}"/>
            </a:ext>
          </a:extLst>
        </xdr:cNvPr>
        <xdr:cNvSpPr txBox="1"/>
      </xdr:nvSpPr>
      <xdr:spPr>
        <a:xfrm>
          <a:off x="11527232" y="517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59816</xdr:rowOff>
    </xdr:from>
    <xdr:ext cx="469744" cy="259045"/>
    <xdr:sp macro="" textlink="">
      <xdr:nvSpPr>
        <xdr:cNvPr id="171" name="n_3mainValue債務償還比率">
          <a:extLst>
            <a:ext uri="{FF2B5EF4-FFF2-40B4-BE49-F238E27FC236}">
              <a16:creationId xmlns:a16="http://schemas.microsoft.com/office/drawing/2014/main" id="{A1742BE0-B3B4-4945-AD13-291F2929B6F5}"/>
            </a:ext>
          </a:extLst>
        </xdr:cNvPr>
        <xdr:cNvSpPr txBox="1"/>
      </xdr:nvSpPr>
      <xdr:spPr>
        <a:xfrm>
          <a:off x="10856672" y="518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59970</xdr:rowOff>
    </xdr:from>
    <xdr:ext cx="469744" cy="259045"/>
    <xdr:sp macro="" textlink="">
      <xdr:nvSpPr>
        <xdr:cNvPr id="172" name="n_4mainValue債務償還比率">
          <a:extLst>
            <a:ext uri="{FF2B5EF4-FFF2-40B4-BE49-F238E27FC236}">
              <a16:creationId xmlns:a16="http://schemas.microsoft.com/office/drawing/2014/main" id="{DCBA0885-1976-455F-8419-6B537AF0B99C}"/>
            </a:ext>
          </a:extLst>
        </xdr:cNvPr>
        <xdr:cNvSpPr txBox="1"/>
      </xdr:nvSpPr>
      <xdr:spPr>
        <a:xfrm>
          <a:off x="10186112" y="518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1227877A-98E3-47E0-8408-FF2D3B23CCCF}"/>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CC10A95-B677-4972-BE7D-E1E2B9583590}"/>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4AC23D34-C38A-442A-9169-DE6E5FE30CF5}"/>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12EA22F3-B830-4FB0-86B4-A2D9F5AF9D82}"/>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525D074E-F1FC-49C4-805F-1B21F488D361}"/>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8BEB5C70-6D8A-4E12-9F3B-EEAD67F7507C}"/>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AC2A371-CCD3-49CC-B03A-97E721E8AF12}"/>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45DB801-4861-454A-A4D3-1B275F34FAAD}"/>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4D0F40E-EABD-4DD2-B233-640E9F56BEEA}"/>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F9341F4-9502-41C5-920A-041033C17C2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C99F50F-5D89-488D-BAB7-DA8EF6FC994F}"/>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D7B345C-AE3F-49F0-805A-2166CD3BA1CC}"/>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B07BF2A-9197-4C5C-B8EE-077AFB1DE7C3}"/>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12AD8C6-B6A3-426D-A22C-BDFCF3C07587}"/>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A91C264-3852-4A7F-A739-23F1C13A064B}"/>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9F224C5-A737-4221-A6FD-0B28B4DC2275}"/>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491,577
473,976
57.45
180,022,385
174,968,715
4,235,978
94,453,318
56,197,827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3C01FE8-D2C1-45C8-BBA3-486DF3496C78}"/>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D67CA5A-1FE8-44CD-A8F1-48D89684EDE3}"/>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A69F960-648B-407D-BFFC-1850A845DBB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D26D6C3-E29F-4E9B-9400-B579779EEF88}"/>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E2C5D80-2EA6-41D4-A7A6-7A076AC0999C}"/>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11EE8E5-A852-4EEA-835B-0394A45CAACB}"/>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12B4AC5-2A96-4A08-A83A-3248B0EF9E33}"/>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2384CA0-A995-4FF2-8BB2-F272718A34AC}"/>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55F2E44-8E40-411E-B0B8-0C3F4F2AC434}"/>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0E47D52-FC1C-4C17-853A-C48C50308EA5}"/>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C08516C-E84A-49DC-A968-C8F4B986D90D}"/>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9FC1DC6-2A81-4693-B81A-51FB765A0A98}"/>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78CF765-26A0-400D-A048-5FCC30160FFF}"/>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2FE271D-E9D3-434F-B220-CA5E242FA36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BFDFD3B-B767-4AA5-8569-4E6F5B93BB2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9B63078-B2AE-42B4-A8EA-FD8AAD851A0B}"/>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CE85667-ADC3-4834-ADBC-96CFD949D6A8}"/>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BDA3B72-96E7-47AE-AD26-AB346FF2F543}"/>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3333EA7-9058-4283-B1BD-AB6A35FC3303}"/>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9B7FFFC-EA56-4FE5-860B-7C455EC25F88}"/>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DBD493B-E703-4D00-9063-28777B9784BC}"/>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29CD038-58C4-4DBA-96B5-991898C9E00E}"/>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4C16C80-D478-41EB-A525-6FDD596D1E51}"/>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9FB5825-15C9-4348-87C6-630E0B65B4E6}"/>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EA9173E-0E44-4311-B419-D010C3D4BB44}"/>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8E645A8-7B8C-4E2C-81E4-4CFDFFE95288}"/>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48CC424-EE77-4583-9E08-C90DD11808C8}"/>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9979AD0-C71C-410D-BB3B-0F69707846A9}"/>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2CD2784-246F-402C-93A2-2D1F9BB3F9E4}"/>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A97A941-2F40-45E3-98EF-4E094AF925BD}"/>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5E0199A-854E-40CB-9963-BEC39E9C9565}"/>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8A5B9AB-03A9-4BA1-8259-453E9B0570CB}"/>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769D55D-87F3-434E-9CC4-F7BA1069B213}"/>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A6CEEE5-D32B-4D4F-BD0C-ED13A313E89F}"/>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EA7E189-9991-4E21-A956-82CB5327DE41}"/>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2AF922E-B0B3-435A-84E3-46800BDCFDD9}"/>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2D57D27-5F1B-4E06-95BA-D31739F85271}"/>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7FC81E0-D2B9-42BE-BEA1-E8B051E90015}"/>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773F85C-3045-43EF-90C0-D9775A255BFA}"/>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91E4C32-543A-4229-8D05-66D403D2F5FD}"/>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FC89D1C-A5B6-4C19-BCF0-6C07A5BCFA96}"/>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B302504-C79B-4CDE-9937-C7A57201D6A9}"/>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6FE3196-4C3D-407C-BD99-989EDBE930A2}"/>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B75AE6B-7612-4D1A-813E-B5E8821007FE}"/>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3970502-C5C3-4CEE-B5DD-10F083E52C7E}"/>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3144B654-993B-4F98-884C-F5C710C1D7D3}"/>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33746</xdr:rowOff>
    </xdr:from>
    <xdr:to>
      <xdr:col>24</xdr:col>
      <xdr:colOff>62865</xdr:colOff>
      <xdr:row>41</xdr:row>
      <xdr:rowOff>63137</xdr:rowOff>
    </xdr:to>
    <xdr:cxnSp macro="">
      <xdr:nvCxnSpPr>
        <xdr:cNvPr id="58" name="直線コネクタ 57">
          <a:extLst>
            <a:ext uri="{FF2B5EF4-FFF2-40B4-BE49-F238E27FC236}">
              <a16:creationId xmlns:a16="http://schemas.microsoft.com/office/drawing/2014/main" id="{0EAF87DD-0F74-4775-9091-64D30A74B1B7}"/>
            </a:ext>
          </a:extLst>
        </xdr:cNvPr>
        <xdr:cNvCxnSpPr/>
      </xdr:nvCxnSpPr>
      <xdr:spPr>
        <a:xfrm flipV="1">
          <a:off x="4086225" y="5733506"/>
          <a:ext cx="0" cy="1202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66964</xdr:rowOff>
    </xdr:from>
    <xdr:ext cx="405111" cy="259045"/>
    <xdr:sp macro="" textlink="">
      <xdr:nvSpPr>
        <xdr:cNvPr id="59" name="【道路】&#10;有形固定資産減価償却率最小値テキスト">
          <a:extLst>
            <a:ext uri="{FF2B5EF4-FFF2-40B4-BE49-F238E27FC236}">
              <a16:creationId xmlns:a16="http://schemas.microsoft.com/office/drawing/2014/main" id="{5F8629CD-1A13-4055-881A-094876A818FE}"/>
            </a:ext>
          </a:extLst>
        </xdr:cNvPr>
        <xdr:cNvSpPr txBox="1"/>
      </xdr:nvSpPr>
      <xdr:spPr>
        <a:xfrm>
          <a:off x="4124960" y="694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63137</xdr:rowOff>
    </xdr:from>
    <xdr:to>
      <xdr:col>24</xdr:col>
      <xdr:colOff>152400</xdr:colOff>
      <xdr:row>41</xdr:row>
      <xdr:rowOff>63137</xdr:rowOff>
    </xdr:to>
    <xdr:cxnSp macro="">
      <xdr:nvCxnSpPr>
        <xdr:cNvPr id="60" name="直線コネクタ 59">
          <a:extLst>
            <a:ext uri="{FF2B5EF4-FFF2-40B4-BE49-F238E27FC236}">
              <a16:creationId xmlns:a16="http://schemas.microsoft.com/office/drawing/2014/main" id="{42DB37F8-422B-4C68-A8B1-63121D08F921}"/>
            </a:ext>
          </a:extLst>
        </xdr:cNvPr>
        <xdr:cNvCxnSpPr/>
      </xdr:nvCxnSpPr>
      <xdr:spPr>
        <a:xfrm>
          <a:off x="4020820" y="69363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151873</xdr:rowOff>
    </xdr:from>
    <xdr:ext cx="405111" cy="259045"/>
    <xdr:sp macro="" textlink="">
      <xdr:nvSpPr>
        <xdr:cNvPr id="61" name="【道路】&#10;有形固定資産減価償却率最大値テキスト">
          <a:extLst>
            <a:ext uri="{FF2B5EF4-FFF2-40B4-BE49-F238E27FC236}">
              <a16:creationId xmlns:a16="http://schemas.microsoft.com/office/drawing/2014/main" id="{2666ABDD-26EE-417B-9CE9-A303C80BC939}"/>
            </a:ext>
          </a:extLst>
        </xdr:cNvPr>
        <xdr:cNvSpPr txBox="1"/>
      </xdr:nvSpPr>
      <xdr:spPr>
        <a:xfrm>
          <a:off x="4124960"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33746</xdr:rowOff>
    </xdr:from>
    <xdr:to>
      <xdr:col>24</xdr:col>
      <xdr:colOff>152400</xdr:colOff>
      <xdr:row>34</xdr:row>
      <xdr:rowOff>33746</xdr:rowOff>
    </xdr:to>
    <xdr:cxnSp macro="">
      <xdr:nvCxnSpPr>
        <xdr:cNvPr id="62" name="直線コネクタ 61">
          <a:extLst>
            <a:ext uri="{FF2B5EF4-FFF2-40B4-BE49-F238E27FC236}">
              <a16:creationId xmlns:a16="http://schemas.microsoft.com/office/drawing/2014/main" id="{DFB8E66B-4DEA-4AA2-B0F0-EEAB79415C48}"/>
            </a:ext>
          </a:extLst>
        </xdr:cNvPr>
        <xdr:cNvCxnSpPr/>
      </xdr:nvCxnSpPr>
      <xdr:spPr>
        <a:xfrm>
          <a:off x="4020820" y="57335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145886</xdr:rowOff>
    </xdr:from>
    <xdr:ext cx="405111" cy="259045"/>
    <xdr:sp macro="" textlink="">
      <xdr:nvSpPr>
        <xdr:cNvPr id="63" name="【道路】&#10;有形固定資産減価償却率平均値テキスト">
          <a:extLst>
            <a:ext uri="{FF2B5EF4-FFF2-40B4-BE49-F238E27FC236}">
              <a16:creationId xmlns:a16="http://schemas.microsoft.com/office/drawing/2014/main" id="{4F61A9A1-CD58-4F0C-BFEE-2E2F7985E318}"/>
            </a:ext>
          </a:extLst>
        </xdr:cNvPr>
        <xdr:cNvSpPr txBox="1"/>
      </xdr:nvSpPr>
      <xdr:spPr>
        <a:xfrm>
          <a:off x="4124960" y="65162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167459</xdr:rowOff>
    </xdr:from>
    <xdr:to>
      <xdr:col>24</xdr:col>
      <xdr:colOff>114300</xdr:colOff>
      <xdr:row>39</xdr:row>
      <xdr:rowOff>97609</xdr:rowOff>
    </xdr:to>
    <xdr:sp macro="" textlink="">
      <xdr:nvSpPr>
        <xdr:cNvPr id="64" name="フローチャート: 判断 63">
          <a:extLst>
            <a:ext uri="{FF2B5EF4-FFF2-40B4-BE49-F238E27FC236}">
              <a16:creationId xmlns:a16="http://schemas.microsoft.com/office/drawing/2014/main" id="{8E6DE2AF-FFF8-4F06-B66B-FB65F7853D0F}"/>
            </a:ext>
          </a:extLst>
        </xdr:cNvPr>
        <xdr:cNvSpPr/>
      </xdr:nvSpPr>
      <xdr:spPr>
        <a:xfrm>
          <a:off x="4036060" y="65377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138067</xdr:rowOff>
    </xdr:from>
    <xdr:to>
      <xdr:col>20</xdr:col>
      <xdr:colOff>38100</xdr:colOff>
      <xdr:row>39</xdr:row>
      <xdr:rowOff>68217</xdr:rowOff>
    </xdr:to>
    <xdr:sp macro="" textlink="">
      <xdr:nvSpPr>
        <xdr:cNvPr id="65" name="フローチャート: 判断 64">
          <a:extLst>
            <a:ext uri="{FF2B5EF4-FFF2-40B4-BE49-F238E27FC236}">
              <a16:creationId xmlns:a16="http://schemas.microsoft.com/office/drawing/2014/main" id="{DA23B968-06CE-4373-BF9B-22FACA203864}"/>
            </a:ext>
          </a:extLst>
        </xdr:cNvPr>
        <xdr:cNvSpPr/>
      </xdr:nvSpPr>
      <xdr:spPr>
        <a:xfrm>
          <a:off x="3312160" y="65083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xdr:nvSpPr>
        <xdr:cNvPr id="66" name="フローチャート: 判断 65">
          <a:extLst>
            <a:ext uri="{FF2B5EF4-FFF2-40B4-BE49-F238E27FC236}">
              <a16:creationId xmlns:a16="http://schemas.microsoft.com/office/drawing/2014/main" id="{C8E99655-EE1B-462F-827C-9320E4BF6B96}"/>
            </a:ext>
          </a:extLst>
        </xdr:cNvPr>
        <xdr:cNvSpPr/>
      </xdr:nvSpPr>
      <xdr:spPr>
        <a:xfrm>
          <a:off x="2514600" y="6461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66222</xdr:rowOff>
    </xdr:from>
    <xdr:to>
      <xdr:col>10</xdr:col>
      <xdr:colOff>165100</xdr:colOff>
      <xdr:row>38</xdr:row>
      <xdr:rowOff>167822</xdr:rowOff>
    </xdr:to>
    <xdr:sp macro="" textlink="">
      <xdr:nvSpPr>
        <xdr:cNvPr id="67" name="フローチャート: 判断 66">
          <a:extLst>
            <a:ext uri="{FF2B5EF4-FFF2-40B4-BE49-F238E27FC236}">
              <a16:creationId xmlns:a16="http://schemas.microsoft.com/office/drawing/2014/main" id="{E9CE87AE-BDAA-4FD0-8D5D-AC088A6B1383}"/>
            </a:ext>
          </a:extLst>
        </xdr:cNvPr>
        <xdr:cNvSpPr/>
      </xdr:nvSpPr>
      <xdr:spPr>
        <a:xfrm>
          <a:off x="1739900" y="643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46627</xdr:rowOff>
    </xdr:from>
    <xdr:to>
      <xdr:col>6</xdr:col>
      <xdr:colOff>38100</xdr:colOff>
      <xdr:row>38</xdr:row>
      <xdr:rowOff>148227</xdr:rowOff>
    </xdr:to>
    <xdr:sp macro="" textlink="">
      <xdr:nvSpPr>
        <xdr:cNvPr id="68" name="フローチャート: 判断 67">
          <a:extLst>
            <a:ext uri="{FF2B5EF4-FFF2-40B4-BE49-F238E27FC236}">
              <a16:creationId xmlns:a16="http://schemas.microsoft.com/office/drawing/2014/main" id="{A42F5924-B328-413E-8EAC-B0C48AF49C85}"/>
            </a:ext>
          </a:extLst>
        </xdr:cNvPr>
        <xdr:cNvSpPr/>
      </xdr:nvSpPr>
      <xdr:spPr>
        <a:xfrm>
          <a:off x="965200" y="64169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2EAB5B7-21F7-4B58-9072-488A24B02E56}"/>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D2A1933-5CC3-4BEA-9B33-344A1DB9DAEB}"/>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641560A-AA81-4AA2-90B2-528243775C1F}"/>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C8EC5C7-F547-4208-B671-D7FA22F01B9C}"/>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C79136D-859B-449B-AE7A-E37D440A1864}"/>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154396</xdr:rowOff>
    </xdr:from>
    <xdr:to>
      <xdr:col>24</xdr:col>
      <xdr:colOff>114300</xdr:colOff>
      <xdr:row>34</xdr:row>
      <xdr:rowOff>84546</xdr:rowOff>
    </xdr:to>
    <xdr:sp macro="" textlink="">
      <xdr:nvSpPr>
        <xdr:cNvPr id="74" name="楕円 73">
          <a:extLst>
            <a:ext uri="{FF2B5EF4-FFF2-40B4-BE49-F238E27FC236}">
              <a16:creationId xmlns:a16="http://schemas.microsoft.com/office/drawing/2014/main" id="{CCCACACC-5234-42A5-AF93-21AE8A2A1129}"/>
            </a:ext>
          </a:extLst>
        </xdr:cNvPr>
        <xdr:cNvSpPr/>
      </xdr:nvSpPr>
      <xdr:spPr>
        <a:xfrm>
          <a:off x="4036060" y="56865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107423</xdr:rowOff>
    </xdr:from>
    <xdr:ext cx="405111" cy="259045"/>
    <xdr:sp macro="" textlink="">
      <xdr:nvSpPr>
        <xdr:cNvPr id="75" name="【道路】&#10;有形固定資産減価償却率該当値テキスト">
          <a:extLst>
            <a:ext uri="{FF2B5EF4-FFF2-40B4-BE49-F238E27FC236}">
              <a16:creationId xmlns:a16="http://schemas.microsoft.com/office/drawing/2014/main" id="{0D967DBC-8984-428E-B3F5-CE9EDA35677F}"/>
            </a:ext>
          </a:extLst>
        </xdr:cNvPr>
        <xdr:cNvSpPr txBox="1"/>
      </xdr:nvSpPr>
      <xdr:spPr>
        <a:xfrm>
          <a:off x="4124960" y="5639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138067</xdr:rowOff>
    </xdr:from>
    <xdr:to>
      <xdr:col>20</xdr:col>
      <xdr:colOff>38100</xdr:colOff>
      <xdr:row>34</xdr:row>
      <xdr:rowOff>68217</xdr:rowOff>
    </xdr:to>
    <xdr:sp macro="" textlink="">
      <xdr:nvSpPr>
        <xdr:cNvPr id="76" name="楕円 75">
          <a:extLst>
            <a:ext uri="{FF2B5EF4-FFF2-40B4-BE49-F238E27FC236}">
              <a16:creationId xmlns:a16="http://schemas.microsoft.com/office/drawing/2014/main" id="{B329B964-1DD8-426B-8514-AF6870A0DAB0}"/>
            </a:ext>
          </a:extLst>
        </xdr:cNvPr>
        <xdr:cNvSpPr/>
      </xdr:nvSpPr>
      <xdr:spPr>
        <a:xfrm>
          <a:off x="3312160" y="56701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17417</xdr:rowOff>
    </xdr:from>
    <xdr:to>
      <xdr:col>24</xdr:col>
      <xdr:colOff>63500</xdr:colOff>
      <xdr:row>34</xdr:row>
      <xdr:rowOff>33746</xdr:rowOff>
    </xdr:to>
    <xdr:cxnSp macro="">
      <xdr:nvCxnSpPr>
        <xdr:cNvPr id="77" name="直線コネクタ 76">
          <a:extLst>
            <a:ext uri="{FF2B5EF4-FFF2-40B4-BE49-F238E27FC236}">
              <a16:creationId xmlns:a16="http://schemas.microsoft.com/office/drawing/2014/main" id="{2EB3B9BC-E0F6-4D6C-BB36-DC9BBD0EF27D}"/>
            </a:ext>
          </a:extLst>
        </xdr:cNvPr>
        <xdr:cNvCxnSpPr/>
      </xdr:nvCxnSpPr>
      <xdr:spPr>
        <a:xfrm>
          <a:off x="3355340" y="5717177"/>
          <a:ext cx="73152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108676</xdr:rowOff>
    </xdr:from>
    <xdr:to>
      <xdr:col>15</xdr:col>
      <xdr:colOff>101600</xdr:colOff>
      <xdr:row>34</xdr:row>
      <xdr:rowOff>38826</xdr:rowOff>
    </xdr:to>
    <xdr:sp macro="" textlink="">
      <xdr:nvSpPr>
        <xdr:cNvPr id="78" name="楕円 77">
          <a:extLst>
            <a:ext uri="{FF2B5EF4-FFF2-40B4-BE49-F238E27FC236}">
              <a16:creationId xmlns:a16="http://schemas.microsoft.com/office/drawing/2014/main" id="{D7D0640D-D145-4FE9-85B1-90DC065C7A88}"/>
            </a:ext>
          </a:extLst>
        </xdr:cNvPr>
        <xdr:cNvSpPr/>
      </xdr:nvSpPr>
      <xdr:spPr>
        <a:xfrm>
          <a:off x="2514600" y="56407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159476</xdr:rowOff>
    </xdr:from>
    <xdr:to>
      <xdr:col>19</xdr:col>
      <xdr:colOff>177800</xdr:colOff>
      <xdr:row>34</xdr:row>
      <xdr:rowOff>17417</xdr:rowOff>
    </xdr:to>
    <xdr:cxnSp macro="">
      <xdr:nvCxnSpPr>
        <xdr:cNvPr id="79" name="直線コネクタ 78">
          <a:extLst>
            <a:ext uri="{FF2B5EF4-FFF2-40B4-BE49-F238E27FC236}">
              <a16:creationId xmlns:a16="http://schemas.microsoft.com/office/drawing/2014/main" id="{1B4F49C9-41EC-4AAA-ADB9-FA0555F935AD}"/>
            </a:ext>
          </a:extLst>
        </xdr:cNvPr>
        <xdr:cNvCxnSpPr/>
      </xdr:nvCxnSpPr>
      <xdr:spPr>
        <a:xfrm>
          <a:off x="2565400" y="5691596"/>
          <a:ext cx="789940" cy="2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98878</xdr:rowOff>
    </xdr:from>
    <xdr:to>
      <xdr:col>10</xdr:col>
      <xdr:colOff>165100</xdr:colOff>
      <xdr:row>34</xdr:row>
      <xdr:rowOff>29028</xdr:rowOff>
    </xdr:to>
    <xdr:sp macro="" textlink="">
      <xdr:nvSpPr>
        <xdr:cNvPr id="80" name="楕円 79">
          <a:extLst>
            <a:ext uri="{FF2B5EF4-FFF2-40B4-BE49-F238E27FC236}">
              <a16:creationId xmlns:a16="http://schemas.microsoft.com/office/drawing/2014/main" id="{D280C1F5-4985-49AD-AA3E-30C58AA77589}"/>
            </a:ext>
          </a:extLst>
        </xdr:cNvPr>
        <xdr:cNvSpPr/>
      </xdr:nvSpPr>
      <xdr:spPr>
        <a:xfrm>
          <a:off x="1739900" y="56309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149678</xdr:rowOff>
    </xdr:from>
    <xdr:to>
      <xdr:col>15</xdr:col>
      <xdr:colOff>50800</xdr:colOff>
      <xdr:row>33</xdr:row>
      <xdr:rowOff>159476</xdr:rowOff>
    </xdr:to>
    <xdr:cxnSp macro="">
      <xdr:nvCxnSpPr>
        <xdr:cNvPr id="81" name="直線コネクタ 80">
          <a:extLst>
            <a:ext uri="{FF2B5EF4-FFF2-40B4-BE49-F238E27FC236}">
              <a16:creationId xmlns:a16="http://schemas.microsoft.com/office/drawing/2014/main" id="{6C2AAE0C-64A6-4E73-8788-7585851A4061}"/>
            </a:ext>
          </a:extLst>
        </xdr:cNvPr>
        <xdr:cNvCxnSpPr/>
      </xdr:nvCxnSpPr>
      <xdr:spPr>
        <a:xfrm>
          <a:off x="1790700" y="5681798"/>
          <a:ext cx="7747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82550</xdr:rowOff>
    </xdr:from>
    <xdr:to>
      <xdr:col>6</xdr:col>
      <xdr:colOff>38100</xdr:colOff>
      <xdr:row>34</xdr:row>
      <xdr:rowOff>12700</xdr:rowOff>
    </xdr:to>
    <xdr:sp macro="" textlink="">
      <xdr:nvSpPr>
        <xdr:cNvPr id="82" name="楕円 81">
          <a:extLst>
            <a:ext uri="{FF2B5EF4-FFF2-40B4-BE49-F238E27FC236}">
              <a16:creationId xmlns:a16="http://schemas.microsoft.com/office/drawing/2014/main" id="{2E115909-249A-4AD2-B4A1-A57327F9DFE1}"/>
            </a:ext>
          </a:extLst>
        </xdr:cNvPr>
        <xdr:cNvSpPr/>
      </xdr:nvSpPr>
      <xdr:spPr>
        <a:xfrm>
          <a:off x="965200" y="56146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133350</xdr:rowOff>
    </xdr:from>
    <xdr:to>
      <xdr:col>10</xdr:col>
      <xdr:colOff>114300</xdr:colOff>
      <xdr:row>33</xdr:row>
      <xdr:rowOff>149678</xdr:rowOff>
    </xdr:to>
    <xdr:cxnSp macro="">
      <xdr:nvCxnSpPr>
        <xdr:cNvPr id="83" name="直線コネクタ 82">
          <a:extLst>
            <a:ext uri="{FF2B5EF4-FFF2-40B4-BE49-F238E27FC236}">
              <a16:creationId xmlns:a16="http://schemas.microsoft.com/office/drawing/2014/main" id="{95192E8C-E1F5-4B44-9D90-316419390A21}"/>
            </a:ext>
          </a:extLst>
        </xdr:cNvPr>
        <xdr:cNvCxnSpPr/>
      </xdr:nvCxnSpPr>
      <xdr:spPr>
        <a:xfrm>
          <a:off x="1008380" y="5665470"/>
          <a:ext cx="78232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59344</xdr:rowOff>
    </xdr:from>
    <xdr:ext cx="405111" cy="259045"/>
    <xdr:sp macro="" textlink="">
      <xdr:nvSpPr>
        <xdr:cNvPr id="84" name="n_1aveValue【道路】&#10;有形固定資産減価償却率">
          <a:extLst>
            <a:ext uri="{FF2B5EF4-FFF2-40B4-BE49-F238E27FC236}">
              <a16:creationId xmlns:a16="http://schemas.microsoft.com/office/drawing/2014/main" id="{95E81D1D-AF2A-4E7A-A80A-9C4E9A7896AA}"/>
            </a:ext>
          </a:extLst>
        </xdr:cNvPr>
        <xdr:cNvSpPr txBox="1"/>
      </xdr:nvSpPr>
      <xdr:spPr>
        <a:xfrm>
          <a:off x="317056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11992</xdr:rowOff>
    </xdr:from>
    <xdr:ext cx="405111" cy="259045"/>
    <xdr:sp macro="" textlink="">
      <xdr:nvSpPr>
        <xdr:cNvPr id="85" name="n_2aveValue【道路】&#10;有形固定資産減価償却率">
          <a:extLst>
            <a:ext uri="{FF2B5EF4-FFF2-40B4-BE49-F238E27FC236}">
              <a16:creationId xmlns:a16="http://schemas.microsoft.com/office/drawing/2014/main" id="{EFEB9234-E71D-4FA6-B7E3-A274A72B6C85}"/>
            </a:ext>
          </a:extLst>
        </xdr:cNvPr>
        <xdr:cNvSpPr txBox="1"/>
      </xdr:nvSpPr>
      <xdr:spPr>
        <a:xfrm>
          <a:off x="2385704" y="65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158949</xdr:rowOff>
    </xdr:from>
    <xdr:ext cx="405111" cy="259045"/>
    <xdr:sp macro="" textlink="">
      <xdr:nvSpPr>
        <xdr:cNvPr id="86" name="n_3aveValue【道路】&#10;有形固定資産減価償却率">
          <a:extLst>
            <a:ext uri="{FF2B5EF4-FFF2-40B4-BE49-F238E27FC236}">
              <a16:creationId xmlns:a16="http://schemas.microsoft.com/office/drawing/2014/main" id="{976643F3-5BE3-437D-B3A1-D82A2F6A4F82}"/>
            </a:ext>
          </a:extLst>
        </xdr:cNvPr>
        <xdr:cNvSpPr txBox="1"/>
      </xdr:nvSpPr>
      <xdr:spPr>
        <a:xfrm>
          <a:off x="1611004" y="652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139354</xdr:rowOff>
    </xdr:from>
    <xdr:ext cx="405111" cy="259045"/>
    <xdr:sp macro="" textlink="">
      <xdr:nvSpPr>
        <xdr:cNvPr id="87" name="n_4aveValue【道路】&#10;有形固定資産減価償却率">
          <a:extLst>
            <a:ext uri="{FF2B5EF4-FFF2-40B4-BE49-F238E27FC236}">
              <a16:creationId xmlns:a16="http://schemas.microsoft.com/office/drawing/2014/main" id="{343077E4-5FA5-4BD1-BCD2-C76E121867DD}"/>
            </a:ext>
          </a:extLst>
        </xdr:cNvPr>
        <xdr:cNvSpPr txBox="1"/>
      </xdr:nvSpPr>
      <xdr:spPr>
        <a:xfrm>
          <a:off x="836304" y="6509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84744</xdr:rowOff>
    </xdr:from>
    <xdr:ext cx="405111" cy="259045"/>
    <xdr:sp macro="" textlink="">
      <xdr:nvSpPr>
        <xdr:cNvPr id="88" name="n_1mainValue【道路】&#10;有形固定資産減価償却率">
          <a:extLst>
            <a:ext uri="{FF2B5EF4-FFF2-40B4-BE49-F238E27FC236}">
              <a16:creationId xmlns:a16="http://schemas.microsoft.com/office/drawing/2014/main" id="{6F79A0C2-644A-40CB-B712-B306CA4E88EA}"/>
            </a:ext>
          </a:extLst>
        </xdr:cNvPr>
        <xdr:cNvSpPr txBox="1"/>
      </xdr:nvSpPr>
      <xdr:spPr>
        <a:xfrm>
          <a:off x="3170564" y="5449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55353</xdr:rowOff>
    </xdr:from>
    <xdr:ext cx="340478" cy="259045"/>
    <xdr:sp macro="" textlink="">
      <xdr:nvSpPr>
        <xdr:cNvPr id="89" name="n_2mainValue【道路】&#10;有形固定資産減価償却率">
          <a:extLst>
            <a:ext uri="{FF2B5EF4-FFF2-40B4-BE49-F238E27FC236}">
              <a16:creationId xmlns:a16="http://schemas.microsoft.com/office/drawing/2014/main" id="{CA9BD56F-FBC0-46AF-A399-DF73D8050A9E}"/>
            </a:ext>
          </a:extLst>
        </xdr:cNvPr>
        <xdr:cNvSpPr txBox="1"/>
      </xdr:nvSpPr>
      <xdr:spPr>
        <a:xfrm>
          <a:off x="2418021" y="5419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32</xdr:row>
      <xdr:rowOff>45555</xdr:rowOff>
    </xdr:from>
    <xdr:ext cx="340478" cy="259045"/>
    <xdr:sp macro="" textlink="">
      <xdr:nvSpPr>
        <xdr:cNvPr id="90" name="n_3mainValue【道路】&#10;有形固定資産減価償却率">
          <a:extLst>
            <a:ext uri="{FF2B5EF4-FFF2-40B4-BE49-F238E27FC236}">
              <a16:creationId xmlns:a16="http://schemas.microsoft.com/office/drawing/2014/main" id="{5D51AFB9-1849-4861-A597-91ED8809CE02}"/>
            </a:ext>
          </a:extLst>
        </xdr:cNvPr>
        <xdr:cNvSpPr txBox="1"/>
      </xdr:nvSpPr>
      <xdr:spPr>
        <a:xfrm>
          <a:off x="1643321" y="5410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32</xdr:row>
      <xdr:rowOff>29227</xdr:rowOff>
    </xdr:from>
    <xdr:ext cx="340478" cy="259045"/>
    <xdr:sp macro="" textlink="">
      <xdr:nvSpPr>
        <xdr:cNvPr id="91" name="n_4mainValue【道路】&#10;有形固定資産減価償却率">
          <a:extLst>
            <a:ext uri="{FF2B5EF4-FFF2-40B4-BE49-F238E27FC236}">
              <a16:creationId xmlns:a16="http://schemas.microsoft.com/office/drawing/2014/main" id="{76366CE9-B3BA-4688-9D33-7999DE55CB9D}"/>
            </a:ext>
          </a:extLst>
        </xdr:cNvPr>
        <xdr:cNvSpPr txBox="1"/>
      </xdr:nvSpPr>
      <xdr:spPr>
        <a:xfrm>
          <a:off x="845761" y="5393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3D052F3-23B0-472E-97B9-0A71844CFC08}"/>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51A16D4-17B3-447A-BA53-165162ADB3AB}"/>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12731E6-9EC8-4E2F-8E50-14EB8D19691E}"/>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05C9F5D-185A-472F-A7FF-C0601AD41C02}"/>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9372405-546E-4F2E-8580-7D45F3D8197C}"/>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96A9311-1DAB-4B70-B483-F0AC43D3F6C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6580B22-6C21-427E-BBC4-12AD205D1F95}"/>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249CE64-9C9A-451D-B386-90DE1584F4D9}"/>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E9321498-E435-4BBF-B320-690823F96663}"/>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BEB3960-80D5-49FC-9F51-6CBC136947E6}"/>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7CB6D534-E538-4BDC-9DBF-FCF2635BB6D8}"/>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9C53056D-197D-413A-9305-AF428FDC3308}"/>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DC031336-23DC-45EE-9C80-3C39F96C920E}"/>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DEA37B1B-7CA7-4825-9E25-8FA1982A415D}"/>
            </a:ext>
          </a:extLst>
        </xdr:cNvPr>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58E914BF-0394-40C7-ADE4-2BE281F3C714}"/>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a:extLst>
            <a:ext uri="{FF2B5EF4-FFF2-40B4-BE49-F238E27FC236}">
              <a16:creationId xmlns:a16="http://schemas.microsoft.com/office/drawing/2014/main" id="{87105A44-2CCC-45D2-A165-1E21B7C8BF5D}"/>
            </a:ext>
          </a:extLst>
        </xdr:cNvPr>
        <xdr:cNvSpPr txBox="1"/>
      </xdr:nvSpPr>
      <xdr:spPr>
        <a:xfrm>
          <a:off x="5364041" y="597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DCBEB363-B524-4857-B0EB-C6E32A223B95}"/>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a:extLst>
            <a:ext uri="{FF2B5EF4-FFF2-40B4-BE49-F238E27FC236}">
              <a16:creationId xmlns:a16="http://schemas.microsoft.com/office/drawing/2014/main" id="{FB76B214-86A2-4601-8DF8-EDC4B1534F3C}"/>
            </a:ext>
          </a:extLst>
        </xdr:cNvPr>
        <xdr:cNvSpPr txBox="1"/>
      </xdr:nvSpPr>
      <xdr:spPr>
        <a:xfrm>
          <a:off x="5364041" y="5527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A9F3A401-91CB-471A-9ED6-E43C2B9BB6D5}"/>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73B3310E-BE5A-40F4-9903-C3875CEF7A7C}"/>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C62130E1-A184-436F-9B81-8A47B69332C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112502</xdr:rowOff>
    </xdr:from>
    <xdr:to>
      <xdr:col>54</xdr:col>
      <xdr:colOff>189865</xdr:colOff>
      <xdr:row>41</xdr:row>
      <xdr:rowOff>93802</xdr:rowOff>
    </xdr:to>
    <xdr:cxnSp macro="">
      <xdr:nvCxnSpPr>
        <xdr:cNvPr id="113" name="直線コネクタ 112">
          <a:extLst>
            <a:ext uri="{FF2B5EF4-FFF2-40B4-BE49-F238E27FC236}">
              <a16:creationId xmlns:a16="http://schemas.microsoft.com/office/drawing/2014/main" id="{D84153AA-6315-4234-861D-5F1CDB70A7E3}"/>
            </a:ext>
          </a:extLst>
        </xdr:cNvPr>
        <xdr:cNvCxnSpPr/>
      </xdr:nvCxnSpPr>
      <xdr:spPr>
        <a:xfrm flipV="1">
          <a:off x="9219565" y="5812262"/>
          <a:ext cx="0" cy="1154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97629</xdr:rowOff>
    </xdr:from>
    <xdr:ext cx="469744" cy="259045"/>
    <xdr:sp macro="" textlink="">
      <xdr:nvSpPr>
        <xdr:cNvPr id="114" name="【道路】&#10;一人当たり延長最小値テキスト">
          <a:extLst>
            <a:ext uri="{FF2B5EF4-FFF2-40B4-BE49-F238E27FC236}">
              <a16:creationId xmlns:a16="http://schemas.microsoft.com/office/drawing/2014/main" id="{EDA67B9C-56BF-44FC-81C9-C933B230895B}"/>
            </a:ext>
          </a:extLst>
        </xdr:cNvPr>
        <xdr:cNvSpPr txBox="1"/>
      </xdr:nvSpPr>
      <xdr:spPr>
        <a:xfrm>
          <a:off x="9258300" y="697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93802</xdr:rowOff>
    </xdr:from>
    <xdr:to>
      <xdr:col>55</xdr:col>
      <xdr:colOff>88900</xdr:colOff>
      <xdr:row>41</xdr:row>
      <xdr:rowOff>93802</xdr:rowOff>
    </xdr:to>
    <xdr:cxnSp macro="">
      <xdr:nvCxnSpPr>
        <xdr:cNvPr id="115" name="直線コネクタ 114">
          <a:extLst>
            <a:ext uri="{FF2B5EF4-FFF2-40B4-BE49-F238E27FC236}">
              <a16:creationId xmlns:a16="http://schemas.microsoft.com/office/drawing/2014/main" id="{72D1EFEC-08C9-46FB-98DF-EB7017128C75}"/>
            </a:ext>
          </a:extLst>
        </xdr:cNvPr>
        <xdr:cNvCxnSpPr/>
      </xdr:nvCxnSpPr>
      <xdr:spPr>
        <a:xfrm>
          <a:off x="9154160" y="69670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59179</xdr:rowOff>
    </xdr:from>
    <xdr:ext cx="534377" cy="259045"/>
    <xdr:sp macro="" textlink="">
      <xdr:nvSpPr>
        <xdr:cNvPr id="116" name="【道路】&#10;一人当たり延長最大値テキスト">
          <a:extLst>
            <a:ext uri="{FF2B5EF4-FFF2-40B4-BE49-F238E27FC236}">
              <a16:creationId xmlns:a16="http://schemas.microsoft.com/office/drawing/2014/main" id="{84C831D0-07E8-41BE-9CDE-8E16B1AC5B39}"/>
            </a:ext>
          </a:extLst>
        </xdr:cNvPr>
        <xdr:cNvSpPr txBox="1"/>
      </xdr:nvSpPr>
      <xdr:spPr>
        <a:xfrm>
          <a:off x="9258300" y="559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112502</xdr:rowOff>
    </xdr:from>
    <xdr:to>
      <xdr:col>55</xdr:col>
      <xdr:colOff>88900</xdr:colOff>
      <xdr:row>34</xdr:row>
      <xdr:rowOff>112502</xdr:rowOff>
    </xdr:to>
    <xdr:cxnSp macro="">
      <xdr:nvCxnSpPr>
        <xdr:cNvPr id="117" name="直線コネクタ 116">
          <a:extLst>
            <a:ext uri="{FF2B5EF4-FFF2-40B4-BE49-F238E27FC236}">
              <a16:creationId xmlns:a16="http://schemas.microsoft.com/office/drawing/2014/main" id="{00767394-5F4C-4849-A7F9-D0F2ADAA94CF}"/>
            </a:ext>
          </a:extLst>
        </xdr:cNvPr>
        <xdr:cNvCxnSpPr/>
      </xdr:nvCxnSpPr>
      <xdr:spPr>
        <a:xfrm>
          <a:off x="9154160" y="58122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87596</xdr:rowOff>
    </xdr:from>
    <xdr:ext cx="469744" cy="259045"/>
    <xdr:sp macro="" textlink="">
      <xdr:nvSpPr>
        <xdr:cNvPr id="118" name="【道路】&#10;一人当たり延長平均値テキスト">
          <a:extLst>
            <a:ext uri="{FF2B5EF4-FFF2-40B4-BE49-F238E27FC236}">
              <a16:creationId xmlns:a16="http://schemas.microsoft.com/office/drawing/2014/main" id="{4A184B45-B52C-482C-A546-02952C1A5279}"/>
            </a:ext>
          </a:extLst>
        </xdr:cNvPr>
        <xdr:cNvSpPr txBox="1"/>
      </xdr:nvSpPr>
      <xdr:spPr>
        <a:xfrm>
          <a:off x="9258300" y="6625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64719</xdr:rowOff>
    </xdr:from>
    <xdr:to>
      <xdr:col>55</xdr:col>
      <xdr:colOff>50800</xdr:colOff>
      <xdr:row>40</xdr:row>
      <xdr:rowOff>166319</xdr:rowOff>
    </xdr:to>
    <xdr:sp macro="" textlink="">
      <xdr:nvSpPr>
        <xdr:cNvPr id="119" name="フローチャート: 判断 118">
          <a:extLst>
            <a:ext uri="{FF2B5EF4-FFF2-40B4-BE49-F238E27FC236}">
              <a16:creationId xmlns:a16="http://schemas.microsoft.com/office/drawing/2014/main" id="{F573B8B6-8F98-4B8D-B5B8-5532A4335A22}"/>
            </a:ext>
          </a:extLst>
        </xdr:cNvPr>
        <xdr:cNvSpPr/>
      </xdr:nvSpPr>
      <xdr:spPr>
        <a:xfrm>
          <a:off x="9192260" y="67703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65314</xdr:rowOff>
    </xdr:from>
    <xdr:to>
      <xdr:col>50</xdr:col>
      <xdr:colOff>165100</xdr:colOff>
      <xdr:row>40</xdr:row>
      <xdr:rowOff>166914</xdr:rowOff>
    </xdr:to>
    <xdr:sp macro="" textlink="">
      <xdr:nvSpPr>
        <xdr:cNvPr id="120" name="フローチャート: 判断 119">
          <a:extLst>
            <a:ext uri="{FF2B5EF4-FFF2-40B4-BE49-F238E27FC236}">
              <a16:creationId xmlns:a16="http://schemas.microsoft.com/office/drawing/2014/main" id="{7251C96A-E049-475B-8303-1CC31BBDE8BE}"/>
            </a:ext>
          </a:extLst>
        </xdr:cNvPr>
        <xdr:cNvSpPr/>
      </xdr:nvSpPr>
      <xdr:spPr>
        <a:xfrm>
          <a:off x="8445500" y="677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65953</xdr:rowOff>
    </xdr:from>
    <xdr:to>
      <xdr:col>46</xdr:col>
      <xdr:colOff>38100</xdr:colOff>
      <xdr:row>40</xdr:row>
      <xdr:rowOff>167553</xdr:rowOff>
    </xdr:to>
    <xdr:sp macro="" textlink="">
      <xdr:nvSpPr>
        <xdr:cNvPr id="121" name="フローチャート: 判断 120">
          <a:extLst>
            <a:ext uri="{FF2B5EF4-FFF2-40B4-BE49-F238E27FC236}">
              <a16:creationId xmlns:a16="http://schemas.microsoft.com/office/drawing/2014/main" id="{3242C3E7-33D8-4BAF-A5AD-C64D7002D42F}"/>
            </a:ext>
          </a:extLst>
        </xdr:cNvPr>
        <xdr:cNvSpPr/>
      </xdr:nvSpPr>
      <xdr:spPr>
        <a:xfrm>
          <a:off x="7670800" y="67715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56993</xdr:rowOff>
    </xdr:from>
    <xdr:to>
      <xdr:col>41</xdr:col>
      <xdr:colOff>101600</xdr:colOff>
      <xdr:row>40</xdr:row>
      <xdr:rowOff>158593</xdr:rowOff>
    </xdr:to>
    <xdr:sp macro="" textlink="">
      <xdr:nvSpPr>
        <xdr:cNvPr id="122" name="フローチャート: 判断 121">
          <a:extLst>
            <a:ext uri="{FF2B5EF4-FFF2-40B4-BE49-F238E27FC236}">
              <a16:creationId xmlns:a16="http://schemas.microsoft.com/office/drawing/2014/main" id="{776A1270-6E2F-45FF-9669-C802E181120C}"/>
            </a:ext>
          </a:extLst>
        </xdr:cNvPr>
        <xdr:cNvSpPr/>
      </xdr:nvSpPr>
      <xdr:spPr>
        <a:xfrm>
          <a:off x="6873240" y="676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56947</xdr:rowOff>
    </xdr:from>
    <xdr:to>
      <xdr:col>36</xdr:col>
      <xdr:colOff>165100</xdr:colOff>
      <xdr:row>40</xdr:row>
      <xdr:rowOff>158547</xdr:rowOff>
    </xdr:to>
    <xdr:sp macro="" textlink="">
      <xdr:nvSpPr>
        <xdr:cNvPr id="123" name="フローチャート: 判断 122">
          <a:extLst>
            <a:ext uri="{FF2B5EF4-FFF2-40B4-BE49-F238E27FC236}">
              <a16:creationId xmlns:a16="http://schemas.microsoft.com/office/drawing/2014/main" id="{F0D7F230-C48F-4420-90BA-3F1689565195}"/>
            </a:ext>
          </a:extLst>
        </xdr:cNvPr>
        <xdr:cNvSpPr/>
      </xdr:nvSpPr>
      <xdr:spPr>
        <a:xfrm>
          <a:off x="6098540" y="67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0FCAB0B-8252-4602-BE34-13B00BCFFDC9}"/>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E290EA5-B05D-455E-BC7D-D762523B68BD}"/>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6045574-391F-47F4-8462-A1480C43A8E4}"/>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C898067-32A6-48D2-867B-08E8495C429D}"/>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389BD0E-C665-453C-ACFE-0DCCA38178C4}"/>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14701</xdr:rowOff>
    </xdr:from>
    <xdr:to>
      <xdr:col>55</xdr:col>
      <xdr:colOff>50800</xdr:colOff>
      <xdr:row>41</xdr:row>
      <xdr:rowOff>116301</xdr:rowOff>
    </xdr:to>
    <xdr:sp macro="" textlink="">
      <xdr:nvSpPr>
        <xdr:cNvPr id="129" name="楕円 128">
          <a:extLst>
            <a:ext uri="{FF2B5EF4-FFF2-40B4-BE49-F238E27FC236}">
              <a16:creationId xmlns:a16="http://schemas.microsoft.com/office/drawing/2014/main" id="{0400881E-E73B-423C-B03B-F76A34CED4DA}"/>
            </a:ext>
          </a:extLst>
        </xdr:cNvPr>
        <xdr:cNvSpPr/>
      </xdr:nvSpPr>
      <xdr:spPr>
        <a:xfrm>
          <a:off x="9192260" y="68879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101078</xdr:rowOff>
    </xdr:from>
    <xdr:ext cx="469744" cy="259045"/>
    <xdr:sp macro="" textlink="">
      <xdr:nvSpPr>
        <xdr:cNvPr id="130" name="【道路】&#10;一人当たり延長該当値テキスト">
          <a:extLst>
            <a:ext uri="{FF2B5EF4-FFF2-40B4-BE49-F238E27FC236}">
              <a16:creationId xmlns:a16="http://schemas.microsoft.com/office/drawing/2014/main" id="{9F69C757-196A-420F-A228-6D518FCAFA6D}"/>
            </a:ext>
          </a:extLst>
        </xdr:cNvPr>
        <xdr:cNvSpPr txBox="1"/>
      </xdr:nvSpPr>
      <xdr:spPr>
        <a:xfrm>
          <a:off x="9258300" y="6806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14564</xdr:rowOff>
    </xdr:from>
    <xdr:to>
      <xdr:col>50</xdr:col>
      <xdr:colOff>165100</xdr:colOff>
      <xdr:row>41</xdr:row>
      <xdr:rowOff>116164</xdr:rowOff>
    </xdr:to>
    <xdr:sp macro="" textlink="">
      <xdr:nvSpPr>
        <xdr:cNvPr id="131" name="楕円 130">
          <a:extLst>
            <a:ext uri="{FF2B5EF4-FFF2-40B4-BE49-F238E27FC236}">
              <a16:creationId xmlns:a16="http://schemas.microsoft.com/office/drawing/2014/main" id="{E9C47768-34CE-49E1-B91D-B2389729BFE9}"/>
            </a:ext>
          </a:extLst>
        </xdr:cNvPr>
        <xdr:cNvSpPr/>
      </xdr:nvSpPr>
      <xdr:spPr>
        <a:xfrm>
          <a:off x="8445500" y="688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65364</xdr:rowOff>
    </xdr:from>
    <xdr:to>
      <xdr:col>55</xdr:col>
      <xdr:colOff>0</xdr:colOff>
      <xdr:row>41</xdr:row>
      <xdr:rowOff>65501</xdr:rowOff>
    </xdr:to>
    <xdr:cxnSp macro="">
      <xdr:nvCxnSpPr>
        <xdr:cNvPr id="132" name="直線コネクタ 131">
          <a:extLst>
            <a:ext uri="{FF2B5EF4-FFF2-40B4-BE49-F238E27FC236}">
              <a16:creationId xmlns:a16="http://schemas.microsoft.com/office/drawing/2014/main" id="{88FCA411-A16E-4340-BA5A-0E85FF25ABA6}"/>
            </a:ext>
          </a:extLst>
        </xdr:cNvPr>
        <xdr:cNvCxnSpPr/>
      </xdr:nvCxnSpPr>
      <xdr:spPr>
        <a:xfrm>
          <a:off x="8496300" y="6938604"/>
          <a:ext cx="7239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14701</xdr:rowOff>
    </xdr:from>
    <xdr:to>
      <xdr:col>46</xdr:col>
      <xdr:colOff>38100</xdr:colOff>
      <xdr:row>41</xdr:row>
      <xdr:rowOff>116301</xdr:rowOff>
    </xdr:to>
    <xdr:sp macro="" textlink="">
      <xdr:nvSpPr>
        <xdr:cNvPr id="133" name="楕円 132">
          <a:extLst>
            <a:ext uri="{FF2B5EF4-FFF2-40B4-BE49-F238E27FC236}">
              <a16:creationId xmlns:a16="http://schemas.microsoft.com/office/drawing/2014/main" id="{03CAFEAE-D541-4531-8C9D-7BB40FAD3283}"/>
            </a:ext>
          </a:extLst>
        </xdr:cNvPr>
        <xdr:cNvSpPr/>
      </xdr:nvSpPr>
      <xdr:spPr>
        <a:xfrm>
          <a:off x="7670800" y="68879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65364</xdr:rowOff>
    </xdr:from>
    <xdr:to>
      <xdr:col>50</xdr:col>
      <xdr:colOff>114300</xdr:colOff>
      <xdr:row>41</xdr:row>
      <xdr:rowOff>65501</xdr:rowOff>
    </xdr:to>
    <xdr:cxnSp macro="">
      <xdr:nvCxnSpPr>
        <xdr:cNvPr id="134" name="直線コネクタ 133">
          <a:extLst>
            <a:ext uri="{FF2B5EF4-FFF2-40B4-BE49-F238E27FC236}">
              <a16:creationId xmlns:a16="http://schemas.microsoft.com/office/drawing/2014/main" id="{109F2049-5B99-47A3-B295-A6CE236578D1}"/>
            </a:ext>
          </a:extLst>
        </xdr:cNvPr>
        <xdr:cNvCxnSpPr/>
      </xdr:nvCxnSpPr>
      <xdr:spPr>
        <a:xfrm flipV="1">
          <a:off x="7713980" y="6938604"/>
          <a:ext cx="78232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14473</xdr:rowOff>
    </xdr:from>
    <xdr:to>
      <xdr:col>41</xdr:col>
      <xdr:colOff>101600</xdr:colOff>
      <xdr:row>41</xdr:row>
      <xdr:rowOff>116073</xdr:rowOff>
    </xdr:to>
    <xdr:sp macro="" textlink="">
      <xdr:nvSpPr>
        <xdr:cNvPr id="135" name="楕円 134">
          <a:extLst>
            <a:ext uri="{FF2B5EF4-FFF2-40B4-BE49-F238E27FC236}">
              <a16:creationId xmlns:a16="http://schemas.microsoft.com/office/drawing/2014/main" id="{DFBCA3D7-FE3D-4059-A4CD-30642336E87F}"/>
            </a:ext>
          </a:extLst>
        </xdr:cNvPr>
        <xdr:cNvSpPr/>
      </xdr:nvSpPr>
      <xdr:spPr>
        <a:xfrm>
          <a:off x="6873240" y="688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65273</xdr:rowOff>
    </xdr:from>
    <xdr:to>
      <xdr:col>45</xdr:col>
      <xdr:colOff>177800</xdr:colOff>
      <xdr:row>41</xdr:row>
      <xdr:rowOff>65501</xdr:rowOff>
    </xdr:to>
    <xdr:cxnSp macro="">
      <xdr:nvCxnSpPr>
        <xdr:cNvPr id="136" name="直線コネクタ 135">
          <a:extLst>
            <a:ext uri="{FF2B5EF4-FFF2-40B4-BE49-F238E27FC236}">
              <a16:creationId xmlns:a16="http://schemas.microsoft.com/office/drawing/2014/main" id="{07D4E773-812B-4D73-8A86-CE6972175D66}"/>
            </a:ext>
          </a:extLst>
        </xdr:cNvPr>
        <xdr:cNvCxnSpPr/>
      </xdr:nvCxnSpPr>
      <xdr:spPr>
        <a:xfrm>
          <a:off x="6924040" y="6938513"/>
          <a:ext cx="78994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14107</xdr:rowOff>
    </xdr:from>
    <xdr:to>
      <xdr:col>36</xdr:col>
      <xdr:colOff>165100</xdr:colOff>
      <xdr:row>41</xdr:row>
      <xdr:rowOff>115707</xdr:rowOff>
    </xdr:to>
    <xdr:sp macro="" textlink="">
      <xdr:nvSpPr>
        <xdr:cNvPr id="137" name="楕円 136">
          <a:extLst>
            <a:ext uri="{FF2B5EF4-FFF2-40B4-BE49-F238E27FC236}">
              <a16:creationId xmlns:a16="http://schemas.microsoft.com/office/drawing/2014/main" id="{31E95D19-8594-499E-98BA-FE324E4F6764}"/>
            </a:ext>
          </a:extLst>
        </xdr:cNvPr>
        <xdr:cNvSpPr/>
      </xdr:nvSpPr>
      <xdr:spPr>
        <a:xfrm>
          <a:off x="6098540" y="688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64907</xdr:rowOff>
    </xdr:from>
    <xdr:to>
      <xdr:col>41</xdr:col>
      <xdr:colOff>50800</xdr:colOff>
      <xdr:row>41</xdr:row>
      <xdr:rowOff>65273</xdr:rowOff>
    </xdr:to>
    <xdr:cxnSp macro="">
      <xdr:nvCxnSpPr>
        <xdr:cNvPr id="138" name="直線コネクタ 137">
          <a:extLst>
            <a:ext uri="{FF2B5EF4-FFF2-40B4-BE49-F238E27FC236}">
              <a16:creationId xmlns:a16="http://schemas.microsoft.com/office/drawing/2014/main" id="{32D40EAF-AB14-46A3-BD4F-E9CCA8D8631B}"/>
            </a:ext>
          </a:extLst>
        </xdr:cNvPr>
        <xdr:cNvCxnSpPr/>
      </xdr:nvCxnSpPr>
      <xdr:spPr>
        <a:xfrm>
          <a:off x="6149340" y="6938147"/>
          <a:ext cx="7747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11991</xdr:rowOff>
    </xdr:from>
    <xdr:ext cx="469744" cy="259045"/>
    <xdr:sp macro="" textlink="">
      <xdr:nvSpPr>
        <xdr:cNvPr id="139" name="n_1aveValue【道路】&#10;一人当たり延長">
          <a:extLst>
            <a:ext uri="{FF2B5EF4-FFF2-40B4-BE49-F238E27FC236}">
              <a16:creationId xmlns:a16="http://schemas.microsoft.com/office/drawing/2014/main" id="{00990EF3-B025-4BE1-A613-D3DDD6D9A5E9}"/>
            </a:ext>
          </a:extLst>
        </xdr:cNvPr>
        <xdr:cNvSpPr txBox="1"/>
      </xdr:nvSpPr>
      <xdr:spPr>
        <a:xfrm>
          <a:off x="8271587" y="654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12630</xdr:rowOff>
    </xdr:from>
    <xdr:ext cx="469744" cy="259045"/>
    <xdr:sp macro="" textlink="">
      <xdr:nvSpPr>
        <xdr:cNvPr id="140" name="n_2aveValue【道路】&#10;一人当たり延長">
          <a:extLst>
            <a:ext uri="{FF2B5EF4-FFF2-40B4-BE49-F238E27FC236}">
              <a16:creationId xmlns:a16="http://schemas.microsoft.com/office/drawing/2014/main" id="{4D93436A-2C3E-4F8C-8C43-D68722766343}"/>
            </a:ext>
          </a:extLst>
        </xdr:cNvPr>
        <xdr:cNvSpPr txBox="1"/>
      </xdr:nvSpPr>
      <xdr:spPr>
        <a:xfrm>
          <a:off x="7509587" y="655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3670</xdr:rowOff>
    </xdr:from>
    <xdr:ext cx="469744" cy="259045"/>
    <xdr:sp macro="" textlink="">
      <xdr:nvSpPr>
        <xdr:cNvPr id="141" name="n_3aveValue【道路】&#10;一人当たり延長">
          <a:extLst>
            <a:ext uri="{FF2B5EF4-FFF2-40B4-BE49-F238E27FC236}">
              <a16:creationId xmlns:a16="http://schemas.microsoft.com/office/drawing/2014/main" id="{9EFC5BB3-C3E9-4A81-B90B-6B898EFF846D}"/>
            </a:ext>
          </a:extLst>
        </xdr:cNvPr>
        <xdr:cNvSpPr txBox="1"/>
      </xdr:nvSpPr>
      <xdr:spPr>
        <a:xfrm>
          <a:off x="6712027" y="654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3624</xdr:rowOff>
    </xdr:from>
    <xdr:ext cx="469744" cy="259045"/>
    <xdr:sp macro="" textlink="">
      <xdr:nvSpPr>
        <xdr:cNvPr id="142" name="n_4aveValue【道路】&#10;一人当たり延長">
          <a:extLst>
            <a:ext uri="{FF2B5EF4-FFF2-40B4-BE49-F238E27FC236}">
              <a16:creationId xmlns:a16="http://schemas.microsoft.com/office/drawing/2014/main" id="{719D5B7E-9D07-4AB0-BFA7-A5E709C8169B}"/>
            </a:ext>
          </a:extLst>
        </xdr:cNvPr>
        <xdr:cNvSpPr txBox="1"/>
      </xdr:nvSpPr>
      <xdr:spPr>
        <a:xfrm>
          <a:off x="5937327" y="654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107291</xdr:rowOff>
    </xdr:from>
    <xdr:ext cx="469744" cy="259045"/>
    <xdr:sp macro="" textlink="">
      <xdr:nvSpPr>
        <xdr:cNvPr id="143" name="n_1mainValue【道路】&#10;一人当たり延長">
          <a:extLst>
            <a:ext uri="{FF2B5EF4-FFF2-40B4-BE49-F238E27FC236}">
              <a16:creationId xmlns:a16="http://schemas.microsoft.com/office/drawing/2014/main" id="{C9D26A12-49FA-47BE-8C4C-0B39586A1976}"/>
            </a:ext>
          </a:extLst>
        </xdr:cNvPr>
        <xdr:cNvSpPr txBox="1"/>
      </xdr:nvSpPr>
      <xdr:spPr>
        <a:xfrm>
          <a:off x="8271587" y="698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107428</xdr:rowOff>
    </xdr:from>
    <xdr:ext cx="469744" cy="259045"/>
    <xdr:sp macro="" textlink="">
      <xdr:nvSpPr>
        <xdr:cNvPr id="144" name="n_2mainValue【道路】&#10;一人当たり延長">
          <a:extLst>
            <a:ext uri="{FF2B5EF4-FFF2-40B4-BE49-F238E27FC236}">
              <a16:creationId xmlns:a16="http://schemas.microsoft.com/office/drawing/2014/main" id="{004FF7CB-4E4D-48EA-93F4-808DD1A82164}"/>
            </a:ext>
          </a:extLst>
        </xdr:cNvPr>
        <xdr:cNvSpPr txBox="1"/>
      </xdr:nvSpPr>
      <xdr:spPr>
        <a:xfrm>
          <a:off x="7509587" y="698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107200</xdr:rowOff>
    </xdr:from>
    <xdr:ext cx="469744" cy="259045"/>
    <xdr:sp macro="" textlink="">
      <xdr:nvSpPr>
        <xdr:cNvPr id="145" name="n_3mainValue【道路】&#10;一人当たり延長">
          <a:extLst>
            <a:ext uri="{FF2B5EF4-FFF2-40B4-BE49-F238E27FC236}">
              <a16:creationId xmlns:a16="http://schemas.microsoft.com/office/drawing/2014/main" id="{7A4A1E79-644B-4859-BD15-FA5F426BF315}"/>
            </a:ext>
          </a:extLst>
        </xdr:cNvPr>
        <xdr:cNvSpPr txBox="1"/>
      </xdr:nvSpPr>
      <xdr:spPr>
        <a:xfrm>
          <a:off x="6712027" y="698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106834</xdr:rowOff>
    </xdr:from>
    <xdr:ext cx="469744" cy="259045"/>
    <xdr:sp macro="" textlink="">
      <xdr:nvSpPr>
        <xdr:cNvPr id="146" name="n_4mainValue【道路】&#10;一人当たり延長">
          <a:extLst>
            <a:ext uri="{FF2B5EF4-FFF2-40B4-BE49-F238E27FC236}">
              <a16:creationId xmlns:a16="http://schemas.microsoft.com/office/drawing/2014/main" id="{A0DA1EEA-25DD-4A1A-B9DE-9341A2C6B9CB}"/>
            </a:ext>
          </a:extLst>
        </xdr:cNvPr>
        <xdr:cNvSpPr txBox="1"/>
      </xdr:nvSpPr>
      <xdr:spPr>
        <a:xfrm>
          <a:off x="5937327" y="698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BD775114-5CED-4410-A6A6-CC279854B298}"/>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427E70ED-45F8-4529-8C7F-9C4E74EFDA66}"/>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93DD4CC9-B5E6-42B3-961A-BB4C0A1674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71721885-541E-4890-9D17-EB5FC18C5448}"/>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347A020D-FE87-424D-84F7-E5A85BEAA64B}"/>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3CE279F-1DAF-43AE-91B2-FAF2419192B6}"/>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77450C22-8CCE-4B27-96A4-8279D5C752EC}"/>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46E07491-05A6-4382-8377-ED23EF80498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CC3E7257-41B4-4FB9-A801-19EC7B7A4ADB}"/>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A9FE293-EEEB-4A34-B1B9-C258E6E0E42E}"/>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AD8BB44B-703E-4BA3-A827-EF19AA579AAF}"/>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8779D238-317E-4481-A965-43E9AF95002C}"/>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75FAFDC4-877E-4E77-80A5-657EBAF01D01}"/>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ACD21719-CEFD-4469-A1E5-DB0CA54B7D42}"/>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C10C35B3-9336-43FB-9DB5-1679A052876F}"/>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2590F143-5F8C-4689-8F55-C75A25990021}"/>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C9DC91FC-D911-40B6-BB3F-5C44DAE5C6C7}"/>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7D81073A-1B9F-4F78-BA45-DBE14820A693}"/>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A2B76EF1-503B-4C4C-BC17-84B7B6D974E5}"/>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240A42F3-08E6-4170-90E1-3467A5725157}"/>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CCC1B39B-1DD8-4EF5-9164-3EA9FADFF863}"/>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F054894-D455-4E41-A7EA-023E4154D1F2}"/>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04E88EA1-7DB2-4E7F-AF90-335D2A446CC2}"/>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4C70CB5B-562A-4D0A-8920-EE69D1B788B1}"/>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9D0FDB9A-EE34-4736-8373-FC2A521B2686}"/>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63</xdr:row>
      <xdr:rowOff>96338</xdr:rowOff>
    </xdr:to>
    <xdr:cxnSp macro="">
      <xdr:nvCxnSpPr>
        <xdr:cNvPr id="172" name="直線コネクタ 171">
          <a:extLst>
            <a:ext uri="{FF2B5EF4-FFF2-40B4-BE49-F238E27FC236}">
              <a16:creationId xmlns:a16="http://schemas.microsoft.com/office/drawing/2014/main" id="{01B75841-A659-4185-AE7B-EDDB377EC750}"/>
            </a:ext>
          </a:extLst>
        </xdr:cNvPr>
        <xdr:cNvCxnSpPr/>
      </xdr:nvCxnSpPr>
      <xdr:spPr>
        <a:xfrm flipV="1">
          <a:off x="4086225" y="9373688"/>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14E3AA3D-EBBA-4945-B700-95E72D9FDDBD}"/>
            </a:ext>
          </a:extLst>
        </xdr:cNvPr>
        <xdr:cNvSpPr txBox="1"/>
      </xdr:nvSpPr>
      <xdr:spPr>
        <a:xfrm>
          <a:off x="4124960" y="1066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4" name="直線コネクタ 173">
          <a:extLst>
            <a:ext uri="{FF2B5EF4-FFF2-40B4-BE49-F238E27FC236}">
              <a16:creationId xmlns:a16="http://schemas.microsoft.com/office/drawing/2014/main" id="{3D82D10D-3CA7-45A0-9B4D-BF3771F63891}"/>
            </a:ext>
          </a:extLst>
        </xdr:cNvPr>
        <xdr:cNvCxnSpPr/>
      </xdr:nvCxnSpPr>
      <xdr:spPr>
        <a:xfrm>
          <a:off x="4020820" y="106576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7848D4CD-7572-4469-86FA-0C9D801E3729}"/>
            </a:ext>
          </a:extLst>
        </xdr:cNvPr>
        <xdr:cNvSpPr txBox="1"/>
      </xdr:nvSpPr>
      <xdr:spPr>
        <a:xfrm>
          <a:off x="4124960" y="9152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6" name="直線コネクタ 175">
          <a:extLst>
            <a:ext uri="{FF2B5EF4-FFF2-40B4-BE49-F238E27FC236}">
              <a16:creationId xmlns:a16="http://schemas.microsoft.com/office/drawing/2014/main" id="{CFFCD0D2-E00A-4F18-9508-6B43518F788C}"/>
            </a:ext>
          </a:extLst>
        </xdr:cNvPr>
        <xdr:cNvCxnSpPr/>
      </xdr:nvCxnSpPr>
      <xdr:spPr>
        <a:xfrm>
          <a:off x="4020820" y="9373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19430</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D47E1414-B24C-417D-94B7-6BC66502EDFC}"/>
            </a:ext>
          </a:extLst>
        </xdr:cNvPr>
        <xdr:cNvSpPr txBox="1"/>
      </xdr:nvSpPr>
      <xdr:spPr>
        <a:xfrm>
          <a:off x="4124960" y="100778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8" name="フローチャート: 判断 177">
          <a:extLst>
            <a:ext uri="{FF2B5EF4-FFF2-40B4-BE49-F238E27FC236}">
              <a16:creationId xmlns:a16="http://schemas.microsoft.com/office/drawing/2014/main" id="{8B5FCB15-C81F-41B8-83A2-36F653E7B121}"/>
            </a:ext>
          </a:extLst>
        </xdr:cNvPr>
        <xdr:cNvSpPr/>
      </xdr:nvSpPr>
      <xdr:spPr>
        <a:xfrm>
          <a:off x="4036060" y="102264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79" name="フローチャート: 判断 178">
          <a:extLst>
            <a:ext uri="{FF2B5EF4-FFF2-40B4-BE49-F238E27FC236}">
              <a16:creationId xmlns:a16="http://schemas.microsoft.com/office/drawing/2014/main" id="{F9143316-4FB8-41F4-A3A3-E8EB35F78907}"/>
            </a:ext>
          </a:extLst>
        </xdr:cNvPr>
        <xdr:cNvSpPr/>
      </xdr:nvSpPr>
      <xdr:spPr>
        <a:xfrm>
          <a:off x="3312160" y="102100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180" name="フローチャート: 判断 179">
          <a:extLst>
            <a:ext uri="{FF2B5EF4-FFF2-40B4-BE49-F238E27FC236}">
              <a16:creationId xmlns:a16="http://schemas.microsoft.com/office/drawing/2014/main" id="{5381650A-328D-4B47-8BD2-CF962468ECD1}"/>
            </a:ext>
          </a:extLst>
        </xdr:cNvPr>
        <xdr:cNvSpPr/>
      </xdr:nvSpPr>
      <xdr:spPr>
        <a:xfrm>
          <a:off x="2514600" y="101986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1" name="フローチャート: 判断 180">
          <a:extLst>
            <a:ext uri="{FF2B5EF4-FFF2-40B4-BE49-F238E27FC236}">
              <a16:creationId xmlns:a16="http://schemas.microsoft.com/office/drawing/2014/main" id="{A54C8095-FBEB-4598-B3CA-9064E7597A21}"/>
            </a:ext>
          </a:extLst>
        </xdr:cNvPr>
        <xdr:cNvSpPr/>
      </xdr:nvSpPr>
      <xdr:spPr>
        <a:xfrm>
          <a:off x="1739900" y="10169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2" name="フローチャート: 判断 181">
          <a:extLst>
            <a:ext uri="{FF2B5EF4-FFF2-40B4-BE49-F238E27FC236}">
              <a16:creationId xmlns:a16="http://schemas.microsoft.com/office/drawing/2014/main" id="{07DEE0B1-4A59-4DDC-8764-556428349354}"/>
            </a:ext>
          </a:extLst>
        </xdr:cNvPr>
        <xdr:cNvSpPr/>
      </xdr:nvSpPr>
      <xdr:spPr>
        <a:xfrm>
          <a:off x="965200" y="101496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9CD2EC3-4F97-4C99-B37D-59BCF6632E51}"/>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665FA59-7342-44B9-B2EB-8EC89A58D945}"/>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6B662D6-31A1-4C04-A2A4-2C9B95A2814A}"/>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6897B70-EB52-44DC-A0E5-62AF5CB0C63C}"/>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DE667BB-4D05-4A70-9DD0-5FA59CC0458B}"/>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45538</xdr:rowOff>
    </xdr:from>
    <xdr:to>
      <xdr:col>24</xdr:col>
      <xdr:colOff>114300</xdr:colOff>
      <xdr:row>63</xdr:row>
      <xdr:rowOff>147138</xdr:rowOff>
    </xdr:to>
    <xdr:sp macro="" textlink="">
      <xdr:nvSpPr>
        <xdr:cNvPr id="188" name="楕円 187">
          <a:extLst>
            <a:ext uri="{FF2B5EF4-FFF2-40B4-BE49-F238E27FC236}">
              <a16:creationId xmlns:a16="http://schemas.microsoft.com/office/drawing/2014/main" id="{92693CEB-D19A-4E73-B5DC-10619F965371}"/>
            </a:ext>
          </a:extLst>
        </xdr:cNvPr>
        <xdr:cNvSpPr/>
      </xdr:nvSpPr>
      <xdr:spPr>
        <a:xfrm>
          <a:off x="4036060" y="1060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131915</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3369E5F4-B720-4F6A-ADCD-07EED84249F3}"/>
            </a:ext>
          </a:extLst>
        </xdr:cNvPr>
        <xdr:cNvSpPr txBox="1"/>
      </xdr:nvSpPr>
      <xdr:spPr>
        <a:xfrm>
          <a:off x="4124960" y="10525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30843</xdr:rowOff>
    </xdr:from>
    <xdr:to>
      <xdr:col>20</xdr:col>
      <xdr:colOff>38100</xdr:colOff>
      <xdr:row>63</xdr:row>
      <xdr:rowOff>132443</xdr:rowOff>
    </xdr:to>
    <xdr:sp macro="" textlink="">
      <xdr:nvSpPr>
        <xdr:cNvPr id="190" name="楕円 189">
          <a:extLst>
            <a:ext uri="{FF2B5EF4-FFF2-40B4-BE49-F238E27FC236}">
              <a16:creationId xmlns:a16="http://schemas.microsoft.com/office/drawing/2014/main" id="{9F8B0DA0-C865-43CE-AE12-839B02051065}"/>
            </a:ext>
          </a:extLst>
        </xdr:cNvPr>
        <xdr:cNvSpPr/>
      </xdr:nvSpPr>
      <xdr:spPr>
        <a:xfrm>
          <a:off x="3312160" y="105921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81643</xdr:rowOff>
    </xdr:from>
    <xdr:to>
      <xdr:col>24</xdr:col>
      <xdr:colOff>63500</xdr:colOff>
      <xdr:row>63</xdr:row>
      <xdr:rowOff>96338</xdr:rowOff>
    </xdr:to>
    <xdr:cxnSp macro="">
      <xdr:nvCxnSpPr>
        <xdr:cNvPr id="191" name="直線コネクタ 190">
          <a:extLst>
            <a:ext uri="{FF2B5EF4-FFF2-40B4-BE49-F238E27FC236}">
              <a16:creationId xmlns:a16="http://schemas.microsoft.com/office/drawing/2014/main" id="{6A58561C-6FC4-47B0-9A63-FB902F7547C2}"/>
            </a:ext>
          </a:extLst>
        </xdr:cNvPr>
        <xdr:cNvCxnSpPr/>
      </xdr:nvCxnSpPr>
      <xdr:spPr>
        <a:xfrm>
          <a:off x="3355340" y="10642963"/>
          <a:ext cx="73152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171269</xdr:rowOff>
    </xdr:from>
    <xdr:to>
      <xdr:col>15</xdr:col>
      <xdr:colOff>101600</xdr:colOff>
      <xdr:row>63</xdr:row>
      <xdr:rowOff>101419</xdr:rowOff>
    </xdr:to>
    <xdr:sp macro="" textlink="">
      <xdr:nvSpPr>
        <xdr:cNvPr id="192" name="楕円 191">
          <a:extLst>
            <a:ext uri="{FF2B5EF4-FFF2-40B4-BE49-F238E27FC236}">
              <a16:creationId xmlns:a16="http://schemas.microsoft.com/office/drawing/2014/main" id="{1FF16AC6-2DA2-4CBC-B68B-75A6658AB8A3}"/>
            </a:ext>
          </a:extLst>
        </xdr:cNvPr>
        <xdr:cNvSpPr/>
      </xdr:nvSpPr>
      <xdr:spPr>
        <a:xfrm>
          <a:off x="2514600" y="105649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50619</xdr:rowOff>
    </xdr:from>
    <xdr:to>
      <xdr:col>19</xdr:col>
      <xdr:colOff>177800</xdr:colOff>
      <xdr:row>63</xdr:row>
      <xdr:rowOff>81643</xdr:rowOff>
    </xdr:to>
    <xdr:cxnSp macro="">
      <xdr:nvCxnSpPr>
        <xdr:cNvPr id="193" name="直線コネクタ 192">
          <a:extLst>
            <a:ext uri="{FF2B5EF4-FFF2-40B4-BE49-F238E27FC236}">
              <a16:creationId xmlns:a16="http://schemas.microsoft.com/office/drawing/2014/main" id="{539D51C4-62CF-4DFD-A8DB-7C0D03270B4A}"/>
            </a:ext>
          </a:extLst>
        </xdr:cNvPr>
        <xdr:cNvCxnSpPr/>
      </xdr:nvCxnSpPr>
      <xdr:spPr>
        <a:xfrm>
          <a:off x="2565400" y="10611939"/>
          <a:ext cx="78994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136978</xdr:rowOff>
    </xdr:from>
    <xdr:to>
      <xdr:col>10</xdr:col>
      <xdr:colOff>165100</xdr:colOff>
      <xdr:row>63</xdr:row>
      <xdr:rowOff>67128</xdr:rowOff>
    </xdr:to>
    <xdr:sp macro="" textlink="">
      <xdr:nvSpPr>
        <xdr:cNvPr id="194" name="楕円 193">
          <a:extLst>
            <a:ext uri="{FF2B5EF4-FFF2-40B4-BE49-F238E27FC236}">
              <a16:creationId xmlns:a16="http://schemas.microsoft.com/office/drawing/2014/main" id="{BE548B85-C5F9-4F0D-846E-0579F7887901}"/>
            </a:ext>
          </a:extLst>
        </xdr:cNvPr>
        <xdr:cNvSpPr/>
      </xdr:nvSpPr>
      <xdr:spPr>
        <a:xfrm>
          <a:off x="1739900" y="105306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16328</xdr:rowOff>
    </xdr:from>
    <xdr:to>
      <xdr:col>15</xdr:col>
      <xdr:colOff>50800</xdr:colOff>
      <xdr:row>63</xdr:row>
      <xdr:rowOff>50619</xdr:rowOff>
    </xdr:to>
    <xdr:cxnSp macro="">
      <xdr:nvCxnSpPr>
        <xdr:cNvPr id="195" name="直線コネクタ 194">
          <a:extLst>
            <a:ext uri="{FF2B5EF4-FFF2-40B4-BE49-F238E27FC236}">
              <a16:creationId xmlns:a16="http://schemas.microsoft.com/office/drawing/2014/main" id="{0F6F838D-6932-4F74-8256-28FF3EE59BE6}"/>
            </a:ext>
          </a:extLst>
        </xdr:cNvPr>
        <xdr:cNvCxnSpPr/>
      </xdr:nvCxnSpPr>
      <xdr:spPr>
        <a:xfrm>
          <a:off x="1790700" y="10577648"/>
          <a:ext cx="7747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104322</xdr:rowOff>
    </xdr:from>
    <xdr:to>
      <xdr:col>6</xdr:col>
      <xdr:colOff>38100</xdr:colOff>
      <xdr:row>63</xdr:row>
      <xdr:rowOff>34472</xdr:rowOff>
    </xdr:to>
    <xdr:sp macro="" textlink="">
      <xdr:nvSpPr>
        <xdr:cNvPr id="196" name="楕円 195">
          <a:extLst>
            <a:ext uri="{FF2B5EF4-FFF2-40B4-BE49-F238E27FC236}">
              <a16:creationId xmlns:a16="http://schemas.microsoft.com/office/drawing/2014/main" id="{52624426-41FB-48B5-9078-D857606CA742}"/>
            </a:ext>
          </a:extLst>
        </xdr:cNvPr>
        <xdr:cNvSpPr/>
      </xdr:nvSpPr>
      <xdr:spPr>
        <a:xfrm>
          <a:off x="965200" y="104980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155122</xdr:rowOff>
    </xdr:from>
    <xdr:to>
      <xdr:col>10</xdr:col>
      <xdr:colOff>114300</xdr:colOff>
      <xdr:row>63</xdr:row>
      <xdr:rowOff>16328</xdr:rowOff>
    </xdr:to>
    <xdr:cxnSp macro="">
      <xdr:nvCxnSpPr>
        <xdr:cNvPr id="197" name="直線コネクタ 196">
          <a:extLst>
            <a:ext uri="{FF2B5EF4-FFF2-40B4-BE49-F238E27FC236}">
              <a16:creationId xmlns:a16="http://schemas.microsoft.com/office/drawing/2014/main" id="{BE78223A-3A72-491E-AAE9-E76196CF9680}"/>
            </a:ext>
          </a:extLst>
        </xdr:cNvPr>
        <xdr:cNvCxnSpPr/>
      </xdr:nvCxnSpPr>
      <xdr:spPr>
        <a:xfrm>
          <a:off x="1008380" y="10548802"/>
          <a:ext cx="782320" cy="2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29657866-C3B8-4FAD-B7DB-34AB81D2E29E}"/>
            </a:ext>
          </a:extLst>
        </xdr:cNvPr>
        <xdr:cNvSpPr txBox="1"/>
      </xdr:nvSpPr>
      <xdr:spPr>
        <a:xfrm>
          <a:off x="3170564" y="998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86921</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B3A89CD2-31A1-4BBF-ABB0-CA70C6057444}"/>
            </a:ext>
          </a:extLst>
        </xdr:cNvPr>
        <xdr:cNvSpPr txBox="1"/>
      </xdr:nvSpPr>
      <xdr:spPr>
        <a:xfrm>
          <a:off x="2385704" y="997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57530</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EBF44338-0944-47D4-A0A6-DD91AA3ADB0A}"/>
            </a:ext>
          </a:extLst>
        </xdr:cNvPr>
        <xdr:cNvSpPr txBox="1"/>
      </xdr:nvSpPr>
      <xdr:spPr>
        <a:xfrm>
          <a:off x="1611004" y="9948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B1978BE2-A7CA-4232-A5A4-CBC9D1CE3D7B}"/>
            </a:ext>
          </a:extLst>
        </xdr:cNvPr>
        <xdr:cNvSpPr txBox="1"/>
      </xdr:nvSpPr>
      <xdr:spPr>
        <a:xfrm>
          <a:off x="836304" y="9928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123570</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50FA33E7-A6CC-4CF5-8C1C-6577B2F85604}"/>
            </a:ext>
          </a:extLst>
        </xdr:cNvPr>
        <xdr:cNvSpPr txBox="1"/>
      </xdr:nvSpPr>
      <xdr:spPr>
        <a:xfrm>
          <a:off x="3170564" y="1068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92546</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DDEC9566-1BCD-4E73-83DB-40A28D887A58}"/>
            </a:ext>
          </a:extLst>
        </xdr:cNvPr>
        <xdr:cNvSpPr txBox="1"/>
      </xdr:nvSpPr>
      <xdr:spPr>
        <a:xfrm>
          <a:off x="2385704" y="10653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58255</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DD988234-22F5-40B3-B555-C2E3E457CCD8}"/>
            </a:ext>
          </a:extLst>
        </xdr:cNvPr>
        <xdr:cNvSpPr txBox="1"/>
      </xdr:nvSpPr>
      <xdr:spPr>
        <a:xfrm>
          <a:off x="1611004" y="10619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25599</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E00DC430-B740-4ABC-9E05-85A832F8CF0B}"/>
            </a:ext>
          </a:extLst>
        </xdr:cNvPr>
        <xdr:cNvSpPr txBox="1"/>
      </xdr:nvSpPr>
      <xdr:spPr>
        <a:xfrm>
          <a:off x="836304" y="1058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DB7426B8-E148-4894-884F-DD73F41FA838}"/>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E7ACC7C-D108-44E1-8E67-6102ABFC5867}"/>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234459D8-E468-4E8B-AD63-BF61E3B9CB1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D9DA9B5A-B289-45C3-A0AB-C0BFC65E3612}"/>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B72CA56F-8AF2-40DB-B551-3733F9F29718}"/>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D3022B7E-303C-43D6-9539-B2C69C19762D}"/>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7AA2243F-BDB6-4A52-A002-F6B7A81A2D12}"/>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3D0D4CCC-85D5-4942-9523-1FCE4F1BA82D}"/>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FC7C9E7A-73B7-4564-AD24-DBD4568CF479}"/>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31FEA9CD-EE3B-450E-A6C8-1420BC0DE2EF}"/>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0057CC50-35DD-4633-8461-FB00857D6C79}"/>
            </a:ext>
          </a:extLst>
        </xdr:cNvPr>
        <xdr:cNvCxnSpPr/>
      </xdr:nvCxnSpPr>
      <xdr:spPr>
        <a:xfrm>
          <a:off x="5826760" y="10618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7" name="テキスト ボックス 216">
          <a:extLst>
            <a:ext uri="{FF2B5EF4-FFF2-40B4-BE49-F238E27FC236}">
              <a16:creationId xmlns:a16="http://schemas.microsoft.com/office/drawing/2014/main" id="{9F0A43BC-51FC-466F-85B3-D1236C05CEF5}"/>
            </a:ext>
          </a:extLst>
        </xdr:cNvPr>
        <xdr:cNvSpPr txBox="1"/>
      </xdr:nvSpPr>
      <xdr:spPr>
        <a:xfrm>
          <a:off x="5600834" y="1048005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8E3D13F0-B4A5-4348-9ED8-94915AA9444F}"/>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9" name="テキスト ボックス 218">
          <a:extLst>
            <a:ext uri="{FF2B5EF4-FFF2-40B4-BE49-F238E27FC236}">
              <a16:creationId xmlns:a16="http://schemas.microsoft.com/office/drawing/2014/main" id="{3241E102-ABC0-4416-B01C-5ABB069688F6}"/>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AA5E4D8C-6CD2-4343-B839-FE926E54A1D4}"/>
            </a:ext>
          </a:extLst>
        </xdr:cNvPr>
        <xdr:cNvCxnSpPr/>
      </xdr:nvCxnSpPr>
      <xdr:spPr>
        <a:xfrm>
          <a:off x="5826760" y="9502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21" name="テキスト ボックス 220">
          <a:extLst>
            <a:ext uri="{FF2B5EF4-FFF2-40B4-BE49-F238E27FC236}">
              <a16:creationId xmlns:a16="http://schemas.microsoft.com/office/drawing/2014/main" id="{8991666E-A472-4818-BE7A-F7A59A5260C5}"/>
            </a:ext>
          </a:extLst>
        </xdr:cNvPr>
        <xdr:cNvSpPr txBox="1"/>
      </xdr:nvSpPr>
      <xdr:spPr>
        <a:xfrm>
          <a:off x="5299921" y="9363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C350B1DF-292F-4197-8E96-3FA208DF36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2257DC2B-EAF4-4671-A136-F447B354A9D9}"/>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9CA18FB8-B6FF-47E9-8A39-86C66CD7D25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150853</xdr:rowOff>
    </xdr:from>
    <xdr:to>
      <xdr:col>54</xdr:col>
      <xdr:colOff>189865</xdr:colOff>
      <xdr:row>63</xdr:row>
      <xdr:rowOff>52870</xdr:rowOff>
    </xdr:to>
    <xdr:cxnSp macro="">
      <xdr:nvCxnSpPr>
        <xdr:cNvPr id="225" name="直線コネクタ 224">
          <a:extLst>
            <a:ext uri="{FF2B5EF4-FFF2-40B4-BE49-F238E27FC236}">
              <a16:creationId xmlns:a16="http://schemas.microsoft.com/office/drawing/2014/main" id="{527CB562-E020-4D53-A408-C9F78EFA7CC6}"/>
            </a:ext>
          </a:extLst>
        </xdr:cNvPr>
        <xdr:cNvCxnSpPr/>
      </xdr:nvCxnSpPr>
      <xdr:spPr>
        <a:xfrm flipV="1">
          <a:off x="9219565" y="9371053"/>
          <a:ext cx="0" cy="1243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56697</xdr:rowOff>
    </xdr:from>
    <xdr:ext cx="378565" cy="259045"/>
    <xdr:sp macro="" textlink="">
      <xdr:nvSpPr>
        <xdr:cNvPr id="226" name="【橋りょう・トンネル】&#10;一人当たり有形固定資産（償却資産）額最小値テキスト">
          <a:extLst>
            <a:ext uri="{FF2B5EF4-FFF2-40B4-BE49-F238E27FC236}">
              <a16:creationId xmlns:a16="http://schemas.microsoft.com/office/drawing/2014/main" id="{6C080A1C-0840-447A-A8D9-704C3BB2BB17}"/>
            </a:ext>
          </a:extLst>
        </xdr:cNvPr>
        <xdr:cNvSpPr txBox="1"/>
      </xdr:nvSpPr>
      <xdr:spPr>
        <a:xfrm>
          <a:off x="9258300" y="10618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52870</xdr:rowOff>
    </xdr:from>
    <xdr:to>
      <xdr:col>55</xdr:col>
      <xdr:colOff>88900</xdr:colOff>
      <xdr:row>63</xdr:row>
      <xdr:rowOff>52870</xdr:rowOff>
    </xdr:to>
    <xdr:cxnSp macro="">
      <xdr:nvCxnSpPr>
        <xdr:cNvPr id="227" name="直線コネクタ 226">
          <a:extLst>
            <a:ext uri="{FF2B5EF4-FFF2-40B4-BE49-F238E27FC236}">
              <a16:creationId xmlns:a16="http://schemas.microsoft.com/office/drawing/2014/main" id="{3402703C-3575-42B0-9001-9071E1068848}"/>
            </a:ext>
          </a:extLst>
        </xdr:cNvPr>
        <xdr:cNvCxnSpPr/>
      </xdr:nvCxnSpPr>
      <xdr:spPr>
        <a:xfrm>
          <a:off x="9154160" y="1061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97530</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6BA5839F-44AC-4FA4-95FA-D5A80BF0D718}"/>
            </a:ext>
          </a:extLst>
        </xdr:cNvPr>
        <xdr:cNvSpPr txBox="1"/>
      </xdr:nvSpPr>
      <xdr:spPr>
        <a:xfrm>
          <a:off x="9258300" y="9150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150853</xdr:rowOff>
    </xdr:from>
    <xdr:to>
      <xdr:col>55</xdr:col>
      <xdr:colOff>88900</xdr:colOff>
      <xdr:row>55</xdr:row>
      <xdr:rowOff>150853</xdr:rowOff>
    </xdr:to>
    <xdr:cxnSp macro="">
      <xdr:nvCxnSpPr>
        <xdr:cNvPr id="229" name="直線コネクタ 228">
          <a:extLst>
            <a:ext uri="{FF2B5EF4-FFF2-40B4-BE49-F238E27FC236}">
              <a16:creationId xmlns:a16="http://schemas.microsoft.com/office/drawing/2014/main" id="{C25DBD9B-FB02-4E7D-9D80-7F5C446D24A8}"/>
            </a:ext>
          </a:extLst>
        </xdr:cNvPr>
        <xdr:cNvCxnSpPr/>
      </xdr:nvCxnSpPr>
      <xdr:spPr>
        <a:xfrm>
          <a:off x="9154160" y="93710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49511</xdr:rowOff>
    </xdr:from>
    <xdr:ext cx="534377" cy="259045"/>
    <xdr:sp macro="" textlink="">
      <xdr:nvSpPr>
        <xdr:cNvPr id="230" name="【橋りょう・トンネル】&#10;一人当たり有形固定資産（償却資産）額平均値テキスト">
          <a:extLst>
            <a:ext uri="{FF2B5EF4-FFF2-40B4-BE49-F238E27FC236}">
              <a16:creationId xmlns:a16="http://schemas.microsoft.com/office/drawing/2014/main" id="{7A6EA1D7-7933-4796-AB21-985C8DC66018}"/>
            </a:ext>
          </a:extLst>
        </xdr:cNvPr>
        <xdr:cNvSpPr txBox="1"/>
      </xdr:nvSpPr>
      <xdr:spPr>
        <a:xfrm>
          <a:off x="9258300" y="10107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71084</xdr:rowOff>
    </xdr:from>
    <xdr:to>
      <xdr:col>55</xdr:col>
      <xdr:colOff>50800</xdr:colOff>
      <xdr:row>61</xdr:row>
      <xdr:rowOff>1234</xdr:rowOff>
    </xdr:to>
    <xdr:sp macro="" textlink="">
      <xdr:nvSpPr>
        <xdr:cNvPr id="231" name="フローチャート: 判断 230">
          <a:extLst>
            <a:ext uri="{FF2B5EF4-FFF2-40B4-BE49-F238E27FC236}">
              <a16:creationId xmlns:a16="http://schemas.microsoft.com/office/drawing/2014/main" id="{CDC77247-8BDE-4118-B312-3865AD2236A7}"/>
            </a:ext>
          </a:extLst>
        </xdr:cNvPr>
        <xdr:cNvSpPr/>
      </xdr:nvSpPr>
      <xdr:spPr>
        <a:xfrm>
          <a:off x="9192260" y="101294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75998</xdr:rowOff>
    </xdr:from>
    <xdr:to>
      <xdr:col>50</xdr:col>
      <xdr:colOff>165100</xdr:colOff>
      <xdr:row>61</xdr:row>
      <xdr:rowOff>6148</xdr:rowOff>
    </xdr:to>
    <xdr:sp macro="" textlink="">
      <xdr:nvSpPr>
        <xdr:cNvPr id="232" name="フローチャート: 判断 231">
          <a:extLst>
            <a:ext uri="{FF2B5EF4-FFF2-40B4-BE49-F238E27FC236}">
              <a16:creationId xmlns:a16="http://schemas.microsoft.com/office/drawing/2014/main" id="{11629A9C-7E5A-4CB0-9502-67AF1592A950}"/>
            </a:ext>
          </a:extLst>
        </xdr:cNvPr>
        <xdr:cNvSpPr/>
      </xdr:nvSpPr>
      <xdr:spPr>
        <a:xfrm>
          <a:off x="8445500" y="101343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77667</xdr:rowOff>
    </xdr:from>
    <xdr:to>
      <xdr:col>46</xdr:col>
      <xdr:colOff>38100</xdr:colOff>
      <xdr:row>61</xdr:row>
      <xdr:rowOff>7817</xdr:rowOff>
    </xdr:to>
    <xdr:sp macro="" textlink="">
      <xdr:nvSpPr>
        <xdr:cNvPr id="233" name="フローチャート: 判断 232">
          <a:extLst>
            <a:ext uri="{FF2B5EF4-FFF2-40B4-BE49-F238E27FC236}">
              <a16:creationId xmlns:a16="http://schemas.microsoft.com/office/drawing/2014/main" id="{4E349216-C313-4B10-80D9-6D174551FA52}"/>
            </a:ext>
          </a:extLst>
        </xdr:cNvPr>
        <xdr:cNvSpPr/>
      </xdr:nvSpPr>
      <xdr:spPr>
        <a:xfrm>
          <a:off x="7670800" y="101360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46692</xdr:rowOff>
    </xdr:from>
    <xdr:to>
      <xdr:col>41</xdr:col>
      <xdr:colOff>101600</xdr:colOff>
      <xdr:row>60</xdr:row>
      <xdr:rowOff>148292</xdr:rowOff>
    </xdr:to>
    <xdr:sp macro="" textlink="">
      <xdr:nvSpPr>
        <xdr:cNvPr id="234" name="フローチャート: 判断 233">
          <a:extLst>
            <a:ext uri="{FF2B5EF4-FFF2-40B4-BE49-F238E27FC236}">
              <a16:creationId xmlns:a16="http://schemas.microsoft.com/office/drawing/2014/main" id="{8BCFE767-2B5E-4BDD-9D72-1EF63F71F54E}"/>
            </a:ext>
          </a:extLst>
        </xdr:cNvPr>
        <xdr:cNvSpPr/>
      </xdr:nvSpPr>
      <xdr:spPr>
        <a:xfrm>
          <a:off x="6873240" y="101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49967</xdr:rowOff>
    </xdr:from>
    <xdr:to>
      <xdr:col>36</xdr:col>
      <xdr:colOff>165100</xdr:colOff>
      <xdr:row>60</xdr:row>
      <xdr:rowOff>151567</xdr:rowOff>
    </xdr:to>
    <xdr:sp macro="" textlink="">
      <xdr:nvSpPr>
        <xdr:cNvPr id="235" name="フローチャート: 判断 234">
          <a:extLst>
            <a:ext uri="{FF2B5EF4-FFF2-40B4-BE49-F238E27FC236}">
              <a16:creationId xmlns:a16="http://schemas.microsoft.com/office/drawing/2014/main" id="{B1742F3B-AD82-460C-8FE1-85D1B1580B7E}"/>
            </a:ext>
          </a:extLst>
        </xdr:cNvPr>
        <xdr:cNvSpPr/>
      </xdr:nvSpPr>
      <xdr:spPr>
        <a:xfrm>
          <a:off x="6098540" y="1010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1C1919F7-7D07-4ABD-B46C-EE6BA650C21D}"/>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93F3E23C-7601-4C8D-9FE9-19D95FDC21E9}"/>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44B17FD6-51F4-4FFE-8E3E-1EACB0286847}"/>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B6CBE9F6-D1D3-4ADC-976B-AAE81D1D8D25}"/>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D728418-4D01-4EA7-B2FB-E135481B975B}"/>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147619</xdr:rowOff>
    </xdr:from>
    <xdr:to>
      <xdr:col>55</xdr:col>
      <xdr:colOff>50800</xdr:colOff>
      <xdr:row>60</xdr:row>
      <xdr:rowOff>77769</xdr:rowOff>
    </xdr:to>
    <xdr:sp macro="" textlink="">
      <xdr:nvSpPr>
        <xdr:cNvPr id="241" name="楕円 240">
          <a:extLst>
            <a:ext uri="{FF2B5EF4-FFF2-40B4-BE49-F238E27FC236}">
              <a16:creationId xmlns:a16="http://schemas.microsoft.com/office/drawing/2014/main" id="{0FE0A292-438D-41BA-AAE4-4514CDD63E2E}"/>
            </a:ext>
          </a:extLst>
        </xdr:cNvPr>
        <xdr:cNvSpPr/>
      </xdr:nvSpPr>
      <xdr:spPr>
        <a:xfrm>
          <a:off x="9192260" y="100383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170496</xdr:rowOff>
    </xdr:from>
    <xdr:ext cx="534377" cy="259045"/>
    <xdr:sp macro="" textlink="">
      <xdr:nvSpPr>
        <xdr:cNvPr id="242" name="【橋りょう・トンネル】&#10;一人当たり有形固定資産（償却資産）額該当値テキスト">
          <a:extLst>
            <a:ext uri="{FF2B5EF4-FFF2-40B4-BE49-F238E27FC236}">
              <a16:creationId xmlns:a16="http://schemas.microsoft.com/office/drawing/2014/main" id="{01BBFE65-D71E-47ED-8C0D-E162612F9A4C}"/>
            </a:ext>
          </a:extLst>
        </xdr:cNvPr>
        <xdr:cNvSpPr txBox="1"/>
      </xdr:nvSpPr>
      <xdr:spPr>
        <a:xfrm>
          <a:off x="9258300" y="989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150425</xdr:rowOff>
    </xdr:from>
    <xdr:to>
      <xdr:col>50</xdr:col>
      <xdr:colOff>165100</xdr:colOff>
      <xdr:row>60</xdr:row>
      <xdr:rowOff>80575</xdr:rowOff>
    </xdr:to>
    <xdr:sp macro="" textlink="">
      <xdr:nvSpPr>
        <xdr:cNvPr id="243" name="楕円 242">
          <a:extLst>
            <a:ext uri="{FF2B5EF4-FFF2-40B4-BE49-F238E27FC236}">
              <a16:creationId xmlns:a16="http://schemas.microsoft.com/office/drawing/2014/main" id="{FC9F413B-479A-4CF5-ADA7-05723A627BC0}"/>
            </a:ext>
          </a:extLst>
        </xdr:cNvPr>
        <xdr:cNvSpPr/>
      </xdr:nvSpPr>
      <xdr:spPr>
        <a:xfrm>
          <a:off x="8445500" y="100411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26969</xdr:rowOff>
    </xdr:from>
    <xdr:to>
      <xdr:col>55</xdr:col>
      <xdr:colOff>0</xdr:colOff>
      <xdr:row>60</xdr:row>
      <xdr:rowOff>29775</xdr:rowOff>
    </xdr:to>
    <xdr:cxnSp macro="">
      <xdr:nvCxnSpPr>
        <xdr:cNvPr id="244" name="直線コネクタ 243">
          <a:extLst>
            <a:ext uri="{FF2B5EF4-FFF2-40B4-BE49-F238E27FC236}">
              <a16:creationId xmlns:a16="http://schemas.microsoft.com/office/drawing/2014/main" id="{BFC7F823-C773-4DC4-9A71-0A2C7092FAC1}"/>
            </a:ext>
          </a:extLst>
        </xdr:cNvPr>
        <xdr:cNvCxnSpPr/>
      </xdr:nvCxnSpPr>
      <xdr:spPr>
        <a:xfrm flipV="1">
          <a:off x="8496300" y="10085369"/>
          <a:ext cx="723900" cy="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152048</xdr:rowOff>
    </xdr:from>
    <xdr:to>
      <xdr:col>46</xdr:col>
      <xdr:colOff>38100</xdr:colOff>
      <xdr:row>60</xdr:row>
      <xdr:rowOff>82198</xdr:rowOff>
    </xdr:to>
    <xdr:sp macro="" textlink="">
      <xdr:nvSpPr>
        <xdr:cNvPr id="245" name="楕円 244">
          <a:extLst>
            <a:ext uri="{FF2B5EF4-FFF2-40B4-BE49-F238E27FC236}">
              <a16:creationId xmlns:a16="http://schemas.microsoft.com/office/drawing/2014/main" id="{D49B681C-5899-4808-AFDE-420805330D73}"/>
            </a:ext>
          </a:extLst>
        </xdr:cNvPr>
        <xdr:cNvSpPr/>
      </xdr:nvSpPr>
      <xdr:spPr>
        <a:xfrm>
          <a:off x="7670800" y="100428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29775</xdr:rowOff>
    </xdr:from>
    <xdr:to>
      <xdr:col>50</xdr:col>
      <xdr:colOff>114300</xdr:colOff>
      <xdr:row>60</xdr:row>
      <xdr:rowOff>31398</xdr:rowOff>
    </xdr:to>
    <xdr:cxnSp macro="">
      <xdr:nvCxnSpPr>
        <xdr:cNvPr id="246" name="直線コネクタ 245">
          <a:extLst>
            <a:ext uri="{FF2B5EF4-FFF2-40B4-BE49-F238E27FC236}">
              <a16:creationId xmlns:a16="http://schemas.microsoft.com/office/drawing/2014/main" id="{3946B5C2-718E-46DA-9527-CF9A3C3F66C6}"/>
            </a:ext>
          </a:extLst>
        </xdr:cNvPr>
        <xdr:cNvCxnSpPr/>
      </xdr:nvCxnSpPr>
      <xdr:spPr>
        <a:xfrm flipV="1">
          <a:off x="7713980" y="10088175"/>
          <a:ext cx="78232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150316</xdr:rowOff>
    </xdr:from>
    <xdr:to>
      <xdr:col>41</xdr:col>
      <xdr:colOff>101600</xdr:colOff>
      <xdr:row>60</xdr:row>
      <xdr:rowOff>80466</xdr:rowOff>
    </xdr:to>
    <xdr:sp macro="" textlink="">
      <xdr:nvSpPr>
        <xdr:cNvPr id="247" name="楕円 246">
          <a:extLst>
            <a:ext uri="{FF2B5EF4-FFF2-40B4-BE49-F238E27FC236}">
              <a16:creationId xmlns:a16="http://schemas.microsoft.com/office/drawing/2014/main" id="{6B7C7E44-4922-4042-909D-4E6E67E81C89}"/>
            </a:ext>
          </a:extLst>
        </xdr:cNvPr>
        <xdr:cNvSpPr/>
      </xdr:nvSpPr>
      <xdr:spPr>
        <a:xfrm>
          <a:off x="6873240" y="100410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29666</xdr:rowOff>
    </xdr:from>
    <xdr:to>
      <xdr:col>45</xdr:col>
      <xdr:colOff>177800</xdr:colOff>
      <xdr:row>60</xdr:row>
      <xdr:rowOff>31398</xdr:rowOff>
    </xdr:to>
    <xdr:cxnSp macro="">
      <xdr:nvCxnSpPr>
        <xdr:cNvPr id="248" name="直線コネクタ 247">
          <a:extLst>
            <a:ext uri="{FF2B5EF4-FFF2-40B4-BE49-F238E27FC236}">
              <a16:creationId xmlns:a16="http://schemas.microsoft.com/office/drawing/2014/main" id="{D8E505A9-3339-467E-867A-6CFE821D7190}"/>
            </a:ext>
          </a:extLst>
        </xdr:cNvPr>
        <xdr:cNvCxnSpPr/>
      </xdr:nvCxnSpPr>
      <xdr:spPr>
        <a:xfrm>
          <a:off x="6924040" y="10088066"/>
          <a:ext cx="789940" cy="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147362</xdr:rowOff>
    </xdr:from>
    <xdr:to>
      <xdr:col>36</xdr:col>
      <xdr:colOff>165100</xdr:colOff>
      <xdr:row>60</xdr:row>
      <xdr:rowOff>77512</xdr:rowOff>
    </xdr:to>
    <xdr:sp macro="" textlink="">
      <xdr:nvSpPr>
        <xdr:cNvPr id="249" name="楕円 248">
          <a:extLst>
            <a:ext uri="{FF2B5EF4-FFF2-40B4-BE49-F238E27FC236}">
              <a16:creationId xmlns:a16="http://schemas.microsoft.com/office/drawing/2014/main" id="{3E2AC29D-03D8-4D04-8BA6-75D83C060FD9}"/>
            </a:ext>
          </a:extLst>
        </xdr:cNvPr>
        <xdr:cNvSpPr/>
      </xdr:nvSpPr>
      <xdr:spPr>
        <a:xfrm>
          <a:off x="6098540" y="100381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26712</xdr:rowOff>
    </xdr:from>
    <xdr:to>
      <xdr:col>41</xdr:col>
      <xdr:colOff>50800</xdr:colOff>
      <xdr:row>60</xdr:row>
      <xdr:rowOff>29666</xdr:rowOff>
    </xdr:to>
    <xdr:cxnSp macro="">
      <xdr:nvCxnSpPr>
        <xdr:cNvPr id="250" name="直線コネクタ 249">
          <a:extLst>
            <a:ext uri="{FF2B5EF4-FFF2-40B4-BE49-F238E27FC236}">
              <a16:creationId xmlns:a16="http://schemas.microsoft.com/office/drawing/2014/main" id="{4749D71D-A5E5-47D4-B19B-610374A8F3C1}"/>
            </a:ext>
          </a:extLst>
        </xdr:cNvPr>
        <xdr:cNvCxnSpPr/>
      </xdr:nvCxnSpPr>
      <xdr:spPr>
        <a:xfrm>
          <a:off x="6149340" y="10085112"/>
          <a:ext cx="774700" cy="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168725</xdr:rowOff>
    </xdr:from>
    <xdr:ext cx="534377" cy="259045"/>
    <xdr:sp macro="" textlink="">
      <xdr:nvSpPr>
        <xdr:cNvPr id="251" name="n_1aveValue【橋りょう・トンネル】&#10;一人当たり有形固定資産（償却資産）額">
          <a:extLst>
            <a:ext uri="{FF2B5EF4-FFF2-40B4-BE49-F238E27FC236}">
              <a16:creationId xmlns:a16="http://schemas.microsoft.com/office/drawing/2014/main" id="{DCE61F95-D701-490C-BE1F-C002441188C4}"/>
            </a:ext>
          </a:extLst>
        </xdr:cNvPr>
        <xdr:cNvSpPr txBox="1"/>
      </xdr:nvSpPr>
      <xdr:spPr>
        <a:xfrm>
          <a:off x="8239271" y="1022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170394</xdr:rowOff>
    </xdr:from>
    <xdr:ext cx="534377" cy="259045"/>
    <xdr:sp macro="" textlink="">
      <xdr:nvSpPr>
        <xdr:cNvPr id="252" name="n_2aveValue【橋りょう・トンネル】&#10;一人当たり有形固定資産（償却資産）額">
          <a:extLst>
            <a:ext uri="{FF2B5EF4-FFF2-40B4-BE49-F238E27FC236}">
              <a16:creationId xmlns:a16="http://schemas.microsoft.com/office/drawing/2014/main" id="{A75DDBA0-CFA1-49C1-9689-BC2CBC9DE744}"/>
            </a:ext>
          </a:extLst>
        </xdr:cNvPr>
        <xdr:cNvSpPr txBox="1"/>
      </xdr:nvSpPr>
      <xdr:spPr>
        <a:xfrm>
          <a:off x="7477271" y="1022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139419</xdr:rowOff>
    </xdr:from>
    <xdr:ext cx="534377" cy="259045"/>
    <xdr:sp macro="" textlink="">
      <xdr:nvSpPr>
        <xdr:cNvPr id="253" name="n_3aveValue【橋りょう・トンネル】&#10;一人当たり有形固定資産（償却資産）額">
          <a:extLst>
            <a:ext uri="{FF2B5EF4-FFF2-40B4-BE49-F238E27FC236}">
              <a16:creationId xmlns:a16="http://schemas.microsoft.com/office/drawing/2014/main" id="{C107FDE3-B722-4D58-93DB-4405CD79DB02}"/>
            </a:ext>
          </a:extLst>
        </xdr:cNvPr>
        <xdr:cNvSpPr txBox="1"/>
      </xdr:nvSpPr>
      <xdr:spPr>
        <a:xfrm>
          <a:off x="6702571" y="1019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142694</xdr:rowOff>
    </xdr:from>
    <xdr:ext cx="534377" cy="259045"/>
    <xdr:sp macro="" textlink="">
      <xdr:nvSpPr>
        <xdr:cNvPr id="254" name="n_4aveValue【橋りょう・トンネル】&#10;一人当たり有形固定資産（償却資産）額">
          <a:extLst>
            <a:ext uri="{FF2B5EF4-FFF2-40B4-BE49-F238E27FC236}">
              <a16:creationId xmlns:a16="http://schemas.microsoft.com/office/drawing/2014/main" id="{0AAF652F-60BF-42F1-B56C-8BA6ABA8074A}"/>
            </a:ext>
          </a:extLst>
        </xdr:cNvPr>
        <xdr:cNvSpPr txBox="1"/>
      </xdr:nvSpPr>
      <xdr:spPr>
        <a:xfrm>
          <a:off x="5905011" y="1020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58</xdr:row>
      <xdr:rowOff>97102</xdr:rowOff>
    </xdr:from>
    <xdr:ext cx="534377" cy="259045"/>
    <xdr:sp macro="" textlink="">
      <xdr:nvSpPr>
        <xdr:cNvPr id="255" name="n_1mainValue【橋りょう・トンネル】&#10;一人当たり有形固定資産（償却資産）額">
          <a:extLst>
            <a:ext uri="{FF2B5EF4-FFF2-40B4-BE49-F238E27FC236}">
              <a16:creationId xmlns:a16="http://schemas.microsoft.com/office/drawing/2014/main" id="{0C62736B-D99A-4AE8-87C3-278AEFC9EEDA}"/>
            </a:ext>
          </a:extLst>
        </xdr:cNvPr>
        <xdr:cNvSpPr txBox="1"/>
      </xdr:nvSpPr>
      <xdr:spPr>
        <a:xfrm>
          <a:off x="8239271" y="982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98725</xdr:rowOff>
    </xdr:from>
    <xdr:ext cx="534377" cy="259045"/>
    <xdr:sp macro="" textlink="">
      <xdr:nvSpPr>
        <xdr:cNvPr id="256" name="n_2mainValue【橋りょう・トンネル】&#10;一人当たり有形固定資産（償却資産）額">
          <a:extLst>
            <a:ext uri="{FF2B5EF4-FFF2-40B4-BE49-F238E27FC236}">
              <a16:creationId xmlns:a16="http://schemas.microsoft.com/office/drawing/2014/main" id="{0E8284C2-AE36-4164-AF46-65F695252A27}"/>
            </a:ext>
          </a:extLst>
        </xdr:cNvPr>
        <xdr:cNvSpPr txBox="1"/>
      </xdr:nvSpPr>
      <xdr:spPr>
        <a:xfrm>
          <a:off x="7477271" y="982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58</xdr:row>
      <xdr:rowOff>96993</xdr:rowOff>
    </xdr:from>
    <xdr:ext cx="534377" cy="259045"/>
    <xdr:sp macro="" textlink="">
      <xdr:nvSpPr>
        <xdr:cNvPr id="257" name="n_3mainValue【橋りょう・トンネル】&#10;一人当たり有形固定資産（償却資産）額">
          <a:extLst>
            <a:ext uri="{FF2B5EF4-FFF2-40B4-BE49-F238E27FC236}">
              <a16:creationId xmlns:a16="http://schemas.microsoft.com/office/drawing/2014/main" id="{C1FCB5F2-547C-4E50-B372-5A02CF12E95A}"/>
            </a:ext>
          </a:extLst>
        </xdr:cNvPr>
        <xdr:cNvSpPr txBox="1"/>
      </xdr:nvSpPr>
      <xdr:spPr>
        <a:xfrm>
          <a:off x="6702571" y="982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58</xdr:row>
      <xdr:rowOff>94039</xdr:rowOff>
    </xdr:from>
    <xdr:ext cx="534377" cy="259045"/>
    <xdr:sp macro="" textlink="">
      <xdr:nvSpPr>
        <xdr:cNvPr id="258" name="n_4mainValue【橋りょう・トンネル】&#10;一人当たり有形固定資産（償却資産）額">
          <a:extLst>
            <a:ext uri="{FF2B5EF4-FFF2-40B4-BE49-F238E27FC236}">
              <a16:creationId xmlns:a16="http://schemas.microsoft.com/office/drawing/2014/main" id="{42034535-81EC-4F05-90F1-EBD9919636E4}"/>
            </a:ext>
          </a:extLst>
        </xdr:cNvPr>
        <xdr:cNvSpPr txBox="1"/>
      </xdr:nvSpPr>
      <xdr:spPr>
        <a:xfrm>
          <a:off x="5905011" y="981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B4577A30-6117-49BE-96D0-D42209ECD8EC}"/>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4499BC5B-03B9-4E6E-85AE-FB0B567B6FA7}"/>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37A93353-30FA-46DF-B7CB-1D173170D969}"/>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66D18C18-21C4-46B7-BF7F-E28D500383CC}"/>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16A8A2D8-C3BD-458C-A4B7-17705848AC6E}"/>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95ADE647-D809-48C3-B885-BF3B733CACEC}"/>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AB80200-B7E6-4309-A03B-57FAC7134BA1}"/>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18A78B15-D486-4674-9ABC-5F74264E570C}"/>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ABC35425-1F51-4750-AFE9-D8C16EEEF806}"/>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5C0102F9-A37F-42E5-B014-59A013E1CF93}"/>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B5ABE67B-0958-4F85-9D75-846C60D294D2}"/>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652EF102-9A44-4FEC-8783-1783C88D9227}"/>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1DA0CD3E-D313-445A-B042-D83AA169058B}"/>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2C9658A9-AC6E-4547-ADA2-8D380CBF8992}"/>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E61C404E-5088-41C6-AC3F-C6C4FBAF71D9}"/>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C146CEAC-0152-479E-94B7-01B23938B57C}"/>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F73C11DF-2B56-4449-A270-5C4B6D8392F7}"/>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A036311F-5539-495E-80EA-BA7436201989}"/>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7A68D0F1-2303-4A9A-A194-818C99C68A1C}"/>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33190E14-801F-4104-A842-89824E67A297}"/>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E0BD806A-99BB-41E0-9693-53749F9A30A7}"/>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a:extLst>
            <a:ext uri="{FF2B5EF4-FFF2-40B4-BE49-F238E27FC236}">
              <a16:creationId xmlns:a16="http://schemas.microsoft.com/office/drawing/2014/main" id="{955F4F87-C61F-4EA4-A534-C37026AACA02}"/>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166115</xdr:rowOff>
    </xdr:from>
    <xdr:to>
      <xdr:col>24</xdr:col>
      <xdr:colOff>62865</xdr:colOff>
      <xdr:row>86</xdr:row>
      <xdr:rowOff>38100</xdr:rowOff>
    </xdr:to>
    <xdr:cxnSp macro="">
      <xdr:nvCxnSpPr>
        <xdr:cNvPr id="281" name="直線コネクタ 280">
          <a:extLst>
            <a:ext uri="{FF2B5EF4-FFF2-40B4-BE49-F238E27FC236}">
              <a16:creationId xmlns:a16="http://schemas.microsoft.com/office/drawing/2014/main" id="{6F36E1EF-F758-4345-9BAF-C28B81D5DC9A}"/>
            </a:ext>
          </a:extLst>
        </xdr:cNvPr>
        <xdr:cNvCxnSpPr/>
      </xdr:nvCxnSpPr>
      <xdr:spPr>
        <a:xfrm flipV="1">
          <a:off x="4086225" y="13074395"/>
          <a:ext cx="0" cy="1380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2" name="【公営住宅】&#10;有形固定資産減価償却率最小値テキスト">
          <a:extLst>
            <a:ext uri="{FF2B5EF4-FFF2-40B4-BE49-F238E27FC236}">
              <a16:creationId xmlns:a16="http://schemas.microsoft.com/office/drawing/2014/main" id="{29C8A1C4-CC95-4070-88C6-5E899DAB4374}"/>
            </a:ext>
          </a:extLst>
        </xdr:cNvPr>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3" name="直線コネクタ 282">
          <a:extLst>
            <a:ext uri="{FF2B5EF4-FFF2-40B4-BE49-F238E27FC236}">
              <a16:creationId xmlns:a16="http://schemas.microsoft.com/office/drawing/2014/main" id="{9E205C22-D403-478D-AA5F-A302D6DD2372}"/>
            </a:ext>
          </a:extLst>
        </xdr:cNvPr>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112792</xdr:rowOff>
    </xdr:from>
    <xdr:ext cx="405111" cy="259045"/>
    <xdr:sp macro="" textlink="">
      <xdr:nvSpPr>
        <xdr:cNvPr id="284" name="【公営住宅】&#10;有形固定資産減価償却率最大値テキスト">
          <a:extLst>
            <a:ext uri="{FF2B5EF4-FFF2-40B4-BE49-F238E27FC236}">
              <a16:creationId xmlns:a16="http://schemas.microsoft.com/office/drawing/2014/main" id="{FF9C5928-200F-4DCB-A8E5-D2F6705F8D2F}"/>
            </a:ext>
          </a:extLst>
        </xdr:cNvPr>
        <xdr:cNvSpPr txBox="1"/>
      </xdr:nvSpPr>
      <xdr:spPr>
        <a:xfrm>
          <a:off x="4124960" y="12853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166115</xdr:rowOff>
    </xdr:from>
    <xdr:to>
      <xdr:col>24</xdr:col>
      <xdr:colOff>152400</xdr:colOff>
      <xdr:row>77</xdr:row>
      <xdr:rowOff>166115</xdr:rowOff>
    </xdr:to>
    <xdr:cxnSp macro="">
      <xdr:nvCxnSpPr>
        <xdr:cNvPr id="285" name="直線コネクタ 284">
          <a:extLst>
            <a:ext uri="{FF2B5EF4-FFF2-40B4-BE49-F238E27FC236}">
              <a16:creationId xmlns:a16="http://schemas.microsoft.com/office/drawing/2014/main" id="{2C8978AD-BD9E-4417-BC3C-62136ECCFEEE}"/>
            </a:ext>
          </a:extLst>
        </xdr:cNvPr>
        <xdr:cNvCxnSpPr/>
      </xdr:nvCxnSpPr>
      <xdr:spPr>
        <a:xfrm>
          <a:off x="4020820" y="130743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122190</xdr:rowOff>
    </xdr:from>
    <xdr:ext cx="405111" cy="259045"/>
    <xdr:sp macro="" textlink="">
      <xdr:nvSpPr>
        <xdr:cNvPr id="286" name="【公営住宅】&#10;有形固定資産減価償却率平均値テキスト">
          <a:extLst>
            <a:ext uri="{FF2B5EF4-FFF2-40B4-BE49-F238E27FC236}">
              <a16:creationId xmlns:a16="http://schemas.microsoft.com/office/drawing/2014/main" id="{21398EB5-8866-441E-80AA-0C2E4D2C43DD}"/>
            </a:ext>
          </a:extLst>
        </xdr:cNvPr>
        <xdr:cNvSpPr txBox="1"/>
      </xdr:nvSpPr>
      <xdr:spPr>
        <a:xfrm>
          <a:off x="4124960" y="13533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99313</xdr:rowOff>
    </xdr:from>
    <xdr:to>
      <xdr:col>24</xdr:col>
      <xdr:colOff>114300</xdr:colOff>
      <xdr:row>82</xdr:row>
      <xdr:rowOff>29463</xdr:rowOff>
    </xdr:to>
    <xdr:sp macro="" textlink="">
      <xdr:nvSpPr>
        <xdr:cNvPr id="287" name="フローチャート: 判断 286">
          <a:extLst>
            <a:ext uri="{FF2B5EF4-FFF2-40B4-BE49-F238E27FC236}">
              <a16:creationId xmlns:a16="http://schemas.microsoft.com/office/drawing/2014/main" id="{B17A9415-0712-445C-BAC8-13ACA7E3B26F}"/>
            </a:ext>
          </a:extLst>
        </xdr:cNvPr>
        <xdr:cNvSpPr/>
      </xdr:nvSpPr>
      <xdr:spPr>
        <a:xfrm>
          <a:off x="4036060" y="136781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85598</xdr:rowOff>
    </xdr:from>
    <xdr:to>
      <xdr:col>20</xdr:col>
      <xdr:colOff>38100</xdr:colOff>
      <xdr:row>82</xdr:row>
      <xdr:rowOff>15748</xdr:rowOff>
    </xdr:to>
    <xdr:sp macro="" textlink="">
      <xdr:nvSpPr>
        <xdr:cNvPr id="288" name="フローチャート: 判断 287">
          <a:extLst>
            <a:ext uri="{FF2B5EF4-FFF2-40B4-BE49-F238E27FC236}">
              <a16:creationId xmlns:a16="http://schemas.microsoft.com/office/drawing/2014/main" id="{637C44FF-0AF2-4C72-A8C6-88BCB097E655}"/>
            </a:ext>
          </a:extLst>
        </xdr:cNvPr>
        <xdr:cNvSpPr/>
      </xdr:nvSpPr>
      <xdr:spPr>
        <a:xfrm>
          <a:off x="3312160" y="136644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46737</xdr:rowOff>
    </xdr:from>
    <xdr:to>
      <xdr:col>15</xdr:col>
      <xdr:colOff>101600</xdr:colOff>
      <xdr:row>81</xdr:row>
      <xdr:rowOff>148337</xdr:rowOff>
    </xdr:to>
    <xdr:sp macro="" textlink="">
      <xdr:nvSpPr>
        <xdr:cNvPr id="289" name="フローチャート: 判断 288">
          <a:extLst>
            <a:ext uri="{FF2B5EF4-FFF2-40B4-BE49-F238E27FC236}">
              <a16:creationId xmlns:a16="http://schemas.microsoft.com/office/drawing/2014/main" id="{CBA7A0F1-4D92-4E19-97D1-D2A0F7622FF5}"/>
            </a:ext>
          </a:extLst>
        </xdr:cNvPr>
        <xdr:cNvSpPr/>
      </xdr:nvSpPr>
      <xdr:spPr>
        <a:xfrm>
          <a:off x="2514600" y="1362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10161</xdr:rowOff>
    </xdr:from>
    <xdr:to>
      <xdr:col>10</xdr:col>
      <xdr:colOff>165100</xdr:colOff>
      <xdr:row>81</xdr:row>
      <xdr:rowOff>111761</xdr:rowOff>
    </xdr:to>
    <xdr:sp macro="" textlink="">
      <xdr:nvSpPr>
        <xdr:cNvPr id="290" name="フローチャート: 判断 289">
          <a:extLst>
            <a:ext uri="{FF2B5EF4-FFF2-40B4-BE49-F238E27FC236}">
              <a16:creationId xmlns:a16="http://schemas.microsoft.com/office/drawing/2014/main" id="{D79A351E-DCCD-4345-849A-8C525C94E1DB}"/>
            </a:ext>
          </a:extLst>
        </xdr:cNvPr>
        <xdr:cNvSpPr/>
      </xdr:nvSpPr>
      <xdr:spPr>
        <a:xfrm>
          <a:off x="1739900" y="1358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91" name="フローチャート: 判断 290">
          <a:extLst>
            <a:ext uri="{FF2B5EF4-FFF2-40B4-BE49-F238E27FC236}">
              <a16:creationId xmlns:a16="http://schemas.microsoft.com/office/drawing/2014/main" id="{8DE4FE3D-9E84-4A0A-990E-A39EBA35D3C2}"/>
            </a:ext>
          </a:extLst>
        </xdr:cNvPr>
        <xdr:cNvSpPr/>
      </xdr:nvSpPr>
      <xdr:spPr>
        <a:xfrm>
          <a:off x="965200" y="135585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4C9DF03C-8D51-4E9B-BC50-A56CAECB6D48}"/>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94559604-B2F6-4F8F-9E40-74CDCAF19526}"/>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25E41329-896A-4D62-9D62-ECB7DD83F8C7}"/>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5818ED52-CB95-4974-8FBD-BA73F4374E5F}"/>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D7816015-A611-4485-A24D-757FFF9BFE16}"/>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170180</xdr:rowOff>
    </xdr:from>
    <xdr:to>
      <xdr:col>24</xdr:col>
      <xdr:colOff>114300</xdr:colOff>
      <xdr:row>82</xdr:row>
      <xdr:rowOff>100330</xdr:rowOff>
    </xdr:to>
    <xdr:sp macro="" textlink="">
      <xdr:nvSpPr>
        <xdr:cNvPr id="297" name="楕円 296">
          <a:extLst>
            <a:ext uri="{FF2B5EF4-FFF2-40B4-BE49-F238E27FC236}">
              <a16:creationId xmlns:a16="http://schemas.microsoft.com/office/drawing/2014/main" id="{6F07D263-742D-4AAF-933B-86E5D252A362}"/>
            </a:ext>
          </a:extLst>
        </xdr:cNvPr>
        <xdr:cNvSpPr/>
      </xdr:nvSpPr>
      <xdr:spPr>
        <a:xfrm>
          <a:off x="4036060" y="13749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148607</xdr:rowOff>
    </xdr:from>
    <xdr:ext cx="405111" cy="259045"/>
    <xdr:sp macro="" textlink="">
      <xdr:nvSpPr>
        <xdr:cNvPr id="298" name="【公営住宅】&#10;有形固定資産減価償却率該当値テキスト">
          <a:extLst>
            <a:ext uri="{FF2B5EF4-FFF2-40B4-BE49-F238E27FC236}">
              <a16:creationId xmlns:a16="http://schemas.microsoft.com/office/drawing/2014/main" id="{555C455C-769E-4770-B66A-7BE3BB3727FD}"/>
            </a:ext>
          </a:extLst>
        </xdr:cNvPr>
        <xdr:cNvSpPr txBox="1"/>
      </xdr:nvSpPr>
      <xdr:spPr>
        <a:xfrm>
          <a:off x="4124960" y="1372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133604</xdr:rowOff>
    </xdr:from>
    <xdr:to>
      <xdr:col>20</xdr:col>
      <xdr:colOff>38100</xdr:colOff>
      <xdr:row>82</xdr:row>
      <xdr:rowOff>63754</xdr:rowOff>
    </xdr:to>
    <xdr:sp macro="" textlink="">
      <xdr:nvSpPr>
        <xdr:cNvPr id="299" name="楕円 298">
          <a:extLst>
            <a:ext uri="{FF2B5EF4-FFF2-40B4-BE49-F238E27FC236}">
              <a16:creationId xmlns:a16="http://schemas.microsoft.com/office/drawing/2014/main" id="{0E803AF7-B3AB-4715-AB4D-C6FD1D88F03C}"/>
            </a:ext>
          </a:extLst>
        </xdr:cNvPr>
        <xdr:cNvSpPr/>
      </xdr:nvSpPr>
      <xdr:spPr>
        <a:xfrm>
          <a:off x="3312160" y="137124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12954</xdr:rowOff>
    </xdr:from>
    <xdr:to>
      <xdr:col>24</xdr:col>
      <xdr:colOff>63500</xdr:colOff>
      <xdr:row>82</xdr:row>
      <xdr:rowOff>49530</xdr:rowOff>
    </xdr:to>
    <xdr:cxnSp macro="">
      <xdr:nvCxnSpPr>
        <xdr:cNvPr id="300" name="直線コネクタ 299">
          <a:extLst>
            <a:ext uri="{FF2B5EF4-FFF2-40B4-BE49-F238E27FC236}">
              <a16:creationId xmlns:a16="http://schemas.microsoft.com/office/drawing/2014/main" id="{EC804E08-6EFE-4318-8F61-17280C67D68B}"/>
            </a:ext>
          </a:extLst>
        </xdr:cNvPr>
        <xdr:cNvCxnSpPr/>
      </xdr:nvCxnSpPr>
      <xdr:spPr>
        <a:xfrm>
          <a:off x="3355340" y="13759434"/>
          <a:ext cx="7315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94742</xdr:rowOff>
    </xdr:from>
    <xdr:to>
      <xdr:col>15</xdr:col>
      <xdr:colOff>101600</xdr:colOff>
      <xdr:row>82</xdr:row>
      <xdr:rowOff>24892</xdr:rowOff>
    </xdr:to>
    <xdr:sp macro="" textlink="">
      <xdr:nvSpPr>
        <xdr:cNvPr id="301" name="楕円 300">
          <a:extLst>
            <a:ext uri="{FF2B5EF4-FFF2-40B4-BE49-F238E27FC236}">
              <a16:creationId xmlns:a16="http://schemas.microsoft.com/office/drawing/2014/main" id="{47BAE12A-DB78-4869-9C84-9C09E193C09B}"/>
            </a:ext>
          </a:extLst>
        </xdr:cNvPr>
        <xdr:cNvSpPr/>
      </xdr:nvSpPr>
      <xdr:spPr>
        <a:xfrm>
          <a:off x="2514600" y="136735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145542</xdr:rowOff>
    </xdr:from>
    <xdr:to>
      <xdr:col>19</xdr:col>
      <xdr:colOff>177800</xdr:colOff>
      <xdr:row>82</xdr:row>
      <xdr:rowOff>12954</xdr:rowOff>
    </xdr:to>
    <xdr:cxnSp macro="">
      <xdr:nvCxnSpPr>
        <xdr:cNvPr id="302" name="直線コネクタ 301">
          <a:extLst>
            <a:ext uri="{FF2B5EF4-FFF2-40B4-BE49-F238E27FC236}">
              <a16:creationId xmlns:a16="http://schemas.microsoft.com/office/drawing/2014/main" id="{7C703ABB-2A36-4C17-A2FE-F62879E93DE1}"/>
            </a:ext>
          </a:extLst>
        </xdr:cNvPr>
        <xdr:cNvCxnSpPr/>
      </xdr:nvCxnSpPr>
      <xdr:spPr>
        <a:xfrm>
          <a:off x="2565400" y="13724382"/>
          <a:ext cx="78994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53594</xdr:rowOff>
    </xdr:from>
    <xdr:to>
      <xdr:col>10</xdr:col>
      <xdr:colOff>165100</xdr:colOff>
      <xdr:row>81</xdr:row>
      <xdr:rowOff>155194</xdr:rowOff>
    </xdr:to>
    <xdr:sp macro="" textlink="">
      <xdr:nvSpPr>
        <xdr:cNvPr id="303" name="楕円 302">
          <a:extLst>
            <a:ext uri="{FF2B5EF4-FFF2-40B4-BE49-F238E27FC236}">
              <a16:creationId xmlns:a16="http://schemas.microsoft.com/office/drawing/2014/main" id="{B90BEA79-047A-4BDE-9D53-4C8BEBDCF971}"/>
            </a:ext>
          </a:extLst>
        </xdr:cNvPr>
        <xdr:cNvSpPr/>
      </xdr:nvSpPr>
      <xdr:spPr>
        <a:xfrm>
          <a:off x="1739900" y="1363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104394</xdr:rowOff>
    </xdr:from>
    <xdr:to>
      <xdr:col>15</xdr:col>
      <xdr:colOff>50800</xdr:colOff>
      <xdr:row>81</xdr:row>
      <xdr:rowOff>145542</xdr:rowOff>
    </xdr:to>
    <xdr:cxnSp macro="">
      <xdr:nvCxnSpPr>
        <xdr:cNvPr id="304" name="直線コネクタ 303">
          <a:extLst>
            <a:ext uri="{FF2B5EF4-FFF2-40B4-BE49-F238E27FC236}">
              <a16:creationId xmlns:a16="http://schemas.microsoft.com/office/drawing/2014/main" id="{FA2B6DEE-8A2C-47F1-B90B-DFA6C4CE0EAF}"/>
            </a:ext>
          </a:extLst>
        </xdr:cNvPr>
        <xdr:cNvCxnSpPr/>
      </xdr:nvCxnSpPr>
      <xdr:spPr>
        <a:xfrm>
          <a:off x="1790700" y="13683234"/>
          <a:ext cx="7747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19304</xdr:rowOff>
    </xdr:from>
    <xdr:to>
      <xdr:col>6</xdr:col>
      <xdr:colOff>38100</xdr:colOff>
      <xdr:row>81</xdr:row>
      <xdr:rowOff>120904</xdr:rowOff>
    </xdr:to>
    <xdr:sp macro="" textlink="">
      <xdr:nvSpPr>
        <xdr:cNvPr id="305" name="楕円 304">
          <a:extLst>
            <a:ext uri="{FF2B5EF4-FFF2-40B4-BE49-F238E27FC236}">
              <a16:creationId xmlns:a16="http://schemas.microsoft.com/office/drawing/2014/main" id="{4F2E2D0E-CD6C-46A5-A255-445F0CD0756E}"/>
            </a:ext>
          </a:extLst>
        </xdr:cNvPr>
        <xdr:cNvSpPr/>
      </xdr:nvSpPr>
      <xdr:spPr>
        <a:xfrm>
          <a:off x="965200" y="135981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70104</xdr:rowOff>
    </xdr:from>
    <xdr:to>
      <xdr:col>10</xdr:col>
      <xdr:colOff>114300</xdr:colOff>
      <xdr:row>81</xdr:row>
      <xdr:rowOff>104394</xdr:rowOff>
    </xdr:to>
    <xdr:cxnSp macro="">
      <xdr:nvCxnSpPr>
        <xdr:cNvPr id="306" name="直線コネクタ 305">
          <a:extLst>
            <a:ext uri="{FF2B5EF4-FFF2-40B4-BE49-F238E27FC236}">
              <a16:creationId xmlns:a16="http://schemas.microsoft.com/office/drawing/2014/main" id="{8BE548A8-56E6-48AB-8590-4227F4FBF443}"/>
            </a:ext>
          </a:extLst>
        </xdr:cNvPr>
        <xdr:cNvCxnSpPr/>
      </xdr:nvCxnSpPr>
      <xdr:spPr>
        <a:xfrm>
          <a:off x="1008380" y="13648944"/>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32275</xdr:rowOff>
    </xdr:from>
    <xdr:ext cx="405111" cy="259045"/>
    <xdr:sp macro="" textlink="">
      <xdr:nvSpPr>
        <xdr:cNvPr id="307" name="n_1aveValue【公営住宅】&#10;有形固定資産減価償却率">
          <a:extLst>
            <a:ext uri="{FF2B5EF4-FFF2-40B4-BE49-F238E27FC236}">
              <a16:creationId xmlns:a16="http://schemas.microsoft.com/office/drawing/2014/main" id="{5216358A-851D-4C82-B809-B21E688DDA28}"/>
            </a:ext>
          </a:extLst>
        </xdr:cNvPr>
        <xdr:cNvSpPr txBox="1"/>
      </xdr:nvSpPr>
      <xdr:spPr>
        <a:xfrm>
          <a:off x="3170564" y="1344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164864</xdr:rowOff>
    </xdr:from>
    <xdr:ext cx="405111" cy="259045"/>
    <xdr:sp macro="" textlink="">
      <xdr:nvSpPr>
        <xdr:cNvPr id="308" name="n_2aveValue【公営住宅】&#10;有形固定資産減価償却率">
          <a:extLst>
            <a:ext uri="{FF2B5EF4-FFF2-40B4-BE49-F238E27FC236}">
              <a16:creationId xmlns:a16="http://schemas.microsoft.com/office/drawing/2014/main" id="{A2E40E30-D8B0-4C58-9790-9BD641B8C00F}"/>
            </a:ext>
          </a:extLst>
        </xdr:cNvPr>
        <xdr:cNvSpPr txBox="1"/>
      </xdr:nvSpPr>
      <xdr:spPr>
        <a:xfrm>
          <a:off x="2385704" y="13408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128288</xdr:rowOff>
    </xdr:from>
    <xdr:ext cx="405111" cy="259045"/>
    <xdr:sp macro="" textlink="">
      <xdr:nvSpPr>
        <xdr:cNvPr id="309" name="n_3aveValue【公営住宅】&#10;有形固定資産減価償却率">
          <a:extLst>
            <a:ext uri="{FF2B5EF4-FFF2-40B4-BE49-F238E27FC236}">
              <a16:creationId xmlns:a16="http://schemas.microsoft.com/office/drawing/2014/main" id="{EB7FA112-2F7E-403F-B7EE-5F3F9A14C5DA}"/>
            </a:ext>
          </a:extLst>
        </xdr:cNvPr>
        <xdr:cNvSpPr txBox="1"/>
      </xdr:nvSpPr>
      <xdr:spPr>
        <a:xfrm>
          <a:off x="1611004" y="13371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10" name="n_4aveValue【公営住宅】&#10;有形固定資産減価償却率">
          <a:extLst>
            <a:ext uri="{FF2B5EF4-FFF2-40B4-BE49-F238E27FC236}">
              <a16:creationId xmlns:a16="http://schemas.microsoft.com/office/drawing/2014/main" id="{D2218D9C-5908-459C-973C-633E9FAD1F08}"/>
            </a:ext>
          </a:extLst>
        </xdr:cNvPr>
        <xdr:cNvSpPr txBox="1"/>
      </xdr:nvSpPr>
      <xdr:spPr>
        <a:xfrm>
          <a:off x="83630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54881</xdr:rowOff>
    </xdr:from>
    <xdr:ext cx="405111" cy="259045"/>
    <xdr:sp macro="" textlink="">
      <xdr:nvSpPr>
        <xdr:cNvPr id="311" name="n_1mainValue【公営住宅】&#10;有形固定資産減価償却率">
          <a:extLst>
            <a:ext uri="{FF2B5EF4-FFF2-40B4-BE49-F238E27FC236}">
              <a16:creationId xmlns:a16="http://schemas.microsoft.com/office/drawing/2014/main" id="{C0E4C8F3-7CC7-42D8-98AE-76C2065A2A1A}"/>
            </a:ext>
          </a:extLst>
        </xdr:cNvPr>
        <xdr:cNvSpPr txBox="1"/>
      </xdr:nvSpPr>
      <xdr:spPr>
        <a:xfrm>
          <a:off x="3170564" y="1380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16019</xdr:rowOff>
    </xdr:from>
    <xdr:ext cx="405111" cy="259045"/>
    <xdr:sp macro="" textlink="">
      <xdr:nvSpPr>
        <xdr:cNvPr id="312" name="n_2mainValue【公営住宅】&#10;有形固定資産減価償却率">
          <a:extLst>
            <a:ext uri="{FF2B5EF4-FFF2-40B4-BE49-F238E27FC236}">
              <a16:creationId xmlns:a16="http://schemas.microsoft.com/office/drawing/2014/main" id="{2405CDBB-D6CF-42B4-83EB-77D99B2F413F}"/>
            </a:ext>
          </a:extLst>
        </xdr:cNvPr>
        <xdr:cNvSpPr txBox="1"/>
      </xdr:nvSpPr>
      <xdr:spPr>
        <a:xfrm>
          <a:off x="2385704" y="13762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146321</xdr:rowOff>
    </xdr:from>
    <xdr:ext cx="405111" cy="259045"/>
    <xdr:sp macro="" textlink="">
      <xdr:nvSpPr>
        <xdr:cNvPr id="313" name="n_3mainValue【公営住宅】&#10;有形固定資産減価償却率">
          <a:extLst>
            <a:ext uri="{FF2B5EF4-FFF2-40B4-BE49-F238E27FC236}">
              <a16:creationId xmlns:a16="http://schemas.microsoft.com/office/drawing/2014/main" id="{7A812787-A0F2-445D-95C2-1EC85A312993}"/>
            </a:ext>
          </a:extLst>
        </xdr:cNvPr>
        <xdr:cNvSpPr txBox="1"/>
      </xdr:nvSpPr>
      <xdr:spPr>
        <a:xfrm>
          <a:off x="1611004" y="13725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112031</xdr:rowOff>
    </xdr:from>
    <xdr:ext cx="405111" cy="259045"/>
    <xdr:sp macro="" textlink="">
      <xdr:nvSpPr>
        <xdr:cNvPr id="314" name="n_4mainValue【公営住宅】&#10;有形固定資産減価償却率">
          <a:extLst>
            <a:ext uri="{FF2B5EF4-FFF2-40B4-BE49-F238E27FC236}">
              <a16:creationId xmlns:a16="http://schemas.microsoft.com/office/drawing/2014/main" id="{95E389DA-DE84-4581-BE27-33EEE04B0AAC}"/>
            </a:ext>
          </a:extLst>
        </xdr:cNvPr>
        <xdr:cNvSpPr txBox="1"/>
      </xdr:nvSpPr>
      <xdr:spPr>
        <a:xfrm>
          <a:off x="836304" y="13690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4CAA165C-D884-4716-B2F3-96C6D483CE33}"/>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DBEBC14D-AF92-4E53-83AC-C7DD3AAF162C}"/>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9ABC757B-1807-4A86-87B9-1E660C72BE4C}"/>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3FE4B9CB-D614-4E58-AE13-8C694675E7BC}"/>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776297A4-F8B6-4EA1-BEE9-97E65D1D67E4}"/>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85E84C2C-6019-47A3-85A4-B2E449F3D88E}"/>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8E291381-E660-495E-B988-A20167624B78}"/>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B06DC897-814D-4CD2-8E2F-547387F55D9D}"/>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4277C68A-509E-49C8-8F9B-E7C3DA56EA1C}"/>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E6B9FE70-05BC-4207-8AAF-8634A6162D2B}"/>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5" name="直線コネクタ 324">
          <a:extLst>
            <a:ext uri="{FF2B5EF4-FFF2-40B4-BE49-F238E27FC236}">
              <a16:creationId xmlns:a16="http://schemas.microsoft.com/office/drawing/2014/main" id="{C780AE8A-3D74-4E8B-B0CE-9FDBB79BFAAF}"/>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6" name="テキスト ボックス 325">
          <a:extLst>
            <a:ext uri="{FF2B5EF4-FFF2-40B4-BE49-F238E27FC236}">
              <a16:creationId xmlns:a16="http://schemas.microsoft.com/office/drawing/2014/main" id="{A8B9A04C-5F7F-4802-A1B1-04FC848016E1}"/>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7" name="直線コネクタ 326">
          <a:extLst>
            <a:ext uri="{FF2B5EF4-FFF2-40B4-BE49-F238E27FC236}">
              <a16:creationId xmlns:a16="http://schemas.microsoft.com/office/drawing/2014/main" id="{F3FC884C-B186-418F-A243-B73BEC6482F4}"/>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8" name="テキスト ボックス 327">
          <a:extLst>
            <a:ext uri="{FF2B5EF4-FFF2-40B4-BE49-F238E27FC236}">
              <a16:creationId xmlns:a16="http://schemas.microsoft.com/office/drawing/2014/main" id="{9958F3CF-3113-4BCE-A6FB-A03553F56EBC}"/>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9" name="直線コネクタ 328">
          <a:extLst>
            <a:ext uri="{FF2B5EF4-FFF2-40B4-BE49-F238E27FC236}">
              <a16:creationId xmlns:a16="http://schemas.microsoft.com/office/drawing/2014/main" id="{16D4D8CB-9C47-41C9-BF50-DA952A4CFA7E}"/>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0" name="テキスト ボックス 329">
          <a:extLst>
            <a:ext uri="{FF2B5EF4-FFF2-40B4-BE49-F238E27FC236}">
              <a16:creationId xmlns:a16="http://schemas.microsoft.com/office/drawing/2014/main" id="{CAF97070-2A1E-4C9A-9DAB-ACE9B1A04112}"/>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1" name="直線コネクタ 330">
          <a:extLst>
            <a:ext uri="{FF2B5EF4-FFF2-40B4-BE49-F238E27FC236}">
              <a16:creationId xmlns:a16="http://schemas.microsoft.com/office/drawing/2014/main" id="{9BB91073-8005-4DB3-94B8-E3106F111D2F}"/>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2" name="テキスト ボックス 331">
          <a:extLst>
            <a:ext uri="{FF2B5EF4-FFF2-40B4-BE49-F238E27FC236}">
              <a16:creationId xmlns:a16="http://schemas.microsoft.com/office/drawing/2014/main" id="{0798BE4B-52A2-4623-944F-E746FE680F28}"/>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445F1B3C-636E-416B-B689-8C99DD536F83}"/>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C979B8E6-6CD1-49E1-B3A2-4F3A8A493DA6}"/>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a:extLst>
            <a:ext uri="{FF2B5EF4-FFF2-40B4-BE49-F238E27FC236}">
              <a16:creationId xmlns:a16="http://schemas.microsoft.com/office/drawing/2014/main" id="{0CACBE8C-BA7B-4B74-B239-B2EA266C0237}"/>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95250</xdr:rowOff>
    </xdr:from>
    <xdr:to>
      <xdr:col>54</xdr:col>
      <xdr:colOff>189865</xdr:colOff>
      <xdr:row>86</xdr:row>
      <xdr:rowOff>37643</xdr:rowOff>
    </xdr:to>
    <xdr:cxnSp macro="">
      <xdr:nvCxnSpPr>
        <xdr:cNvPr id="336" name="直線コネクタ 335">
          <a:extLst>
            <a:ext uri="{FF2B5EF4-FFF2-40B4-BE49-F238E27FC236}">
              <a16:creationId xmlns:a16="http://schemas.microsoft.com/office/drawing/2014/main" id="{238197D8-1D60-4462-864B-603A9E0A78E4}"/>
            </a:ext>
          </a:extLst>
        </xdr:cNvPr>
        <xdr:cNvCxnSpPr/>
      </xdr:nvCxnSpPr>
      <xdr:spPr>
        <a:xfrm flipV="1">
          <a:off x="9219565" y="13171170"/>
          <a:ext cx="0" cy="1283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41470</xdr:rowOff>
    </xdr:from>
    <xdr:ext cx="469744" cy="259045"/>
    <xdr:sp macro="" textlink="">
      <xdr:nvSpPr>
        <xdr:cNvPr id="337" name="【公営住宅】&#10;一人当たり面積最小値テキスト">
          <a:extLst>
            <a:ext uri="{FF2B5EF4-FFF2-40B4-BE49-F238E27FC236}">
              <a16:creationId xmlns:a16="http://schemas.microsoft.com/office/drawing/2014/main" id="{6363833C-125E-4CA6-817D-736DC09001FC}"/>
            </a:ext>
          </a:extLst>
        </xdr:cNvPr>
        <xdr:cNvSpPr txBox="1"/>
      </xdr:nvSpPr>
      <xdr:spPr>
        <a:xfrm>
          <a:off x="9258300" y="1445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37643</xdr:rowOff>
    </xdr:from>
    <xdr:to>
      <xdr:col>55</xdr:col>
      <xdr:colOff>88900</xdr:colOff>
      <xdr:row>86</xdr:row>
      <xdr:rowOff>37643</xdr:rowOff>
    </xdr:to>
    <xdr:cxnSp macro="">
      <xdr:nvCxnSpPr>
        <xdr:cNvPr id="338" name="直線コネクタ 337">
          <a:extLst>
            <a:ext uri="{FF2B5EF4-FFF2-40B4-BE49-F238E27FC236}">
              <a16:creationId xmlns:a16="http://schemas.microsoft.com/office/drawing/2014/main" id="{01CD79E5-F028-4F4C-AECB-FB40E0DF3E66}"/>
            </a:ext>
          </a:extLst>
        </xdr:cNvPr>
        <xdr:cNvCxnSpPr/>
      </xdr:nvCxnSpPr>
      <xdr:spPr>
        <a:xfrm>
          <a:off x="9154160" y="144546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41927</xdr:rowOff>
    </xdr:from>
    <xdr:ext cx="469744" cy="259045"/>
    <xdr:sp macro="" textlink="">
      <xdr:nvSpPr>
        <xdr:cNvPr id="339" name="【公営住宅】&#10;一人当たり面積最大値テキスト">
          <a:extLst>
            <a:ext uri="{FF2B5EF4-FFF2-40B4-BE49-F238E27FC236}">
              <a16:creationId xmlns:a16="http://schemas.microsoft.com/office/drawing/2014/main" id="{C166F54D-8751-4B4A-AA05-73C298DAB300}"/>
            </a:ext>
          </a:extLst>
        </xdr:cNvPr>
        <xdr:cNvSpPr txBox="1"/>
      </xdr:nvSpPr>
      <xdr:spPr>
        <a:xfrm>
          <a:off x="9258300" y="1295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95250</xdr:rowOff>
    </xdr:from>
    <xdr:to>
      <xdr:col>55</xdr:col>
      <xdr:colOff>88900</xdr:colOff>
      <xdr:row>78</xdr:row>
      <xdr:rowOff>95250</xdr:rowOff>
    </xdr:to>
    <xdr:cxnSp macro="">
      <xdr:nvCxnSpPr>
        <xdr:cNvPr id="340" name="直線コネクタ 339">
          <a:extLst>
            <a:ext uri="{FF2B5EF4-FFF2-40B4-BE49-F238E27FC236}">
              <a16:creationId xmlns:a16="http://schemas.microsoft.com/office/drawing/2014/main" id="{A64434E4-E051-46AB-A0CB-FB8B6CB40FDC}"/>
            </a:ext>
          </a:extLst>
        </xdr:cNvPr>
        <xdr:cNvCxnSpPr/>
      </xdr:nvCxnSpPr>
      <xdr:spPr>
        <a:xfrm>
          <a:off x="9154160" y="1317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4233</xdr:rowOff>
    </xdr:from>
    <xdr:ext cx="469744" cy="259045"/>
    <xdr:sp macro="" textlink="">
      <xdr:nvSpPr>
        <xdr:cNvPr id="341" name="【公営住宅】&#10;一人当たり面積平均値テキスト">
          <a:extLst>
            <a:ext uri="{FF2B5EF4-FFF2-40B4-BE49-F238E27FC236}">
              <a16:creationId xmlns:a16="http://schemas.microsoft.com/office/drawing/2014/main" id="{62922D7B-5677-4093-B85A-687EC7FA1A59}"/>
            </a:ext>
          </a:extLst>
        </xdr:cNvPr>
        <xdr:cNvSpPr txBox="1"/>
      </xdr:nvSpPr>
      <xdr:spPr>
        <a:xfrm>
          <a:off x="9258300" y="14085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152806</xdr:rowOff>
    </xdr:from>
    <xdr:to>
      <xdr:col>55</xdr:col>
      <xdr:colOff>50800</xdr:colOff>
      <xdr:row>85</xdr:row>
      <xdr:rowOff>82956</xdr:rowOff>
    </xdr:to>
    <xdr:sp macro="" textlink="">
      <xdr:nvSpPr>
        <xdr:cNvPr id="342" name="フローチャート: 判断 341">
          <a:extLst>
            <a:ext uri="{FF2B5EF4-FFF2-40B4-BE49-F238E27FC236}">
              <a16:creationId xmlns:a16="http://schemas.microsoft.com/office/drawing/2014/main" id="{90135DFB-3B60-4AAC-A12A-2F5F61560046}"/>
            </a:ext>
          </a:extLst>
        </xdr:cNvPr>
        <xdr:cNvSpPr/>
      </xdr:nvSpPr>
      <xdr:spPr>
        <a:xfrm>
          <a:off x="9192260" y="142345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153264</xdr:rowOff>
    </xdr:from>
    <xdr:to>
      <xdr:col>50</xdr:col>
      <xdr:colOff>165100</xdr:colOff>
      <xdr:row>85</xdr:row>
      <xdr:rowOff>83414</xdr:rowOff>
    </xdr:to>
    <xdr:sp macro="" textlink="">
      <xdr:nvSpPr>
        <xdr:cNvPr id="343" name="フローチャート: 判断 342">
          <a:extLst>
            <a:ext uri="{FF2B5EF4-FFF2-40B4-BE49-F238E27FC236}">
              <a16:creationId xmlns:a16="http://schemas.microsoft.com/office/drawing/2014/main" id="{23297310-309F-4C52-8498-B97E58BB2353}"/>
            </a:ext>
          </a:extLst>
        </xdr:cNvPr>
        <xdr:cNvSpPr/>
      </xdr:nvSpPr>
      <xdr:spPr>
        <a:xfrm>
          <a:off x="8445500" y="142350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138176</xdr:rowOff>
    </xdr:from>
    <xdr:to>
      <xdr:col>46</xdr:col>
      <xdr:colOff>38100</xdr:colOff>
      <xdr:row>85</xdr:row>
      <xdr:rowOff>68326</xdr:rowOff>
    </xdr:to>
    <xdr:sp macro="" textlink="">
      <xdr:nvSpPr>
        <xdr:cNvPr id="344" name="フローチャート: 判断 343">
          <a:extLst>
            <a:ext uri="{FF2B5EF4-FFF2-40B4-BE49-F238E27FC236}">
              <a16:creationId xmlns:a16="http://schemas.microsoft.com/office/drawing/2014/main" id="{7497850A-E39A-4CA4-A698-259DBF727158}"/>
            </a:ext>
          </a:extLst>
        </xdr:cNvPr>
        <xdr:cNvSpPr/>
      </xdr:nvSpPr>
      <xdr:spPr>
        <a:xfrm>
          <a:off x="7670800" y="142199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123089</xdr:rowOff>
    </xdr:from>
    <xdr:to>
      <xdr:col>41</xdr:col>
      <xdr:colOff>101600</xdr:colOff>
      <xdr:row>85</xdr:row>
      <xdr:rowOff>53239</xdr:rowOff>
    </xdr:to>
    <xdr:sp macro="" textlink="">
      <xdr:nvSpPr>
        <xdr:cNvPr id="345" name="フローチャート: 判断 344">
          <a:extLst>
            <a:ext uri="{FF2B5EF4-FFF2-40B4-BE49-F238E27FC236}">
              <a16:creationId xmlns:a16="http://schemas.microsoft.com/office/drawing/2014/main" id="{BE19D4DE-9BDC-4DDE-83AE-2180A7F476A2}"/>
            </a:ext>
          </a:extLst>
        </xdr:cNvPr>
        <xdr:cNvSpPr/>
      </xdr:nvSpPr>
      <xdr:spPr>
        <a:xfrm>
          <a:off x="6873240" y="142048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116687</xdr:rowOff>
    </xdr:from>
    <xdr:to>
      <xdr:col>36</xdr:col>
      <xdr:colOff>165100</xdr:colOff>
      <xdr:row>85</xdr:row>
      <xdr:rowOff>46837</xdr:rowOff>
    </xdr:to>
    <xdr:sp macro="" textlink="">
      <xdr:nvSpPr>
        <xdr:cNvPr id="346" name="フローチャート: 判断 345">
          <a:extLst>
            <a:ext uri="{FF2B5EF4-FFF2-40B4-BE49-F238E27FC236}">
              <a16:creationId xmlns:a16="http://schemas.microsoft.com/office/drawing/2014/main" id="{503D757A-F968-497A-8791-1462C2D6DAFF}"/>
            </a:ext>
          </a:extLst>
        </xdr:cNvPr>
        <xdr:cNvSpPr/>
      </xdr:nvSpPr>
      <xdr:spPr>
        <a:xfrm>
          <a:off x="6098540" y="141984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731E7CD4-ECB5-43B0-8F69-308960833914}"/>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3AF9312E-0582-4C5A-9F9E-81A4EBDCF5E9}"/>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24187DBD-4298-4435-A103-B124DAADF969}"/>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5F4886CE-AF3C-41A4-9919-C8B7D959AC2B}"/>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992D9CFA-CDEA-4F22-9152-1328F4159AE5}"/>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35764</xdr:rowOff>
    </xdr:from>
    <xdr:to>
      <xdr:col>55</xdr:col>
      <xdr:colOff>50800</xdr:colOff>
      <xdr:row>85</xdr:row>
      <xdr:rowOff>137364</xdr:rowOff>
    </xdr:to>
    <xdr:sp macro="" textlink="">
      <xdr:nvSpPr>
        <xdr:cNvPr id="352" name="楕円 351">
          <a:extLst>
            <a:ext uri="{FF2B5EF4-FFF2-40B4-BE49-F238E27FC236}">
              <a16:creationId xmlns:a16="http://schemas.microsoft.com/office/drawing/2014/main" id="{00E84C69-9000-4FE7-9444-B735CD350FE7}"/>
            </a:ext>
          </a:extLst>
        </xdr:cNvPr>
        <xdr:cNvSpPr/>
      </xdr:nvSpPr>
      <xdr:spPr>
        <a:xfrm>
          <a:off x="9192260" y="142851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131234</xdr:rowOff>
    </xdr:from>
    <xdr:ext cx="469744" cy="259045"/>
    <xdr:sp macro="" textlink="">
      <xdr:nvSpPr>
        <xdr:cNvPr id="353" name="【公営住宅】&#10;一人当たり面積該当値テキスト">
          <a:extLst>
            <a:ext uri="{FF2B5EF4-FFF2-40B4-BE49-F238E27FC236}">
              <a16:creationId xmlns:a16="http://schemas.microsoft.com/office/drawing/2014/main" id="{9421B321-FDF5-464F-BAD6-1E2B42DABC01}"/>
            </a:ext>
          </a:extLst>
        </xdr:cNvPr>
        <xdr:cNvSpPr txBox="1"/>
      </xdr:nvSpPr>
      <xdr:spPr>
        <a:xfrm>
          <a:off x="9258300" y="1421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35306</xdr:rowOff>
    </xdr:from>
    <xdr:to>
      <xdr:col>50</xdr:col>
      <xdr:colOff>165100</xdr:colOff>
      <xdr:row>85</xdr:row>
      <xdr:rowOff>136906</xdr:rowOff>
    </xdr:to>
    <xdr:sp macro="" textlink="">
      <xdr:nvSpPr>
        <xdr:cNvPr id="354" name="楕円 353">
          <a:extLst>
            <a:ext uri="{FF2B5EF4-FFF2-40B4-BE49-F238E27FC236}">
              <a16:creationId xmlns:a16="http://schemas.microsoft.com/office/drawing/2014/main" id="{51A78CE3-261A-487E-8411-A582792B69F4}"/>
            </a:ext>
          </a:extLst>
        </xdr:cNvPr>
        <xdr:cNvSpPr/>
      </xdr:nvSpPr>
      <xdr:spPr>
        <a:xfrm>
          <a:off x="8445500" y="1428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86106</xdr:rowOff>
    </xdr:from>
    <xdr:to>
      <xdr:col>55</xdr:col>
      <xdr:colOff>0</xdr:colOff>
      <xdr:row>85</xdr:row>
      <xdr:rowOff>86564</xdr:rowOff>
    </xdr:to>
    <xdr:cxnSp macro="">
      <xdr:nvCxnSpPr>
        <xdr:cNvPr id="355" name="直線コネクタ 354">
          <a:extLst>
            <a:ext uri="{FF2B5EF4-FFF2-40B4-BE49-F238E27FC236}">
              <a16:creationId xmlns:a16="http://schemas.microsoft.com/office/drawing/2014/main" id="{F35AB203-02AD-4E2A-A0A7-6D756E56FE01}"/>
            </a:ext>
          </a:extLst>
        </xdr:cNvPr>
        <xdr:cNvCxnSpPr/>
      </xdr:nvCxnSpPr>
      <xdr:spPr>
        <a:xfrm>
          <a:off x="8496300" y="14335506"/>
          <a:ext cx="7239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35764</xdr:rowOff>
    </xdr:from>
    <xdr:to>
      <xdr:col>46</xdr:col>
      <xdr:colOff>38100</xdr:colOff>
      <xdr:row>85</xdr:row>
      <xdr:rowOff>137364</xdr:rowOff>
    </xdr:to>
    <xdr:sp macro="" textlink="">
      <xdr:nvSpPr>
        <xdr:cNvPr id="356" name="楕円 355">
          <a:extLst>
            <a:ext uri="{FF2B5EF4-FFF2-40B4-BE49-F238E27FC236}">
              <a16:creationId xmlns:a16="http://schemas.microsoft.com/office/drawing/2014/main" id="{7C2514D0-259C-4357-A077-E0EA268CB6E3}"/>
            </a:ext>
          </a:extLst>
        </xdr:cNvPr>
        <xdr:cNvSpPr/>
      </xdr:nvSpPr>
      <xdr:spPr>
        <a:xfrm>
          <a:off x="7670800" y="142851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86106</xdr:rowOff>
    </xdr:from>
    <xdr:to>
      <xdr:col>50</xdr:col>
      <xdr:colOff>114300</xdr:colOff>
      <xdr:row>85</xdr:row>
      <xdr:rowOff>86564</xdr:rowOff>
    </xdr:to>
    <xdr:cxnSp macro="">
      <xdr:nvCxnSpPr>
        <xdr:cNvPr id="357" name="直線コネクタ 356">
          <a:extLst>
            <a:ext uri="{FF2B5EF4-FFF2-40B4-BE49-F238E27FC236}">
              <a16:creationId xmlns:a16="http://schemas.microsoft.com/office/drawing/2014/main" id="{2B3F4ACF-8F1C-45C6-A339-02729822C061}"/>
            </a:ext>
          </a:extLst>
        </xdr:cNvPr>
        <xdr:cNvCxnSpPr/>
      </xdr:nvCxnSpPr>
      <xdr:spPr>
        <a:xfrm flipV="1">
          <a:off x="7713980" y="14335506"/>
          <a:ext cx="78232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35306</xdr:rowOff>
    </xdr:from>
    <xdr:to>
      <xdr:col>41</xdr:col>
      <xdr:colOff>101600</xdr:colOff>
      <xdr:row>85</xdr:row>
      <xdr:rowOff>136906</xdr:rowOff>
    </xdr:to>
    <xdr:sp macro="" textlink="">
      <xdr:nvSpPr>
        <xdr:cNvPr id="358" name="楕円 357">
          <a:extLst>
            <a:ext uri="{FF2B5EF4-FFF2-40B4-BE49-F238E27FC236}">
              <a16:creationId xmlns:a16="http://schemas.microsoft.com/office/drawing/2014/main" id="{5FB1D54D-7640-49CB-8756-77032550901D}"/>
            </a:ext>
          </a:extLst>
        </xdr:cNvPr>
        <xdr:cNvSpPr/>
      </xdr:nvSpPr>
      <xdr:spPr>
        <a:xfrm>
          <a:off x="6873240" y="1428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86106</xdr:rowOff>
    </xdr:from>
    <xdr:to>
      <xdr:col>45</xdr:col>
      <xdr:colOff>177800</xdr:colOff>
      <xdr:row>85</xdr:row>
      <xdr:rowOff>86564</xdr:rowOff>
    </xdr:to>
    <xdr:cxnSp macro="">
      <xdr:nvCxnSpPr>
        <xdr:cNvPr id="359" name="直線コネクタ 358">
          <a:extLst>
            <a:ext uri="{FF2B5EF4-FFF2-40B4-BE49-F238E27FC236}">
              <a16:creationId xmlns:a16="http://schemas.microsoft.com/office/drawing/2014/main" id="{348F1662-BC09-4041-8D98-1E167D4B23FF}"/>
            </a:ext>
          </a:extLst>
        </xdr:cNvPr>
        <xdr:cNvCxnSpPr/>
      </xdr:nvCxnSpPr>
      <xdr:spPr>
        <a:xfrm>
          <a:off x="6924040" y="14335506"/>
          <a:ext cx="78994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34849</xdr:rowOff>
    </xdr:from>
    <xdr:to>
      <xdr:col>36</xdr:col>
      <xdr:colOff>165100</xdr:colOff>
      <xdr:row>85</xdr:row>
      <xdr:rowOff>136449</xdr:rowOff>
    </xdr:to>
    <xdr:sp macro="" textlink="">
      <xdr:nvSpPr>
        <xdr:cNvPr id="360" name="楕円 359">
          <a:extLst>
            <a:ext uri="{FF2B5EF4-FFF2-40B4-BE49-F238E27FC236}">
              <a16:creationId xmlns:a16="http://schemas.microsoft.com/office/drawing/2014/main" id="{A1C35544-CF94-4978-A05A-343D3805063F}"/>
            </a:ext>
          </a:extLst>
        </xdr:cNvPr>
        <xdr:cNvSpPr/>
      </xdr:nvSpPr>
      <xdr:spPr>
        <a:xfrm>
          <a:off x="6098540" y="1428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85649</xdr:rowOff>
    </xdr:from>
    <xdr:to>
      <xdr:col>41</xdr:col>
      <xdr:colOff>50800</xdr:colOff>
      <xdr:row>85</xdr:row>
      <xdr:rowOff>86106</xdr:rowOff>
    </xdr:to>
    <xdr:cxnSp macro="">
      <xdr:nvCxnSpPr>
        <xdr:cNvPr id="361" name="直線コネクタ 360">
          <a:extLst>
            <a:ext uri="{FF2B5EF4-FFF2-40B4-BE49-F238E27FC236}">
              <a16:creationId xmlns:a16="http://schemas.microsoft.com/office/drawing/2014/main" id="{332C729E-B876-4413-B925-A8D9D49F0121}"/>
            </a:ext>
          </a:extLst>
        </xdr:cNvPr>
        <xdr:cNvCxnSpPr/>
      </xdr:nvCxnSpPr>
      <xdr:spPr>
        <a:xfrm>
          <a:off x="6149340" y="14335049"/>
          <a:ext cx="7747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99941</xdr:rowOff>
    </xdr:from>
    <xdr:ext cx="469744" cy="259045"/>
    <xdr:sp macro="" textlink="">
      <xdr:nvSpPr>
        <xdr:cNvPr id="362" name="n_1aveValue【公営住宅】&#10;一人当たり面積">
          <a:extLst>
            <a:ext uri="{FF2B5EF4-FFF2-40B4-BE49-F238E27FC236}">
              <a16:creationId xmlns:a16="http://schemas.microsoft.com/office/drawing/2014/main" id="{81E3DD2E-09F7-4FF1-A26A-44D6B76E94FB}"/>
            </a:ext>
          </a:extLst>
        </xdr:cNvPr>
        <xdr:cNvSpPr txBox="1"/>
      </xdr:nvSpPr>
      <xdr:spPr>
        <a:xfrm>
          <a:off x="8271587" y="1401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84853</xdr:rowOff>
    </xdr:from>
    <xdr:ext cx="469744" cy="259045"/>
    <xdr:sp macro="" textlink="">
      <xdr:nvSpPr>
        <xdr:cNvPr id="363" name="n_2aveValue【公営住宅】&#10;一人当たり面積">
          <a:extLst>
            <a:ext uri="{FF2B5EF4-FFF2-40B4-BE49-F238E27FC236}">
              <a16:creationId xmlns:a16="http://schemas.microsoft.com/office/drawing/2014/main" id="{B93A6AA2-0671-48B9-BD22-AB5117E0D573}"/>
            </a:ext>
          </a:extLst>
        </xdr:cNvPr>
        <xdr:cNvSpPr txBox="1"/>
      </xdr:nvSpPr>
      <xdr:spPr>
        <a:xfrm>
          <a:off x="7509587" y="1399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69766</xdr:rowOff>
    </xdr:from>
    <xdr:ext cx="469744" cy="259045"/>
    <xdr:sp macro="" textlink="">
      <xdr:nvSpPr>
        <xdr:cNvPr id="364" name="n_3aveValue【公営住宅】&#10;一人当たり面積">
          <a:extLst>
            <a:ext uri="{FF2B5EF4-FFF2-40B4-BE49-F238E27FC236}">
              <a16:creationId xmlns:a16="http://schemas.microsoft.com/office/drawing/2014/main" id="{27492D3E-E278-496C-8C52-25245661DDD8}"/>
            </a:ext>
          </a:extLst>
        </xdr:cNvPr>
        <xdr:cNvSpPr txBox="1"/>
      </xdr:nvSpPr>
      <xdr:spPr>
        <a:xfrm>
          <a:off x="6712027" y="1398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63364</xdr:rowOff>
    </xdr:from>
    <xdr:ext cx="469744" cy="259045"/>
    <xdr:sp macro="" textlink="">
      <xdr:nvSpPr>
        <xdr:cNvPr id="365" name="n_4aveValue【公営住宅】&#10;一人当たり面積">
          <a:extLst>
            <a:ext uri="{FF2B5EF4-FFF2-40B4-BE49-F238E27FC236}">
              <a16:creationId xmlns:a16="http://schemas.microsoft.com/office/drawing/2014/main" id="{A0E98CE2-CA6E-48D7-8D09-06F6C2EE2A52}"/>
            </a:ext>
          </a:extLst>
        </xdr:cNvPr>
        <xdr:cNvSpPr txBox="1"/>
      </xdr:nvSpPr>
      <xdr:spPr>
        <a:xfrm>
          <a:off x="5937327" y="1397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128033</xdr:rowOff>
    </xdr:from>
    <xdr:ext cx="469744" cy="259045"/>
    <xdr:sp macro="" textlink="">
      <xdr:nvSpPr>
        <xdr:cNvPr id="366" name="n_1mainValue【公営住宅】&#10;一人当たり面積">
          <a:extLst>
            <a:ext uri="{FF2B5EF4-FFF2-40B4-BE49-F238E27FC236}">
              <a16:creationId xmlns:a16="http://schemas.microsoft.com/office/drawing/2014/main" id="{167465FC-B9E0-4D79-8E69-5612D350B113}"/>
            </a:ext>
          </a:extLst>
        </xdr:cNvPr>
        <xdr:cNvSpPr txBox="1"/>
      </xdr:nvSpPr>
      <xdr:spPr>
        <a:xfrm>
          <a:off x="8271587" y="1437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128491</xdr:rowOff>
    </xdr:from>
    <xdr:ext cx="469744" cy="259045"/>
    <xdr:sp macro="" textlink="">
      <xdr:nvSpPr>
        <xdr:cNvPr id="367" name="n_2mainValue【公営住宅】&#10;一人当たり面積">
          <a:extLst>
            <a:ext uri="{FF2B5EF4-FFF2-40B4-BE49-F238E27FC236}">
              <a16:creationId xmlns:a16="http://schemas.microsoft.com/office/drawing/2014/main" id="{23A70A8F-D559-4888-BA7C-3BA76DF8864D}"/>
            </a:ext>
          </a:extLst>
        </xdr:cNvPr>
        <xdr:cNvSpPr txBox="1"/>
      </xdr:nvSpPr>
      <xdr:spPr>
        <a:xfrm>
          <a:off x="7509587" y="14377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128033</xdr:rowOff>
    </xdr:from>
    <xdr:ext cx="469744" cy="259045"/>
    <xdr:sp macro="" textlink="">
      <xdr:nvSpPr>
        <xdr:cNvPr id="368" name="n_3mainValue【公営住宅】&#10;一人当たり面積">
          <a:extLst>
            <a:ext uri="{FF2B5EF4-FFF2-40B4-BE49-F238E27FC236}">
              <a16:creationId xmlns:a16="http://schemas.microsoft.com/office/drawing/2014/main" id="{0D55BA21-0716-4BA6-B850-08FE08DFC4C1}"/>
            </a:ext>
          </a:extLst>
        </xdr:cNvPr>
        <xdr:cNvSpPr txBox="1"/>
      </xdr:nvSpPr>
      <xdr:spPr>
        <a:xfrm>
          <a:off x="6712027" y="1437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127576</xdr:rowOff>
    </xdr:from>
    <xdr:ext cx="469744" cy="259045"/>
    <xdr:sp macro="" textlink="">
      <xdr:nvSpPr>
        <xdr:cNvPr id="369" name="n_4mainValue【公営住宅】&#10;一人当たり面積">
          <a:extLst>
            <a:ext uri="{FF2B5EF4-FFF2-40B4-BE49-F238E27FC236}">
              <a16:creationId xmlns:a16="http://schemas.microsoft.com/office/drawing/2014/main" id="{7860CBBF-515C-4B48-B1B8-65673BC53662}"/>
            </a:ext>
          </a:extLst>
        </xdr:cNvPr>
        <xdr:cNvSpPr txBox="1"/>
      </xdr:nvSpPr>
      <xdr:spPr>
        <a:xfrm>
          <a:off x="5937327" y="1437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id="{ADC5F088-65B2-4FE7-9D11-60A31092AF94}"/>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a:extLst>
            <a:ext uri="{FF2B5EF4-FFF2-40B4-BE49-F238E27FC236}">
              <a16:creationId xmlns:a16="http://schemas.microsoft.com/office/drawing/2014/main" id="{42FC42C1-358B-48A9-BF04-2B24613FB34F}"/>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a:extLst>
            <a:ext uri="{FF2B5EF4-FFF2-40B4-BE49-F238E27FC236}">
              <a16:creationId xmlns:a16="http://schemas.microsoft.com/office/drawing/2014/main" id="{E7B852A5-8ED7-4B8D-8A1C-BF0457D3B8D5}"/>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a:extLst>
            <a:ext uri="{FF2B5EF4-FFF2-40B4-BE49-F238E27FC236}">
              <a16:creationId xmlns:a16="http://schemas.microsoft.com/office/drawing/2014/main" id="{CEBD1C09-FC94-4265-82DD-F54650C14B3D}"/>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a:extLst>
            <a:ext uri="{FF2B5EF4-FFF2-40B4-BE49-F238E27FC236}">
              <a16:creationId xmlns:a16="http://schemas.microsoft.com/office/drawing/2014/main" id="{18E2BA38-4C72-4C77-8330-37FE5DC9E9EE}"/>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a:extLst>
            <a:ext uri="{FF2B5EF4-FFF2-40B4-BE49-F238E27FC236}">
              <a16:creationId xmlns:a16="http://schemas.microsoft.com/office/drawing/2014/main" id="{0DB2BFED-9C97-4465-92FA-744C97EC7755}"/>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a:extLst>
            <a:ext uri="{FF2B5EF4-FFF2-40B4-BE49-F238E27FC236}">
              <a16:creationId xmlns:a16="http://schemas.microsoft.com/office/drawing/2014/main" id="{AAB7F5CC-380A-49D4-8F6A-7C8317979866}"/>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a:extLst>
            <a:ext uri="{FF2B5EF4-FFF2-40B4-BE49-F238E27FC236}">
              <a16:creationId xmlns:a16="http://schemas.microsoft.com/office/drawing/2014/main" id="{83C75B4A-C4DF-4F0A-A438-FD089631FFFE}"/>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8" name="テキスト ボックス 377">
          <a:extLst>
            <a:ext uri="{FF2B5EF4-FFF2-40B4-BE49-F238E27FC236}">
              <a16:creationId xmlns:a16="http://schemas.microsoft.com/office/drawing/2014/main" id="{0577DD18-E14E-4DCC-8ADB-4D90946CD307}"/>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9" name="直線コネクタ 378">
          <a:extLst>
            <a:ext uri="{FF2B5EF4-FFF2-40B4-BE49-F238E27FC236}">
              <a16:creationId xmlns:a16="http://schemas.microsoft.com/office/drawing/2014/main" id="{2A2E2A8C-76C4-4470-8A48-86DBBCFD3CB9}"/>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0" name="テキスト ボックス 379">
          <a:extLst>
            <a:ext uri="{FF2B5EF4-FFF2-40B4-BE49-F238E27FC236}">
              <a16:creationId xmlns:a16="http://schemas.microsoft.com/office/drawing/2014/main" id="{A918F5DD-3F02-41A1-804A-246A92696054}"/>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1" name="直線コネクタ 380">
          <a:extLst>
            <a:ext uri="{FF2B5EF4-FFF2-40B4-BE49-F238E27FC236}">
              <a16:creationId xmlns:a16="http://schemas.microsoft.com/office/drawing/2014/main" id="{6D378A2C-B41B-4C56-B86B-450F7219A8F0}"/>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2" name="テキスト ボックス 381">
          <a:extLst>
            <a:ext uri="{FF2B5EF4-FFF2-40B4-BE49-F238E27FC236}">
              <a16:creationId xmlns:a16="http://schemas.microsoft.com/office/drawing/2014/main" id="{87E76447-842C-4450-B5CF-3757AA831686}"/>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3" name="直線コネクタ 382">
          <a:extLst>
            <a:ext uri="{FF2B5EF4-FFF2-40B4-BE49-F238E27FC236}">
              <a16:creationId xmlns:a16="http://schemas.microsoft.com/office/drawing/2014/main" id="{E27D5486-8911-40C2-9E36-5AB3013D432B}"/>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4" name="テキスト ボックス 383">
          <a:extLst>
            <a:ext uri="{FF2B5EF4-FFF2-40B4-BE49-F238E27FC236}">
              <a16:creationId xmlns:a16="http://schemas.microsoft.com/office/drawing/2014/main" id="{E8B920AD-52AC-4B06-ACBB-5B9F61C359C7}"/>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5" name="直線コネクタ 384">
          <a:extLst>
            <a:ext uri="{FF2B5EF4-FFF2-40B4-BE49-F238E27FC236}">
              <a16:creationId xmlns:a16="http://schemas.microsoft.com/office/drawing/2014/main" id="{83728396-4EBA-4E79-B7C0-FC6F2984F57E}"/>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6" name="テキスト ボックス 385">
          <a:extLst>
            <a:ext uri="{FF2B5EF4-FFF2-40B4-BE49-F238E27FC236}">
              <a16:creationId xmlns:a16="http://schemas.microsoft.com/office/drawing/2014/main" id="{8D571C26-91B9-4234-B6C2-DDC924AF5C62}"/>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7" name="直線コネクタ 386">
          <a:extLst>
            <a:ext uri="{FF2B5EF4-FFF2-40B4-BE49-F238E27FC236}">
              <a16:creationId xmlns:a16="http://schemas.microsoft.com/office/drawing/2014/main" id="{38C97E52-1E8A-497A-8E19-A1A2AA4AFD92}"/>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8" name="テキスト ボックス 387">
          <a:extLst>
            <a:ext uri="{FF2B5EF4-FFF2-40B4-BE49-F238E27FC236}">
              <a16:creationId xmlns:a16="http://schemas.microsoft.com/office/drawing/2014/main" id="{DDBDD2EB-0869-46F2-88C7-1CF9330974F1}"/>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9" name="直線コネクタ 388">
          <a:extLst>
            <a:ext uri="{FF2B5EF4-FFF2-40B4-BE49-F238E27FC236}">
              <a16:creationId xmlns:a16="http://schemas.microsoft.com/office/drawing/2014/main" id="{833D92DC-F01A-4212-8495-2BA97012DC6C}"/>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0" name="テキスト ボックス 389">
          <a:extLst>
            <a:ext uri="{FF2B5EF4-FFF2-40B4-BE49-F238E27FC236}">
              <a16:creationId xmlns:a16="http://schemas.microsoft.com/office/drawing/2014/main" id="{62FAEED2-6C15-4582-B991-A30A116A14AA}"/>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1" name="直線コネクタ 390">
          <a:extLst>
            <a:ext uri="{FF2B5EF4-FFF2-40B4-BE49-F238E27FC236}">
              <a16:creationId xmlns:a16="http://schemas.microsoft.com/office/drawing/2014/main" id="{E8F97949-D346-4D91-BBCD-15E0BA29EF8C}"/>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2" name="テキスト ボックス 391">
          <a:extLst>
            <a:ext uri="{FF2B5EF4-FFF2-40B4-BE49-F238E27FC236}">
              <a16:creationId xmlns:a16="http://schemas.microsoft.com/office/drawing/2014/main" id="{EB79C9F7-9A25-4B7B-9920-9683F56EC939}"/>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3" name="直線コネクタ 392">
          <a:extLst>
            <a:ext uri="{FF2B5EF4-FFF2-40B4-BE49-F238E27FC236}">
              <a16:creationId xmlns:a16="http://schemas.microsoft.com/office/drawing/2014/main" id="{B654FE96-7425-4352-B70B-445550704525}"/>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4" name="【港湾・漁港】&#10;有形固定資産減価償却率グラフ枠">
          <a:extLst>
            <a:ext uri="{FF2B5EF4-FFF2-40B4-BE49-F238E27FC236}">
              <a16:creationId xmlns:a16="http://schemas.microsoft.com/office/drawing/2014/main" id="{202C8228-B11A-44D2-B820-ACC435EE6F45}"/>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97427</xdr:rowOff>
    </xdr:from>
    <xdr:to>
      <xdr:col>24</xdr:col>
      <xdr:colOff>62865</xdr:colOff>
      <xdr:row>109</xdr:row>
      <xdr:rowOff>4355</xdr:rowOff>
    </xdr:to>
    <xdr:cxnSp macro="">
      <xdr:nvCxnSpPr>
        <xdr:cNvPr id="395" name="直線コネクタ 394">
          <a:extLst>
            <a:ext uri="{FF2B5EF4-FFF2-40B4-BE49-F238E27FC236}">
              <a16:creationId xmlns:a16="http://schemas.microsoft.com/office/drawing/2014/main" id="{E3812080-0C29-40FA-AF20-549F0CB30E5D}"/>
            </a:ext>
          </a:extLst>
        </xdr:cNvPr>
        <xdr:cNvCxnSpPr/>
      </xdr:nvCxnSpPr>
      <xdr:spPr>
        <a:xfrm flipV="1">
          <a:off x="4086225" y="16861427"/>
          <a:ext cx="0" cy="1415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8182</xdr:rowOff>
    </xdr:from>
    <xdr:ext cx="405111" cy="259045"/>
    <xdr:sp macro="" textlink="">
      <xdr:nvSpPr>
        <xdr:cNvPr id="396" name="【港湾・漁港】&#10;有形固定資産減価償却率最小値テキスト">
          <a:extLst>
            <a:ext uri="{FF2B5EF4-FFF2-40B4-BE49-F238E27FC236}">
              <a16:creationId xmlns:a16="http://schemas.microsoft.com/office/drawing/2014/main" id="{62AAFA89-B5A0-4236-BCC0-91E87DA948E6}"/>
            </a:ext>
          </a:extLst>
        </xdr:cNvPr>
        <xdr:cNvSpPr txBox="1"/>
      </xdr:nvSpPr>
      <xdr:spPr>
        <a:xfrm>
          <a:off x="4124960" y="1828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4355</xdr:rowOff>
    </xdr:from>
    <xdr:to>
      <xdr:col>24</xdr:col>
      <xdr:colOff>152400</xdr:colOff>
      <xdr:row>109</xdr:row>
      <xdr:rowOff>4355</xdr:rowOff>
    </xdr:to>
    <xdr:cxnSp macro="">
      <xdr:nvCxnSpPr>
        <xdr:cNvPr id="397" name="直線コネクタ 396">
          <a:extLst>
            <a:ext uri="{FF2B5EF4-FFF2-40B4-BE49-F238E27FC236}">
              <a16:creationId xmlns:a16="http://schemas.microsoft.com/office/drawing/2014/main" id="{A99698BD-3F85-44CB-9957-AA12FDEDFFD4}"/>
            </a:ext>
          </a:extLst>
        </xdr:cNvPr>
        <xdr:cNvCxnSpPr/>
      </xdr:nvCxnSpPr>
      <xdr:spPr>
        <a:xfrm>
          <a:off x="4020820" y="182771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44104</xdr:rowOff>
    </xdr:from>
    <xdr:ext cx="340478" cy="259045"/>
    <xdr:sp macro="" textlink="">
      <xdr:nvSpPr>
        <xdr:cNvPr id="398" name="【港湾・漁港】&#10;有形固定資産減価償却率最大値テキスト">
          <a:extLst>
            <a:ext uri="{FF2B5EF4-FFF2-40B4-BE49-F238E27FC236}">
              <a16:creationId xmlns:a16="http://schemas.microsoft.com/office/drawing/2014/main" id="{0B359488-6F77-46BC-B64C-95BF59D38B5B}"/>
            </a:ext>
          </a:extLst>
        </xdr:cNvPr>
        <xdr:cNvSpPr txBox="1"/>
      </xdr:nvSpPr>
      <xdr:spPr>
        <a:xfrm>
          <a:off x="4124960" y="166404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97427</xdr:rowOff>
    </xdr:from>
    <xdr:to>
      <xdr:col>24</xdr:col>
      <xdr:colOff>152400</xdr:colOff>
      <xdr:row>100</xdr:row>
      <xdr:rowOff>97427</xdr:rowOff>
    </xdr:to>
    <xdr:cxnSp macro="">
      <xdr:nvCxnSpPr>
        <xdr:cNvPr id="399" name="直線コネクタ 398">
          <a:extLst>
            <a:ext uri="{FF2B5EF4-FFF2-40B4-BE49-F238E27FC236}">
              <a16:creationId xmlns:a16="http://schemas.microsoft.com/office/drawing/2014/main" id="{A78E29B6-4862-4705-954A-1FC3E1E3C07C}"/>
            </a:ext>
          </a:extLst>
        </xdr:cNvPr>
        <xdr:cNvCxnSpPr/>
      </xdr:nvCxnSpPr>
      <xdr:spPr>
        <a:xfrm>
          <a:off x="4020820" y="168614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93634</xdr:rowOff>
    </xdr:from>
    <xdr:ext cx="405111" cy="259045"/>
    <xdr:sp macro="" textlink="">
      <xdr:nvSpPr>
        <xdr:cNvPr id="400" name="【港湾・漁港】&#10;有形固定資産減価償却率平均値テキスト">
          <a:extLst>
            <a:ext uri="{FF2B5EF4-FFF2-40B4-BE49-F238E27FC236}">
              <a16:creationId xmlns:a16="http://schemas.microsoft.com/office/drawing/2014/main" id="{C5A44FCB-572C-4B8D-9229-8FCB09BA37E7}"/>
            </a:ext>
          </a:extLst>
        </xdr:cNvPr>
        <xdr:cNvSpPr txBox="1"/>
      </xdr:nvSpPr>
      <xdr:spPr>
        <a:xfrm>
          <a:off x="4124960" y="1769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115207</xdr:rowOff>
    </xdr:from>
    <xdr:to>
      <xdr:col>24</xdr:col>
      <xdr:colOff>114300</xdr:colOff>
      <xdr:row>106</xdr:row>
      <xdr:rowOff>45357</xdr:rowOff>
    </xdr:to>
    <xdr:sp macro="" textlink="">
      <xdr:nvSpPr>
        <xdr:cNvPr id="401" name="フローチャート: 判断 400">
          <a:extLst>
            <a:ext uri="{FF2B5EF4-FFF2-40B4-BE49-F238E27FC236}">
              <a16:creationId xmlns:a16="http://schemas.microsoft.com/office/drawing/2014/main" id="{B339D041-9BA2-4956-957B-1F806EA0B339}"/>
            </a:ext>
          </a:extLst>
        </xdr:cNvPr>
        <xdr:cNvSpPr/>
      </xdr:nvSpPr>
      <xdr:spPr>
        <a:xfrm>
          <a:off x="4036060" y="177174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93980</xdr:rowOff>
    </xdr:from>
    <xdr:to>
      <xdr:col>20</xdr:col>
      <xdr:colOff>38100</xdr:colOff>
      <xdr:row>106</xdr:row>
      <xdr:rowOff>24130</xdr:rowOff>
    </xdr:to>
    <xdr:sp macro="" textlink="">
      <xdr:nvSpPr>
        <xdr:cNvPr id="402" name="フローチャート: 判断 401">
          <a:extLst>
            <a:ext uri="{FF2B5EF4-FFF2-40B4-BE49-F238E27FC236}">
              <a16:creationId xmlns:a16="http://schemas.microsoft.com/office/drawing/2014/main" id="{75E0DB4E-CF0D-42C8-82E7-911215394F7B}"/>
            </a:ext>
          </a:extLst>
        </xdr:cNvPr>
        <xdr:cNvSpPr/>
      </xdr:nvSpPr>
      <xdr:spPr>
        <a:xfrm>
          <a:off x="3312160" y="176961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111942</xdr:rowOff>
    </xdr:from>
    <xdr:to>
      <xdr:col>15</xdr:col>
      <xdr:colOff>101600</xdr:colOff>
      <xdr:row>106</xdr:row>
      <xdr:rowOff>42092</xdr:rowOff>
    </xdr:to>
    <xdr:sp macro="" textlink="">
      <xdr:nvSpPr>
        <xdr:cNvPr id="403" name="フローチャート: 判断 402">
          <a:extLst>
            <a:ext uri="{FF2B5EF4-FFF2-40B4-BE49-F238E27FC236}">
              <a16:creationId xmlns:a16="http://schemas.microsoft.com/office/drawing/2014/main" id="{E27A7E74-829F-4B28-A624-C8D2808F8DD4}"/>
            </a:ext>
          </a:extLst>
        </xdr:cNvPr>
        <xdr:cNvSpPr/>
      </xdr:nvSpPr>
      <xdr:spPr>
        <a:xfrm>
          <a:off x="2514600" y="177141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89081</xdr:rowOff>
    </xdr:from>
    <xdr:to>
      <xdr:col>10</xdr:col>
      <xdr:colOff>165100</xdr:colOff>
      <xdr:row>106</xdr:row>
      <xdr:rowOff>19231</xdr:rowOff>
    </xdr:to>
    <xdr:sp macro="" textlink="">
      <xdr:nvSpPr>
        <xdr:cNvPr id="404" name="フローチャート: 判断 403">
          <a:extLst>
            <a:ext uri="{FF2B5EF4-FFF2-40B4-BE49-F238E27FC236}">
              <a16:creationId xmlns:a16="http://schemas.microsoft.com/office/drawing/2014/main" id="{CE380B45-2EEC-4BEE-B7C7-F66892016B4C}"/>
            </a:ext>
          </a:extLst>
        </xdr:cNvPr>
        <xdr:cNvSpPr/>
      </xdr:nvSpPr>
      <xdr:spPr>
        <a:xfrm>
          <a:off x="1739900" y="176912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54792</xdr:rowOff>
    </xdr:from>
    <xdr:to>
      <xdr:col>6</xdr:col>
      <xdr:colOff>38100</xdr:colOff>
      <xdr:row>105</xdr:row>
      <xdr:rowOff>156392</xdr:rowOff>
    </xdr:to>
    <xdr:sp macro="" textlink="">
      <xdr:nvSpPr>
        <xdr:cNvPr id="405" name="フローチャート: 判断 404">
          <a:extLst>
            <a:ext uri="{FF2B5EF4-FFF2-40B4-BE49-F238E27FC236}">
              <a16:creationId xmlns:a16="http://schemas.microsoft.com/office/drawing/2014/main" id="{0160975D-46D4-4518-9B06-85C935C149A0}"/>
            </a:ext>
          </a:extLst>
        </xdr:cNvPr>
        <xdr:cNvSpPr/>
      </xdr:nvSpPr>
      <xdr:spPr>
        <a:xfrm>
          <a:off x="965200" y="176569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785243C6-A20B-4C5C-A679-F7BF783CA168}"/>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E97AA1EC-303C-4C6F-9BB8-9322C2B75FDA}"/>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10F90CE-3845-4F74-8689-01DE597EF595}"/>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F28C5C7A-B52B-4FCE-9F5F-8D5F6E84F42C}"/>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2899B18-B609-4296-B355-D2D8ECAB12E5}"/>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46627</xdr:rowOff>
    </xdr:from>
    <xdr:to>
      <xdr:col>24</xdr:col>
      <xdr:colOff>114300</xdr:colOff>
      <xdr:row>100</xdr:row>
      <xdr:rowOff>148227</xdr:rowOff>
    </xdr:to>
    <xdr:sp macro="" textlink="">
      <xdr:nvSpPr>
        <xdr:cNvPr id="411" name="楕円 410">
          <a:extLst>
            <a:ext uri="{FF2B5EF4-FFF2-40B4-BE49-F238E27FC236}">
              <a16:creationId xmlns:a16="http://schemas.microsoft.com/office/drawing/2014/main" id="{63AE3C6A-6E7A-4CA7-A785-91BCBF0C5222}"/>
            </a:ext>
          </a:extLst>
        </xdr:cNvPr>
        <xdr:cNvSpPr/>
      </xdr:nvSpPr>
      <xdr:spPr>
        <a:xfrm>
          <a:off x="4036060" y="1681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171104</xdr:rowOff>
    </xdr:from>
    <xdr:ext cx="340478" cy="259045"/>
    <xdr:sp macro="" textlink="">
      <xdr:nvSpPr>
        <xdr:cNvPr id="412" name="【港湾・漁港】&#10;有形固定資産減価償却率該当値テキスト">
          <a:extLst>
            <a:ext uri="{FF2B5EF4-FFF2-40B4-BE49-F238E27FC236}">
              <a16:creationId xmlns:a16="http://schemas.microsoft.com/office/drawing/2014/main" id="{C8DE778E-C32A-4034-905B-F3E3EB126504}"/>
            </a:ext>
          </a:extLst>
        </xdr:cNvPr>
        <xdr:cNvSpPr txBox="1"/>
      </xdr:nvSpPr>
      <xdr:spPr>
        <a:xfrm>
          <a:off x="4124960" y="167674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20501</xdr:rowOff>
    </xdr:from>
    <xdr:to>
      <xdr:col>20</xdr:col>
      <xdr:colOff>38100</xdr:colOff>
      <xdr:row>100</xdr:row>
      <xdr:rowOff>122101</xdr:rowOff>
    </xdr:to>
    <xdr:sp macro="" textlink="">
      <xdr:nvSpPr>
        <xdr:cNvPr id="413" name="楕円 412">
          <a:extLst>
            <a:ext uri="{FF2B5EF4-FFF2-40B4-BE49-F238E27FC236}">
              <a16:creationId xmlns:a16="http://schemas.microsoft.com/office/drawing/2014/main" id="{58BB1DCA-21E8-4AC8-BBD8-B9D38D0A4793}"/>
            </a:ext>
          </a:extLst>
        </xdr:cNvPr>
        <xdr:cNvSpPr/>
      </xdr:nvSpPr>
      <xdr:spPr>
        <a:xfrm>
          <a:off x="3312160" y="167845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71301</xdr:rowOff>
    </xdr:from>
    <xdr:to>
      <xdr:col>24</xdr:col>
      <xdr:colOff>63500</xdr:colOff>
      <xdr:row>100</xdr:row>
      <xdr:rowOff>97427</xdr:rowOff>
    </xdr:to>
    <xdr:cxnSp macro="">
      <xdr:nvCxnSpPr>
        <xdr:cNvPr id="414" name="直線コネクタ 413">
          <a:extLst>
            <a:ext uri="{FF2B5EF4-FFF2-40B4-BE49-F238E27FC236}">
              <a16:creationId xmlns:a16="http://schemas.microsoft.com/office/drawing/2014/main" id="{1EEB8D08-AD2C-4AB4-BD1B-2A5446278DE8}"/>
            </a:ext>
          </a:extLst>
        </xdr:cNvPr>
        <xdr:cNvCxnSpPr/>
      </xdr:nvCxnSpPr>
      <xdr:spPr>
        <a:xfrm>
          <a:off x="3355340" y="16835301"/>
          <a:ext cx="7315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71120</xdr:rowOff>
    </xdr:from>
    <xdr:to>
      <xdr:col>15</xdr:col>
      <xdr:colOff>101600</xdr:colOff>
      <xdr:row>105</xdr:row>
      <xdr:rowOff>1270</xdr:rowOff>
    </xdr:to>
    <xdr:sp macro="" textlink="">
      <xdr:nvSpPr>
        <xdr:cNvPr id="415" name="楕円 414">
          <a:extLst>
            <a:ext uri="{FF2B5EF4-FFF2-40B4-BE49-F238E27FC236}">
              <a16:creationId xmlns:a16="http://schemas.microsoft.com/office/drawing/2014/main" id="{2055E6D2-2EB1-44FF-A2BF-C77B8285960C}"/>
            </a:ext>
          </a:extLst>
        </xdr:cNvPr>
        <xdr:cNvSpPr/>
      </xdr:nvSpPr>
      <xdr:spPr>
        <a:xfrm>
          <a:off x="2514600" y="17505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71301</xdr:rowOff>
    </xdr:from>
    <xdr:to>
      <xdr:col>19</xdr:col>
      <xdr:colOff>177800</xdr:colOff>
      <xdr:row>104</xdr:row>
      <xdr:rowOff>121920</xdr:rowOff>
    </xdr:to>
    <xdr:cxnSp macro="">
      <xdr:nvCxnSpPr>
        <xdr:cNvPr id="416" name="直線コネクタ 415">
          <a:extLst>
            <a:ext uri="{FF2B5EF4-FFF2-40B4-BE49-F238E27FC236}">
              <a16:creationId xmlns:a16="http://schemas.microsoft.com/office/drawing/2014/main" id="{99BA40B2-1871-4E50-B14A-60EADE0B5230}"/>
            </a:ext>
          </a:extLst>
        </xdr:cNvPr>
        <xdr:cNvCxnSpPr/>
      </xdr:nvCxnSpPr>
      <xdr:spPr>
        <a:xfrm flipV="1">
          <a:off x="2565400" y="16835301"/>
          <a:ext cx="789940" cy="72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72752</xdr:rowOff>
    </xdr:from>
    <xdr:to>
      <xdr:col>10</xdr:col>
      <xdr:colOff>165100</xdr:colOff>
      <xdr:row>108</xdr:row>
      <xdr:rowOff>2902</xdr:rowOff>
    </xdr:to>
    <xdr:sp macro="" textlink="">
      <xdr:nvSpPr>
        <xdr:cNvPr id="417" name="楕円 416">
          <a:extLst>
            <a:ext uri="{FF2B5EF4-FFF2-40B4-BE49-F238E27FC236}">
              <a16:creationId xmlns:a16="http://schemas.microsoft.com/office/drawing/2014/main" id="{35D0E176-929D-439B-821E-C694FE524598}"/>
            </a:ext>
          </a:extLst>
        </xdr:cNvPr>
        <xdr:cNvSpPr/>
      </xdr:nvSpPr>
      <xdr:spPr>
        <a:xfrm>
          <a:off x="1739900" y="180102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121920</xdr:rowOff>
    </xdr:from>
    <xdr:to>
      <xdr:col>15</xdr:col>
      <xdr:colOff>50800</xdr:colOff>
      <xdr:row>107</xdr:row>
      <xdr:rowOff>123552</xdr:rowOff>
    </xdr:to>
    <xdr:cxnSp macro="">
      <xdr:nvCxnSpPr>
        <xdr:cNvPr id="418" name="直線コネクタ 417">
          <a:extLst>
            <a:ext uri="{FF2B5EF4-FFF2-40B4-BE49-F238E27FC236}">
              <a16:creationId xmlns:a16="http://schemas.microsoft.com/office/drawing/2014/main" id="{ABBDDAD5-38A3-4ED9-907B-9414C6D53958}"/>
            </a:ext>
          </a:extLst>
        </xdr:cNvPr>
        <xdr:cNvCxnSpPr/>
      </xdr:nvCxnSpPr>
      <xdr:spPr>
        <a:xfrm flipV="1">
          <a:off x="1790700" y="17556480"/>
          <a:ext cx="774700" cy="50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31931</xdr:rowOff>
    </xdr:from>
    <xdr:to>
      <xdr:col>6</xdr:col>
      <xdr:colOff>38100</xdr:colOff>
      <xdr:row>107</xdr:row>
      <xdr:rowOff>133531</xdr:rowOff>
    </xdr:to>
    <xdr:sp macro="" textlink="">
      <xdr:nvSpPr>
        <xdr:cNvPr id="419" name="楕円 418">
          <a:extLst>
            <a:ext uri="{FF2B5EF4-FFF2-40B4-BE49-F238E27FC236}">
              <a16:creationId xmlns:a16="http://schemas.microsoft.com/office/drawing/2014/main" id="{25BE2604-1B51-47E1-B927-F0F4C7969F82}"/>
            </a:ext>
          </a:extLst>
        </xdr:cNvPr>
        <xdr:cNvSpPr/>
      </xdr:nvSpPr>
      <xdr:spPr>
        <a:xfrm>
          <a:off x="965200" y="179694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82731</xdr:rowOff>
    </xdr:from>
    <xdr:to>
      <xdr:col>10</xdr:col>
      <xdr:colOff>114300</xdr:colOff>
      <xdr:row>107</xdr:row>
      <xdr:rowOff>123552</xdr:rowOff>
    </xdr:to>
    <xdr:cxnSp macro="">
      <xdr:nvCxnSpPr>
        <xdr:cNvPr id="420" name="直線コネクタ 419">
          <a:extLst>
            <a:ext uri="{FF2B5EF4-FFF2-40B4-BE49-F238E27FC236}">
              <a16:creationId xmlns:a16="http://schemas.microsoft.com/office/drawing/2014/main" id="{E594E610-783D-4724-B24E-EF49F7390F38}"/>
            </a:ext>
          </a:extLst>
        </xdr:cNvPr>
        <xdr:cNvCxnSpPr/>
      </xdr:nvCxnSpPr>
      <xdr:spPr>
        <a:xfrm>
          <a:off x="1008380" y="18020211"/>
          <a:ext cx="78232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15257</xdr:rowOff>
    </xdr:from>
    <xdr:ext cx="405111" cy="259045"/>
    <xdr:sp macro="" textlink="">
      <xdr:nvSpPr>
        <xdr:cNvPr id="421" name="n_1aveValue【港湾・漁港】&#10;有形固定資産減価償却率">
          <a:extLst>
            <a:ext uri="{FF2B5EF4-FFF2-40B4-BE49-F238E27FC236}">
              <a16:creationId xmlns:a16="http://schemas.microsoft.com/office/drawing/2014/main" id="{CA4D6E60-5DF5-4F1E-A40D-76EAC8323F50}"/>
            </a:ext>
          </a:extLst>
        </xdr:cNvPr>
        <xdr:cNvSpPr txBox="1"/>
      </xdr:nvSpPr>
      <xdr:spPr>
        <a:xfrm>
          <a:off x="3170564" y="1778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33219</xdr:rowOff>
    </xdr:from>
    <xdr:ext cx="405111" cy="259045"/>
    <xdr:sp macro="" textlink="">
      <xdr:nvSpPr>
        <xdr:cNvPr id="422" name="n_2aveValue【港湾・漁港】&#10;有形固定資産減価償却率">
          <a:extLst>
            <a:ext uri="{FF2B5EF4-FFF2-40B4-BE49-F238E27FC236}">
              <a16:creationId xmlns:a16="http://schemas.microsoft.com/office/drawing/2014/main" id="{BE8D8BFC-71D0-447A-B089-8CE9B5D8A241}"/>
            </a:ext>
          </a:extLst>
        </xdr:cNvPr>
        <xdr:cNvSpPr txBox="1"/>
      </xdr:nvSpPr>
      <xdr:spPr>
        <a:xfrm>
          <a:off x="2385704" y="1780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35758</xdr:rowOff>
    </xdr:from>
    <xdr:ext cx="405111" cy="259045"/>
    <xdr:sp macro="" textlink="">
      <xdr:nvSpPr>
        <xdr:cNvPr id="423" name="n_3aveValue【港湾・漁港】&#10;有形固定資産減価償却率">
          <a:extLst>
            <a:ext uri="{FF2B5EF4-FFF2-40B4-BE49-F238E27FC236}">
              <a16:creationId xmlns:a16="http://schemas.microsoft.com/office/drawing/2014/main" id="{EA1CBCE6-EFD3-4E53-A83E-05F62399E477}"/>
            </a:ext>
          </a:extLst>
        </xdr:cNvPr>
        <xdr:cNvSpPr txBox="1"/>
      </xdr:nvSpPr>
      <xdr:spPr>
        <a:xfrm>
          <a:off x="1611004" y="17470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1469</xdr:rowOff>
    </xdr:from>
    <xdr:ext cx="405111" cy="259045"/>
    <xdr:sp macro="" textlink="">
      <xdr:nvSpPr>
        <xdr:cNvPr id="424" name="n_4aveValue【港湾・漁港】&#10;有形固定資産減価償却率">
          <a:extLst>
            <a:ext uri="{FF2B5EF4-FFF2-40B4-BE49-F238E27FC236}">
              <a16:creationId xmlns:a16="http://schemas.microsoft.com/office/drawing/2014/main" id="{84CFCE43-0F46-48E8-9062-479D533EC356}"/>
            </a:ext>
          </a:extLst>
        </xdr:cNvPr>
        <xdr:cNvSpPr txBox="1"/>
      </xdr:nvSpPr>
      <xdr:spPr>
        <a:xfrm>
          <a:off x="836304" y="17436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138628</xdr:rowOff>
    </xdr:from>
    <xdr:ext cx="340478" cy="259045"/>
    <xdr:sp macro="" textlink="">
      <xdr:nvSpPr>
        <xdr:cNvPr id="425" name="n_1mainValue【港湾・漁港】&#10;有形固定資産減価償却率">
          <a:extLst>
            <a:ext uri="{FF2B5EF4-FFF2-40B4-BE49-F238E27FC236}">
              <a16:creationId xmlns:a16="http://schemas.microsoft.com/office/drawing/2014/main" id="{AE9F9395-4408-4348-BE4E-D002ADBD4CC7}"/>
            </a:ext>
          </a:extLst>
        </xdr:cNvPr>
        <xdr:cNvSpPr txBox="1"/>
      </xdr:nvSpPr>
      <xdr:spPr>
        <a:xfrm>
          <a:off x="3187641" y="165673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17797</xdr:rowOff>
    </xdr:from>
    <xdr:ext cx="405111" cy="259045"/>
    <xdr:sp macro="" textlink="">
      <xdr:nvSpPr>
        <xdr:cNvPr id="426" name="n_2mainValue【港湾・漁港】&#10;有形固定資産減価償却率">
          <a:extLst>
            <a:ext uri="{FF2B5EF4-FFF2-40B4-BE49-F238E27FC236}">
              <a16:creationId xmlns:a16="http://schemas.microsoft.com/office/drawing/2014/main" id="{16E7D4D9-2E06-459F-8955-65BB777E1FCA}"/>
            </a:ext>
          </a:extLst>
        </xdr:cNvPr>
        <xdr:cNvSpPr txBox="1"/>
      </xdr:nvSpPr>
      <xdr:spPr>
        <a:xfrm>
          <a:off x="2385704" y="1728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165479</xdr:rowOff>
    </xdr:from>
    <xdr:ext cx="405111" cy="259045"/>
    <xdr:sp macro="" textlink="">
      <xdr:nvSpPr>
        <xdr:cNvPr id="427" name="n_3mainValue【港湾・漁港】&#10;有形固定資産減価償却率">
          <a:extLst>
            <a:ext uri="{FF2B5EF4-FFF2-40B4-BE49-F238E27FC236}">
              <a16:creationId xmlns:a16="http://schemas.microsoft.com/office/drawing/2014/main" id="{62A1E0AE-3D74-405C-B246-68B35E39B004}"/>
            </a:ext>
          </a:extLst>
        </xdr:cNvPr>
        <xdr:cNvSpPr txBox="1"/>
      </xdr:nvSpPr>
      <xdr:spPr>
        <a:xfrm>
          <a:off x="1611004" y="18102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124658</xdr:rowOff>
    </xdr:from>
    <xdr:ext cx="405111" cy="259045"/>
    <xdr:sp macro="" textlink="">
      <xdr:nvSpPr>
        <xdr:cNvPr id="428" name="n_4mainValue【港湾・漁港】&#10;有形固定資産減価償却率">
          <a:extLst>
            <a:ext uri="{FF2B5EF4-FFF2-40B4-BE49-F238E27FC236}">
              <a16:creationId xmlns:a16="http://schemas.microsoft.com/office/drawing/2014/main" id="{0FA8E49A-2FF8-48F0-B346-F0763AE805D4}"/>
            </a:ext>
          </a:extLst>
        </xdr:cNvPr>
        <xdr:cNvSpPr txBox="1"/>
      </xdr:nvSpPr>
      <xdr:spPr>
        <a:xfrm>
          <a:off x="836304" y="1806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9" name="正方形/長方形 428">
          <a:extLst>
            <a:ext uri="{FF2B5EF4-FFF2-40B4-BE49-F238E27FC236}">
              <a16:creationId xmlns:a16="http://schemas.microsoft.com/office/drawing/2014/main" id="{D147F939-B2F3-4668-AE38-AA9C27C0DC03}"/>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0" name="正方形/長方形 429">
          <a:extLst>
            <a:ext uri="{FF2B5EF4-FFF2-40B4-BE49-F238E27FC236}">
              <a16:creationId xmlns:a16="http://schemas.microsoft.com/office/drawing/2014/main" id="{FA2C4C23-9759-49AD-90AB-3898BFDD8294}"/>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1" name="正方形/長方形 430">
          <a:extLst>
            <a:ext uri="{FF2B5EF4-FFF2-40B4-BE49-F238E27FC236}">
              <a16:creationId xmlns:a16="http://schemas.microsoft.com/office/drawing/2014/main" id="{46D4F885-AAE7-402C-A0F9-9A1A999E2016}"/>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2" name="正方形/長方形 431">
          <a:extLst>
            <a:ext uri="{FF2B5EF4-FFF2-40B4-BE49-F238E27FC236}">
              <a16:creationId xmlns:a16="http://schemas.microsoft.com/office/drawing/2014/main" id="{2F6735D9-4997-4889-B97B-90447596B1FB}"/>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3" name="正方形/長方形 432">
          <a:extLst>
            <a:ext uri="{FF2B5EF4-FFF2-40B4-BE49-F238E27FC236}">
              <a16:creationId xmlns:a16="http://schemas.microsoft.com/office/drawing/2014/main" id="{30F60A2A-BFA6-4C76-B8AB-D5B8D22DEDB1}"/>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4" name="正方形/長方形 433">
          <a:extLst>
            <a:ext uri="{FF2B5EF4-FFF2-40B4-BE49-F238E27FC236}">
              <a16:creationId xmlns:a16="http://schemas.microsoft.com/office/drawing/2014/main" id="{2B1C5AB0-61EA-477B-923C-A9F9D9D18901}"/>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5" name="正方形/長方形 434">
          <a:extLst>
            <a:ext uri="{FF2B5EF4-FFF2-40B4-BE49-F238E27FC236}">
              <a16:creationId xmlns:a16="http://schemas.microsoft.com/office/drawing/2014/main" id="{F4425D58-642C-4994-9CAC-4574032C9CA1}"/>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6" name="正方形/長方形 435">
          <a:extLst>
            <a:ext uri="{FF2B5EF4-FFF2-40B4-BE49-F238E27FC236}">
              <a16:creationId xmlns:a16="http://schemas.microsoft.com/office/drawing/2014/main" id="{4B17E215-3FB6-4676-AAFB-A68F63D5519D}"/>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7" name="テキスト ボックス 436">
          <a:extLst>
            <a:ext uri="{FF2B5EF4-FFF2-40B4-BE49-F238E27FC236}">
              <a16:creationId xmlns:a16="http://schemas.microsoft.com/office/drawing/2014/main" id="{58E9C361-916D-4BCC-9CA9-5FD2E77673CE}"/>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8" name="直線コネクタ 437">
          <a:extLst>
            <a:ext uri="{FF2B5EF4-FFF2-40B4-BE49-F238E27FC236}">
              <a16:creationId xmlns:a16="http://schemas.microsoft.com/office/drawing/2014/main" id="{58B101EB-BAE4-46F7-ABBB-4864C6C74D87}"/>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9" name="直線コネクタ 438">
          <a:extLst>
            <a:ext uri="{FF2B5EF4-FFF2-40B4-BE49-F238E27FC236}">
              <a16:creationId xmlns:a16="http://schemas.microsoft.com/office/drawing/2014/main" id="{874916A9-9717-4AA3-A26D-45CAB3260676}"/>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0" name="テキスト ボックス 439">
          <a:extLst>
            <a:ext uri="{FF2B5EF4-FFF2-40B4-BE49-F238E27FC236}">
              <a16:creationId xmlns:a16="http://schemas.microsoft.com/office/drawing/2014/main" id="{DA40B92D-7293-4B36-B5BC-D6D77B940901}"/>
            </a:ext>
          </a:extLst>
        </xdr:cNvPr>
        <xdr:cNvSpPr txBox="1"/>
      </xdr:nvSpPr>
      <xdr:spPr>
        <a:xfrm>
          <a:off x="5600834" y="181152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1" name="直線コネクタ 440">
          <a:extLst>
            <a:ext uri="{FF2B5EF4-FFF2-40B4-BE49-F238E27FC236}">
              <a16:creationId xmlns:a16="http://schemas.microsoft.com/office/drawing/2014/main" id="{0E633E72-1739-47A7-AC78-E4758441333D}"/>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42" name="テキスト ボックス 441">
          <a:extLst>
            <a:ext uri="{FF2B5EF4-FFF2-40B4-BE49-F238E27FC236}">
              <a16:creationId xmlns:a16="http://schemas.microsoft.com/office/drawing/2014/main" id="{5588F11F-B712-4E5C-8D41-EB52B7A5CE5E}"/>
            </a:ext>
          </a:extLst>
        </xdr:cNvPr>
        <xdr:cNvSpPr txBox="1"/>
      </xdr:nvSpPr>
      <xdr:spPr>
        <a:xfrm>
          <a:off x="5364041" y="177457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3" name="直線コネクタ 442">
          <a:extLst>
            <a:ext uri="{FF2B5EF4-FFF2-40B4-BE49-F238E27FC236}">
              <a16:creationId xmlns:a16="http://schemas.microsoft.com/office/drawing/2014/main" id="{13D89CD9-409F-4ECE-BAB0-AFA59309105E}"/>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4" name="テキスト ボックス 443">
          <a:extLst>
            <a:ext uri="{FF2B5EF4-FFF2-40B4-BE49-F238E27FC236}">
              <a16:creationId xmlns:a16="http://schemas.microsoft.com/office/drawing/2014/main" id="{17B0259D-3CBB-4175-BBB9-6AAB76FFD4F8}"/>
            </a:ext>
          </a:extLst>
        </xdr:cNvPr>
        <xdr:cNvSpPr txBox="1"/>
      </xdr:nvSpPr>
      <xdr:spPr>
        <a:xfrm>
          <a:off x="5299921" y="173723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5" name="直線コネクタ 444">
          <a:extLst>
            <a:ext uri="{FF2B5EF4-FFF2-40B4-BE49-F238E27FC236}">
              <a16:creationId xmlns:a16="http://schemas.microsoft.com/office/drawing/2014/main" id="{F7B353A1-7EB6-40C3-A529-4B8836DBBE57}"/>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46" name="テキスト ボックス 445">
          <a:extLst>
            <a:ext uri="{FF2B5EF4-FFF2-40B4-BE49-F238E27FC236}">
              <a16:creationId xmlns:a16="http://schemas.microsoft.com/office/drawing/2014/main" id="{5900C7BE-35B9-4F20-9B2A-EA84DE3545EF}"/>
            </a:ext>
          </a:extLst>
        </xdr:cNvPr>
        <xdr:cNvSpPr txBox="1"/>
      </xdr:nvSpPr>
      <xdr:spPr>
        <a:xfrm>
          <a:off x="5299921" y="169989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7" name="直線コネクタ 446">
          <a:extLst>
            <a:ext uri="{FF2B5EF4-FFF2-40B4-BE49-F238E27FC236}">
              <a16:creationId xmlns:a16="http://schemas.microsoft.com/office/drawing/2014/main" id="{F69321BC-8E81-4388-B078-80C0173C76FD}"/>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48" name="テキスト ボックス 447">
          <a:extLst>
            <a:ext uri="{FF2B5EF4-FFF2-40B4-BE49-F238E27FC236}">
              <a16:creationId xmlns:a16="http://schemas.microsoft.com/office/drawing/2014/main" id="{0CFABDAF-5110-4892-B65F-5A99A41B6DC2}"/>
            </a:ext>
          </a:extLst>
        </xdr:cNvPr>
        <xdr:cNvSpPr txBox="1"/>
      </xdr:nvSpPr>
      <xdr:spPr>
        <a:xfrm>
          <a:off x="5299921" y="16625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CBC35015-C1F6-4B17-8CF8-FEA522C981DA}"/>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0" name="テキスト ボックス 449">
          <a:extLst>
            <a:ext uri="{FF2B5EF4-FFF2-40B4-BE49-F238E27FC236}">
              <a16:creationId xmlns:a16="http://schemas.microsoft.com/office/drawing/2014/main" id="{6931FC0E-AE0B-490B-B3D8-443B63424D92}"/>
            </a:ext>
          </a:extLst>
        </xdr:cNvPr>
        <xdr:cNvSpPr txBox="1"/>
      </xdr:nvSpPr>
      <xdr:spPr>
        <a:xfrm>
          <a:off x="5299921"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a:extLst>
            <a:ext uri="{FF2B5EF4-FFF2-40B4-BE49-F238E27FC236}">
              <a16:creationId xmlns:a16="http://schemas.microsoft.com/office/drawing/2014/main" id="{BEBE24A0-E6AD-49F0-A83B-85910A4DA321}"/>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68016</xdr:rowOff>
    </xdr:from>
    <xdr:to>
      <xdr:col>54</xdr:col>
      <xdr:colOff>189865</xdr:colOff>
      <xdr:row>108</xdr:row>
      <xdr:rowOff>145641</xdr:rowOff>
    </xdr:to>
    <xdr:cxnSp macro="">
      <xdr:nvCxnSpPr>
        <xdr:cNvPr id="452" name="直線コネクタ 451">
          <a:extLst>
            <a:ext uri="{FF2B5EF4-FFF2-40B4-BE49-F238E27FC236}">
              <a16:creationId xmlns:a16="http://schemas.microsoft.com/office/drawing/2014/main" id="{A357B12C-E779-4A46-A5DE-6250AAC48BDC}"/>
            </a:ext>
          </a:extLst>
        </xdr:cNvPr>
        <xdr:cNvCxnSpPr/>
      </xdr:nvCxnSpPr>
      <xdr:spPr>
        <a:xfrm flipV="1">
          <a:off x="9219565" y="16832016"/>
          <a:ext cx="0" cy="141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149468</xdr:rowOff>
    </xdr:from>
    <xdr:ext cx="378565" cy="259045"/>
    <xdr:sp macro="" textlink="">
      <xdr:nvSpPr>
        <xdr:cNvPr id="453" name="【港湾・漁港】&#10;一人当たり有形固定資産（償却資産）額最小値テキスト">
          <a:extLst>
            <a:ext uri="{FF2B5EF4-FFF2-40B4-BE49-F238E27FC236}">
              <a16:creationId xmlns:a16="http://schemas.microsoft.com/office/drawing/2014/main" id="{91E86B16-AF4E-4A40-972C-C3DACE05D75F}"/>
            </a:ext>
          </a:extLst>
        </xdr:cNvPr>
        <xdr:cNvSpPr txBox="1"/>
      </xdr:nvSpPr>
      <xdr:spPr>
        <a:xfrm>
          <a:off x="9258300" y="18254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145641</xdr:rowOff>
    </xdr:from>
    <xdr:to>
      <xdr:col>55</xdr:col>
      <xdr:colOff>88900</xdr:colOff>
      <xdr:row>108</xdr:row>
      <xdr:rowOff>145641</xdr:rowOff>
    </xdr:to>
    <xdr:cxnSp macro="">
      <xdr:nvCxnSpPr>
        <xdr:cNvPr id="454" name="直線コネクタ 453">
          <a:extLst>
            <a:ext uri="{FF2B5EF4-FFF2-40B4-BE49-F238E27FC236}">
              <a16:creationId xmlns:a16="http://schemas.microsoft.com/office/drawing/2014/main" id="{7CD29A51-413E-4D29-9120-CCA300F4B311}"/>
            </a:ext>
          </a:extLst>
        </xdr:cNvPr>
        <xdr:cNvCxnSpPr/>
      </xdr:nvCxnSpPr>
      <xdr:spPr>
        <a:xfrm>
          <a:off x="9154160" y="182507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14693</xdr:rowOff>
    </xdr:from>
    <xdr:ext cx="599010" cy="259045"/>
    <xdr:sp macro="" textlink="">
      <xdr:nvSpPr>
        <xdr:cNvPr id="455" name="【港湾・漁港】&#10;一人当たり有形固定資産（償却資産）額最大値テキスト">
          <a:extLst>
            <a:ext uri="{FF2B5EF4-FFF2-40B4-BE49-F238E27FC236}">
              <a16:creationId xmlns:a16="http://schemas.microsoft.com/office/drawing/2014/main" id="{41BCA289-8D7A-49FC-9108-CBDF4A60896B}"/>
            </a:ext>
          </a:extLst>
        </xdr:cNvPr>
        <xdr:cNvSpPr txBox="1"/>
      </xdr:nvSpPr>
      <xdr:spPr>
        <a:xfrm>
          <a:off x="9258300" y="1661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68016</xdr:rowOff>
    </xdr:from>
    <xdr:to>
      <xdr:col>55</xdr:col>
      <xdr:colOff>88900</xdr:colOff>
      <xdr:row>100</xdr:row>
      <xdr:rowOff>68016</xdr:rowOff>
    </xdr:to>
    <xdr:cxnSp macro="">
      <xdr:nvCxnSpPr>
        <xdr:cNvPr id="456" name="直線コネクタ 455">
          <a:extLst>
            <a:ext uri="{FF2B5EF4-FFF2-40B4-BE49-F238E27FC236}">
              <a16:creationId xmlns:a16="http://schemas.microsoft.com/office/drawing/2014/main" id="{E1463E58-C905-409C-812C-B5C9DE685637}"/>
            </a:ext>
          </a:extLst>
        </xdr:cNvPr>
        <xdr:cNvCxnSpPr/>
      </xdr:nvCxnSpPr>
      <xdr:spPr>
        <a:xfrm>
          <a:off x="9154160" y="168320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41099</xdr:rowOff>
    </xdr:from>
    <xdr:ext cx="534377" cy="259045"/>
    <xdr:sp macro="" textlink="">
      <xdr:nvSpPr>
        <xdr:cNvPr id="457" name="【港湾・漁港】&#10;一人当たり有形固定資産（償却資産）額平均値テキスト">
          <a:extLst>
            <a:ext uri="{FF2B5EF4-FFF2-40B4-BE49-F238E27FC236}">
              <a16:creationId xmlns:a16="http://schemas.microsoft.com/office/drawing/2014/main" id="{4B6704A3-4088-4743-A132-E660A13C16C9}"/>
            </a:ext>
          </a:extLst>
        </xdr:cNvPr>
        <xdr:cNvSpPr txBox="1"/>
      </xdr:nvSpPr>
      <xdr:spPr>
        <a:xfrm>
          <a:off x="9258300" y="17810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18222</xdr:rowOff>
    </xdr:from>
    <xdr:to>
      <xdr:col>55</xdr:col>
      <xdr:colOff>50800</xdr:colOff>
      <xdr:row>107</xdr:row>
      <xdr:rowOff>119822</xdr:rowOff>
    </xdr:to>
    <xdr:sp macro="" textlink="">
      <xdr:nvSpPr>
        <xdr:cNvPr id="458" name="フローチャート: 判断 457">
          <a:extLst>
            <a:ext uri="{FF2B5EF4-FFF2-40B4-BE49-F238E27FC236}">
              <a16:creationId xmlns:a16="http://schemas.microsoft.com/office/drawing/2014/main" id="{53B584A0-904E-42E7-9968-1CBEFF929956}"/>
            </a:ext>
          </a:extLst>
        </xdr:cNvPr>
        <xdr:cNvSpPr/>
      </xdr:nvSpPr>
      <xdr:spPr>
        <a:xfrm>
          <a:off x="9192260" y="179557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20303</xdr:rowOff>
    </xdr:from>
    <xdr:to>
      <xdr:col>50</xdr:col>
      <xdr:colOff>165100</xdr:colOff>
      <xdr:row>107</xdr:row>
      <xdr:rowOff>121903</xdr:rowOff>
    </xdr:to>
    <xdr:sp macro="" textlink="">
      <xdr:nvSpPr>
        <xdr:cNvPr id="459" name="フローチャート: 判断 458">
          <a:extLst>
            <a:ext uri="{FF2B5EF4-FFF2-40B4-BE49-F238E27FC236}">
              <a16:creationId xmlns:a16="http://schemas.microsoft.com/office/drawing/2014/main" id="{3EF390D2-658E-4545-9363-CFC0A415A693}"/>
            </a:ext>
          </a:extLst>
        </xdr:cNvPr>
        <xdr:cNvSpPr/>
      </xdr:nvSpPr>
      <xdr:spPr>
        <a:xfrm>
          <a:off x="8445500" y="1795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10891</xdr:rowOff>
    </xdr:from>
    <xdr:to>
      <xdr:col>46</xdr:col>
      <xdr:colOff>38100</xdr:colOff>
      <xdr:row>107</xdr:row>
      <xdr:rowOff>112491</xdr:rowOff>
    </xdr:to>
    <xdr:sp macro="" textlink="">
      <xdr:nvSpPr>
        <xdr:cNvPr id="460" name="フローチャート: 判断 459">
          <a:extLst>
            <a:ext uri="{FF2B5EF4-FFF2-40B4-BE49-F238E27FC236}">
              <a16:creationId xmlns:a16="http://schemas.microsoft.com/office/drawing/2014/main" id="{AEF96979-A864-4AB1-8EDD-59E479A3390F}"/>
            </a:ext>
          </a:extLst>
        </xdr:cNvPr>
        <xdr:cNvSpPr/>
      </xdr:nvSpPr>
      <xdr:spPr>
        <a:xfrm>
          <a:off x="7670800" y="1794837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12979</xdr:rowOff>
    </xdr:from>
    <xdr:to>
      <xdr:col>41</xdr:col>
      <xdr:colOff>101600</xdr:colOff>
      <xdr:row>107</xdr:row>
      <xdr:rowOff>114579</xdr:rowOff>
    </xdr:to>
    <xdr:sp macro="" textlink="">
      <xdr:nvSpPr>
        <xdr:cNvPr id="461" name="フローチャート: 判断 460">
          <a:extLst>
            <a:ext uri="{FF2B5EF4-FFF2-40B4-BE49-F238E27FC236}">
              <a16:creationId xmlns:a16="http://schemas.microsoft.com/office/drawing/2014/main" id="{5109AD7E-88CD-4785-A9E5-ED822B705A53}"/>
            </a:ext>
          </a:extLst>
        </xdr:cNvPr>
        <xdr:cNvSpPr/>
      </xdr:nvSpPr>
      <xdr:spPr>
        <a:xfrm>
          <a:off x="6873240" y="1795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13071</xdr:rowOff>
    </xdr:from>
    <xdr:to>
      <xdr:col>36</xdr:col>
      <xdr:colOff>165100</xdr:colOff>
      <xdr:row>107</xdr:row>
      <xdr:rowOff>114671</xdr:rowOff>
    </xdr:to>
    <xdr:sp macro="" textlink="">
      <xdr:nvSpPr>
        <xdr:cNvPr id="462" name="フローチャート: 判断 461">
          <a:extLst>
            <a:ext uri="{FF2B5EF4-FFF2-40B4-BE49-F238E27FC236}">
              <a16:creationId xmlns:a16="http://schemas.microsoft.com/office/drawing/2014/main" id="{F6FF5AD7-A4CE-4166-A238-62573C848B78}"/>
            </a:ext>
          </a:extLst>
        </xdr:cNvPr>
        <xdr:cNvSpPr/>
      </xdr:nvSpPr>
      <xdr:spPr>
        <a:xfrm>
          <a:off x="6098540" y="1795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BAAA1DAB-0974-47F4-8880-F2A767009E24}"/>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ACD747AB-F2CD-4942-8F02-E094CA53DBC5}"/>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BA1EDB96-560F-4D89-A17C-845115F7F206}"/>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73D943BD-F804-485B-8E48-DA1DBCDDF956}"/>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4FF469B2-2DA7-44CF-9D10-53C3FF4D20EB}"/>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50592</xdr:rowOff>
    </xdr:from>
    <xdr:to>
      <xdr:col>55</xdr:col>
      <xdr:colOff>50800</xdr:colOff>
      <xdr:row>108</xdr:row>
      <xdr:rowOff>152192</xdr:rowOff>
    </xdr:to>
    <xdr:sp macro="" textlink="">
      <xdr:nvSpPr>
        <xdr:cNvPr id="468" name="楕円 467">
          <a:extLst>
            <a:ext uri="{FF2B5EF4-FFF2-40B4-BE49-F238E27FC236}">
              <a16:creationId xmlns:a16="http://schemas.microsoft.com/office/drawing/2014/main" id="{C04CE9BE-2865-4B4F-9116-9975E33154EA}"/>
            </a:ext>
          </a:extLst>
        </xdr:cNvPr>
        <xdr:cNvSpPr/>
      </xdr:nvSpPr>
      <xdr:spPr>
        <a:xfrm>
          <a:off x="9192260" y="181557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136969</xdr:rowOff>
    </xdr:from>
    <xdr:ext cx="469744" cy="259045"/>
    <xdr:sp macro="" textlink="">
      <xdr:nvSpPr>
        <xdr:cNvPr id="469" name="【港湾・漁港】&#10;一人当たり有形固定資産（償却資産）額該当値テキスト">
          <a:extLst>
            <a:ext uri="{FF2B5EF4-FFF2-40B4-BE49-F238E27FC236}">
              <a16:creationId xmlns:a16="http://schemas.microsoft.com/office/drawing/2014/main" id="{1514B6BE-AA21-4613-AD8C-D374871A3238}"/>
            </a:ext>
          </a:extLst>
        </xdr:cNvPr>
        <xdr:cNvSpPr txBox="1"/>
      </xdr:nvSpPr>
      <xdr:spPr>
        <a:xfrm>
          <a:off x="9258300" y="1807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52961</xdr:rowOff>
    </xdr:from>
    <xdr:to>
      <xdr:col>50</xdr:col>
      <xdr:colOff>165100</xdr:colOff>
      <xdr:row>108</xdr:row>
      <xdr:rowOff>154561</xdr:rowOff>
    </xdr:to>
    <xdr:sp macro="" textlink="">
      <xdr:nvSpPr>
        <xdr:cNvPr id="470" name="楕円 469">
          <a:extLst>
            <a:ext uri="{FF2B5EF4-FFF2-40B4-BE49-F238E27FC236}">
              <a16:creationId xmlns:a16="http://schemas.microsoft.com/office/drawing/2014/main" id="{72AC3728-6164-4BC8-9A3D-604CE048BB15}"/>
            </a:ext>
          </a:extLst>
        </xdr:cNvPr>
        <xdr:cNvSpPr/>
      </xdr:nvSpPr>
      <xdr:spPr>
        <a:xfrm>
          <a:off x="8445500" y="1815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101392</xdr:rowOff>
    </xdr:from>
    <xdr:to>
      <xdr:col>55</xdr:col>
      <xdr:colOff>0</xdr:colOff>
      <xdr:row>108</xdr:row>
      <xdr:rowOff>103761</xdr:rowOff>
    </xdr:to>
    <xdr:cxnSp macro="">
      <xdr:nvCxnSpPr>
        <xdr:cNvPr id="471" name="直線コネクタ 470">
          <a:extLst>
            <a:ext uri="{FF2B5EF4-FFF2-40B4-BE49-F238E27FC236}">
              <a16:creationId xmlns:a16="http://schemas.microsoft.com/office/drawing/2014/main" id="{D391B399-F7F4-4E41-9DBF-F26F93B02AA7}"/>
            </a:ext>
          </a:extLst>
        </xdr:cNvPr>
        <xdr:cNvCxnSpPr/>
      </xdr:nvCxnSpPr>
      <xdr:spPr>
        <a:xfrm flipV="1">
          <a:off x="8496300" y="18206512"/>
          <a:ext cx="723900" cy="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94636</xdr:rowOff>
    </xdr:from>
    <xdr:to>
      <xdr:col>46</xdr:col>
      <xdr:colOff>38100</xdr:colOff>
      <xdr:row>109</xdr:row>
      <xdr:rowOff>24786</xdr:rowOff>
    </xdr:to>
    <xdr:sp macro="" textlink="">
      <xdr:nvSpPr>
        <xdr:cNvPr id="472" name="楕円 471">
          <a:extLst>
            <a:ext uri="{FF2B5EF4-FFF2-40B4-BE49-F238E27FC236}">
              <a16:creationId xmlns:a16="http://schemas.microsoft.com/office/drawing/2014/main" id="{16273B85-6F3F-4128-94F9-A8C48CEF54DF}"/>
            </a:ext>
          </a:extLst>
        </xdr:cNvPr>
        <xdr:cNvSpPr/>
      </xdr:nvSpPr>
      <xdr:spPr>
        <a:xfrm>
          <a:off x="7670800" y="181997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103761</xdr:rowOff>
    </xdr:from>
    <xdr:to>
      <xdr:col>50</xdr:col>
      <xdr:colOff>114300</xdr:colOff>
      <xdr:row>108</xdr:row>
      <xdr:rowOff>145436</xdr:rowOff>
    </xdr:to>
    <xdr:cxnSp macro="">
      <xdr:nvCxnSpPr>
        <xdr:cNvPr id="473" name="直線コネクタ 472">
          <a:extLst>
            <a:ext uri="{FF2B5EF4-FFF2-40B4-BE49-F238E27FC236}">
              <a16:creationId xmlns:a16="http://schemas.microsoft.com/office/drawing/2014/main" id="{02C162A6-0F85-4685-A823-7C72E3ECA43F}"/>
            </a:ext>
          </a:extLst>
        </xdr:cNvPr>
        <xdr:cNvCxnSpPr/>
      </xdr:nvCxnSpPr>
      <xdr:spPr>
        <a:xfrm flipV="1">
          <a:off x="7713980" y="18208881"/>
          <a:ext cx="782320" cy="4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97332</xdr:rowOff>
    </xdr:from>
    <xdr:to>
      <xdr:col>41</xdr:col>
      <xdr:colOff>101600</xdr:colOff>
      <xdr:row>109</xdr:row>
      <xdr:rowOff>27482</xdr:rowOff>
    </xdr:to>
    <xdr:sp macro="" textlink="">
      <xdr:nvSpPr>
        <xdr:cNvPr id="474" name="楕円 473">
          <a:extLst>
            <a:ext uri="{FF2B5EF4-FFF2-40B4-BE49-F238E27FC236}">
              <a16:creationId xmlns:a16="http://schemas.microsoft.com/office/drawing/2014/main" id="{9C61E79B-AA4C-4DE5-A4CF-7DACE4D4B0A5}"/>
            </a:ext>
          </a:extLst>
        </xdr:cNvPr>
        <xdr:cNvSpPr/>
      </xdr:nvSpPr>
      <xdr:spPr>
        <a:xfrm>
          <a:off x="6873240" y="182024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145436</xdr:rowOff>
    </xdr:from>
    <xdr:to>
      <xdr:col>45</xdr:col>
      <xdr:colOff>177800</xdr:colOff>
      <xdr:row>108</xdr:row>
      <xdr:rowOff>148132</xdr:rowOff>
    </xdr:to>
    <xdr:cxnSp macro="">
      <xdr:nvCxnSpPr>
        <xdr:cNvPr id="475" name="直線コネクタ 474">
          <a:extLst>
            <a:ext uri="{FF2B5EF4-FFF2-40B4-BE49-F238E27FC236}">
              <a16:creationId xmlns:a16="http://schemas.microsoft.com/office/drawing/2014/main" id="{AFF147F2-FA53-4301-BB7D-3C0F9BAB7FC9}"/>
            </a:ext>
          </a:extLst>
        </xdr:cNvPr>
        <xdr:cNvCxnSpPr/>
      </xdr:nvCxnSpPr>
      <xdr:spPr>
        <a:xfrm flipV="1">
          <a:off x="6924040" y="18250556"/>
          <a:ext cx="789940" cy="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97310</xdr:rowOff>
    </xdr:from>
    <xdr:to>
      <xdr:col>36</xdr:col>
      <xdr:colOff>165100</xdr:colOff>
      <xdr:row>109</xdr:row>
      <xdr:rowOff>27460</xdr:rowOff>
    </xdr:to>
    <xdr:sp macro="" textlink="">
      <xdr:nvSpPr>
        <xdr:cNvPr id="476" name="楕円 475">
          <a:extLst>
            <a:ext uri="{FF2B5EF4-FFF2-40B4-BE49-F238E27FC236}">
              <a16:creationId xmlns:a16="http://schemas.microsoft.com/office/drawing/2014/main" id="{9EF0E6AC-5A05-4E32-8E16-7EF24D59F0DC}"/>
            </a:ext>
          </a:extLst>
        </xdr:cNvPr>
        <xdr:cNvSpPr/>
      </xdr:nvSpPr>
      <xdr:spPr>
        <a:xfrm>
          <a:off x="6098540" y="18202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148110</xdr:rowOff>
    </xdr:from>
    <xdr:to>
      <xdr:col>41</xdr:col>
      <xdr:colOff>50800</xdr:colOff>
      <xdr:row>108</xdr:row>
      <xdr:rowOff>148132</xdr:rowOff>
    </xdr:to>
    <xdr:cxnSp macro="">
      <xdr:nvCxnSpPr>
        <xdr:cNvPr id="477" name="直線コネクタ 476">
          <a:extLst>
            <a:ext uri="{FF2B5EF4-FFF2-40B4-BE49-F238E27FC236}">
              <a16:creationId xmlns:a16="http://schemas.microsoft.com/office/drawing/2014/main" id="{5E220107-5032-4710-938F-FC3D02C749BD}"/>
            </a:ext>
          </a:extLst>
        </xdr:cNvPr>
        <xdr:cNvCxnSpPr/>
      </xdr:nvCxnSpPr>
      <xdr:spPr>
        <a:xfrm>
          <a:off x="6149340" y="18253230"/>
          <a:ext cx="7747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105</xdr:row>
      <xdr:rowOff>138430</xdr:rowOff>
    </xdr:from>
    <xdr:ext cx="534377" cy="259045"/>
    <xdr:sp macro="" textlink="">
      <xdr:nvSpPr>
        <xdr:cNvPr id="478" name="n_1aveValue【港湾・漁港】&#10;一人当たり有形固定資産（償却資産）額">
          <a:extLst>
            <a:ext uri="{FF2B5EF4-FFF2-40B4-BE49-F238E27FC236}">
              <a16:creationId xmlns:a16="http://schemas.microsoft.com/office/drawing/2014/main" id="{FDA25A70-35E0-4902-AD57-A6D4CF39AE5F}"/>
            </a:ext>
          </a:extLst>
        </xdr:cNvPr>
        <xdr:cNvSpPr txBox="1"/>
      </xdr:nvSpPr>
      <xdr:spPr>
        <a:xfrm>
          <a:off x="8239271" y="1774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129018</xdr:rowOff>
    </xdr:from>
    <xdr:ext cx="534377" cy="259045"/>
    <xdr:sp macro="" textlink="">
      <xdr:nvSpPr>
        <xdr:cNvPr id="479" name="n_2aveValue【港湾・漁港】&#10;一人当たり有形固定資産（償却資産）額">
          <a:extLst>
            <a:ext uri="{FF2B5EF4-FFF2-40B4-BE49-F238E27FC236}">
              <a16:creationId xmlns:a16="http://schemas.microsoft.com/office/drawing/2014/main" id="{A5DA49C7-6478-4113-9C61-B3C319B110DB}"/>
            </a:ext>
          </a:extLst>
        </xdr:cNvPr>
        <xdr:cNvSpPr txBox="1"/>
      </xdr:nvSpPr>
      <xdr:spPr>
        <a:xfrm>
          <a:off x="7477271" y="1773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131106</xdr:rowOff>
    </xdr:from>
    <xdr:ext cx="534377" cy="259045"/>
    <xdr:sp macro="" textlink="">
      <xdr:nvSpPr>
        <xdr:cNvPr id="480" name="n_3aveValue【港湾・漁港】&#10;一人当たり有形固定資産（償却資産）額">
          <a:extLst>
            <a:ext uri="{FF2B5EF4-FFF2-40B4-BE49-F238E27FC236}">
              <a16:creationId xmlns:a16="http://schemas.microsoft.com/office/drawing/2014/main" id="{2E96AC86-990C-4980-AC67-CCEAB6C09762}"/>
            </a:ext>
          </a:extLst>
        </xdr:cNvPr>
        <xdr:cNvSpPr txBox="1"/>
      </xdr:nvSpPr>
      <xdr:spPr>
        <a:xfrm>
          <a:off x="6702571" y="1773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131198</xdr:rowOff>
    </xdr:from>
    <xdr:ext cx="534377" cy="259045"/>
    <xdr:sp macro="" textlink="">
      <xdr:nvSpPr>
        <xdr:cNvPr id="481" name="n_4aveValue【港湾・漁港】&#10;一人当たり有形固定資産（償却資産）額">
          <a:extLst>
            <a:ext uri="{FF2B5EF4-FFF2-40B4-BE49-F238E27FC236}">
              <a16:creationId xmlns:a16="http://schemas.microsoft.com/office/drawing/2014/main" id="{9152650E-9F4B-4BD5-A217-4A91EE275912}"/>
            </a:ext>
          </a:extLst>
        </xdr:cNvPr>
        <xdr:cNvSpPr txBox="1"/>
      </xdr:nvSpPr>
      <xdr:spPr>
        <a:xfrm>
          <a:off x="5905011" y="1773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145688</xdr:rowOff>
    </xdr:from>
    <xdr:ext cx="469744" cy="259045"/>
    <xdr:sp macro="" textlink="">
      <xdr:nvSpPr>
        <xdr:cNvPr id="482" name="n_1mainValue【港湾・漁港】&#10;一人当たり有形固定資産（償却資産）額">
          <a:extLst>
            <a:ext uri="{FF2B5EF4-FFF2-40B4-BE49-F238E27FC236}">
              <a16:creationId xmlns:a16="http://schemas.microsoft.com/office/drawing/2014/main" id="{6044F780-A7BB-4773-93E6-A1170362D6D8}"/>
            </a:ext>
          </a:extLst>
        </xdr:cNvPr>
        <xdr:cNvSpPr txBox="1"/>
      </xdr:nvSpPr>
      <xdr:spPr>
        <a:xfrm>
          <a:off x="8271588" y="1825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109</xdr:row>
      <xdr:rowOff>15913</xdr:rowOff>
    </xdr:from>
    <xdr:ext cx="378565" cy="259045"/>
    <xdr:sp macro="" textlink="">
      <xdr:nvSpPr>
        <xdr:cNvPr id="483" name="n_2mainValue【港湾・漁港】&#10;一人当たり有形固定資産（償却資産）額">
          <a:extLst>
            <a:ext uri="{FF2B5EF4-FFF2-40B4-BE49-F238E27FC236}">
              <a16:creationId xmlns:a16="http://schemas.microsoft.com/office/drawing/2014/main" id="{55C428ED-9A07-4E10-8229-73F00F0D6BA3}"/>
            </a:ext>
          </a:extLst>
        </xdr:cNvPr>
        <xdr:cNvSpPr txBox="1"/>
      </xdr:nvSpPr>
      <xdr:spPr>
        <a:xfrm>
          <a:off x="7547557" y="18288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109</xdr:row>
      <xdr:rowOff>18609</xdr:rowOff>
    </xdr:from>
    <xdr:ext cx="378565" cy="259045"/>
    <xdr:sp macro="" textlink="">
      <xdr:nvSpPr>
        <xdr:cNvPr id="484" name="n_3mainValue【港湾・漁港】&#10;一人当たり有形固定資産（償却資産）額">
          <a:extLst>
            <a:ext uri="{FF2B5EF4-FFF2-40B4-BE49-F238E27FC236}">
              <a16:creationId xmlns:a16="http://schemas.microsoft.com/office/drawing/2014/main" id="{323E0C7F-EB8E-49E0-AA91-75FB0CFFB420}"/>
            </a:ext>
          </a:extLst>
        </xdr:cNvPr>
        <xdr:cNvSpPr txBox="1"/>
      </xdr:nvSpPr>
      <xdr:spPr>
        <a:xfrm>
          <a:off x="6757617" y="18291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109</xdr:row>
      <xdr:rowOff>18587</xdr:rowOff>
    </xdr:from>
    <xdr:ext cx="378565" cy="259045"/>
    <xdr:sp macro="" textlink="">
      <xdr:nvSpPr>
        <xdr:cNvPr id="485" name="n_4mainValue【港湾・漁港】&#10;一人当たり有形固定資産（償却資産）額">
          <a:extLst>
            <a:ext uri="{FF2B5EF4-FFF2-40B4-BE49-F238E27FC236}">
              <a16:creationId xmlns:a16="http://schemas.microsoft.com/office/drawing/2014/main" id="{5CA6E141-7378-4B3D-90C2-D8568632CA13}"/>
            </a:ext>
          </a:extLst>
        </xdr:cNvPr>
        <xdr:cNvSpPr txBox="1"/>
      </xdr:nvSpPr>
      <xdr:spPr>
        <a:xfrm>
          <a:off x="5982917" y="18291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677C7CFE-3D04-4A0C-8D88-27719931CCEF}"/>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1E2EE298-1CF2-4F84-B73E-21FCB7A2DD94}"/>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D850ED5E-9FA5-4526-B543-BF8319033AB8}"/>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D1FA39CC-A7B8-4A81-BF23-0A677A34727E}"/>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1911DBE0-7FE6-4015-B87E-26BD3BD5829E}"/>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B4068CBC-0E47-4D78-A4A4-0B4D69FEA18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99FAC552-A219-4AC6-A193-F8665F8660E7}"/>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860B992F-A2AF-4D76-A67E-D593434F2179}"/>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0A32CA8E-5D46-4ACF-8829-82415861B5EF}"/>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06F7DDE1-F40F-45FC-897A-0AF11D05BECB}"/>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54A70FA2-6D8C-4EC0-A918-7653ABD042F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97" name="直線コネクタ 496">
          <a:extLst>
            <a:ext uri="{FF2B5EF4-FFF2-40B4-BE49-F238E27FC236}">
              <a16:creationId xmlns:a16="http://schemas.microsoft.com/office/drawing/2014/main" id="{18DF633F-728A-469C-B71C-0D1234DFF053}"/>
            </a:ext>
          </a:extLst>
        </xdr:cNvPr>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98" name="テキスト ボックス 497">
          <a:extLst>
            <a:ext uri="{FF2B5EF4-FFF2-40B4-BE49-F238E27FC236}">
              <a16:creationId xmlns:a16="http://schemas.microsoft.com/office/drawing/2014/main" id="{50F6A66F-4AF1-4662-9783-F80667F31BF3}"/>
            </a:ext>
          </a:extLst>
        </xdr:cNvPr>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99" name="直線コネクタ 498">
          <a:extLst>
            <a:ext uri="{FF2B5EF4-FFF2-40B4-BE49-F238E27FC236}">
              <a16:creationId xmlns:a16="http://schemas.microsoft.com/office/drawing/2014/main" id="{ED742352-6398-4D41-A693-925B51CD8361}"/>
            </a:ext>
          </a:extLst>
        </xdr:cNvPr>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0" name="テキスト ボックス 499">
          <a:extLst>
            <a:ext uri="{FF2B5EF4-FFF2-40B4-BE49-F238E27FC236}">
              <a16:creationId xmlns:a16="http://schemas.microsoft.com/office/drawing/2014/main" id="{FEF9C3FD-87F4-482C-A2CC-A67146741BD4}"/>
            </a:ext>
          </a:extLst>
        </xdr:cNvPr>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1" name="直線コネクタ 500">
          <a:extLst>
            <a:ext uri="{FF2B5EF4-FFF2-40B4-BE49-F238E27FC236}">
              <a16:creationId xmlns:a16="http://schemas.microsoft.com/office/drawing/2014/main" id="{454F32CF-9A89-4505-BB6F-34BDBDCA821D}"/>
            </a:ext>
          </a:extLst>
        </xdr:cNvPr>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2" name="テキスト ボックス 501">
          <a:extLst>
            <a:ext uri="{FF2B5EF4-FFF2-40B4-BE49-F238E27FC236}">
              <a16:creationId xmlns:a16="http://schemas.microsoft.com/office/drawing/2014/main" id="{77F1C4D3-00A1-49AA-B0DF-C042103F5A15}"/>
            </a:ext>
          </a:extLst>
        </xdr:cNvPr>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3" name="直線コネクタ 502">
          <a:extLst>
            <a:ext uri="{FF2B5EF4-FFF2-40B4-BE49-F238E27FC236}">
              <a16:creationId xmlns:a16="http://schemas.microsoft.com/office/drawing/2014/main" id="{4715D600-CB0C-4CF5-9702-FAE419274E77}"/>
            </a:ext>
          </a:extLst>
        </xdr:cNvPr>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4" name="テキスト ボックス 503">
          <a:extLst>
            <a:ext uri="{FF2B5EF4-FFF2-40B4-BE49-F238E27FC236}">
              <a16:creationId xmlns:a16="http://schemas.microsoft.com/office/drawing/2014/main" id="{9CC762EC-FBC8-46B1-8854-0A25173380C6}"/>
            </a:ext>
          </a:extLst>
        </xdr:cNvPr>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5" name="直線コネクタ 504">
          <a:extLst>
            <a:ext uri="{FF2B5EF4-FFF2-40B4-BE49-F238E27FC236}">
              <a16:creationId xmlns:a16="http://schemas.microsoft.com/office/drawing/2014/main" id="{070C94CB-0852-4CB7-9CAE-E6C7E421FA93}"/>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6" name="テキスト ボックス 505">
          <a:extLst>
            <a:ext uri="{FF2B5EF4-FFF2-40B4-BE49-F238E27FC236}">
              <a16:creationId xmlns:a16="http://schemas.microsoft.com/office/drawing/2014/main" id="{7227338A-8AC6-4BFF-AB58-46E8E94A28BA}"/>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7" name="【認定こども園・幼稚園・保育所】&#10;有形固定資産減価償却率グラフ枠">
          <a:extLst>
            <a:ext uri="{FF2B5EF4-FFF2-40B4-BE49-F238E27FC236}">
              <a16:creationId xmlns:a16="http://schemas.microsoft.com/office/drawing/2014/main" id="{07BDE693-CBD4-4F75-8C6F-9EDAB140C65B}"/>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112776</xdr:rowOff>
    </xdr:from>
    <xdr:to>
      <xdr:col>85</xdr:col>
      <xdr:colOff>126364</xdr:colOff>
      <xdr:row>42</xdr:row>
      <xdr:rowOff>44196</xdr:rowOff>
    </xdr:to>
    <xdr:cxnSp macro="">
      <xdr:nvCxnSpPr>
        <xdr:cNvPr id="508" name="直線コネクタ 507">
          <a:extLst>
            <a:ext uri="{FF2B5EF4-FFF2-40B4-BE49-F238E27FC236}">
              <a16:creationId xmlns:a16="http://schemas.microsoft.com/office/drawing/2014/main" id="{CA77650C-D147-417E-AC66-2E15762CD0F0}"/>
            </a:ext>
          </a:extLst>
        </xdr:cNvPr>
        <xdr:cNvCxnSpPr/>
      </xdr:nvCxnSpPr>
      <xdr:spPr>
        <a:xfrm flipV="1">
          <a:off x="14375764" y="5812536"/>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48023</xdr:rowOff>
    </xdr:from>
    <xdr:ext cx="405111" cy="259045"/>
    <xdr:sp macro="" textlink="">
      <xdr:nvSpPr>
        <xdr:cNvPr id="509" name="【認定こども園・幼稚園・保育所】&#10;有形固定資産減価償却率最小値テキスト">
          <a:extLst>
            <a:ext uri="{FF2B5EF4-FFF2-40B4-BE49-F238E27FC236}">
              <a16:creationId xmlns:a16="http://schemas.microsoft.com/office/drawing/2014/main" id="{3BF64DD3-BB8F-4436-ACC1-BEF4500BA658}"/>
            </a:ext>
          </a:extLst>
        </xdr:cNvPr>
        <xdr:cNvSpPr txBox="1"/>
      </xdr:nvSpPr>
      <xdr:spPr>
        <a:xfrm>
          <a:off x="14414500" y="708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44196</xdr:rowOff>
    </xdr:from>
    <xdr:to>
      <xdr:col>86</xdr:col>
      <xdr:colOff>25400</xdr:colOff>
      <xdr:row>42</xdr:row>
      <xdr:rowOff>44196</xdr:rowOff>
    </xdr:to>
    <xdr:cxnSp macro="">
      <xdr:nvCxnSpPr>
        <xdr:cNvPr id="510" name="直線コネクタ 509">
          <a:extLst>
            <a:ext uri="{FF2B5EF4-FFF2-40B4-BE49-F238E27FC236}">
              <a16:creationId xmlns:a16="http://schemas.microsoft.com/office/drawing/2014/main" id="{1C6309CD-350D-4927-AF2D-C86186B66238}"/>
            </a:ext>
          </a:extLst>
        </xdr:cNvPr>
        <xdr:cNvCxnSpPr/>
      </xdr:nvCxnSpPr>
      <xdr:spPr>
        <a:xfrm>
          <a:off x="14287500" y="70850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59453</xdr:rowOff>
    </xdr:from>
    <xdr:ext cx="405111" cy="259045"/>
    <xdr:sp macro="" textlink="">
      <xdr:nvSpPr>
        <xdr:cNvPr id="511" name="【認定こども園・幼稚園・保育所】&#10;有形固定資産減価償却率最大値テキスト">
          <a:extLst>
            <a:ext uri="{FF2B5EF4-FFF2-40B4-BE49-F238E27FC236}">
              <a16:creationId xmlns:a16="http://schemas.microsoft.com/office/drawing/2014/main" id="{166D5043-CDA2-4530-B2FC-4A92ED8DA44C}"/>
            </a:ext>
          </a:extLst>
        </xdr:cNvPr>
        <xdr:cNvSpPr txBox="1"/>
      </xdr:nvSpPr>
      <xdr:spPr>
        <a:xfrm>
          <a:off x="144145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112776</xdr:rowOff>
    </xdr:from>
    <xdr:to>
      <xdr:col>86</xdr:col>
      <xdr:colOff>25400</xdr:colOff>
      <xdr:row>34</xdr:row>
      <xdr:rowOff>112776</xdr:rowOff>
    </xdr:to>
    <xdr:cxnSp macro="">
      <xdr:nvCxnSpPr>
        <xdr:cNvPr id="512" name="直線コネクタ 511">
          <a:extLst>
            <a:ext uri="{FF2B5EF4-FFF2-40B4-BE49-F238E27FC236}">
              <a16:creationId xmlns:a16="http://schemas.microsoft.com/office/drawing/2014/main" id="{A0C7C81E-E861-4B9D-A99C-269D6DF712D6}"/>
            </a:ext>
          </a:extLst>
        </xdr:cNvPr>
        <xdr:cNvCxnSpPr/>
      </xdr:nvCxnSpPr>
      <xdr:spPr>
        <a:xfrm>
          <a:off x="14287500" y="58125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114571</xdr:rowOff>
    </xdr:from>
    <xdr:ext cx="405111" cy="259045"/>
    <xdr:sp macro="" textlink="">
      <xdr:nvSpPr>
        <xdr:cNvPr id="513" name="【認定こども園・幼稚園・保育所】&#10;有形固定資産減価償却率平均値テキスト">
          <a:extLst>
            <a:ext uri="{FF2B5EF4-FFF2-40B4-BE49-F238E27FC236}">
              <a16:creationId xmlns:a16="http://schemas.microsoft.com/office/drawing/2014/main" id="{EAAFBF1E-05A4-4528-AA2F-766BF0F3EEBA}"/>
            </a:ext>
          </a:extLst>
        </xdr:cNvPr>
        <xdr:cNvSpPr txBox="1"/>
      </xdr:nvSpPr>
      <xdr:spPr>
        <a:xfrm>
          <a:off x="14414500" y="6317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91694</xdr:rowOff>
    </xdr:from>
    <xdr:to>
      <xdr:col>85</xdr:col>
      <xdr:colOff>177800</xdr:colOff>
      <xdr:row>39</xdr:row>
      <xdr:rowOff>21844</xdr:rowOff>
    </xdr:to>
    <xdr:sp macro="" textlink="">
      <xdr:nvSpPr>
        <xdr:cNvPr id="514" name="フローチャート: 判断 513">
          <a:extLst>
            <a:ext uri="{FF2B5EF4-FFF2-40B4-BE49-F238E27FC236}">
              <a16:creationId xmlns:a16="http://schemas.microsoft.com/office/drawing/2014/main" id="{DD51B634-4105-4538-A974-49CCB56E549D}"/>
            </a:ext>
          </a:extLst>
        </xdr:cNvPr>
        <xdr:cNvSpPr/>
      </xdr:nvSpPr>
      <xdr:spPr>
        <a:xfrm>
          <a:off x="14325600" y="646201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52832</xdr:rowOff>
    </xdr:from>
    <xdr:to>
      <xdr:col>81</xdr:col>
      <xdr:colOff>101600</xdr:colOff>
      <xdr:row>38</xdr:row>
      <xdr:rowOff>154432</xdr:rowOff>
    </xdr:to>
    <xdr:sp macro="" textlink="">
      <xdr:nvSpPr>
        <xdr:cNvPr id="515" name="フローチャート: 判断 514">
          <a:extLst>
            <a:ext uri="{FF2B5EF4-FFF2-40B4-BE49-F238E27FC236}">
              <a16:creationId xmlns:a16="http://schemas.microsoft.com/office/drawing/2014/main" id="{56C93EA8-1BB7-4126-A20C-A577D09E6321}"/>
            </a:ext>
          </a:extLst>
        </xdr:cNvPr>
        <xdr:cNvSpPr/>
      </xdr:nvSpPr>
      <xdr:spPr>
        <a:xfrm>
          <a:off x="13578840" y="642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87122</xdr:rowOff>
    </xdr:from>
    <xdr:to>
      <xdr:col>76</xdr:col>
      <xdr:colOff>165100</xdr:colOff>
      <xdr:row>39</xdr:row>
      <xdr:rowOff>17272</xdr:rowOff>
    </xdr:to>
    <xdr:sp macro="" textlink="">
      <xdr:nvSpPr>
        <xdr:cNvPr id="516" name="フローチャート: 判断 515">
          <a:extLst>
            <a:ext uri="{FF2B5EF4-FFF2-40B4-BE49-F238E27FC236}">
              <a16:creationId xmlns:a16="http://schemas.microsoft.com/office/drawing/2014/main" id="{DFD85682-DF58-4EEF-A20B-8C6D369C440C}"/>
            </a:ext>
          </a:extLst>
        </xdr:cNvPr>
        <xdr:cNvSpPr/>
      </xdr:nvSpPr>
      <xdr:spPr>
        <a:xfrm>
          <a:off x="12804140" y="64574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109982</xdr:rowOff>
    </xdr:from>
    <xdr:to>
      <xdr:col>72</xdr:col>
      <xdr:colOff>38100</xdr:colOff>
      <xdr:row>39</xdr:row>
      <xdr:rowOff>40132</xdr:rowOff>
    </xdr:to>
    <xdr:sp macro="" textlink="">
      <xdr:nvSpPr>
        <xdr:cNvPr id="517" name="フローチャート: 判断 516">
          <a:extLst>
            <a:ext uri="{FF2B5EF4-FFF2-40B4-BE49-F238E27FC236}">
              <a16:creationId xmlns:a16="http://schemas.microsoft.com/office/drawing/2014/main" id="{40BF344B-44E1-4735-9DC0-5B01ED2D19EC}"/>
            </a:ext>
          </a:extLst>
        </xdr:cNvPr>
        <xdr:cNvSpPr/>
      </xdr:nvSpPr>
      <xdr:spPr>
        <a:xfrm>
          <a:off x="12029440" y="64803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141986</xdr:rowOff>
    </xdr:from>
    <xdr:to>
      <xdr:col>67</xdr:col>
      <xdr:colOff>101600</xdr:colOff>
      <xdr:row>39</xdr:row>
      <xdr:rowOff>72136</xdr:rowOff>
    </xdr:to>
    <xdr:sp macro="" textlink="">
      <xdr:nvSpPr>
        <xdr:cNvPr id="518" name="フローチャート: 判断 517">
          <a:extLst>
            <a:ext uri="{FF2B5EF4-FFF2-40B4-BE49-F238E27FC236}">
              <a16:creationId xmlns:a16="http://schemas.microsoft.com/office/drawing/2014/main" id="{CC1D04AD-0519-4944-B8F8-2904F361B1AB}"/>
            </a:ext>
          </a:extLst>
        </xdr:cNvPr>
        <xdr:cNvSpPr/>
      </xdr:nvSpPr>
      <xdr:spPr>
        <a:xfrm>
          <a:off x="11231880" y="65123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1DB6C032-C4DD-400C-B412-5F9D4F8807C8}"/>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A27A38B1-F78D-4EF3-9F2C-42F117D7602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9B225D57-77ED-4CF9-823A-36329F679D3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EE2FF7E-AF76-4984-B009-513BF14F8714}"/>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2FCBC4BB-E32A-44F7-AE38-85939D560BF2}"/>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91694</xdr:rowOff>
    </xdr:from>
    <xdr:to>
      <xdr:col>85</xdr:col>
      <xdr:colOff>177800</xdr:colOff>
      <xdr:row>42</xdr:row>
      <xdr:rowOff>21844</xdr:rowOff>
    </xdr:to>
    <xdr:sp macro="" textlink="">
      <xdr:nvSpPr>
        <xdr:cNvPr id="524" name="楕円 523">
          <a:extLst>
            <a:ext uri="{FF2B5EF4-FFF2-40B4-BE49-F238E27FC236}">
              <a16:creationId xmlns:a16="http://schemas.microsoft.com/office/drawing/2014/main" id="{1058FA35-74E4-4242-96B5-D5B33EA7A003}"/>
            </a:ext>
          </a:extLst>
        </xdr:cNvPr>
        <xdr:cNvSpPr/>
      </xdr:nvSpPr>
      <xdr:spPr>
        <a:xfrm>
          <a:off x="14325600" y="696493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6621</xdr:rowOff>
    </xdr:from>
    <xdr:ext cx="405111" cy="259045"/>
    <xdr:sp macro="" textlink="">
      <xdr:nvSpPr>
        <xdr:cNvPr id="525" name="【認定こども園・幼稚園・保育所】&#10;有形固定資産減価償却率該当値テキスト">
          <a:extLst>
            <a:ext uri="{FF2B5EF4-FFF2-40B4-BE49-F238E27FC236}">
              <a16:creationId xmlns:a16="http://schemas.microsoft.com/office/drawing/2014/main" id="{138FF308-72C5-48F5-AADE-E07BAEB73B83}"/>
            </a:ext>
          </a:extLst>
        </xdr:cNvPr>
        <xdr:cNvSpPr txBox="1"/>
      </xdr:nvSpPr>
      <xdr:spPr>
        <a:xfrm>
          <a:off x="14414500" y="6879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89408</xdr:rowOff>
    </xdr:from>
    <xdr:to>
      <xdr:col>81</xdr:col>
      <xdr:colOff>101600</xdr:colOff>
      <xdr:row>42</xdr:row>
      <xdr:rowOff>19558</xdr:rowOff>
    </xdr:to>
    <xdr:sp macro="" textlink="">
      <xdr:nvSpPr>
        <xdr:cNvPr id="526" name="楕円 525">
          <a:extLst>
            <a:ext uri="{FF2B5EF4-FFF2-40B4-BE49-F238E27FC236}">
              <a16:creationId xmlns:a16="http://schemas.microsoft.com/office/drawing/2014/main" id="{B2FB0790-D357-41F5-8BDF-96A2E9FA6407}"/>
            </a:ext>
          </a:extLst>
        </xdr:cNvPr>
        <xdr:cNvSpPr/>
      </xdr:nvSpPr>
      <xdr:spPr>
        <a:xfrm>
          <a:off x="13578840" y="69626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140208</xdr:rowOff>
    </xdr:from>
    <xdr:to>
      <xdr:col>85</xdr:col>
      <xdr:colOff>127000</xdr:colOff>
      <xdr:row>41</xdr:row>
      <xdr:rowOff>142494</xdr:rowOff>
    </xdr:to>
    <xdr:cxnSp macro="">
      <xdr:nvCxnSpPr>
        <xdr:cNvPr id="527" name="直線コネクタ 526">
          <a:extLst>
            <a:ext uri="{FF2B5EF4-FFF2-40B4-BE49-F238E27FC236}">
              <a16:creationId xmlns:a16="http://schemas.microsoft.com/office/drawing/2014/main" id="{DE62AB77-3F16-4F21-B545-C3E6A3E370CE}"/>
            </a:ext>
          </a:extLst>
        </xdr:cNvPr>
        <xdr:cNvCxnSpPr/>
      </xdr:nvCxnSpPr>
      <xdr:spPr>
        <a:xfrm>
          <a:off x="13629640" y="7013448"/>
          <a:ext cx="74676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48260</xdr:rowOff>
    </xdr:from>
    <xdr:to>
      <xdr:col>76</xdr:col>
      <xdr:colOff>165100</xdr:colOff>
      <xdr:row>41</xdr:row>
      <xdr:rowOff>149860</xdr:rowOff>
    </xdr:to>
    <xdr:sp macro="" textlink="">
      <xdr:nvSpPr>
        <xdr:cNvPr id="528" name="楕円 527">
          <a:extLst>
            <a:ext uri="{FF2B5EF4-FFF2-40B4-BE49-F238E27FC236}">
              <a16:creationId xmlns:a16="http://schemas.microsoft.com/office/drawing/2014/main" id="{EFE32153-E462-4BC5-B5D5-51C0DAB57E81}"/>
            </a:ext>
          </a:extLst>
        </xdr:cNvPr>
        <xdr:cNvSpPr/>
      </xdr:nvSpPr>
      <xdr:spPr>
        <a:xfrm>
          <a:off x="1280414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99060</xdr:rowOff>
    </xdr:from>
    <xdr:to>
      <xdr:col>81</xdr:col>
      <xdr:colOff>50800</xdr:colOff>
      <xdr:row>41</xdr:row>
      <xdr:rowOff>140208</xdr:rowOff>
    </xdr:to>
    <xdr:cxnSp macro="">
      <xdr:nvCxnSpPr>
        <xdr:cNvPr id="529" name="直線コネクタ 528">
          <a:extLst>
            <a:ext uri="{FF2B5EF4-FFF2-40B4-BE49-F238E27FC236}">
              <a16:creationId xmlns:a16="http://schemas.microsoft.com/office/drawing/2014/main" id="{59B04702-0A9D-4304-B249-E9DE801C0214}"/>
            </a:ext>
          </a:extLst>
        </xdr:cNvPr>
        <xdr:cNvCxnSpPr/>
      </xdr:nvCxnSpPr>
      <xdr:spPr>
        <a:xfrm>
          <a:off x="12854940" y="6972300"/>
          <a:ext cx="7747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4826</xdr:rowOff>
    </xdr:from>
    <xdr:to>
      <xdr:col>72</xdr:col>
      <xdr:colOff>38100</xdr:colOff>
      <xdr:row>41</xdr:row>
      <xdr:rowOff>106426</xdr:rowOff>
    </xdr:to>
    <xdr:sp macro="" textlink="">
      <xdr:nvSpPr>
        <xdr:cNvPr id="530" name="楕円 529">
          <a:extLst>
            <a:ext uri="{FF2B5EF4-FFF2-40B4-BE49-F238E27FC236}">
              <a16:creationId xmlns:a16="http://schemas.microsoft.com/office/drawing/2014/main" id="{94F4EDC3-AB41-47AE-B386-089B36732BFD}"/>
            </a:ext>
          </a:extLst>
        </xdr:cNvPr>
        <xdr:cNvSpPr/>
      </xdr:nvSpPr>
      <xdr:spPr>
        <a:xfrm>
          <a:off x="12029440" y="68780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55626</xdr:rowOff>
    </xdr:from>
    <xdr:to>
      <xdr:col>76</xdr:col>
      <xdr:colOff>114300</xdr:colOff>
      <xdr:row>41</xdr:row>
      <xdr:rowOff>99060</xdr:rowOff>
    </xdr:to>
    <xdr:cxnSp macro="">
      <xdr:nvCxnSpPr>
        <xdr:cNvPr id="531" name="直線コネクタ 530">
          <a:extLst>
            <a:ext uri="{FF2B5EF4-FFF2-40B4-BE49-F238E27FC236}">
              <a16:creationId xmlns:a16="http://schemas.microsoft.com/office/drawing/2014/main" id="{6CB5BC58-1AB8-4068-BF8E-E68B09551F71}"/>
            </a:ext>
          </a:extLst>
        </xdr:cNvPr>
        <xdr:cNvCxnSpPr/>
      </xdr:nvCxnSpPr>
      <xdr:spPr>
        <a:xfrm>
          <a:off x="12072620" y="6928866"/>
          <a:ext cx="78232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132842</xdr:rowOff>
    </xdr:from>
    <xdr:to>
      <xdr:col>67</xdr:col>
      <xdr:colOff>101600</xdr:colOff>
      <xdr:row>41</xdr:row>
      <xdr:rowOff>62992</xdr:rowOff>
    </xdr:to>
    <xdr:sp macro="" textlink="">
      <xdr:nvSpPr>
        <xdr:cNvPr id="532" name="楕円 531">
          <a:extLst>
            <a:ext uri="{FF2B5EF4-FFF2-40B4-BE49-F238E27FC236}">
              <a16:creationId xmlns:a16="http://schemas.microsoft.com/office/drawing/2014/main" id="{3E6FEFAF-6B86-4CD4-8777-A9DEDE3B96BB}"/>
            </a:ext>
          </a:extLst>
        </xdr:cNvPr>
        <xdr:cNvSpPr/>
      </xdr:nvSpPr>
      <xdr:spPr>
        <a:xfrm>
          <a:off x="11231880" y="68384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12192</xdr:rowOff>
    </xdr:from>
    <xdr:to>
      <xdr:col>71</xdr:col>
      <xdr:colOff>177800</xdr:colOff>
      <xdr:row>41</xdr:row>
      <xdr:rowOff>55626</xdr:rowOff>
    </xdr:to>
    <xdr:cxnSp macro="">
      <xdr:nvCxnSpPr>
        <xdr:cNvPr id="533" name="直線コネクタ 532">
          <a:extLst>
            <a:ext uri="{FF2B5EF4-FFF2-40B4-BE49-F238E27FC236}">
              <a16:creationId xmlns:a16="http://schemas.microsoft.com/office/drawing/2014/main" id="{2BA742B2-9BFD-4BBF-B261-80447FD78B95}"/>
            </a:ext>
          </a:extLst>
        </xdr:cNvPr>
        <xdr:cNvCxnSpPr/>
      </xdr:nvCxnSpPr>
      <xdr:spPr>
        <a:xfrm>
          <a:off x="11282680" y="6885432"/>
          <a:ext cx="78994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170959</xdr:rowOff>
    </xdr:from>
    <xdr:ext cx="405111" cy="259045"/>
    <xdr:sp macro="" textlink="">
      <xdr:nvSpPr>
        <xdr:cNvPr id="534" name="n_1aveValue【認定こども園・幼稚園・保育所】&#10;有形固定資産減価償却率">
          <a:extLst>
            <a:ext uri="{FF2B5EF4-FFF2-40B4-BE49-F238E27FC236}">
              <a16:creationId xmlns:a16="http://schemas.microsoft.com/office/drawing/2014/main" id="{5287516F-8C42-463C-9C70-33CF47ECE72A}"/>
            </a:ext>
          </a:extLst>
        </xdr:cNvPr>
        <xdr:cNvSpPr txBox="1"/>
      </xdr:nvSpPr>
      <xdr:spPr>
        <a:xfrm>
          <a:off x="13437244" y="620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33799</xdr:rowOff>
    </xdr:from>
    <xdr:ext cx="405111" cy="259045"/>
    <xdr:sp macro="" textlink="">
      <xdr:nvSpPr>
        <xdr:cNvPr id="535" name="n_2aveValue【認定こども園・幼稚園・保育所】&#10;有形固定資産減価償却率">
          <a:extLst>
            <a:ext uri="{FF2B5EF4-FFF2-40B4-BE49-F238E27FC236}">
              <a16:creationId xmlns:a16="http://schemas.microsoft.com/office/drawing/2014/main" id="{DC6CE452-1D99-41A5-8765-0EA77DBDB686}"/>
            </a:ext>
          </a:extLst>
        </xdr:cNvPr>
        <xdr:cNvSpPr txBox="1"/>
      </xdr:nvSpPr>
      <xdr:spPr>
        <a:xfrm>
          <a:off x="12675244" y="6236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56659</xdr:rowOff>
    </xdr:from>
    <xdr:ext cx="405111" cy="259045"/>
    <xdr:sp macro="" textlink="">
      <xdr:nvSpPr>
        <xdr:cNvPr id="536" name="n_3aveValue【認定こども園・幼稚園・保育所】&#10;有形固定資産減価償却率">
          <a:extLst>
            <a:ext uri="{FF2B5EF4-FFF2-40B4-BE49-F238E27FC236}">
              <a16:creationId xmlns:a16="http://schemas.microsoft.com/office/drawing/2014/main" id="{EAD58CCA-8570-4131-8056-14DE56F3B950}"/>
            </a:ext>
          </a:extLst>
        </xdr:cNvPr>
        <xdr:cNvSpPr txBox="1"/>
      </xdr:nvSpPr>
      <xdr:spPr>
        <a:xfrm>
          <a:off x="11900544" y="625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88663</xdr:rowOff>
    </xdr:from>
    <xdr:ext cx="405111" cy="259045"/>
    <xdr:sp macro="" textlink="">
      <xdr:nvSpPr>
        <xdr:cNvPr id="537" name="n_4aveValue【認定こども園・幼稚園・保育所】&#10;有形固定資産減価償却率">
          <a:extLst>
            <a:ext uri="{FF2B5EF4-FFF2-40B4-BE49-F238E27FC236}">
              <a16:creationId xmlns:a16="http://schemas.microsoft.com/office/drawing/2014/main" id="{2692F7CE-8E66-4D1C-91EA-16A553D23BC2}"/>
            </a:ext>
          </a:extLst>
        </xdr:cNvPr>
        <xdr:cNvSpPr txBox="1"/>
      </xdr:nvSpPr>
      <xdr:spPr>
        <a:xfrm>
          <a:off x="11102984" y="6291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10685</xdr:rowOff>
    </xdr:from>
    <xdr:ext cx="405111" cy="259045"/>
    <xdr:sp macro="" textlink="">
      <xdr:nvSpPr>
        <xdr:cNvPr id="538" name="n_1mainValue【認定こども園・幼稚園・保育所】&#10;有形固定資産減価償却率">
          <a:extLst>
            <a:ext uri="{FF2B5EF4-FFF2-40B4-BE49-F238E27FC236}">
              <a16:creationId xmlns:a16="http://schemas.microsoft.com/office/drawing/2014/main" id="{976C52C8-28C3-4508-96B5-FCF391E3F8AE}"/>
            </a:ext>
          </a:extLst>
        </xdr:cNvPr>
        <xdr:cNvSpPr txBox="1"/>
      </xdr:nvSpPr>
      <xdr:spPr>
        <a:xfrm>
          <a:off x="13437244" y="7051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140987</xdr:rowOff>
    </xdr:from>
    <xdr:ext cx="405111" cy="259045"/>
    <xdr:sp macro="" textlink="">
      <xdr:nvSpPr>
        <xdr:cNvPr id="539" name="n_2mainValue【認定こども園・幼稚園・保育所】&#10;有形固定資産減価償却率">
          <a:extLst>
            <a:ext uri="{FF2B5EF4-FFF2-40B4-BE49-F238E27FC236}">
              <a16:creationId xmlns:a16="http://schemas.microsoft.com/office/drawing/2014/main" id="{6E2CA7F5-893D-4365-B68D-300908008980}"/>
            </a:ext>
          </a:extLst>
        </xdr:cNvPr>
        <xdr:cNvSpPr txBox="1"/>
      </xdr:nvSpPr>
      <xdr:spPr>
        <a:xfrm>
          <a:off x="12675244"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97553</xdr:rowOff>
    </xdr:from>
    <xdr:ext cx="405111" cy="259045"/>
    <xdr:sp macro="" textlink="">
      <xdr:nvSpPr>
        <xdr:cNvPr id="540" name="n_3mainValue【認定こども園・幼稚園・保育所】&#10;有形固定資産減価償却率">
          <a:extLst>
            <a:ext uri="{FF2B5EF4-FFF2-40B4-BE49-F238E27FC236}">
              <a16:creationId xmlns:a16="http://schemas.microsoft.com/office/drawing/2014/main" id="{D3402C35-002A-4B47-8A1C-F4066163820C}"/>
            </a:ext>
          </a:extLst>
        </xdr:cNvPr>
        <xdr:cNvSpPr txBox="1"/>
      </xdr:nvSpPr>
      <xdr:spPr>
        <a:xfrm>
          <a:off x="11900544" y="69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54119</xdr:rowOff>
    </xdr:from>
    <xdr:ext cx="405111" cy="259045"/>
    <xdr:sp macro="" textlink="">
      <xdr:nvSpPr>
        <xdr:cNvPr id="541" name="n_4mainValue【認定こども園・幼稚園・保育所】&#10;有形固定資産減価償却率">
          <a:extLst>
            <a:ext uri="{FF2B5EF4-FFF2-40B4-BE49-F238E27FC236}">
              <a16:creationId xmlns:a16="http://schemas.microsoft.com/office/drawing/2014/main" id="{F51EA04E-7B68-4FD1-A0DC-C1A6EBC089EE}"/>
            </a:ext>
          </a:extLst>
        </xdr:cNvPr>
        <xdr:cNvSpPr txBox="1"/>
      </xdr:nvSpPr>
      <xdr:spPr>
        <a:xfrm>
          <a:off x="11102984" y="692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2" name="正方形/長方形 541">
          <a:extLst>
            <a:ext uri="{FF2B5EF4-FFF2-40B4-BE49-F238E27FC236}">
              <a16:creationId xmlns:a16="http://schemas.microsoft.com/office/drawing/2014/main" id="{D9E55C8D-8FAD-4340-821C-899FC1555B6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3" name="正方形/長方形 542">
          <a:extLst>
            <a:ext uri="{FF2B5EF4-FFF2-40B4-BE49-F238E27FC236}">
              <a16:creationId xmlns:a16="http://schemas.microsoft.com/office/drawing/2014/main" id="{68E33067-5C52-497F-8DEB-5763DE72182D}"/>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4" name="正方形/長方形 543">
          <a:extLst>
            <a:ext uri="{FF2B5EF4-FFF2-40B4-BE49-F238E27FC236}">
              <a16:creationId xmlns:a16="http://schemas.microsoft.com/office/drawing/2014/main" id="{F43AA682-F2A3-4C1D-AA65-46AB1FF44BF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5" name="正方形/長方形 544">
          <a:extLst>
            <a:ext uri="{FF2B5EF4-FFF2-40B4-BE49-F238E27FC236}">
              <a16:creationId xmlns:a16="http://schemas.microsoft.com/office/drawing/2014/main" id="{77772A4C-899C-4FED-A1A2-B0801E04599B}"/>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6" name="正方形/長方形 545">
          <a:extLst>
            <a:ext uri="{FF2B5EF4-FFF2-40B4-BE49-F238E27FC236}">
              <a16:creationId xmlns:a16="http://schemas.microsoft.com/office/drawing/2014/main" id="{EB06277C-62B5-40BC-934C-EE48A2EA3074}"/>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7" name="正方形/長方形 546">
          <a:extLst>
            <a:ext uri="{FF2B5EF4-FFF2-40B4-BE49-F238E27FC236}">
              <a16:creationId xmlns:a16="http://schemas.microsoft.com/office/drawing/2014/main" id="{4B04BE8E-BB44-45A4-9D04-1EAD41C88A9C}"/>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8" name="正方形/長方形 547">
          <a:extLst>
            <a:ext uri="{FF2B5EF4-FFF2-40B4-BE49-F238E27FC236}">
              <a16:creationId xmlns:a16="http://schemas.microsoft.com/office/drawing/2014/main" id="{D6867881-1DB0-4AF4-8CF5-A9E9B3E015DE}"/>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9" name="正方形/長方形 548">
          <a:extLst>
            <a:ext uri="{FF2B5EF4-FFF2-40B4-BE49-F238E27FC236}">
              <a16:creationId xmlns:a16="http://schemas.microsoft.com/office/drawing/2014/main" id="{CCEF868C-4B3F-48FE-90F6-16B1DB60C916}"/>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0" name="テキスト ボックス 549">
          <a:extLst>
            <a:ext uri="{FF2B5EF4-FFF2-40B4-BE49-F238E27FC236}">
              <a16:creationId xmlns:a16="http://schemas.microsoft.com/office/drawing/2014/main" id="{3CE989A4-2EEA-4A4A-B846-054EBEC50A3A}"/>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1" name="直線コネクタ 550">
          <a:extLst>
            <a:ext uri="{FF2B5EF4-FFF2-40B4-BE49-F238E27FC236}">
              <a16:creationId xmlns:a16="http://schemas.microsoft.com/office/drawing/2014/main" id="{EE5C7B2A-C8E0-4628-AB50-9D357B158067}"/>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2" name="直線コネクタ 551">
          <a:extLst>
            <a:ext uri="{FF2B5EF4-FFF2-40B4-BE49-F238E27FC236}">
              <a16:creationId xmlns:a16="http://schemas.microsoft.com/office/drawing/2014/main" id="{6C900EEC-81A3-4521-9FC1-E6BF0958CC63}"/>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3" name="テキスト ボックス 552">
          <a:extLst>
            <a:ext uri="{FF2B5EF4-FFF2-40B4-BE49-F238E27FC236}">
              <a16:creationId xmlns:a16="http://schemas.microsoft.com/office/drawing/2014/main" id="{448C67A1-E7F3-40EF-9F3C-F0827425713E}"/>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4" name="直線コネクタ 553">
          <a:extLst>
            <a:ext uri="{FF2B5EF4-FFF2-40B4-BE49-F238E27FC236}">
              <a16:creationId xmlns:a16="http://schemas.microsoft.com/office/drawing/2014/main" id="{40B37EE1-9D50-4F7E-9B59-127E00F0F466}"/>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55" name="テキスト ボックス 554">
          <a:extLst>
            <a:ext uri="{FF2B5EF4-FFF2-40B4-BE49-F238E27FC236}">
              <a16:creationId xmlns:a16="http://schemas.microsoft.com/office/drawing/2014/main" id="{A4BAFDB4-1FF9-487F-836C-2871CD08CB07}"/>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6" name="直線コネクタ 555">
          <a:extLst>
            <a:ext uri="{FF2B5EF4-FFF2-40B4-BE49-F238E27FC236}">
              <a16:creationId xmlns:a16="http://schemas.microsoft.com/office/drawing/2014/main" id="{EF2E54BD-7802-47DC-9DA0-6B749597E645}"/>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57" name="テキスト ボックス 556">
          <a:extLst>
            <a:ext uri="{FF2B5EF4-FFF2-40B4-BE49-F238E27FC236}">
              <a16:creationId xmlns:a16="http://schemas.microsoft.com/office/drawing/2014/main" id="{C7C9E5C4-6952-47E0-966C-F243F2B3421F}"/>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8" name="直線コネクタ 557">
          <a:extLst>
            <a:ext uri="{FF2B5EF4-FFF2-40B4-BE49-F238E27FC236}">
              <a16:creationId xmlns:a16="http://schemas.microsoft.com/office/drawing/2014/main" id="{5989CC1B-20A5-4C9C-AC88-97B372795A59}"/>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59" name="テキスト ボックス 558">
          <a:extLst>
            <a:ext uri="{FF2B5EF4-FFF2-40B4-BE49-F238E27FC236}">
              <a16:creationId xmlns:a16="http://schemas.microsoft.com/office/drawing/2014/main" id="{0C74A4E4-B720-4A7D-81F5-EB64537FEE33}"/>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0" name="直線コネクタ 559">
          <a:extLst>
            <a:ext uri="{FF2B5EF4-FFF2-40B4-BE49-F238E27FC236}">
              <a16:creationId xmlns:a16="http://schemas.microsoft.com/office/drawing/2014/main" id="{5E8A1CB1-B784-4695-9D28-2B794DBBE332}"/>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1" name="テキスト ボックス 560">
          <a:extLst>
            <a:ext uri="{FF2B5EF4-FFF2-40B4-BE49-F238E27FC236}">
              <a16:creationId xmlns:a16="http://schemas.microsoft.com/office/drawing/2014/main" id="{B102AB88-9292-4308-8003-BB34314A6417}"/>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a:extLst>
            <a:ext uri="{FF2B5EF4-FFF2-40B4-BE49-F238E27FC236}">
              <a16:creationId xmlns:a16="http://schemas.microsoft.com/office/drawing/2014/main" id="{365DD518-B396-4BBA-B146-9493A4FB986E}"/>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3" name="テキスト ボックス 562">
          <a:extLst>
            <a:ext uri="{FF2B5EF4-FFF2-40B4-BE49-F238E27FC236}">
              <a16:creationId xmlns:a16="http://schemas.microsoft.com/office/drawing/2014/main" id="{FA97DE8B-210D-4BAD-A97D-69144E6BBEAB}"/>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認定こども園・幼稚園・保育所】&#10;一人当たり面積グラフ枠">
          <a:extLst>
            <a:ext uri="{FF2B5EF4-FFF2-40B4-BE49-F238E27FC236}">
              <a16:creationId xmlns:a16="http://schemas.microsoft.com/office/drawing/2014/main" id="{D6F04A0B-3440-46E7-B742-EC568AE2E11D}"/>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41</xdr:row>
      <xdr:rowOff>118110</xdr:rowOff>
    </xdr:to>
    <xdr:cxnSp macro="">
      <xdr:nvCxnSpPr>
        <xdr:cNvPr id="565" name="直線コネクタ 564">
          <a:extLst>
            <a:ext uri="{FF2B5EF4-FFF2-40B4-BE49-F238E27FC236}">
              <a16:creationId xmlns:a16="http://schemas.microsoft.com/office/drawing/2014/main" id="{7E2FA606-CA1C-4951-BA78-45BCC893034C}"/>
            </a:ext>
          </a:extLst>
        </xdr:cNvPr>
        <xdr:cNvCxnSpPr/>
      </xdr:nvCxnSpPr>
      <xdr:spPr>
        <a:xfrm flipV="1">
          <a:off x="19509104" y="57454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566" name="【認定こども園・幼稚園・保育所】&#10;一人当たり面積最小値テキスト">
          <a:extLst>
            <a:ext uri="{FF2B5EF4-FFF2-40B4-BE49-F238E27FC236}">
              <a16:creationId xmlns:a16="http://schemas.microsoft.com/office/drawing/2014/main" id="{637C83C2-040C-4D57-B636-9B4FFE512030}"/>
            </a:ext>
          </a:extLst>
        </xdr:cNvPr>
        <xdr:cNvSpPr txBox="1"/>
      </xdr:nvSpPr>
      <xdr:spPr>
        <a:xfrm>
          <a:off x="1954784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567" name="直線コネクタ 566">
          <a:extLst>
            <a:ext uri="{FF2B5EF4-FFF2-40B4-BE49-F238E27FC236}">
              <a16:creationId xmlns:a16="http://schemas.microsoft.com/office/drawing/2014/main" id="{367FCF9C-6ACB-492E-9D7B-B471BE2E5E78}"/>
            </a:ext>
          </a:extLst>
        </xdr:cNvPr>
        <xdr:cNvCxnSpPr/>
      </xdr:nvCxnSpPr>
      <xdr:spPr>
        <a:xfrm>
          <a:off x="19443700" y="6991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568" name="【認定こども園・幼稚園・保育所】&#10;一人当たり面積最大値テキスト">
          <a:extLst>
            <a:ext uri="{FF2B5EF4-FFF2-40B4-BE49-F238E27FC236}">
              <a16:creationId xmlns:a16="http://schemas.microsoft.com/office/drawing/2014/main" id="{E3987487-997F-4200-96D6-D6F9C996EFE3}"/>
            </a:ext>
          </a:extLst>
        </xdr:cNvPr>
        <xdr:cNvSpPr txBox="1"/>
      </xdr:nvSpPr>
      <xdr:spPr>
        <a:xfrm>
          <a:off x="1954784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569" name="直線コネクタ 568">
          <a:extLst>
            <a:ext uri="{FF2B5EF4-FFF2-40B4-BE49-F238E27FC236}">
              <a16:creationId xmlns:a16="http://schemas.microsoft.com/office/drawing/2014/main" id="{4818B453-8982-4FF0-B77E-7CFE869F953A}"/>
            </a:ext>
          </a:extLst>
        </xdr:cNvPr>
        <xdr:cNvCxnSpPr/>
      </xdr:nvCxnSpPr>
      <xdr:spPr>
        <a:xfrm>
          <a:off x="19443700" y="5745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90187</xdr:rowOff>
    </xdr:from>
    <xdr:ext cx="469744" cy="259045"/>
    <xdr:sp macro="" textlink="">
      <xdr:nvSpPr>
        <xdr:cNvPr id="570" name="【認定こども園・幼稚園・保育所】&#10;一人当たり面積平均値テキスト">
          <a:extLst>
            <a:ext uri="{FF2B5EF4-FFF2-40B4-BE49-F238E27FC236}">
              <a16:creationId xmlns:a16="http://schemas.microsoft.com/office/drawing/2014/main" id="{6B5F0D28-6315-42BD-AA82-45190874E4F1}"/>
            </a:ext>
          </a:extLst>
        </xdr:cNvPr>
        <xdr:cNvSpPr txBox="1"/>
      </xdr:nvSpPr>
      <xdr:spPr>
        <a:xfrm>
          <a:off x="19547840"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67310</xdr:rowOff>
    </xdr:from>
    <xdr:to>
      <xdr:col>116</xdr:col>
      <xdr:colOff>114300</xdr:colOff>
      <xdr:row>39</xdr:row>
      <xdr:rowOff>168910</xdr:rowOff>
    </xdr:to>
    <xdr:sp macro="" textlink="">
      <xdr:nvSpPr>
        <xdr:cNvPr id="571" name="フローチャート: 判断 570">
          <a:extLst>
            <a:ext uri="{FF2B5EF4-FFF2-40B4-BE49-F238E27FC236}">
              <a16:creationId xmlns:a16="http://schemas.microsoft.com/office/drawing/2014/main" id="{6FD71FDF-84BB-42BC-8713-97227530ABD4}"/>
            </a:ext>
          </a:extLst>
        </xdr:cNvPr>
        <xdr:cNvSpPr/>
      </xdr:nvSpPr>
      <xdr:spPr>
        <a:xfrm>
          <a:off x="1945894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572" name="フローチャート: 判断 571">
          <a:extLst>
            <a:ext uri="{FF2B5EF4-FFF2-40B4-BE49-F238E27FC236}">
              <a16:creationId xmlns:a16="http://schemas.microsoft.com/office/drawing/2014/main" id="{3DC0E8C3-5467-4557-AEB0-DD216E4598F9}"/>
            </a:ext>
          </a:extLst>
        </xdr:cNvPr>
        <xdr:cNvSpPr/>
      </xdr:nvSpPr>
      <xdr:spPr>
        <a:xfrm>
          <a:off x="18735040" y="6567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573" name="フローチャート: 判断 572">
          <a:extLst>
            <a:ext uri="{FF2B5EF4-FFF2-40B4-BE49-F238E27FC236}">
              <a16:creationId xmlns:a16="http://schemas.microsoft.com/office/drawing/2014/main" id="{DFE921C5-A0B6-4F28-8BEB-917E89AF2DC8}"/>
            </a:ext>
          </a:extLst>
        </xdr:cNvPr>
        <xdr:cNvSpPr/>
      </xdr:nvSpPr>
      <xdr:spPr>
        <a:xfrm>
          <a:off x="1793748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574" name="フローチャート: 判断 573">
          <a:extLst>
            <a:ext uri="{FF2B5EF4-FFF2-40B4-BE49-F238E27FC236}">
              <a16:creationId xmlns:a16="http://schemas.microsoft.com/office/drawing/2014/main" id="{B5083391-C4EA-462D-ADE2-1AC6FDA2C29A}"/>
            </a:ext>
          </a:extLst>
        </xdr:cNvPr>
        <xdr:cNvSpPr/>
      </xdr:nvSpPr>
      <xdr:spPr>
        <a:xfrm>
          <a:off x="1716278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59690</xdr:rowOff>
    </xdr:from>
    <xdr:to>
      <xdr:col>98</xdr:col>
      <xdr:colOff>38100</xdr:colOff>
      <xdr:row>39</xdr:row>
      <xdr:rowOff>161290</xdr:rowOff>
    </xdr:to>
    <xdr:sp macro="" textlink="">
      <xdr:nvSpPr>
        <xdr:cNvPr id="575" name="フローチャート: 判断 574">
          <a:extLst>
            <a:ext uri="{FF2B5EF4-FFF2-40B4-BE49-F238E27FC236}">
              <a16:creationId xmlns:a16="http://schemas.microsoft.com/office/drawing/2014/main" id="{D22FD88E-276F-4C92-AC58-7FC3203C6E88}"/>
            </a:ext>
          </a:extLst>
        </xdr:cNvPr>
        <xdr:cNvSpPr/>
      </xdr:nvSpPr>
      <xdr:spPr>
        <a:xfrm>
          <a:off x="16388080" y="6597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2153661A-F54C-45D4-B8EB-297CF2DF9F31}"/>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2A8CB0D6-DEAB-49E8-9D4A-C9FB26B4BE2C}"/>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5583D832-4BF2-441B-8B0B-0AF20DFD94E5}"/>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7398D0DB-CEE9-4DF0-9279-CA5B80D77326}"/>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E147C42F-1F02-43C6-9985-B76B33F001EA}"/>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143510</xdr:rowOff>
    </xdr:from>
    <xdr:to>
      <xdr:col>116</xdr:col>
      <xdr:colOff>114300</xdr:colOff>
      <xdr:row>40</xdr:row>
      <xdr:rowOff>73660</xdr:rowOff>
    </xdr:to>
    <xdr:sp macro="" textlink="">
      <xdr:nvSpPr>
        <xdr:cNvPr id="581" name="楕円 580">
          <a:extLst>
            <a:ext uri="{FF2B5EF4-FFF2-40B4-BE49-F238E27FC236}">
              <a16:creationId xmlns:a16="http://schemas.microsoft.com/office/drawing/2014/main" id="{9D35E549-9251-42B0-B65B-CC528F7461E1}"/>
            </a:ext>
          </a:extLst>
        </xdr:cNvPr>
        <xdr:cNvSpPr/>
      </xdr:nvSpPr>
      <xdr:spPr>
        <a:xfrm>
          <a:off x="19458940" y="6681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121937</xdr:rowOff>
    </xdr:from>
    <xdr:ext cx="469744" cy="259045"/>
    <xdr:sp macro="" textlink="">
      <xdr:nvSpPr>
        <xdr:cNvPr id="582" name="【認定こども園・幼稚園・保育所】&#10;一人当たり面積該当値テキスト">
          <a:extLst>
            <a:ext uri="{FF2B5EF4-FFF2-40B4-BE49-F238E27FC236}">
              <a16:creationId xmlns:a16="http://schemas.microsoft.com/office/drawing/2014/main" id="{E6112955-007C-4390-9416-FCDCDF9C7F95}"/>
            </a:ext>
          </a:extLst>
        </xdr:cNvPr>
        <xdr:cNvSpPr txBox="1"/>
      </xdr:nvSpPr>
      <xdr:spPr>
        <a:xfrm>
          <a:off x="19547840" y="665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143510</xdr:rowOff>
    </xdr:from>
    <xdr:to>
      <xdr:col>112</xdr:col>
      <xdr:colOff>38100</xdr:colOff>
      <xdr:row>40</xdr:row>
      <xdr:rowOff>73660</xdr:rowOff>
    </xdr:to>
    <xdr:sp macro="" textlink="">
      <xdr:nvSpPr>
        <xdr:cNvPr id="583" name="楕円 582">
          <a:extLst>
            <a:ext uri="{FF2B5EF4-FFF2-40B4-BE49-F238E27FC236}">
              <a16:creationId xmlns:a16="http://schemas.microsoft.com/office/drawing/2014/main" id="{730C9C8E-6371-4315-ADF3-520F82C89553}"/>
            </a:ext>
          </a:extLst>
        </xdr:cNvPr>
        <xdr:cNvSpPr/>
      </xdr:nvSpPr>
      <xdr:spPr>
        <a:xfrm>
          <a:off x="18735040" y="66814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22860</xdr:rowOff>
    </xdr:from>
    <xdr:to>
      <xdr:col>116</xdr:col>
      <xdr:colOff>63500</xdr:colOff>
      <xdr:row>40</xdr:row>
      <xdr:rowOff>22860</xdr:rowOff>
    </xdr:to>
    <xdr:cxnSp macro="">
      <xdr:nvCxnSpPr>
        <xdr:cNvPr id="584" name="直線コネクタ 583">
          <a:extLst>
            <a:ext uri="{FF2B5EF4-FFF2-40B4-BE49-F238E27FC236}">
              <a16:creationId xmlns:a16="http://schemas.microsoft.com/office/drawing/2014/main" id="{2230502F-90ED-49C2-B903-C9B9BB3998D8}"/>
            </a:ext>
          </a:extLst>
        </xdr:cNvPr>
        <xdr:cNvCxnSpPr/>
      </xdr:nvCxnSpPr>
      <xdr:spPr>
        <a:xfrm>
          <a:off x="18778220" y="67284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143510</xdr:rowOff>
    </xdr:from>
    <xdr:to>
      <xdr:col>107</xdr:col>
      <xdr:colOff>101600</xdr:colOff>
      <xdr:row>40</xdr:row>
      <xdr:rowOff>73660</xdr:rowOff>
    </xdr:to>
    <xdr:sp macro="" textlink="">
      <xdr:nvSpPr>
        <xdr:cNvPr id="585" name="楕円 584">
          <a:extLst>
            <a:ext uri="{FF2B5EF4-FFF2-40B4-BE49-F238E27FC236}">
              <a16:creationId xmlns:a16="http://schemas.microsoft.com/office/drawing/2014/main" id="{275A70B7-7BED-45AF-AA6B-B58A02D83599}"/>
            </a:ext>
          </a:extLst>
        </xdr:cNvPr>
        <xdr:cNvSpPr/>
      </xdr:nvSpPr>
      <xdr:spPr>
        <a:xfrm>
          <a:off x="17937480" y="6681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22860</xdr:rowOff>
    </xdr:from>
    <xdr:to>
      <xdr:col>111</xdr:col>
      <xdr:colOff>177800</xdr:colOff>
      <xdr:row>40</xdr:row>
      <xdr:rowOff>22860</xdr:rowOff>
    </xdr:to>
    <xdr:cxnSp macro="">
      <xdr:nvCxnSpPr>
        <xdr:cNvPr id="586" name="直線コネクタ 585">
          <a:extLst>
            <a:ext uri="{FF2B5EF4-FFF2-40B4-BE49-F238E27FC236}">
              <a16:creationId xmlns:a16="http://schemas.microsoft.com/office/drawing/2014/main" id="{8C1F8DE3-57C9-4202-9E5E-049CFC7A5175}"/>
            </a:ext>
          </a:extLst>
        </xdr:cNvPr>
        <xdr:cNvCxnSpPr/>
      </xdr:nvCxnSpPr>
      <xdr:spPr>
        <a:xfrm>
          <a:off x="17988280" y="67284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128270</xdr:rowOff>
    </xdr:from>
    <xdr:to>
      <xdr:col>102</xdr:col>
      <xdr:colOff>165100</xdr:colOff>
      <xdr:row>40</xdr:row>
      <xdr:rowOff>58420</xdr:rowOff>
    </xdr:to>
    <xdr:sp macro="" textlink="">
      <xdr:nvSpPr>
        <xdr:cNvPr id="587" name="楕円 586">
          <a:extLst>
            <a:ext uri="{FF2B5EF4-FFF2-40B4-BE49-F238E27FC236}">
              <a16:creationId xmlns:a16="http://schemas.microsoft.com/office/drawing/2014/main" id="{F6D6F1EE-9C6E-4B36-A579-3D783F214040}"/>
            </a:ext>
          </a:extLst>
        </xdr:cNvPr>
        <xdr:cNvSpPr/>
      </xdr:nvSpPr>
      <xdr:spPr>
        <a:xfrm>
          <a:off x="17162780" y="6666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7620</xdr:rowOff>
    </xdr:from>
    <xdr:to>
      <xdr:col>107</xdr:col>
      <xdr:colOff>50800</xdr:colOff>
      <xdr:row>40</xdr:row>
      <xdr:rowOff>22860</xdr:rowOff>
    </xdr:to>
    <xdr:cxnSp macro="">
      <xdr:nvCxnSpPr>
        <xdr:cNvPr id="588" name="直線コネクタ 587">
          <a:extLst>
            <a:ext uri="{FF2B5EF4-FFF2-40B4-BE49-F238E27FC236}">
              <a16:creationId xmlns:a16="http://schemas.microsoft.com/office/drawing/2014/main" id="{59362288-E416-4C9A-81AE-82A0371F6523}"/>
            </a:ext>
          </a:extLst>
        </xdr:cNvPr>
        <xdr:cNvCxnSpPr/>
      </xdr:nvCxnSpPr>
      <xdr:spPr>
        <a:xfrm>
          <a:off x="17213580" y="6713220"/>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128270</xdr:rowOff>
    </xdr:from>
    <xdr:to>
      <xdr:col>98</xdr:col>
      <xdr:colOff>38100</xdr:colOff>
      <xdr:row>40</xdr:row>
      <xdr:rowOff>58420</xdr:rowOff>
    </xdr:to>
    <xdr:sp macro="" textlink="">
      <xdr:nvSpPr>
        <xdr:cNvPr id="589" name="楕円 588">
          <a:extLst>
            <a:ext uri="{FF2B5EF4-FFF2-40B4-BE49-F238E27FC236}">
              <a16:creationId xmlns:a16="http://schemas.microsoft.com/office/drawing/2014/main" id="{BB19AADF-7B5B-46E4-8519-DF8D93112CE3}"/>
            </a:ext>
          </a:extLst>
        </xdr:cNvPr>
        <xdr:cNvSpPr/>
      </xdr:nvSpPr>
      <xdr:spPr>
        <a:xfrm>
          <a:off x="16388080" y="66662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7620</xdr:rowOff>
    </xdr:from>
    <xdr:to>
      <xdr:col>102</xdr:col>
      <xdr:colOff>114300</xdr:colOff>
      <xdr:row>40</xdr:row>
      <xdr:rowOff>7620</xdr:rowOff>
    </xdr:to>
    <xdr:cxnSp macro="">
      <xdr:nvCxnSpPr>
        <xdr:cNvPr id="590" name="直線コネクタ 589">
          <a:extLst>
            <a:ext uri="{FF2B5EF4-FFF2-40B4-BE49-F238E27FC236}">
              <a16:creationId xmlns:a16="http://schemas.microsoft.com/office/drawing/2014/main" id="{E6588187-8DE9-466E-A179-5B9F1BF74312}"/>
            </a:ext>
          </a:extLst>
        </xdr:cNvPr>
        <xdr:cNvCxnSpPr/>
      </xdr:nvCxnSpPr>
      <xdr:spPr>
        <a:xfrm>
          <a:off x="16431260" y="67132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147337</xdr:rowOff>
    </xdr:from>
    <xdr:ext cx="469744" cy="259045"/>
    <xdr:sp macro="" textlink="">
      <xdr:nvSpPr>
        <xdr:cNvPr id="591" name="n_1aveValue【認定こども園・幼稚園・保育所】&#10;一人当たり面積">
          <a:extLst>
            <a:ext uri="{FF2B5EF4-FFF2-40B4-BE49-F238E27FC236}">
              <a16:creationId xmlns:a16="http://schemas.microsoft.com/office/drawing/2014/main" id="{6C6704FE-69D8-4F98-B878-D176EBC4FC13}"/>
            </a:ext>
          </a:extLst>
        </xdr:cNvPr>
        <xdr:cNvSpPr txBox="1"/>
      </xdr:nvSpPr>
      <xdr:spPr>
        <a:xfrm>
          <a:off x="18561127" y="63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162577</xdr:rowOff>
    </xdr:from>
    <xdr:ext cx="469744" cy="259045"/>
    <xdr:sp macro="" textlink="">
      <xdr:nvSpPr>
        <xdr:cNvPr id="592" name="n_2aveValue【認定こども園・幼稚園・保育所】&#10;一人当たり面積">
          <a:extLst>
            <a:ext uri="{FF2B5EF4-FFF2-40B4-BE49-F238E27FC236}">
              <a16:creationId xmlns:a16="http://schemas.microsoft.com/office/drawing/2014/main" id="{E673D444-DC46-4003-A279-AAE36EB1722B}"/>
            </a:ext>
          </a:extLst>
        </xdr:cNvPr>
        <xdr:cNvSpPr txBox="1"/>
      </xdr:nvSpPr>
      <xdr:spPr>
        <a:xfrm>
          <a:off x="1777626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154957</xdr:rowOff>
    </xdr:from>
    <xdr:ext cx="469744" cy="259045"/>
    <xdr:sp macro="" textlink="">
      <xdr:nvSpPr>
        <xdr:cNvPr id="593" name="n_3aveValue【認定こども園・幼稚園・保育所】&#10;一人当たり面積">
          <a:extLst>
            <a:ext uri="{FF2B5EF4-FFF2-40B4-BE49-F238E27FC236}">
              <a16:creationId xmlns:a16="http://schemas.microsoft.com/office/drawing/2014/main" id="{36DB5E12-F5AD-4618-ACC2-C597D4671417}"/>
            </a:ext>
          </a:extLst>
        </xdr:cNvPr>
        <xdr:cNvSpPr txBox="1"/>
      </xdr:nvSpPr>
      <xdr:spPr>
        <a:xfrm>
          <a:off x="17001567"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6367</xdr:rowOff>
    </xdr:from>
    <xdr:ext cx="469744" cy="259045"/>
    <xdr:sp macro="" textlink="">
      <xdr:nvSpPr>
        <xdr:cNvPr id="594" name="n_4aveValue【認定こども園・幼稚園・保育所】&#10;一人当たり面積">
          <a:extLst>
            <a:ext uri="{FF2B5EF4-FFF2-40B4-BE49-F238E27FC236}">
              <a16:creationId xmlns:a16="http://schemas.microsoft.com/office/drawing/2014/main" id="{FEDF845B-A171-4B51-A723-1DEB1C8496F4}"/>
            </a:ext>
          </a:extLst>
        </xdr:cNvPr>
        <xdr:cNvSpPr txBox="1"/>
      </xdr:nvSpPr>
      <xdr:spPr>
        <a:xfrm>
          <a:off x="1622686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64787</xdr:rowOff>
    </xdr:from>
    <xdr:ext cx="469744" cy="259045"/>
    <xdr:sp macro="" textlink="">
      <xdr:nvSpPr>
        <xdr:cNvPr id="595" name="n_1mainValue【認定こども園・幼稚園・保育所】&#10;一人当たり面積">
          <a:extLst>
            <a:ext uri="{FF2B5EF4-FFF2-40B4-BE49-F238E27FC236}">
              <a16:creationId xmlns:a16="http://schemas.microsoft.com/office/drawing/2014/main" id="{9612F266-525D-4A16-9F68-C10A82F4B528}"/>
            </a:ext>
          </a:extLst>
        </xdr:cNvPr>
        <xdr:cNvSpPr txBox="1"/>
      </xdr:nvSpPr>
      <xdr:spPr>
        <a:xfrm>
          <a:off x="185611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64787</xdr:rowOff>
    </xdr:from>
    <xdr:ext cx="469744" cy="259045"/>
    <xdr:sp macro="" textlink="">
      <xdr:nvSpPr>
        <xdr:cNvPr id="596" name="n_2mainValue【認定こども園・幼稚園・保育所】&#10;一人当たり面積">
          <a:extLst>
            <a:ext uri="{FF2B5EF4-FFF2-40B4-BE49-F238E27FC236}">
              <a16:creationId xmlns:a16="http://schemas.microsoft.com/office/drawing/2014/main" id="{7D0BD3FA-F9B1-497C-9F43-7F1A0C2E8ABD}"/>
            </a:ext>
          </a:extLst>
        </xdr:cNvPr>
        <xdr:cNvSpPr txBox="1"/>
      </xdr:nvSpPr>
      <xdr:spPr>
        <a:xfrm>
          <a:off x="1777626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49547</xdr:rowOff>
    </xdr:from>
    <xdr:ext cx="469744" cy="259045"/>
    <xdr:sp macro="" textlink="">
      <xdr:nvSpPr>
        <xdr:cNvPr id="597" name="n_3mainValue【認定こども園・幼稚園・保育所】&#10;一人当たり面積">
          <a:extLst>
            <a:ext uri="{FF2B5EF4-FFF2-40B4-BE49-F238E27FC236}">
              <a16:creationId xmlns:a16="http://schemas.microsoft.com/office/drawing/2014/main" id="{3C6E01DE-5A37-4282-972B-E4D1221CA1CC}"/>
            </a:ext>
          </a:extLst>
        </xdr:cNvPr>
        <xdr:cNvSpPr txBox="1"/>
      </xdr:nvSpPr>
      <xdr:spPr>
        <a:xfrm>
          <a:off x="1700156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49547</xdr:rowOff>
    </xdr:from>
    <xdr:ext cx="469744" cy="259045"/>
    <xdr:sp macro="" textlink="">
      <xdr:nvSpPr>
        <xdr:cNvPr id="598" name="n_4mainValue【認定こども園・幼稚園・保育所】&#10;一人当たり面積">
          <a:extLst>
            <a:ext uri="{FF2B5EF4-FFF2-40B4-BE49-F238E27FC236}">
              <a16:creationId xmlns:a16="http://schemas.microsoft.com/office/drawing/2014/main" id="{B6156593-870C-41A5-B990-365385D1C6F8}"/>
            </a:ext>
          </a:extLst>
        </xdr:cNvPr>
        <xdr:cNvSpPr txBox="1"/>
      </xdr:nvSpPr>
      <xdr:spPr>
        <a:xfrm>
          <a:off x="1622686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a:extLst>
            <a:ext uri="{FF2B5EF4-FFF2-40B4-BE49-F238E27FC236}">
              <a16:creationId xmlns:a16="http://schemas.microsoft.com/office/drawing/2014/main" id="{40D87BDF-D314-436F-ABB2-8BF6E15B4771}"/>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a:extLst>
            <a:ext uri="{FF2B5EF4-FFF2-40B4-BE49-F238E27FC236}">
              <a16:creationId xmlns:a16="http://schemas.microsoft.com/office/drawing/2014/main" id="{A8595713-017E-4592-A55F-22F9437354AE}"/>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a:extLst>
            <a:ext uri="{FF2B5EF4-FFF2-40B4-BE49-F238E27FC236}">
              <a16:creationId xmlns:a16="http://schemas.microsoft.com/office/drawing/2014/main" id="{DD9D9A37-6B24-4B5B-B3EC-B2C717DA6659}"/>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a:extLst>
            <a:ext uri="{FF2B5EF4-FFF2-40B4-BE49-F238E27FC236}">
              <a16:creationId xmlns:a16="http://schemas.microsoft.com/office/drawing/2014/main" id="{F1705526-A7B1-4DB2-85D6-EAC20E1BEF7E}"/>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a:extLst>
            <a:ext uri="{FF2B5EF4-FFF2-40B4-BE49-F238E27FC236}">
              <a16:creationId xmlns:a16="http://schemas.microsoft.com/office/drawing/2014/main" id="{EC3D4FC0-4A94-48D4-8AB1-2BFB45F0F25A}"/>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a:extLst>
            <a:ext uri="{FF2B5EF4-FFF2-40B4-BE49-F238E27FC236}">
              <a16:creationId xmlns:a16="http://schemas.microsoft.com/office/drawing/2014/main" id="{62F6B9FE-BF2B-46C3-8458-EF562714535B}"/>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a:extLst>
            <a:ext uri="{FF2B5EF4-FFF2-40B4-BE49-F238E27FC236}">
              <a16:creationId xmlns:a16="http://schemas.microsoft.com/office/drawing/2014/main" id="{61B781D5-43F6-4236-A67D-6AC7B3C86914}"/>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a:extLst>
            <a:ext uri="{FF2B5EF4-FFF2-40B4-BE49-F238E27FC236}">
              <a16:creationId xmlns:a16="http://schemas.microsoft.com/office/drawing/2014/main" id="{B1B6F404-0082-4C2F-A28E-D27C07DAF5B6}"/>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a:extLst>
            <a:ext uri="{FF2B5EF4-FFF2-40B4-BE49-F238E27FC236}">
              <a16:creationId xmlns:a16="http://schemas.microsoft.com/office/drawing/2014/main" id="{F3C8BB79-19A7-49C4-9543-E8799F3451F4}"/>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a:extLst>
            <a:ext uri="{FF2B5EF4-FFF2-40B4-BE49-F238E27FC236}">
              <a16:creationId xmlns:a16="http://schemas.microsoft.com/office/drawing/2014/main" id="{EC56F23F-A5CF-4E65-9617-7866F8E9081A}"/>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a:extLst>
            <a:ext uri="{FF2B5EF4-FFF2-40B4-BE49-F238E27FC236}">
              <a16:creationId xmlns:a16="http://schemas.microsoft.com/office/drawing/2014/main" id="{40F1FE84-10F3-4377-A395-167B5710CE15}"/>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0" name="直線コネクタ 609">
          <a:extLst>
            <a:ext uri="{FF2B5EF4-FFF2-40B4-BE49-F238E27FC236}">
              <a16:creationId xmlns:a16="http://schemas.microsoft.com/office/drawing/2014/main" id="{DA1BE17D-B21B-477F-B22D-670FD565D19A}"/>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1" name="テキスト ボックス 610">
          <a:extLst>
            <a:ext uri="{FF2B5EF4-FFF2-40B4-BE49-F238E27FC236}">
              <a16:creationId xmlns:a16="http://schemas.microsoft.com/office/drawing/2014/main" id="{7D1EF9D9-A42E-49E4-97D9-F08F3614AC0F}"/>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2" name="直線コネクタ 611">
          <a:extLst>
            <a:ext uri="{FF2B5EF4-FFF2-40B4-BE49-F238E27FC236}">
              <a16:creationId xmlns:a16="http://schemas.microsoft.com/office/drawing/2014/main" id="{3EC47FDF-95A6-4920-8425-578E7AB0A788}"/>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3" name="テキスト ボックス 612">
          <a:extLst>
            <a:ext uri="{FF2B5EF4-FFF2-40B4-BE49-F238E27FC236}">
              <a16:creationId xmlns:a16="http://schemas.microsoft.com/office/drawing/2014/main" id="{C4C5B508-02E8-45E3-BE70-EC83B2F23224}"/>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4" name="直線コネクタ 613">
          <a:extLst>
            <a:ext uri="{FF2B5EF4-FFF2-40B4-BE49-F238E27FC236}">
              <a16:creationId xmlns:a16="http://schemas.microsoft.com/office/drawing/2014/main" id="{411B3712-1981-4D7A-B0A5-7EBE07696F05}"/>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5" name="テキスト ボックス 614">
          <a:extLst>
            <a:ext uri="{FF2B5EF4-FFF2-40B4-BE49-F238E27FC236}">
              <a16:creationId xmlns:a16="http://schemas.microsoft.com/office/drawing/2014/main" id="{32A544E0-8E17-402D-99C8-261DE3EC505B}"/>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6" name="直線コネクタ 615">
          <a:extLst>
            <a:ext uri="{FF2B5EF4-FFF2-40B4-BE49-F238E27FC236}">
              <a16:creationId xmlns:a16="http://schemas.microsoft.com/office/drawing/2014/main" id="{2E7793FE-09D4-47C6-A987-F07A3F456231}"/>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7" name="テキスト ボックス 616">
          <a:extLst>
            <a:ext uri="{FF2B5EF4-FFF2-40B4-BE49-F238E27FC236}">
              <a16:creationId xmlns:a16="http://schemas.microsoft.com/office/drawing/2014/main" id="{6F186D0E-9336-4503-B9D0-029C1D60B133}"/>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8" name="直線コネクタ 617">
          <a:extLst>
            <a:ext uri="{FF2B5EF4-FFF2-40B4-BE49-F238E27FC236}">
              <a16:creationId xmlns:a16="http://schemas.microsoft.com/office/drawing/2014/main" id="{746AC405-BB7B-4AAA-ABF1-A1613BE4F218}"/>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9" name="テキスト ボックス 618">
          <a:extLst>
            <a:ext uri="{FF2B5EF4-FFF2-40B4-BE49-F238E27FC236}">
              <a16:creationId xmlns:a16="http://schemas.microsoft.com/office/drawing/2014/main" id="{A2246B77-67D0-4A64-B39B-28CDF4CF5C10}"/>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0" name="【学校施設】&#10;有形固定資産減価償却率グラフ枠">
          <a:extLst>
            <a:ext uri="{FF2B5EF4-FFF2-40B4-BE49-F238E27FC236}">
              <a16:creationId xmlns:a16="http://schemas.microsoft.com/office/drawing/2014/main" id="{B591B9ED-C9D7-4205-A505-F4F4E432A4D9}"/>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144018</xdr:rowOff>
    </xdr:to>
    <xdr:cxnSp macro="">
      <xdr:nvCxnSpPr>
        <xdr:cNvPr id="621" name="直線コネクタ 620">
          <a:extLst>
            <a:ext uri="{FF2B5EF4-FFF2-40B4-BE49-F238E27FC236}">
              <a16:creationId xmlns:a16="http://schemas.microsoft.com/office/drawing/2014/main" id="{57C95DFD-A546-405B-A93D-B359265888CD}"/>
            </a:ext>
          </a:extLst>
        </xdr:cNvPr>
        <xdr:cNvCxnSpPr/>
      </xdr:nvCxnSpPr>
      <xdr:spPr>
        <a:xfrm flipV="1">
          <a:off x="14375764" y="9291066"/>
          <a:ext cx="0" cy="124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147845</xdr:rowOff>
    </xdr:from>
    <xdr:ext cx="405111" cy="259045"/>
    <xdr:sp macro="" textlink="">
      <xdr:nvSpPr>
        <xdr:cNvPr id="622" name="【学校施設】&#10;有形固定資産減価償却率最小値テキスト">
          <a:extLst>
            <a:ext uri="{FF2B5EF4-FFF2-40B4-BE49-F238E27FC236}">
              <a16:creationId xmlns:a16="http://schemas.microsoft.com/office/drawing/2014/main" id="{6A1B4C6D-3243-4463-BB14-55ADB6F01487}"/>
            </a:ext>
          </a:extLst>
        </xdr:cNvPr>
        <xdr:cNvSpPr txBox="1"/>
      </xdr:nvSpPr>
      <xdr:spPr>
        <a:xfrm>
          <a:off x="14414500" y="1054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144018</xdr:rowOff>
    </xdr:from>
    <xdr:to>
      <xdr:col>86</xdr:col>
      <xdr:colOff>25400</xdr:colOff>
      <xdr:row>62</xdr:row>
      <xdr:rowOff>144018</xdr:rowOff>
    </xdr:to>
    <xdr:cxnSp macro="">
      <xdr:nvCxnSpPr>
        <xdr:cNvPr id="623" name="直線コネクタ 622">
          <a:extLst>
            <a:ext uri="{FF2B5EF4-FFF2-40B4-BE49-F238E27FC236}">
              <a16:creationId xmlns:a16="http://schemas.microsoft.com/office/drawing/2014/main" id="{B46EDE16-92F6-4F14-BD26-F02639AFBCCE}"/>
            </a:ext>
          </a:extLst>
        </xdr:cNvPr>
        <xdr:cNvCxnSpPr/>
      </xdr:nvCxnSpPr>
      <xdr:spPr>
        <a:xfrm>
          <a:off x="14287500" y="105376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624" name="【学校施設】&#10;有形固定資産減価償却率最大値テキスト">
          <a:extLst>
            <a:ext uri="{FF2B5EF4-FFF2-40B4-BE49-F238E27FC236}">
              <a16:creationId xmlns:a16="http://schemas.microsoft.com/office/drawing/2014/main" id="{B39B6E87-BA96-43D5-8C02-B202F13880AA}"/>
            </a:ext>
          </a:extLst>
        </xdr:cNvPr>
        <xdr:cNvSpPr txBox="1"/>
      </xdr:nvSpPr>
      <xdr:spPr>
        <a:xfrm>
          <a:off x="14414500" y="9070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625" name="直線コネクタ 624">
          <a:extLst>
            <a:ext uri="{FF2B5EF4-FFF2-40B4-BE49-F238E27FC236}">
              <a16:creationId xmlns:a16="http://schemas.microsoft.com/office/drawing/2014/main" id="{753AEC57-269B-4D3D-8DE6-3578EE8CAE1D}"/>
            </a:ext>
          </a:extLst>
        </xdr:cNvPr>
        <xdr:cNvCxnSpPr/>
      </xdr:nvCxnSpPr>
      <xdr:spPr>
        <a:xfrm>
          <a:off x="14287500" y="92910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63517</xdr:rowOff>
    </xdr:from>
    <xdr:ext cx="405111" cy="259045"/>
    <xdr:sp macro="" textlink="">
      <xdr:nvSpPr>
        <xdr:cNvPr id="626" name="【学校施設】&#10;有形固定資産減価償却率平均値テキスト">
          <a:extLst>
            <a:ext uri="{FF2B5EF4-FFF2-40B4-BE49-F238E27FC236}">
              <a16:creationId xmlns:a16="http://schemas.microsoft.com/office/drawing/2014/main" id="{45377100-0E76-45C8-A2E8-174DD6CFC3DC}"/>
            </a:ext>
          </a:extLst>
        </xdr:cNvPr>
        <xdr:cNvSpPr txBox="1"/>
      </xdr:nvSpPr>
      <xdr:spPr>
        <a:xfrm>
          <a:off x="14414500" y="9786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40640</xdr:rowOff>
    </xdr:from>
    <xdr:to>
      <xdr:col>85</xdr:col>
      <xdr:colOff>177800</xdr:colOff>
      <xdr:row>59</xdr:row>
      <xdr:rowOff>142240</xdr:rowOff>
    </xdr:to>
    <xdr:sp macro="" textlink="">
      <xdr:nvSpPr>
        <xdr:cNvPr id="627" name="フローチャート: 判断 626">
          <a:extLst>
            <a:ext uri="{FF2B5EF4-FFF2-40B4-BE49-F238E27FC236}">
              <a16:creationId xmlns:a16="http://schemas.microsoft.com/office/drawing/2014/main" id="{70B1AD9F-0B55-493F-9024-305B8FE9C8A1}"/>
            </a:ext>
          </a:extLst>
        </xdr:cNvPr>
        <xdr:cNvSpPr/>
      </xdr:nvSpPr>
      <xdr:spPr>
        <a:xfrm>
          <a:off x="14325600" y="99314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36068</xdr:rowOff>
    </xdr:from>
    <xdr:to>
      <xdr:col>81</xdr:col>
      <xdr:colOff>101600</xdr:colOff>
      <xdr:row>59</xdr:row>
      <xdr:rowOff>137668</xdr:rowOff>
    </xdr:to>
    <xdr:sp macro="" textlink="">
      <xdr:nvSpPr>
        <xdr:cNvPr id="628" name="フローチャート: 判断 627">
          <a:extLst>
            <a:ext uri="{FF2B5EF4-FFF2-40B4-BE49-F238E27FC236}">
              <a16:creationId xmlns:a16="http://schemas.microsoft.com/office/drawing/2014/main" id="{E8D318F7-6911-46C3-A7FB-D504AEB3F8E6}"/>
            </a:ext>
          </a:extLst>
        </xdr:cNvPr>
        <xdr:cNvSpPr/>
      </xdr:nvSpPr>
      <xdr:spPr>
        <a:xfrm>
          <a:off x="13578840" y="992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33782</xdr:rowOff>
    </xdr:from>
    <xdr:to>
      <xdr:col>76</xdr:col>
      <xdr:colOff>165100</xdr:colOff>
      <xdr:row>59</xdr:row>
      <xdr:rowOff>135382</xdr:rowOff>
    </xdr:to>
    <xdr:sp macro="" textlink="">
      <xdr:nvSpPr>
        <xdr:cNvPr id="629" name="フローチャート: 判断 628">
          <a:extLst>
            <a:ext uri="{FF2B5EF4-FFF2-40B4-BE49-F238E27FC236}">
              <a16:creationId xmlns:a16="http://schemas.microsoft.com/office/drawing/2014/main" id="{E0E973C4-75CD-4A7B-8647-209D964C1391}"/>
            </a:ext>
          </a:extLst>
        </xdr:cNvPr>
        <xdr:cNvSpPr/>
      </xdr:nvSpPr>
      <xdr:spPr>
        <a:xfrm>
          <a:off x="12804140" y="992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54356</xdr:rowOff>
    </xdr:from>
    <xdr:to>
      <xdr:col>72</xdr:col>
      <xdr:colOff>38100</xdr:colOff>
      <xdr:row>59</xdr:row>
      <xdr:rowOff>155956</xdr:rowOff>
    </xdr:to>
    <xdr:sp macro="" textlink="">
      <xdr:nvSpPr>
        <xdr:cNvPr id="630" name="フローチャート: 判断 629">
          <a:extLst>
            <a:ext uri="{FF2B5EF4-FFF2-40B4-BE49-F238E27FC236}">
              <a16:creationId xmlns:a16="http://schemas.microsoft.com/office/drawing/2014/main" id="{204D933F-6B6A-4167-AD10-153738D34C92}"/>
            </a:ext>
          </a:extLst>
        </xdr:cNvPr>
        <xdr:cNvSpPr/>
      </xdr:nvSpPr>
      <xdr:spPr>
        <a:xfrm>
          <a:off x="12029440" y="99451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22352</xdr:rowOff>
    </xdr:from>
    <xdr:to>
      <xdr:col>67</xdr:col>
      <xdr:colOff>101600</xdr:colOff>
      <xdr:row>59</xdr:row>
      <xdr:rowOff>123952</xdr:rowOff>
    </xdr:to>
    <xdr:sp macro="" textlink="">
      <xdr:nvSpPr>
        <xdr:cNvPr id="631" name="フローチャート: 判断 630">
          <a:extLst>
            <a:ext uri="{FF2B5EF4-FFF2-40B4-BE49-F238E27FC236}">
              <a16:creationId xmlns:a16="http://schemas.microsoft.com/office/drawing/2014/main" id="{B5C02856-D476-4131-B448-AB72FB04DF85}"/>
            </a:ext>
          </a:extLst>
        </xdr:cNvPr>
        <xdr:cNvSpPr/>
      </xdr:nvSpPr>
      <xdr:spPr>
        <a:xfrm>
          <a:off x="11231880" y="99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AF4A7707-1DC5-49BB-BFAE-CF84559AF45D}"/>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86EE3479-92CB-46C7-AED7-7CFD1232C8D3}"/>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19DA0FCC-9DE4-42B0-BF50-9D2EC95779DD}"/>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E9FCC892-A071-4485-859F-0A3501B3109F}"/>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EFC5BC9-B450-4D97-B78B-E6A6266FD09C}"/>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125222</xdr:rowOff>
    </xdr:from>
    <xdr:to>
      <xdr:col>85</xdr:col>
      <xdr:colOff>177800</xdr:colOff>
      <xdr:row>60</xdr:row>
      <xdr:rowOff>55372</xdr:rowOff>
    </xdr:to>
    <xdr:sp macro="" textlink="">
      <xdr:nvSpPr>
        <xdr:cNvPr id="637" name="楕円 636">
          <a:extLst>
            <a:ext uri="{FF2B5EF4-FFF2-40B4-BE49-F238E27FC236}">
              <a16:creationId xmlns:a16="http://schemas.microsoft.com/office/drawing/2014/main" id="{970C3AD8-D8F8-4C47-9E69-ED8FCF2A94F0}"/>
            </a:ext>
          </a:extLst>
        </xdr:cNvPr>
        <xdr:cNvSpPr/>
      </xdr:nvSpPr>
      <xdr:spPr>
        <a:xfrm>
          <a:off x="14325600" y="1001598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103649</xdr:rowOff>
    </xdr:from>
    <xdr:ext cx="405111" cy="259045"/>
    <xdr:sp macro="" textlink="">
      <xdr:nvSpPr>
        <xdr:cNvPr id="638" name="【学校施設】&#10;有形固定資産減価償却率該当値テキスト">
          <a:extLst>
            <a:ext uri="{FF2B5EF4-FFF2-40B4-BE49-F238E27FC236}">
              <a16:creationId xmlns:a16="http://schemas.microsoft.com/office/drawing/2014/main" id="{A6681BD6-FC1D-4F31-8B5B-75D29483E80F}"/>
            </a:ext>
          </a:extLst>
        </xdr:cNvPr>
        <xdr:cNvSpPr txBox="1"/>
      </xdr:nvSpPr>
      <xdr:spPr>
        <a:xfrm>
          <a:off x="14414500" y="9994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95504</xdr:rowOff>
    </xdr:from>
    <xdr:to>
      <xdr:col>81</xdr:col>
      <xdr:colOff>101600</xdr:colOff>
      <xdr:row>60</xdr:row>
      <xdr:rowOff>25654</xdr:rowOff>
    </xdr:to>
    <xdr:sp macro="" textlink="">
      <xdr:nvSpPr>
        <xdr:cNvPr id="639" name="楕円 638">
          <a:extLst>
            <a:ext uri="{FF2B5EF4-FFF2-40B4-BE49-F238E27FC236}">
              <a16:creationId xmlns:a16="http://schemas.microsoft.com/office/drawing/2014/main" id="{57C0D48A-A68F-4A10-990B-6329A9E2FC7E}"/>
            </a:ext>
          </a:extLst>
        </xdr:cNvPr>
        <xdr:cNvSpPr/>
      </xdr:nvSpPr>
      <xdr:spPr>
        <a:xfrm>
          <a:off x="13578840" y="99862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146304</xdr:rowOff>
    </xdr:from>
    <xdr:to>
      <xdr:col>85</xdr:col>
      <xdr:colOff>127000</xdr:colOff>
      <xdr:row>60</xdr:row>
      <xdr:rowOff>4572</xdr:rowOff>
    </xdr:to>
    <xdr:cxnSp macro="">
      <xdr:nvCxnSpPr>
        <xdr:cNvPr id="640" name="直線コネクタ 639">
          <a:extLst>
            <a:ext uri="{FF2B5EF4-FFF2-40B4-BE49-F238E27FC236}">
              <a16:creationId xmlns:a16="http://schemas.microsoft.com/office/drawing/2014/main" id="{CD0A47ED-1524-4F0D-84A6-E8B6C0A7AE85}"/>
            </a:ext>
          </a:extLst>
        </xdr:cNvPr>
        <xdr:cNvCxnSpPr/>
      </xdr:nvCxnSpPr>
      <xdr:spPr>
        <a:xfrm>
          <a:off x="13629640" y="10037064"/>
          <a:ext cx="74676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79502</xdr:rowOff>
    </xdr:from>
    <xdr:to>
      <xdr:col>76</xdr:col>
      <xdr:colOff>165100</xdr:colOff>
      <xdr:row>60</xdr:row>
      <xdr:rowOff>9652</xdr:rowOff>
    </xdr:to>
    <xdr:sp macro="" textlink="">
      <xdr:nvSpPr>
        <xdr:cNvPr id="641" name="楕円 640">
          <a:extLst>
            <a:ext uri="{FF2B5EF4-FFF2-40B4-BE49-F238E27FC236}">
              <a16:creationId xmlns:a16="http://schemas.microsoft.com/office/drawing/2014/main" id="{636119BE-E7B6-4724-A766-579E92196D63}"/>
            </a:ext>
          </a:extLst>
        </xdr:cNvPr>
        <xdr:cNvSpPr/>
      </xdr:nvSpPr>
      <xdr:spPr>
        <a:xfrm>
          <a:off x="12804140" y="99702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130302</xdr:rowOff>
    </xdr:from>
    <xdr:to>
      <xdr:col>81</xdr:col>
      <xdr:colOff>50800</xdr:colOff>
      <xdr:row>59</xdr:row>
      <xdr:rowOff>146304</xdr:rowOff>
    </xdr:to>
    <xdr:cxnSp macro="">
      <xdr:nvCxnSpPr>
        <xdr:cNvPr id="642" name="直線コネクタ 641">
          <a:extLst>
            <a:ext uri="{FF2B5EF4-FFF2-40B4-BE49-F238E27FC236}">
              <a16:creationId xmlns:a16="http://schemas.microsoft.com/office/drawing/2014/main" id="{014CDE7E-0738-402C-9505-18C05B47C57B}"/>
            </a:ext>
          </a:extLst>
        </xdr:cNvPr>
        <xdr:cNvCxnSpPr/>
      </xdr:nvCxnSpPr>
      <xdr:spPr>
        <a:xfrm>
          <a:off x="12854940" y="10021062"/>
          <a:ext cx="7747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129794</xdr:rowOff>
    </xdr:from>
    <xdr:to>
      <xdr:col>72</xdr:col>
      <xdr:colOff>38100</xdr:colOff>
      <xdr:row>60</xdr:row>
      <xdr:rowOff>59944</xdr:rowOff>
    </xdr:to>
    <xdr:sp macro="" textlink="">
      <xdr:nvSpPr>
        <xdr:cNvPr id="643" name="楕円 642">
          <a:extLst>
            <a:ext uri="{FF2B5EF4-FFF2-40B4-BE49-F238E27FC236}">
              <a16:creationId xmlns:a16="http://schemas.microsoft.com/office/drawing/2014/main" id="{B1302DCF-2E4E-47F7-91B6-E43575318B7A}"/>
            </a:ext>
          </a:extLst>
        </xdr:cNvPr>
        <xdr:cNvSpPr/>
      </xdr:nvSpPr>
      <xdr:spPr>
        <a:xfrm>
          <a:off x="12029440" y="100205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130302</xdr:rowOff>
    </xdr:from>
    <xdr:to>
      <xdr:col>76</xdr:col>
      <xdr:colOff>114300</xdr:colOff>
      <xdr:row>60</xdr:row>
      <xdr:rowOff>9144</xdr:rowOff>
    </xdr:to>
    <xdr:cxnSp macro="">
      <xdr:nvCxnSpPr>
        <xdr:cNvPr id="644" name="直線コネクタ 643">
          <a:extLst>
            <a:ext uri="{FF2B5EF4-FFF2-40B4-BE49-F238E27FC236}">
              <a16:creationId xmlns:a16="http://schemas.microsoft.com/office/drawing/2014/main" id="{0923F10E-41FC-44F0-BC16-3EDCD937B7CE}"/>
            </a:ext>
          </a:extLst>
        </xdr:cNvPr>
        <xdr:cNvCxnSpPr/>
      </xdr:nvCxnSpPr>
      <xdr:spPr>
        <a:xfrm flipV="1">
          <a:off x="12072620" y="10021062"/>
          <a:ext cx="78232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74930</xdr:rowOff>
    </xdr:from>
    <xdr:to>
      <xdr:col>67</xdr:col>
      <xdr:colOff>101600</xdr:colOff>
      <xdr:row>60</xdr:row>
      <xdr:rowOff>5080</xdr:rowOff>
    </xdr:to>
    <xdr:sp macro="" textlink="">
      <xdr:nvSpPr>
        <xdr:cNvPr id="645" name="楕円 644">
          <a:extLst>
            <a:ext uri="{FF2B5EF4-FFF2-40B4-BE49-F238E27FC236}">
              <a16:creationId xmlns:a16="http://schemas.microsoft.com/office/drawing/2014/main" id="{6B576AD5-8C0C-4D00-8239-8B27FE82EDFA}"/>
            </a:ext>
          </a:extLst>
        </xdr:cNvPr>
        <xdr:cNvSpPr/>
      </xdr:nvSpPr>
      <xdr:spPr>
        <a:xfrm>
          <a:off x="11231880" y="9965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125730</xdr:rowOff>
    </xdr:from>
    <xdr:to>
      <xdr:col>71</xdr:col>
      <xdr:colOff>177800</xdr:colOff>
      <xdr:row>60</xdr:row>
      <xdr:rowOff>9144</xdr:rowOff>
    </xdr:to>
    <xdr:cxnSp macro="">
      <xdr:nvCxnSpPr>
        <xdr:cNvPr id="646" name="直線コネクタ 645">
          <a:extLst>
            <a:ext uri="{FF2B5EF4-FFF2-40B4-BE49-F238E27FC236}">
              <a16:creationId xmlns:a16="http://schemas.microsoft.com/office/drawing/2014/main" id="{1B2EF0FD-7124-4DBB-BCD4-53D9FFD028F0}"/>
            </a:ext>
          </a:extLst>
        </xdr:cNvPr>
        <xdr:cNvCxnSpPr/>
      </xdr:nvCxnSpPr>
      <xdr:spPr>
        <a:xfrm>
          <a:off x="11282680" y="10016490"/>
          <a:ext cx="78994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154195</xdr:rowOff>
    </xdr:from>
    <xdr:ext cx="405111" cy="259045"/>
    <xdr:sp macro="" textlink="">
      <xdr:nvSpPr>
        <xdr:cNvPr id="647" name="n_1aveValue【学校施設】&#10;有形固定資産減価償却率">
          <a:extLst>
            <a:ext uri="{FF2B5EF4-FFF2-40B4-BE49-F238E27FC236}">
              <a16:creationId xmlns:a16="http://schemas.microsoft.com/office/drawing/2014/main" id="{B6A1880C-D3AD-49E3-B7FF-E2F7EEC2E82C}"/>
            </a:ext>
          </a:extLst>
        </xdr:cNvPr>
        <xdr:cNvSpPr txBox="1"/>
      </xdr:nvSpPr>
      <xdr:spPr>
        <a:xfrm>
          <a:off x="13437244" y="970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151909</xdr:rowOff>
    </xdr:from>
    <xdr:ext cx="405111" cy="259045"/>
    <xdr:sp macro="" textlink="">
      <xdr:nvSpPr>
        <xdr:cNvPr id="648" name="n_2aveValue【学校施設】&#10;有形固定資産減価償却率">
          <a:extLst>
            <a:ext uri="{FF2B5EF4-FFF2-40B4-BE49-F238E27FC236}">
              <a16:creationId xmlns:a16="http://schemas.microsoft.com/office/drawing/2014/main" id="{2F042741-B168-4073-B34B-701C3F80B21C}"/>
            </a:ext>
          </a:extLst>
        </xdr:cNvPr>
        <xdr:cNvSpPr txBox="1"/>
      </xdr:nvSpPr>
      <xdr:spPr>
        <a:xfrm>
          <a:off x="12675244" y="970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1033</xdr:rowOff>
    </xdr:from>
    <xdr:ext cx="405111" cy="259045"/>
    <xdr:sp macro="" textlink="">
      <xdr:nvSpPr>
        <xdr:cNvPr id="649" name="n_3aveValue【学校施設】&#10;有形固定資産減価償却率">
          <a:extLst>
            <a:ext uri="{FF2B5EF4-FFF2-40B4-BE49-F238E27FC236}">
              <a16:creationId xmlns:a16="http://schemas.microsoft.com/office/drawing/2014/main" id="{2244160E-0765-470C-B38A-A107964987D5}"/>
            </a:ext>
          </a:extLst>
        </xdr:cNvPr>
        <xdr:cNvSpPr txBox="1"/>
      </xdr:nvSpPr>
      <xdr:spPr>
        <a:xfrm>
          <a:off x="11900544" y="9724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140479</xdr:rowOff>
    </xdr:from>
    <xdr:ext cx="405111" cy="259045"/>
    <xdr:sp macro="" textlink="">
      <xdr:nvSpPr>
        <xdr:cNvPr id="650" name="n_4aveValue【学校施設】&#10;有形固定資産減価償却率">
          <a:extLst>
            <a:ext uri="{FF2B5EF4-FFF2-40B4-BE49-F238E27FC236}">
              <a16:creationId xmlns:a16="http://schemas.microsoft.com/office/drawing/2014/main" id="{4B682A1C-35ED-4160-865F-1869EF8702A3}"/>
            </a:ext>
          </a:extLst>
        </xdr:cNvPr>
        <xdr:cNvSpPr txBox="1"/>
      </xdr:nvSpPr>
      <xdr:spPr>
        <a:xfrm>
          <a:off x="11102984" y="969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16781</xdr:rowOff>
    </xdr:from>
    <xdr:ext cx="405111" cy="259045"/>
    <xdr:sp macro="" textlink="">
      <xdr:nvSpPr>
        <xdr:cNvPr id="651" name="n_1mainValue【学校施設】&#10;有形固定資産減価償却率">
          <a:extLst>
            <a:ext uri="{FF2B5EF4-FFF2-40B4-BE49-F238E27FC236}">
              <a16:creationId xmlns:a16="http://schemas.microsoft.com/office/drawing/2014/main" id="{8A040E6C-A774-4E28-9760-2775DA01D8CA}"/>
            </a:ext>
          </a:extLst>
        </xdr:cNvPr>
        <xdr:cNvSpPr txBox="1"/>
      </xdr:nvSpPr>
      <xdr:spPr>
        <a:xfrm>
          <a:off x="13437244" y="10075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779</xdr:rowOff>
    </xdr:from>
    <xdr:ext cx="405111" cy="259045"/>
    <xdr:sp macro="" textlink="">
      <xdr:nvSpPr>
        <xdr:cNvPr id="652" name="n_2mainValue【学校施設】&#10;有形固定資産減価償却率">
          <a:extLst>
            <a:ext uri="{FF2B5EF4-FFF2-40B4-BE49-F238E27FC236}">
              <a16:creationId xmlns:a16="http://schemas.microsoft.com/office/drawing/2014/main" id="{A958040E-9C8A-457E-9815-5D8717C0E245}"/>
            </a:ext>
          </a:extLst>
        </xdr:cNvPr>
        <xdr:cNvSpPr txBox="1"/>
      </xdr:nvSpPr>
      <xdr:spPr>
        <a:xfrm>
          <a:off x="12675244" y="1005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51071</xdr:rowOff>
    </xdr:from>
    <xdr:ext cx="405111" cy="259045"/>
    <xdr:sp macro="" textlink="">
      <xdr:nvSpPr>
        <xdr:cNvPr id="653" name="n_3mainValue【学校施設】&#10;有形固定資産減価償却率">
          <a:extLst>
            <a:ext uri="{FF2B5EF4-FFF2-40B4-BE49-F238E27FC236}">
              <a16:creationId xmlns:a16="http://schemas.microsoft.com/office/drawing/2014/main" id="{8AE55B93-9FFD-4FE4-8404-B9315EF0190F}"/>
            </a:ext>
          </a:extLst>
        </xdr:cNvPr>
        <xdr:cNvSpPr txBox="1"/>
      </xdr:nvSpPr>
      <xdr:spPr>
        <a:xfrm>
          <a:off x="11900544" y="1010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167657</xdr:rowOff>
    </xdr:from>
    <xdr:ext cx="405111" cy="259045"/>
    <xdr:sp macro="" textlink="">
      <xdr:nvSpPr>
        <xdr:cNvPr id="654" name="n_4mainValue【学校施設】&#10;有形固定資産減価償却率">
          <a:extLst>
            <a:ext uri="{FF2B5EF4-FFF2-40B4-BE49-F238E27FC236}">
              <a16:creationId xmlns:a16="http://schemas.microsoft.com/office/drawing/2014/main" id="{866C9CB9-A423-4CB1-819E-CF1A5B4E66E3}"/>
            </a:ext>
          </a:extLst>
        </xdr:cNvPr>
        <xdr:cNvSpPr txBox="1"/>
      </xdr:nvSpPr>
      <xdr:spPr>
        <a:xfrm>
          <a:off x="11102984" y="1005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5" name="正方形/長方形 654">
          <a:extLst>
            <a:ext uri="{FF2B5EF4-FFF2-40B4-BE49-F238E27FC236}">
              <a16:creationId xmlns:a16="http://schemas.microsoft.com/office/drawing/2014/main" id="{A45B3CA7-6001-4A22-B4C3-C0C3B1AB7E1F}"/>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6" name="正方形/長方形 655">
          <a:extLst>
            <a:ext uri="{FF2B5EF4-FFF2-40B4-BE49-F238E27FC236}">
              <a16:creationId xmlns:a16="http://schemas.microsoft.com/office/drawing/2014/main" id="{126B2919-592A-45AF-99E6-6EA8289BB34A}"/>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7" name="正方形/長方形 656">
          <a:extLst>
            <a:ext uri="{FF2B5EF4-FFF2-40B4-BE49-F238E27FC236}">
              <a16:creationId xmlns:a16="http://schemas.microsoft.com/office/drawing/2014/main" id="{96E2A63B-5581-48E0-90B2-8296D946B5E7}"/>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8" name="正方形/長方形 657">
          <a:extLst>
            <a:ext uri="{FF2B5EF4-FFF2-40B4-BE49-F238E27FC236}">
              <a16:creationId xmlns:a16="http://schemas.microsoft.com/office/drawing/2014/main" id="{C4B7A1F3-ED7C-402B-BEAA-9AA92D7FFD2E}"/>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9" name="正方形/長方形 658">
          <a:extLst>
            <a:ext uri="{FF2B5EF4-FFF2-40B4-BE49-F238E27FC236}">
              <a16:creationId xmlns:a16="http://schemas.microsoft.com/office/drawing/2014/main" id="{B2F0496B-1D23-4DB3-883D-3B18A330E656}"/>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0" name="正方形/長方形 659">
          <a:extLst>
            <a:ext uri="{FF2B5EF4-FFF2-40B4-BE49-F238E27FC236}">
              <a16:creationId xmlns:a16="http://schemas.microsoft.com/office/drawing/2014/main" id="{52DAA6D5-475A-4094-A908-AF039D4D1E61}"/>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1" name="正方形/長方形 660">
          <a:extLst>
            <a:ext uri="{FF2B5EF4-FFF2-40B4-BE49-F238E27FC236}">
              <a16:creationId xmlns:a16="http://schemas.microsoft.com/office/drawing/2014/main" id="{E2EA1D45-5807-4606-AD3F-350B53AD1CA9}"/>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2" name="正方形/長方形 661">
          <a:extLst>
            <a:ext uri="{FF2B5EF4-FFF2-40B4-BE49-F238E27FC236}">
              <a16:creationId xmlns:a16="http://schemas.microsoft.com/office/drawing/2014/main" id="{BA0BD26D-095E-4011-ADC9-EFE445F81B9F}"/>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3" name="テキスト ボックス 662">
          <a:extLst>
            <a:ext uri="{FF2B5EF4-FFF2-40B4-BE49-F238E27FC236}">
              <a16:creationId xmlns:a16="http://schemas.microsoft.com/office/drawing/2014/main" id="{18D86504-6161-44BD-8E16-B65577FE9A28}"/>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4" name="直線コネクタ 663">
          <a:extLst>
            <a:ext uri="{FF2B5EF4-FFF2-40B4-BE49-F238E27FC236}">
              <a16:creationId xmlns:a16="http://schemas.microsoft.com/office/drawing/2014/main" id="{26EE9FDD-E607-4097-BD9D-498F63AF3B9D}"/>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5" name="テキスト ボックス 664">
          <a:extLst>
            <a:ext uri="{FF2B5EF4-FFF2-40B4-BE49-F238E27FC236}">
              <a16:creationId xmlns:a16="http://schemas.microsoft.com/office/drawing/2014/main" id="{2A184252-4ECF-4926-98FF-47C74E94990A}"/>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66" name="直線コネクタ 665">
          <a:extLst>
            <a:ext uri="{FF2B5EF4-FFF2-40B4-BE49-F238E27FC236}">
              <a16:creationId xmlns:a16="http://schemas.microsoft.com/office/drawing/2014/main" id="{60E30C4B-8098-434F-ABC8-FD967CA4BE45}"/>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7" name="テキスト ボックス 666">
          <a:extLst>
            <a:ext uri="{FF2B5EF4-FFF2-40B4-BE49-F238E27FC236}">
              <a16:creationId xmlns:a16="http://schemas.microsoft.com/office/drawing/2014/main" id="{AEB580C5-87F8-443E-BEA1-839AFD559E09}"/>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8" name="直線コネクタ 667">
          <a:extLst>
            <a:ext uri="{FF2B5EF4-FFF2-40B4-BE49-F238E27FC236}">
              <a16:creationId xmlns:a16="http://schemas.microsoft.com/office/drawing/2014/main" id="{24D62062-FBA4-4123-B678-23FAD6B1D840}"/>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9" name="テキスト ボックス 668">
          <a:extLst>
            <a:ext uri="{FF2B5EF4-FFF2-40B4-BE49-F238E27FC236}">
              <a16:creationId xmlns:a16="http://schemas.microsoft.com/office/drawing/2014/main" id="{DDA933BB-E216-4B10-9957-3703DEE1A7FB}"/>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0" name="直線コネクタ 669">
          <a:extLst>
            <a:ext uri="{FF2B5EF4-FFF2-40B4-BE49-F238E27FC236}">
              <a16:creationId xmlns:a16="http://schemas.microsoft.com/office/drawing/2014/main" id="{CBC42183-BBAA-4D0C-B634-BA74CA2DC4B3}"/>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1" name="テキスト ボックス 670">
          <a:extLst>
            <a:ext uri="{FF2B5EF4-FFF2-40B4-BE49-F238E27FC236}">
              <a16:creationId xmlns:a16="http://schemas.microsoft.com/office/drawing/2014/main" id="{E97B2B00-628E-4F9A-8B17-1401F3A7F37A}"/>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2" name="直線コネクタ 671">
          <a:extLst>
            <a:ext uri="{FF2B5EF4-FFF2-40B4-BE49-F238E27FC236}">
              <a16:creationId xmlns:a16="http://schemas.microsoft.com/office/drawing/2014/main" id="{2A22BCBF-C7FC-4674-A7C2-20B566A3D5A4}"/>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3" name="テキスト ボックス 672">
          <a:extLst>
            <a:ext uri="{FF2B5EF4-FFF2-40B4-BE49-F238E27FC236}">
              <a16:creationId xmlns:a16="http://schemas.microsoft.com/office/drawing/2014/main" id="{4C2DEBA1-BDD6-41C4-980A-9B1E66E0E117}"/>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4" name="直線コネクタ 673">
          <a:extLst>
            <a:ext uri="{FF2B5EF4-FFF2-40B4-BE49-F238E27FC236}">
              <a16:creationId xmlns:a16="http://schemas.microsoft.com/office/drawing/2014/main" id="{70729C26-9E9B-439F-872A-E99963719D6E}"/>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5" name="テキスト ボックス 674">
          <a:extLst>
            <a:ext uri="{FF2B5EF4-FFF2-40B4-BE49-F238E27FC236}">
              <a16:creationId xmlns:a16="http://schemas.microsoft.com/office/drawing/2014/main" id="{092A08EC-6070-4449-9C49-24C3FFBD0EB3}"/>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6" name="直線コネクタ 675">
          <a:extLst>
            <a:ext uri="{FF2B5EF4-FFF2-40B4-BE49-F238E27FC236}">
              <a16:creationId xmlns:a16="http://schemas.microsoft.com/office/drawing/2014/main" id="{A41766E8-0A4E-4FBC-8221-6D88DA197FF9}"/>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77" name="テキスト ボックス 676">
          <a:extLst>
            <a:ext uri="{FF2B5EF4-FFF2-40B4-BE49-F238E27FC236}">
              <a16:creationId xmlns:a16="http://schemas.microsoft.com/office/drawing/2014/main" id="{A80FA6B1-F4D4-4B41-9C5D-BDAD6889794E}"/>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8" name="直線コネクタ 677">
          <a:extLst>
            <a:ext uri="{FF2B5EF4-FFF2-40B4-BE49-F238E27FC236}">
              <a16:creationId xmlns:a16="http://schemas.microsoft.com/office/drawing/2014/main" id="{E2D1109C-EF18-4119-8F37-383BA6CB54BD}"/>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9" name="テキスト ボックス 678">
          <a:extLst>
            <a:ext uri="{FF2B5EF4-FFF2-40B4-BE49-F238E27FC236}">
              <a16:creationId xmlns:a16="http://schemas.microsoft.com/office/drawing/2014/main" id="{5AB5C502-B99D-45B2-B80E-0030536531D5}"/>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0" name="【学校施設】&#10;一人当たり面積グラフ枠">
          <a:extLst>
            <a:ext uri="{FF2B5EF4-FFF2-40B4-BE49-F238E27FC236}">
              <a16:creationId xmlns:a16="http://schemas.microsoft.com/office/drawing/2014/main" id="{A74D9350-F239-4285-9492-0D8B9C87D0EC}"/>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55517</xdr:rowOff>
    </xdr:from>
    <xdr:to>
      <xdr:col>116</xdr:col>
      <xdr:colOff>62864</xdr:colOff>
      <xdr:row>64</xdr:row>
      <xdr:rowOff>45720</xdr:rowOff>
    </xdr:to>
    <xdr:cxnSp macro="">
      <xdr:nvCxnSpPr>
        <xdr:cNvPr id="681" name="直線コネクタ 680">
          <a:extLst>
            <a:ext uri="{FF2B5EF4-FFF2-40B4-BE49-F238E27FC236}">
              <a16:creationId xmlns:a16="http://schemas.microsoft.com/office/drawing/2014/main" id="{B37F5FC5-B7C7-4DD8-8537-426C77607B48}"/>
            </a:ext>
          </a:extLst>
        </xdr:cNvPr>
        <xdr:cNvCxnSpPr/>
      </xdr:nvCxnSpPr>
      <xdr:spPr>
        <a:xfrm flipV="1">
          <a:off x="19509104" y="9443357"/>
          <a:ext cx="0" cy="1331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49547</xdr:rowOff>
    </xdr:from>
    <xdr:ext cx="469744" cy="259045"/>
    <xdr:sp macro="" textlink="">
      <xdr:nvSpPr>
        <xdr:cNvPr id="682" name="【学校施設】&#10;一人当たり面積最小値テキスト">
          <a:extLst>
            <a:ext uri="{FF2B5EF4-FFF2-40B4-BE49-F238E27FC236}">
              <a16:creationId xmlns:a16="http://schemas.microsoft.com/office/drawing/2014/main" id="{9B49B702-A515-4123-A632-847E0A22E994}"/>
            </a:ext>
          </a:extLst>
        </xdr:cNvPr>
        <xdr:cNvSpPr txBox="1"/>
      </xdr:nvSpPr>
      <xdr:spPr>
        <a:xfrm>
          <a:off x="19547840"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45720</xdr:rowOff>
    </xdr:from>
    <xdr:to>
      <xdr:col>116</xdr:col>
      <xdr:colOff>152400</xdr:colOff>
      <xdr:row>64</xdr:row>
      <xdr:rowOff>45720</xdr:rowOff>
    </xdr:to>
    <xdr:cxnSp macro="">
      <xdr:nvCxnSpPr>
        <xdr:cNvPr id="683" name="直線コネクタ 682">
          <a:extLst>
            <a:ext uri="{FF2B5EF4-FFF2-40B4-BE49-F238E27FC236}">
              <a16:creationId xmlns:a16="http://schemas.microsoft.com/office/drawing/2014/main" id="{F866B8D9-3C49-4F39-86C2-E756F6862499}"/>
            </a:ext>
          </a:extLst>
        </xdr:cNvPr>
        <xdr:cNvCxnSpPr/>
      </xdr:nvCxnSpPr>
      <xdr:spPr>
        <a:xfrm>
          <a:off x="19443700" y="10774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2194</xdr:rowOff>
    </xdr:from>
    <xdr:ext cx="469744" cy="259045"/>
    <xdr:sp macro="" textlink="">
      <xdr:nvSpPr>
        <xdr:cNvPr id="684" name="【学校施設】&#10;一人当たり面積最大値テキスト">
          <a:extLst>
            <a:ext uri="{FF2B5EF4-FFF2-40B4-BE49-F238E27FC236}">
              <a16:creationId xmlns:a16="http://schemas.microsoft.com/office/drawing/2014/main" id="{B0658951-FAB0-4010-A71F-62956C8A530F}"/>
            </a:ext>
          </a:extLst>
        </xdr:cNvPr>
        <xdr:cNvSpPr txBox="1"/>
      </xdr:nvSpPr>
      <xdr:spPr>
        <a:xfrm>
          <a:off x="19547840" y="9222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55517</xdr:rowOff>
    </xdr:from>
    <xdr:to>
      <xdr:col>116</xdr:col>
      <xdr:colOff>152400</xdr:colOff>
      <xdr:row>56</xdr:row>
      <xdr:rowOff>55517</xdr:rowOff>
    </xdr:to>
    <xdr:cxnSp macro="">
      <xdr:nvCxnSpPr>
        <xdr:cNvPr id="685" name="直線コネクタ 684">
          <a:extLst>
            <a:ext uri="{FF2B5EF4-FFF2-40B4-BE49-F238E27FC236}">
              <a16:creationId xmlns:a16="http://schemas.microsoft.com/office/drawing/2014/main" id="{B841DB0A-F341-43ED-8C72-D6752E58DBB0}"/>
            </a:ext>
          </a:extLst>
        </xdr:cNvPr>
        <xdr:cNvCxnSpPr/>
      </xdr:nvCxnSpPr>
      <xdr:spPr>
        <a:xfrm>
          <a:off x="19443700" y="94433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43923</xdr:rowOff>
    </xdr:from>
    <xdr:ext cx="469744" cy="259045"/>
    <xdr:sp macro="" textlink="">
      <xdr:nvSpPr>
        <xdr:cNvPr id="686" name="【学校施設】&#10;一人当たり面積平均値テキスト">
          <a:extLst>
            <a:ext uri="{FF2B5EF4-FFF2-40B4-BE49-F238E27FC236}">
              <a16:creationId xmlns:a16="http://schemas.microsoft.com/office/drawing/2014/main" id="{2A913953-5FF9-4603-87A4-AB3F07232095}"/>
            </a:ext>
          </a:extLst>
        </xdr:cNvPr>
        <xdr:cNvSpPr txBox="1"/>
      </xdr:nvSpPr>
      <xdr:spPr>
        <a:xfrm>
          <a:off x="19547840" y="101023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21046</xdr:rowOff>
    </xdr:from>
    <xdr:to>
      <xdr:col>116</xdr:col>
      <xdr:colOff>114300</xdr:colOff>
      <xdr:row>61</xdr:row>
      <xdr:rowOff>122646</xdr:rowOff>
    </xdr:to>
    <xdr:sp macro="" textlink="">
      <xdr:nvSpPr>
        <xdr:cNvPr id="687" name="フローチャート: 判断 686">
          <a:extLst>
            <a:ext uri="{FF2B5EF4-FFF2-40B4-BE49-F238E27FC236}">
              <a16:creationId xmlns:a16="http://schemas.microsoft.com/office/drawing/2014/main" id="{516EA216-B43A-42D9-A49B-D8EEB1BC7D0B}"/>
            </a:ext>
          </a:extLst>
        </xdr:cNvPr>
        <xdr:cNvSpPr/>
      </xdr:nvSpPr>
      <xdr:spPr>
        <a:xfrm>
          <a:off x="19458940" y="1024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47172</xdr:rowOff>
    </xdr:from>
    <xdr:to>
      <xdr:col>112</xdr:col>
      <xdr:colOff>38100</xdr:colOff>
      <xdr:row>60</xdr:row>
      <xdr:rowOff>148772</xdr:rowOff>
    </xdr:to>
    <xdr:sp macro="" textlink="">
      <xdr:nvSpPr>
        <xdr:cNvPr id="688" name="フローチャート: 判断 687">
          <a:extLst>
            <a:ext uri="{FF2B5EF4-FFF2-40B4-BE49-F238E27FC236}">
              <a16:creationId xmlns:a16="http://schemas.microsoft.com/office/drawing/2014/main" id="{7639A1E9-9660-4761-9B94-EB7CBFC76435}"/>
            </a:ext>
          </a:extLst>
        </xdr:cNvPr>
        <xdr:cNvSpPr/>
      </xdr:nvSpPr>
      <xdr:spPr>
        <a:xfrm>
          <a:off x="18735040" y="101055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12881</xdr:rowOff>
    </xdr:from>
    <xdr:to>
      <xdr:col>107</xdr:col>
      <xdr:colOff>101600</xdr:colOff>
      <xdr:row>60</xdr:row>
      <xdr:rowOff>114481</xdr:rowOff>
    </xdr:to>
    <xdr:sp macro="" textlink="">
      <xdr:nvSpPr>
        <xdr:cNvPr id="689" name="フローチャート: 判断 688">
          <a:extLst>
            <a:ext uri="{FF2B5EF4-FFF2-40B4-BE49-F238E27FC236}">
              <a16:creationId xmlns:a16="http://schemas.microsoft.com/office/drawing/2014/main" id="{3D9BE0FA-843B-450C-B58A-EA65B693FC08}"/>
            </a:ext>
          </a:extLst>
        </xdr:cNvPr>
        <xdr:cNvSpPr/>
      </xdr:nvSpPr>
      <xdr:spPr>
        <a:xfrm>
          <a:off x="1793748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9616</xdr:rowOff>
    </xdr:from>
    <xdr:to>
      <xdr:col>102</xdr:col>
      <xdr:colOff>165100</xdr:colOff>
      <xdr:row>60</xdr:row>
      <xdr:rowOff>111216</xdr:rowOff>
    </xdr:to>
    <xdr:sp macro="" textlink="">
      <xdr:nvSpPr>
        <xdr:cNvPr id="690" name="フローチャート: 判断 689">
          <a:extLst>
            <a:ext uri="{FF2B5EF4-FFF2-40B4-BE49-F238E27FC236}">
              <a16:creationId xmlns:a16="http://schemas.microsoft.com/office/drawing/2014/main" id="{A3124118-180F-4637-9827-BE17428EC810}"/>
            </a:ext>
          </a:extLst>
        </xdr:cNvPr>
        <xdr:cNvSpPr/>
      </xdr:nvSpPr>
      <xdr:spPr>
        <a:xfrm>
          <a:off x="1716278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150041</xdr:rowOff>
    </xdr:from>
    <xdr:to>
      <xdr:col>98</xdr:col>
      <xdr:colOff>38100</xdr:colOff>
      <xdr:row>60</xdr:row>
      <xdr:rowOff>80191</xdr:rowOff>
    </xdr:to>
    <xdr:sp macro="" textlink="">
      <xdr:nvSpPr>
        <xdr:cNvPr id="691" name="フローチャート: 判断 690">
          <a:extLst>
            <a:ext uri="{FF2B5EF4-FFF2-40B4-BE49-F238E27FC236}">
              <a16:creationId xmlns:a16="http://schemas.microsoft.com/office/drawing/2014/main" id="{F533389F-C98E-47FA-A2DC-F7A8050AC2E3}"/>
            </a:ext>
          </a:extLst>
        </xdr:cNvPr>
        <xdr:cNvSpPr/>
      </xdr:nvSpPr>
      <xdr:spPr>
        <a:xfrm>
          <a:off x="16388080" y="100408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9DE02495-0B2D-41E3-AFED-9CBE90125CFD}"/>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5F2B0159-A05F-476E-926F-D65744A32731}"/>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4E172EB3-734B-4E18-860C-6A58BF668F07}"/>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B3CD33DE-7065-4CAF-9669-D8DD44F3E48E}"/>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9FBD8D11-7941-4A8B-959E-1852D359B036}"/>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154940</xdr:rowOff>
    </xdr:from>
    <xdr:to>
      <xdr:col>116</xdr:col>
      <xdr:colOff>114300</xdr:colOff>
      <xdr:row>63</xdr:row>
      <xdr:rowOff>85090</xdr:rowOff>
    </xdr:to>
    <xdr:sp macro="" textlink="">
      <xdr:nvSpPr>
        <xdr:cNvPr id="697" name="楕円 696">
          <a:extLst>
            <a:ext uri="{FF2B5EF4-FFF2-40B4-BE49-F238E27FC236}">
              <a16:creationId xmlns:a16="http://schemas.microsoft.com/office/drawing/2014/main" id="{C8FFBE3B-6AC0-49C1-B6F8-792BF82D2174}"/>
            </a:ext>
          </a:extLst>
        </xdr:cNvPr>
        <xdr:cNvSpPr/>
      </xdr:nvSpPr>
      <xdr:spPr>
        <a:xfrm>
          <a:off x="19458940" y="10548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133367</xdr:rowOff>
    </xdr:from>
    <xdr:ext cx="469744" cy="259045"/>
    <xdr:sp macro="" textlink="">
      <xdr:nvSpPr>
        <xdr:cNvPr id="698" name="【学校施設】&#10;一人当たり面積該当値テキスト">
          <a:extLst>
            <a:ext uri="{FF2B5EF4-FFF2-40B4-BE49-F238E27FC236}">
              <a16:creationId xmlns:a16="http://schemas.microsoft.com/office/drawing/2014/main" id="{AA54969A-CADE-4234-BB52-2D42D038B611}"/>
            </a:ext>
          </a:extLst>
        </xdr:cNvPr>
        <xdr:cNvSpPr txBox="1"/>
      </xdr:nvSpPr>
      <xdr:spPr>
        <a:xfrm>
          <a:off x="19547840" y="1052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154940</xdr:rowOff>
    </xdr:from>
    <xdr:to>
      <xdr:col>112</xdr:col>
      <xdr:colOff>38100</xdr:colOff>
      <xdr:row>63</xdr:row>
      <xdr:rowOff>85090</xdr:rowOff>
    </xdr:to>
    <xdr:sp macro="" textlink="">
      <xdr:nvSpPr>
        <xdr:cNvPr id="699" name="楕円 698">
          <a:extLst>
            <a:ext uri="{FF2B5EF4-FFF2-40B4-BE49-F238E27FC236}">
              <a16:creationId xmlns:a16="http://schemas.microsoft.com/office/drawing/2014/main" id="{3C994256-7254-40E2-AFA3-A2AA988B1B6C}"/>
            </a:ext>
          </a:extLst>
        </xdr:cNvPr>
        <xdr:cNvSpPr/>
      </xdr:nvSpPr>
      <xdr:spPr>
        <a:xfrm>
          <a:off x="18735040" y="105486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34290</xdr:rowOff>
    </xdr:from>
    <xdr:to>
      <xdr:col>116</xdr:col>
      <xdr:colOff>63500</xdr:colOff>
      <xdr:row>63</xdr:row>
      <xdr:rowOff>34290</xdr:rowOff>
    </xdr:to>
    <xdr:cxnSp macro="">
      <xdr:nvCxnSpPr>
        <xdr:cNvPr id="700" name="直線コネクタ 699">
          <a:extLst>
            <a:ext uri="{FF2B5EF4-FFF2-40B4-BE49-F238E27FC236}">
              <a16:creationId xmlns:a16="http://schemas.microsoft.com/office/drawing/2014/main" id="{AFE98FD3-0EE2-49F1-BF14-89A51F07EC80}"/>
            </a:ext>
          </a:extLst>
        </xdr:cNvPr>
        <xdr:cNvCxnSpPr/>
      </xdr:nvCxnSpPr>
      <xdr:spPr>
        <a:xfrm>
          <a:off x="18778220" y="1059561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158206</xdr:rowOff>
    </xdr:from>
    <xdr:to>
      <xdr:col>107</xdr:col>
      <xdr:colOff>101600</xdr:colOff>
      <xdr:row>63</xdr:row>
      <xdr:rowOff>88356</xdr:rowOff>
    </xdr:to>
    <xdr:sp macro="" textlink="">
      <xdr:nvSpPr>
        <xdr:cNvPr id="701" name="楕円 700">
          <a:extLst>
            <a:ext uri="{FF2B5EF4-FFF2-40B4-BE49-F238E27FC236}">
              <a16:creationId xmlns:a16="http://schemas.microsoft.com/office/drawing/2014/main" id="{9D846C2C-464B-4403-BFFD-446361263832}"/>
            </a:ext>
          </a:extLst>
        </xdr:cNvPr>
        <xdr:cNvSpPr/>
      </xdr:nvSpPr>
      <xdr:spPr>
        <a:xfrm>
          <a:off x="17937480" y="105518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34290</xdr:rowOff>
    </xdr:from>
    <xdr:to>
      <xdr:col>111</xdr:col>
      <xdr:colOff>177800</xdr:colOff>
      <xdr:row>63</xdr:row>
      <xdr:rowOff>37556</xdr:rowOff>
    </xdr:to>
    <xdr:cxnSp macro="">
      <xdr:nvCxnSpPr>
        <xdr:cNvPr id="702" name="直線コネクタ 701">
          <a:extLst>
            <a:ext uri="{FF2B5EF4-FFF2-40B4-BE49-F238E27FC236}">
              <a16:creationId xmlns:a16="http://schemas.microsoft.com/office/drawing/2014/main" id="{12BF78E5-9955-423B-A57F-92F1F58DAE78}"/>
            </a:ext>
          </a:extLst>
        </xdr:cNvPr>
        <xdr:cNvCxnSpPr/>
      </xdr:nvCxnSpPr>
      <xdr:spPr>
        <a:xfrm flipV="1">
          <a:off x="17988280" y="10595610"/>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140244</xdr:rowOff>
    </xdr:from>
    <xdr:to>
      <xdr:col>102</xdr:col>
      <xdr:colOff>165100</xdr:colOff>
      <xdr:row>63</xdr:row>
      <xdr:rowOff>70394</xdr:rowOff>
    </xdr:to>
    <xdr:sp macro="" textlink="">
      <xdr:nvSpPr>
        <xdr:cNvPr id="703" name="楕円 702">
          <a:extLst>
            <a:ext uri="{FF2B5EF4-FFF2-40B4-BE49-F238E27FC236}">
              <a16:creationId xmlns:a16="http://schemas.microsoft.com/office/drawing/2014/main" id="{7883A18E-9720-4544-BC9D-DF66BD448F7F}"/>
            </a:ext>
          </a:extLst>
        </xdr:cNvPr>
        <xdr:cNvSpPr/>
      </xdr:nvSpPr>
      <xdr:spPr>
        <a:xfrm>
          <a:off x="17162780" y="105339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19594</xdr:rowOff>
    </xdr:from>
    <xdr:to>
      <xdr:col>107</xdr:col>
      <xdr:colOff>50800</xdr:colOff>
      <xdr:row>63</xdr:row>
      <xdr:rowOff>37556</xdr:rowOff>
    </xdr:to>
    <xdr:cxnSp macro="">
      <xdr:nvCxnSpPr>
        <xdr:cNvPr id="704" name="直線コネクタ 703">
          <a:extLst>
            <a:ext uri="{FF2B5EF4-FFF2-40B4-BE49-F238E27FC236}">
              <a16:creationId xmlns:a16="http://schemas.microsoft.com/office/drawing/2014/main" id="{63B8AF98-8F7B-46D3-BBA6-BC8527BF7281}"/>
            </a:ext>
          </a:extLst>
        </xdr:cNvPr>
        <xdr:cNvCxnSpPr/>
      </xdr:nvCxnSpPr>
      <xdr:spPr>
        <a:xfrm>
          <a:off x="17213580" y="10580914"/>
          <a:ext cx="7747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132080</xdr:rowOff>
    </xdr:from>
    <xdr:to>
      <xdr:col>98</xdr:col>
      <xdr:colOff>38100</xdr:colOff>
      <xdr:row>63</xdr:row>
      <xdr:rowOff>62230</xdr:rowOff>
    </xdr:to>
    <xdr:sp macro="" textlink="">
      <xdr:nvSpPr>
        <xdr:cNvPr id="705" name="楕円 704">
          <a:extLst>
            <a:ext uri="{FF2B5EF4-FFF2-40B4-BE49-F238E27FC236}">
              <a16:creationId xmlns:a16="http://schemas.microsoft.com/office/drawing/2014/main" id="{546EA0F8-5BCC-40CF-A8FC-F4577F7332AF}"/>
            </a:ext>
          </a:extLst>
        </xdr:cNvPr>
        <xdr:cNvSpPr/>
      </xdr:nvSpPr>
      <xdr:spPr>
        <a:xfrm>
          <a:off x="16388080" y="105257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11430</xdr:rowOff>
    </xdr:from>
    <xdr:to>
      <xdr:col>102</xdr:col>
      <xdr:colOff>114300</xdr:colOff>
      <xdr:row>63</xdr:row>
      <xdr:rowOff>19594</xdr:rowOff>
    </xdr:to>
    <xdr:cxnSp macro="">
      <xdr:nvCxnSpPr>
        <xdr:cNvPr id="706" name="直線コネクタ 705">
          <a:extLst>
            <a:ext uri="{FF2B5EF4-FFF2-40B4-BE49-F238E27FC236}">
              <a16:creationId xmlns:a16="http://schemas.microsoft.com/office/drawing/2014/main" id="{3DC7B3D9-EF47-4F8A-9BBC-3BDA0B68D10C}"/>
            </a:ext>
          </a:extLst>
        </xdr:cNvPr>
        <xdr:cNvCxnSpPr/>
      </xdr:nvCxnSpPr>
      <xdr:spPr>
        <a:xfrm>
          <a:off x="16431260" y="10572750"/>
          <a:ext cx="78232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165299</xdr:rowOff>
    </xdr:from>
    <xdr:ext cx="469744" cy="259045"/>
    <xdr:sp macro="" textlink="">
      <xdr:nvSpPr>
        <xdr:cNvPr id="707" name="n_1aveValue【学校施設】&#10;一人当たり面積">
          <a:extLst>
            <a:ext uri="{FF2B5EF4-FFF2-40B4-BE49-F238E27FC236}">
              <a16:creationId xmlns:a16="http://schemas.microsoft.com/office/drawing/2014/main" id="{9C37BCD6-3C1D-4AC3-B6B7-6076DED4D5C0}"/>
            </a:ext>
          </a:extLst>
        </xdr:cNvPr>
        <xdr:cNvSpPr txBox="1"/>
      </xdr:nvSpPr>
      <xdr:spPr>
        <a:xfrm>
          <a:off x="18561127" y="988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131008</xdr:rowOff>
    </xdr:from>
    <xdr:ext cx="469744" cy="259045"/>
    <xdr:sp macro="" textlink="">
      <xdr:nvSpPr>
        <xdr:cNvPr id="708" name="n_2aveValue【学校施設】&#10;一人当たり面積">
          <a:extLst>
            <a:ext uri="{FF2B5EF4-FFF2-40B4-BE49-F238E27FC236}">
              <a16:creationId xmlns:a16="http://schemas.microsoft.com/office/drawing/2014/main" id="{03E9EBBE-FAFC-4DBB-BCA9-1B129B02569F}"/>
            </a:ext>
          </a:extLst>
        </xdr:cNvPr>
        <xdr:cNvSpPr txBox="1"/>
      </xdr:nvSpPr>
      <xdr:spPr>
        <a:xfrm>
          <a:off x="17776267" y="985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127743</xdr:rowOff>
    </xdr:from>
    <xdr:ext cx="469744" cy="259045"/>
    <xdr:sp macro="" textlink="">
      <xdr:nvSpPr>
        <xdr:cNvPr id="709" name="n_3aveValue【学校施設】&#10;一人当たり面積">
          <a:extLst>
            <a:ext uri="{FF2B5EF4-FFF2-40B4-BE49-F238E27FC236}">
              <a16:creationId xmlns:a16="http://schemas.microsoft.com/office/drawing/2014/main" id="{27799001-F531-49CD-86DA-A3B48BB023E4}"/>
            </a:ext>
          </a:extLst>
        </xdr:cNvPr>
        <xdr:cNvSpPr txBox="1"/>
      </xdr:nvSpPr>
      <xdr:spPr>
        <a:xfrm>
          <a:off x="17001567" y="985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96718</xdr:rowOff>
    </xdr:from>
    <xdr:ext cx="469744" cy="259045"/>
    <xdr:sp macro="" textlink="">
      <xdr:nvSpPr>
        <xdr:cNvPr id="710" name="n_4aveValue【学校施設】&#10;一人当たり面積">
          <a:extLst>
            <a:ext uri="{FF2B5EF4-FFF2-40B4-BE49-F238E27FC236}">
              <a16:creationId xmlns:a16="http://schemas.microsoft.com/office/drawing/2014/main" id="{052B2AB7-5094-4729-B165-8508185D7084}"/>
            </a:ext>
          </a:extLst>
        </xdr:cNvPr>
        <xdr:cNvSpPr txBox="1"/>
      </xdr:nvSpPr>
      <xdr:spPr>
        <a:xfrm>
          <a:off x="16226867" y="981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76217</xdr:rowOff>
    </xdr:from>
    <xdr:ext cx="469744" cy="259045"/>
    <xdr:sp macro="" textlink="">
      <xdr:nvSpPr>
        <xdr:cNvPr id="711" name="n_1mainValue【学校施設】&#10;一人当たり面積">
          <a:extLst>
            <a:ext uri="{FF2B5EF4-FFF2-40B4-BE49-F238E27FC236}">
              <a16:creationId xmlns:a16="http://schemas.microsoft.com/office/drawing/2014/main" id="{F514FE37-FBC0-4BC4-AA8A-B4C7EB273D54}"/>
            </a:ext>
          </a:extLst>
        </xdr:cNvPr>
        <xdr:cNvSpPr txBox="1"/>
      </xdr:nvSpPr>
      <xdr:spPr>
        <a:xfrm>
          <a:off x="185611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79483</xdr:rowOff>
    </xdr:from>
    <xdr:ext cx="469744" cy="259045"/>
    <xdr:sp macro="" textlink="">
      <xdr:nvSpPr>
        <xdr:cNvPr id="712" name="n_2mainValue【学校施設】&#10;一人当たり面積">
          <a:extLst>
            <a:ext uri="{FF2B5EF4-FFF2-40B4-BE49-F238E27FC236}">
              <a16:creationId xmlns:a16="http://schemas.microsoft.com/office/drawing/2014/main" id="{EA87B751-F7C2-45EA-8B6C-B080AFB38206}"/>
            </a:ext>
          </a:extLst>
        </xdr:cNvPr>
        <xdr:cNvSpPr txBox="1"/>
      </xdr:nvSpPr>
      <xdr:spPr>
        <a:xfrm>
          <a:off x="17776267" y="1064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61521</xdr:rowOff>
    </xdr:from>
    <xdr:ext cx="469744" cy="259045"/>
    <xdr:sp macro="" textlink="">
      <xdr:nvSpPr>
        <xdr:cNvPr id="713" name="n_3mainValue【学校施設】&#10;一人当たり面積">
          <a:extLst>
            <a:ext uri="{FF2B5EF4-FFF2-40B4-BE49-F238E27FC236}">
              <a16:creationId xmlns:a16="http://schemas.microsoft.com/office/drawing/2014/main" id="{22FD10B4-58B0-45FC-84B0-1D713419AA6B}"/>
            </a:ext>
          </a:extLst>
        </xdr:cNvPr>
        <xdr:cNvSpPr txBox="1"/>
      </xdr:nvSpPr>
      <xdr:spPr>
        <a:xfrm>
          <a:off x="17001567" y="1062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53357</xdr:rowOff>
    </xdr:from>
    <xdr:ext cx="469744" cy="259045"/>
    <xdr:sp macro="" textlink="">
      <xdr:nvSpPr>
        <xdr:cNvPr id="714" name="n_4mainValue【学校施設】&#10;一人当たり面積">
          <a:extLst>
            <a:ext uri="{FF2B5EF4-FFF2-40B4-BE49-F238E27FC236}">
              <a16:creationId xmlns:a16="http://schemas.microsoft.com/office/drawing/2014/main" id="{C5B24625-FCFC-444E-A0AC-370CD9C0C20F}"/>
            </a:ext>
          </a:extLst>
        </xdr:cNvPr>
        <xdr:cNvSpPr txBox="1"/>
      </xdr:nvSpPr>
      <xdr:spPr>
        <a:xfrm>
          <a:off x="1622686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5" name="正方形/長方形 714">
          <a:extLst>
            <a:ext uri="{FF2B5EF4-FFF2-40B4-BE49-F238E27FC236}">
              <a16:creationId xmlns:a16="http://schemas.microsoft.com/office/drawing/2014/main" id="{A9571FC4-49D4-4C89-B01A-85BDAD43375B}"/>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6" name="正方形/長方形 715">
          <a:extLst>
            <a:ext uri="{FF2B5EF4-FFF2-40B4-BE49-F238E27FC236}">
              <a16:creationId xmlns:a16="http://schemas.microsoft.com/office/drawing/2014/main" id="{4642E101-4A7C-40AB-84D7-63A275550E34}"/>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7" name="正方形/長方形 716">
          <a:extLst>
            <a:ext uri="{FF2B5EF4-FFF2-40B4-BE49-F238E27FC236}">
              <a16:creationId xmlns:a16="http://schemas.microsoft.com/office/drawing/2014/main" id="{852C8C18-6F07-4213-8FF2-613D03EDAD45}"/>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8" name="正方形/長方形 717">
          <a:extLst>
            <a:ext uri="{FF2B5EF4-FFF2-40B4-BE49-F238E27FC236}">
              <a16:creationId xmlns:a16="http://schemas.microsoft.com/office/drawing/2014/main" id="{56586BC4-5EA3-4111-A571-2DCF975416A9}"/>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9" name="正方形/長方形 718">
          <a:extLst>
            <a:ext uri="{FF2B5EF4-FFF2-40B4-BE49-F238E27FC236}">
              <a16:creationId xmlns:a16="http://schemas.microsoft.com/office/drawing/2014/main" id="{9640950A-3268-4D4D-9CD4-6781940A70DA}"/>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0" name="正方形/長方形 719">
          <a:extLst>
            <a:ext uri="{FF2B5EF4-FFF2-40B4-BE49-F238E27FC236}">
              <a16:creationId xmlns:a16="http://schemas.microsoft.com/office/drawing/2014/main" id="{DE1DBA45-BFEB-44E0-A531-1A925B078218}"/>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1" name="正方形/長方形 720">
          <a:extLst>
            <a:ext uri="{FF2B5EF4-FFF2-40B4-BE49-F238E27FC236}">
              <a16:creationId xmlns:a16="http://schemas.microsoft.com/office/drawing/2014/main" id="{7C63994C-4240-43ED-BE17-C0931EA4B08D}"/>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2" name="正方形/長方形 721">
          <a:extLst>
            <a:ext uri="{FF2B5EF4-FFF2-40B4-BE49-F238E27FC236}">
              <a16:creationId xmlns:a16="http://schemas.microsoft.com/office/drawing/2014/main" id="{1AADC078-3D73-47D0-8C52-BCF2893AA935}"/>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3" name="テキスト ボックス 722">
          <a:extLst>
            <a:ext uri="{FF2B5EF4-FFF2-40B4-BE49-F238E27FC236}">
              <a16:creationId xmlns:a16="http://schemas.microsoft.com/office/drawing/2014/main" id="{273C4577-B0C2-4CBE-9A6A-8B4E3B95F6DA}"/>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4" name="直線コネクタ 723">
          <a:extLst>
            <a:ext uri="{FF2B5EF4-FFF2-40B4-BE49-F238E27FC236}">
              <a16:creationId xmlns:a16="http://schemas.microsoft.com/office/drawing/2014/main" id="{C1077C8B-E9FB-4C41-BD58-23BA749BB623}"/>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5" name="テキスト ボックス 724">
          <a:extLst>
            <a:ext uri="{FF2B5EF4-FFF2-40B4-BE49-F238E27FC236}">
              <a16:creationId xmlns:a16="http://schemas.microsoft.com/office/drawing/2014/main" id="{62602858-2742-41DC-80A0-5280A4115337}"/>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6" name="直線コネクタ 725">
          <a:extLst>
            <a:ext uri="{FF2B5EF4-FFF2-40B4-BE49-F238E27FC236}">
              <a16:creationId xmlns:a16="http://schemas.microsoft.com/office/drawing/2014/main" id="{390AF53E-0C2D-4A91-80AB-6304A7344254}"/>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7" name="テキスト ボックス 726">
          <a:extLst>
            <a:ext uri="{FF2B5EF4-FFF2-40B4-BE49-F238E27FC236}">
              <a16:creationId xmlns:a16="http://schemas.microsoft.com/office/drawing/2014/main" id="{3C1B7F21-C965-4606-859F-45A6B0A10BAE}"/>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8" name="直線コネクタ 727">
          <a:extLst>
            <a:ext uri="{FF2B5EF4-FFF2-40B4-BE49-F238E27FC236}">
              <a16:creationId xmlns:a16="http://schemas.microsoft.com/office/drawing/2014/main" id="{A288C1AD-82D1-461F-89B2-E90EEEEAE5FC}"/>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9" name="テキスト ボックス 728">
          <a:extLst>
            <a:ext uri="{FF2B5EF4-FFF2-40B4-BE49-F238E27FC236}">
              <a16:creationId xmlns:a16="http://schemas.microsoft.com/office/drawing/2014/main" id="{7E9499DC-3F65-493D-B13B-20F470F2AAD5}"/>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0" name="直線コネクタ 729">
          <a:extLst>
            <a:ext uri="{FF2B5EF4-FFF2-40B4-BE49-F238E27FC236}">
              <a16:creationId xmlns:a16="http://schemas.microsoft.com/office/drawing/2014/main" id="{FAAC8039-7A74-4484-96BC-DE80CC87C85B}"/>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1" name="テキスト ボックス 730">
          <a:extLst>
            <a:ext uri="{FF2B5EF4-FFF2-40B4-BE49-F238E27FC236}">
              <a16:creationId xmlns:a16="http://schemas.microsoft.com/office/drawing/2014/main" id="{E1C9FF07-90E4-401E-BB04-6D24887514FB}"/>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2" name="直線コネクタ 731">
          <a:extLst>
            <a:ext uri="{FF2B5EF4-FFF2-40B4-BE49-F238E27FC236}">
              <a16:creationId xmlns:a16="http://schemas.microsoft.com/office/drawing/2014/main" id="{E48B245C-31CF-4616-8190-8AB2F565718A}"/>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3" name="テキスト ボックス 732">
          <a:extLst>
            <a:ext uri="{FF2B5EF4-FFF2-40B4-BE49-F238E27FC236}">
              <a16:creationId xmlns:a16="http://schemas.microsoft.com/office/drawing/2014/main" id="{A1C12A47-0BA4-493C-A337-CF516ADC8144}"/>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4" name="直線コネクタ 733">
          <a:extLst>
            <a:ext uri="{FF2B5EF4-FFF2-40B4-BE49-F238E27FC236}">
              <a16:creationId xmlns:a16="http://schemas.microsoft.com/office/drawing/2014/main" id="{E1BDF279-CEDE-4023-845B-D0AEE7EE7BC8}"/>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5" name="テキスト ボックス 734">
          <a:extLst>
            <a:ext uri="{FF2B5EF4-FFF2-40B4-BE49-F238E27FC236}">
              <a16:creationId xmlns:a16="http://schemas.microsoft.com/office/drawing/2014/main" id="{BEBA4B03-B7C2-441C-8910-81B9757807BD}"/>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a:extLst>
            <a:ext uri="{FF2B5EF4-FFF2-40B4-BE49-F238E27FC236}">
              <a16:creationId xmlns:a16="http://schemas.microsoft.com/office/drawing/2014/main" id="{8171074A-FC4F-4BF7-B875-6179183AB46C}"/>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7" name="テキスト ボックス 736">
          <a:extLst>
            <a:ext uri="{FF2B5EF4-FFF2-40B4-BE49-F238E27FC236}">
              <a16:creationId xmlns:a16="http://schemas.microsoft.com/office/drawing/2014/main" id="{15964B82-31C3-4572-9FA9-3249AB93B82B}"/>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8" name="【児童館】&#10;有形固定資産減価償却率グラフ枠">
          <a:extLst>
            <a:ext uri="{FF2B5EF4-FFF2-40B4-BE49-F238E27FC236}">
              <a16:creationId xmlns:a16="http://schemas.microsoft.com/office/drawing/2014/main" id="{BFB2868D-5E17-4F5B-A36F-9A450C63EC63}"/>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53339</xdr:rowOff>
    </xdr:from>
    <xdr:to>
      <xdr:col>85</xdr:col>
      <xdr:colOff>126364</xdr:colOff>
      <xdr:row>86</xdr:row>
      <xdr:rowOff>114300</xdr:rowOff>
    </xdr:to>
    <xdr:cxnSp macro="">
      <xdr:nvCxnSpPr>
        <xdr:cNvPr id="739" name="直線コネクタ 738">
          <a:extLst>
            <a:ext uri="{FF2B5EF4-FFF2-40B4-BE49-F238E27FC236}">
              <a16:creationId xmlns:a16="http://schemas.microsoft.com/office/drawing/2014/main" id="{0DDAD1D8-DD9C-451E-9D0B-84FB0A285453}"/>
            </a:ext>
          </a:extLst>
        </xdr:cNvPr>
        <xdr:cNvCxnSpPr/>
      </xdr:nvCxnSpPr>
      <xdr:spPr>
        <a:xfrm flipV="1">
          <a:off x="14375764" y="12961619"/>
          <a:ext cx="0" cy="1569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0" name="【児童館】&#10;有形固定資産減価償却率最小値テキスト">
          <a:extLst>
            <a:ext uri="{FF2B5EF4-FFF2-40B4-BE49-F238E27FC236}">
              <a16:creationId xmlns:a16="http://schemas.microsoft.com/office/drawing/2014/main" id="{3448EE9B-262F-48FE-A282-9F7149DE9585}"/>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1" name="直線コネクタ 740">
          <a:extLst>
            <a:ext uri="{FF2B5EF4-FFF2-40B4-BE49-F238E27FC236}">
              <a16:creationId xmlns:a16="http://schemas.microsoft.com/office/drawing/2014/main" id="{0F6CDC72-CD38-4817-92DA-520BE8C15377}"/>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xdr:rowOff>
    </xdr:from>
    <xdr:ext cx="405111" cy="259045"/>
    <xdr:sp macro="" textlink="">
      <xdr:nvSpPr>
        <xdr:cNvPr id="742" name="【児童館】&#10;有形固定資産減価償却率最大値テキスト">
          <a:extLst>
            <a:ext uri="{FF2B5EF4-FFF2-40B4-BE49-F238E27FC236}">
              <a16:creationId xmlns:a16="http://schemas.microsoft.com/office/drawing/2014/main" id="{99A8573D-E8CA-4245-B088-1AB254ADB4B3}"/>
            </a:ext>
          </a:extLst>
        </xdr:cNvPr>
        <xdr:cNvSpPr txBox="1"/>
      </xdr:nvSpPr>
      <xdr:spPr>
        <a:xfrm>
          <a:off x="14414500" y="12740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53339</xdr:rowOff>
    </xdr:from>
    <xdr:to>
      <xdr:col>86</xdr:col>
      <xdr:colOff>25400</xdr:colOff>
      <xdr:row>77</xdr:row>
      <xdr:rowOff>53339</xdr:rowOff>
    </xdr:to>
    <xdr:cxnSp macro="">
      <xdr:nvCxnSpPr>
        <xdr:cNvPr id="743" name="直線コネクタ 742">
          <a:extLst>
            <a:ext uri="{FF2B5EF4-FFF2-40B4-BE49-F238E27FC236}">
              <a16:creationId xmlns:a16="http://schemas.microsoft.com/office/drawing/2014/main" id="{011A75BE-97B4-4B83-9746-9E2DC20D3D27}"/>
            </a:ext>
          </a:extLst>
        </xdr:cNvPr>
        <xdr:cNvCxnSpPr/>
      </xdr:nvCxnSpPr>
      <xdr:spPr>
        <a:xfrm>
          <a:off x="14287500" y="129616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111141</xdr:rowOff>
    </xdr:from>
    <xdr:ext cx="405111" cy="259045"/>
    <xdr:sp macro="" textlink="">
      <xdr:nvSpPr>
        <xdr:cNvPr id="744" name="【児童館】&#10;有形固定資産減価償却率平均値テキスト">
          <a:extLst>
            <a:ext uri="{FF2B5EF4-FFF2-40B4-BE49-F238E27FC236}">
              <a16:creationId xmlns:a16="http://schemas.microsoft.com/office/drawing/2014/main" id="{E0E2A33B-A074-4444-9887-F099871E06AE}"/>
            </a:ext>
          </a:extLst>
        </xdr:cNvPr>
        <xdr:cNvSpPr txBox="1"/>
      </xdr:nvSpPr>
      <xdr:spPr>
        <a:xfrm>
          <a:off x="14414500" y="13522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88264</xdr:rowOff>
    </xdr:from>
    <xdr:to>
      <xdr:col>85</xdr:col>
      <xdr:colOff>177800</xdr:colOff>
      <xdr:row>82</xdr:row>
      <xdr:rowOff>18414</xdr:rowOff>
    </xdr:to>
    <xdr:sp macro="" textlink="">
      <xdr:nvSpPr>
        <xdr:cNvPr id="745" name="フローチャート: 判断 744">
          <a:extLst>
            <a:ext uri="{FF2B5EF4-FFF2-40B4-BE49-F238E27FC236}">
              <a16:creationId xmlns:a16="http://schemas.microsoft.com/office/drawing/2014/main" id="{202A19BA-2FBB-491E-8A28-67EA50728FFD}"/>
            </a:ext>
          </a:extLst>
        </xdr:cNvPr>
        <xdr:cNvSpPr/>
      </xdr:nvSpPr>
      <xdr:spPr>
        <a:xfrm>
          <a:off x="14325600" y="1366710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746" name="フローチャート: 判断 745">
          <a:extLst>
            <a:ext uri="{FF2B5EF4-FFF2-40B4-BE49-F238E27FC236}">
              <a16:creationId xmlns:a16="http://schemas.microsoft.com/office/drawing/2014/main" id="{99924992-D1A0-490F-9452-9B02EC08B0D3}"/>
            </a:ext>
          </a:extLst>
        </xdr:cNvPr>
        <xdr:cNvSpPr/>
      </xdr:nvSpPr>
      <xdr:spPr>
        <a:xfrm>
          <a:off x="13578840" y="136937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95886</xdr:rowOff>
    </xdr:from>
    <xdr:to>
      <xdr:col>76</xdr:col>
      <xdr:colOff>165100</xdr:colOff>
      <xdr:row>82</xdr:row>
      <xdr:rowOff>26036</xdr:rowOff>
    </xdr:to>
    <xdr:sp macro="" textlink="">
      <xdr:nvSpPr>
        <xdr:cNvPr id="747" name="フローチャート: 判断 746">
          <a:extLst>
            <a:ext uri="{FF2B5EF4-FFF2-40B4-BE49-F238E27FC236}">
              <a16:creationId xmlns:a16="http://schemas.microsoft.com/office/drawing/2014/main" id="{634A0D0C-9ACA-4190-A133-1D34589A5456}"/>
            </a:ext>
          </a:extLst>
        </xdr:cNvPr>
        <xdr:cNvSpPr/>
      </xdr:nvSpPr>
      <xdr:spPr>
        <a:xfrm>
          <a:off x="12804140" y="136747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90170</xdr:rowOff>
    </xdr:from>
    <xdr:to>
      <xdr:col>72</xdr:col>
      <xdr:colOff>38100</xdr:colOff>
      <xdr:row>82</xdr:row>
      <xdr:rowOff>20320</xdr:rowOff>
    </xdr:to>
    <xdr:sp macro="" textlink="">
      <xdr:nvSpPr>
        <xdr:cNvPr id="748" name="フローチャート: 判断 747">
          <a:extLst>
            <a:ext uri="{FF2B5EF4-FFF2-40B4-BE49-F238E27FC236}">
              <a16:creationId xmlns:a16="http://schemas.microsoft.com/office/drawing/2014/main" id="{87456454-3CF4-4B60-AE3E-9554AC34DC40}"/>
            </a:ext>
          </a:extLst>
        </xdr:cNvPr>
        <xdr:cNvSpPr/>
      </xdr:nvSpPr>
      <xdr:spPr>
        <a:xfrm>
          <a:off x="12029440" y="136690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749" name="フローチャート: 判断 748">
          <a:extLst>
            <a:ext uri="{FF2B5EF4-FFF2-40B4-BE49-F238E27FC236}">
              <a16:creationId xmlns:a16="http://schemas.microsoft.com/office/drawing/2014/main" id="{FE42ACFC-3589-49C3-A2BA-8C107FEC313A}"/>
            </a:ext>
          </a:extLst>
        </xdr:cNvPr>
        <xdr:cNvSpPr/>
      </xdr:nvSpPr>
      <xdr:spPr>
        <a:xfrm>
          <a:off x="11231880" y="1358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ECF4B821-51EE-4333-9699-F9CFE6DBF82B}"/>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DDA4BA8F-4E5C-43F1-A921-F24F93B0066C}"/>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975FE09E-253E-4640-96E2-D313F2C02841}"/>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851AF15F-9207-4072-8DB7-BE0EFD91C7DA}"/>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E1038D27-6FDB-41F0-A03C-D4BB31669AE7}"/>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156845</xdr:rowOff>
    </xdr:from>
    <xdr:to>
      <xdr:col>85</xdr:col>
      <xdr:colOff>177800</xdr:colOff>
      <xdr:row>84</xdr:row>
      <xdr:rowOff>86995</xdr:rowOff>
    </xdr:to>
    <xdr:sp macro="" textlink="">
      <xdr:nvSpPr>
        <xdr:cNvPr id="755" name="楕円 754">
          <a:extLst>
            <a:ext uri="{FF2B5EF4-FFF2-40B4-BE49-F238E27FC236}">
              <a16:creationId xmlns:a16="http://schemas.microsoft.com/office/drawing/2014/main" id="{8634A871-1652-4D58-A69C-202094912547}"/>
            </a:ext>
          </a:extLst>
        </xdr:cNvPr>
        <xdr:cNvSpPr/>
      </xdr:nvSpPr>
      <xdr:spPr>
        <a:xfrm>
          <a:off x="14325600" y="1407096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135272</xdr:rowOff>
    </xdr:from>
    <xdr:ext cx="405111" cy="259045"/>
    <xdr:sp macro="" textlink="">
      <xdr:nvSpPr>
        <xdr:cNvPr id="756" name="【児童館】&#10;有形固定資産減価償却率該当値テキスト">
          <a:extLst>
            <a:ext uri="{FF2B5EF4-FFF2-40B4-BE49-F238E27FC236}">
              <a16:creationId xmlns:a16="http://schemas.microsoft.com/office/drawing/2014/main" id="{CEA3B28A-CEEB-48CD-96AB-2C19A2B43714}"/>
            </a:ext>
          </a:extLst>
        </xdr:cNvPr>
        <xdr:cNvSpPr txBox="1"/>
      </xdr:nvSpPr>
      <xdr:spPr>
        <a:xfrm>
          <a:off x="14414500" y="1404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128270</xdr:rowOff>
    </xdr:from>
    <xdr:to>
      <xdr:col>81</xdr:col>
      <xdr:colOff>101600</xdr:colOff>
      <xdr:row>84</xdr:row>
      <xdr:rowOff>58420</xdr:rowOff>
    </xdr:to>
    <xdr:sp macro="" textlink="">
      <xdr:nvSpPr>
        <xdr:cNvPr id="757" name="楕円 756">
          <a:extLst>
            <a:ext uri="{FF2B5EF4-FFF2-40B4-BE49-F238E27FC236}">
              <a16:creationId xmlns:a16="http://schemas.microsoft.com/office/drawing/2014/main" id="{7F8F5138-D72F-4913-AADC-4819F76C5D4A}"/>
            </a:ext>
          </a:extLst>
        </xdr:cNvPr>
        <xdr:cNvSpPr/>
      </xdr:nvSpPr>
      <xdr:spPr>
        <a:xfrm>
          <a:off x="13578840" y="14042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7620</xdr:rowOff>
    </xdr:from>
    <xdr:to>
      <xdr:col>85</xdr:col>
      <xdr:colOff>127000</xdr:colOff>
      <xdr:row>84</xdr:row>
      <xdr:rowOff>36195</xdr:rowOff>
    </xdr:to>
    <xdr:cxnSp macro="">
      <xdr:nvCxnSpPr>
        <xdr:cNvPr id="758" name="直線コネクタ 757">
          <a:extLst>
            <a:ext uri="{FF2B5EF4-FFF2-40B4-BE49-F238E27FC236}">
              <a16:creationId xmlns:a16="http://schemas.microsoft.com/office/drawing/2014/main" id="{EED0A873-186B-4C85-A65F-6248D13211F2}"/>
            </a:ext>
          </a:extLst>
        </xdr:cNvPr>
        <xdr:cNvCxnSpPr/>
      </xdr:nvCxnSpPr>
      <xdr:spPr>
        <a:xfrm>
          <a:off x="13629640" y="14089380"/>
          <a:ext cx="7467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97789</xdr:rowOff>
    </xdr:from>
    <xdr:to>
      <xdr:col>76</xdr:col>
      <xdr:colOff>165100</xdr:colOff>
      <xdr:row>84</xdr:row>
      <xdr:rowOff>27939</xdr:rowOff>
    </xdr:to>
    <xdr:sp macro="" textlink="">
      <xdr:nvSpPr>
        <xdr:cNvPr id="759" name="楕円 758">
          <a:extLst>
            <a:ext uri="{FF2B5EF4-FFF2-40B4-BE49-F238E27FC236}">
              <a16:creationId xmlns:a16="http://schemas.microsoft.com/office/drawing/2014/main" id="{65D0FA46-F61D-45FF-B958-AA64ECE552D4}"/>
            </a:ext>
          </a:extLst>
        </xdr:cNvPr>
        <xdr:cNvSpPr/>
      </xdr:nvSpPr>
      <xdr:spPr>
        <a:xfrm>
          <a:off x="12804140" y="140119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148589</xdr:rowOff>
    </xdr:from>
    <xdr:to>
      <xdr:col>81</xdr:col>
      <xdr:colOff>50800</xdr:colOff>
      <xdr:row>84</xdr:row>
      <xdr:rowOff>7620</xdr:rowOff>
    </xdr:to>
    <xdr:cxnSp macro="">
      <xdr:nvCxnSpPr>
        <xdr:cNvPr id="760" name="直線コネクタ 759">
          <a:extLst>
            <a:ext uri="{FF2B5EF4-FFF2-40B4-BE49-F238E27FC236}">
              <a16:creationId xmlns:a16="http://schemas.microsoft.com/office/drawing/2014/main" id="{5D94FF9A-409A-4E64-AEC5-498856D26DA6}"/>
            </a:ext>
          </a:extLst>
        </xdr:cNvPr>
        <xdr:cNvCxnSpPr/>
      </xdr:nvCxnSpPr>
      <xdr:spPr>
        <a:xfrm>
          <a:off x="12854940" y="14062709"/>
          <a:ext cx="774700" cy="2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90170</xdr:rowOff>
    </xdr:from>
    <xdr:to>
      <xdr:col>72</xdr:col>
      <xdr:colOff>38100</xdr:colOff>
      <xdr:row>84</xdr:row>
      <xdr:rowOff>20320</xdr:rowOff>
    </xdr:to>
    <xdr:sp macro="" textlink="">
      <xdr:nvSpPr>
        <xdr:cNvPr id="761" name="楕円 760">
          <a:extLst>
            <a:ext uri="{FF2B5EF4-FFF2-40B4-BE49-F238E27FC236}">
              <a16:creationId xmlns:a16="http://schemas.microsoft.com/office/drawing/2014/main" id="{66B43BFB-1C55-4227-85F3-577204887329}"/>
            </a:ext>
          </a:extLst>
        </xdr:cNvPr>
        <xdr:cNvSpPr/>
      </xdr:nvSpPr>
      <xdr:spPr>
        <a:xfrm>
          <a:off x="12029440" y="140042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140970</xdr:rowOff>
    </xdr:from>
    <xdr:to>
      <xdr:col>76</xdr:col>
      <xdr:colOff>114300</xdr:colOff>
      <xdr:row>83</xdr:row>
      <xdr:rowOff>148589</xdr:rowOff>
    </xdr:to>
    <xdr:cxnSp macro="">
      <xdr:nvCxnSpPr>
        <xdr:cNvPr id="762" name="直線コネクタ 761">
          <a:extLst>
            <a:ext uri="{FF2B5EF4-FFF2-40B4-BE49-F238E27FC236}">
              <a16:creationId xmlns:a16="http://schemas.microsoft.com/office/drawing/2014/main" id="{A497FD71-25C8-4E5A-9C42-507EC27966AD}"/>
            </a:ext>
          </a:extLst>
        </xdr:cNvPr>
        <xdr:cNvCxnSpPr/>
      </xdr:nvCxnSpPr>
      <xdr:spPr>
        <a:xfrm>
          <a:off x="12072620" y="14055090"/>
          <a:ext cx="78232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88264</xdr:rowOff>
    </xdr:from>
    <xdr:to>
      <xdr:col>67</xdr:col>
      <xdr:colOff>101600</xdr:colOff>
      <xdr:row>84</xdr:row>
      <xdr:rowOff>18414</xdr:rowOff>
    </xdr:to>
    <xdr:sp macro="" textlink="">
      <xdr:nvSpPr>
        <xdr:cNvPr id="763" name="楕円 762">
          <a:extLst>
            <a:ext uri="{FF2B5EF4-FFF2-40B4-BE49-F238E27FC236}">
              <a16:creationId xmlns:a16="http://schemas.microsoft.com/office/drawing/2014/main" id="{B3AA7C70-DF17-46F1-8794-8BD77122837B}"/>
            </a:ext>
          </a:extLst>
        </xdr:cNvPr>
        <xdr:cNvSpPr/>
      </xdr:nvSpPr>
      <xdr:spPr>
        <a:xfrm>
          <a:off x="11231880" y="140023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139064</xdr:rowOff>
    </xdr:from>
    <xdr:to>
      <xdr:col>71</xdr:col>
      <xdr:colOff>177800</xdr:colOff>
      <xdr:row>83</xdr:row>
      <xdr:rowOff>140970</xdr:rowOff>
    </xdr:to>
    <xdr:cxnSp macro="">
      <xdr:nvCxnSpPr>
        <xdr:cNvPr id="764" name="直線コネクタ 763">
          <a:extLst>
            <a:ext uri="{FF2B5EF4-FFF2-40B4-BE49-F238E27FC236}">
              <a16:creationId xmlns:a16="http://schemas.microsoft.com/office/drawing/2014/main" id="{510BA082-E31C-4FA4-B20F-5AA12CA51CDF}"/>
            </a:ext>
          </a:extLst>
        </xdr:cNvPr>
        <xdr:cNvCxnSpPr/>
      </xdr:nvCxnSpPr>
      <xdr:spPr>
        <a:xfrm>
          <a:off x="11282680" y="14053184"/>
          <a:ext cx="78994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61613</xdr:rowOff>
    </xdr:from>
    <xdr:ext cx="405111" cy="259045"/>
    <xdr:sp macro="" textlink="">
      <xdr:nvSpPr>
        <xdr:cNvPr id="765" name="n_1aveValue【児童館】&#10;有形固定資産減価償却率">
          <a:extLst>
            <a:ext uri="{FF2B5EF4-FFF2-40B4-BE49-F238E27FC236}">
              <a16:creationId xmlns:a16="http://schemas.microsoft.com/office/drawing/2014/main" id="{F8A821C0-B161-4A91-A327-837FCFEE0F15}"/>
            </a:ext>
          </a:extLst>
        </xdr:cNvPr>
        <xdr:cNvSpPr txBox="1"/>
      </xdr:nvSpPr>
      <xdr:spPr>
        <a:xfrm>
          <a:off x="13437244" y="1347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42563</xdr:rowOff>
    </xdr:from>
    <xdr:ext cx="405111" cy="259045"/>
    <xdr:sp macro="" textlink="">
      <xdr:nvSpPr>
        <xdr:cNvPr id="766" name="n_2aveValue【児童館】&#10;有形固定資産減価償却率">
          <a:extLst>
            <a:ext uri="{FF2B5EF4-FFF2-40B4-BE49-F238E27FC236}">
              <a16:creationId xmlns:a16="http://schemas.microsoft.com/office/drawing/2014/main" id="{2A310B3A-500E-4286-9B5A-5A60BF1C9E67}"/>
            </a:ext>
          </a:extLst>
        </xdr:cNvPr>
        <xdr:cNvSpPr txBox="1"/>
      </xdr:nvSpPr>
      <xdr:spPr>
        <a:xfrm>
          <a:off x="12675244" y="1345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36847</xdr:rowOff>
    </xdr:from>
    <xdr:ext cx="405111" cy="259045"/>
    <xdr:sp macro="" textlink="">
      <xdr:nvSpPr>
        <xdr:cNvPr id="767" name="n_3aveValue【児童館】&#10;有形固定資産減価償却率">
          <a:extLst>
            <a:ext uri="{FF2B5EF4-FFF2-40B4-BE49-F238E27FC236}">
              <a16:creationId xmlns:a16="http://schemas.microsoft.com/office/drawing/2014/main" id="{45DDB58B-C8B4-4CF1-8D39-11820D7558E9}"/>
            </a:ext>
          </a:extLst>
        </xdr:cNvPr>
        <xdr:cNvSpPr txBox="1"/>
      </xdr:nvSpPr>
      <xdr:spPr>
        <a:xfrm>
          <a:off x="119005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124477</xdr:rowOff>
    </xdr:from>
    <xdr:ext cx="405111" cy="259045"/>
    <xdr:sp macro="" textlink="">
      <xdr:nvSpPr>
        <xdr:cNvPr id="768" name="n_4aveValue【児童館】&#10;有形固定資産減価償却率">
          <a:extLst>
            <a:ext uri="{FF2B5EF4-FFF2-40B4-BE49-F238E27FC236}">
              <a16:creationId xmlns:a16="http://schemas.microsoft.com/office/drawing/2014/main" id="{72FCB231-B300-4CAE-93FC-1CF7470A8299}"/>
            </a:ext>
          </a:extLst>
        </xdr:cNvPr>
        <xdr:cNvSpPr txBox="1"/>
      </xdr:nvSpPr>
      <xdr:spPr>
        <a:xfrm>
          <a:off x="11102984" y="1336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49547</xdr:rowOff>
    </xdr:from>
    <xdr:ext cx="405111" cy="259045"/>
    <xdr:sp macro="" textlink="">
      <xdr:nvSpPr>
        <xdr:cNvPr id="769" name="n_1mainValue【児童館】&#10;有形固定資産減価償却率">
          <a:extLst>
            <a:ext uri="{FF2B5EF4-FFF2-40B4-BE49-F238E27FC236}">
              <a16:creationId xmlns:a16="http://schemas.microsoft.com/office/drawing/2014/main" id="{7FC1F138-197C-49FF-8564-3CF56A492F5F}"/>
            </a:ext>
          </a:extLst>
        </xdr:cNvPr>
        <xdr:cNvSpPr txBox="1"/>
      </xdr:nvSpPr>
      <xdr:spPr>
        <a:xfrm>
          <a:off x="134372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19066</xdr:rowOff>
    </xdr:from>
    <xdr:ext cx="405111" cy="259045"/>
    <xdr:sp macro="" textlink="">
      <xdr:nvSpPr>
        <xdr:cNvPr id="770" name="n_2mainValue【児童館】&#10;有形固定資産減価償却率">
          <a:extLst>
            <a:ext uri="{FF2B5EF4-FFF2-40B4-BE49-F238E27FC236}">
              <a16:creationId xmlns:a16="http://schemas.microsoft.com/office/drawing/2014/main" id="{266A558A-F76C-4495-A82A-9B2908CE8069}"/>
            </a:ext>
          </a:extLst>
        </xdr:cNvPr>
        <xdr:cNvSpPr txBox="1"/>
      </xdr:nvSpPr>
      <xdr:spPr>
        <a:xfrm>
          <a:off x="12675244" y="14100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11447</xdr:rowOff>
    </xdr:from>
    <xdr:ext cx="405111" cy="259045"/>
    <xdr:sp macro="" textlink="">
      <xdr:nvSpPr>
        <xdr:cNvPr id="771" name="n_3mainValue【児童館】&#10;有形固定資産減価償却率">
          <a:extLst>
            <a:ext uri="{FF2B5EF4-FFF2-40B4-BE49-F238E27FC236}">
              <a16:creationId xmlns:a16="http://schemas.microsoft.com/office/drawing/2014/main" id="{713B1D2A-13AF-42CB-8EBC-237BC906DE3C}"/>
            </a:ext>
          </a:extLst>
        </xdr:cNvPr>
        <xdr:cNvSpPr txBox="1"/>
      </xdr:nvSpPr>
      <xdr:spPr>
        <a:xfrm>
          <a:off x="119005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9541</xdr:rowOff>
    </xdr:from>
    <xdr:ext cx="405111" cy="259045"/>
    <xdr:sp macro="" textlink="">
      <xdr:nvSpPr>
        <xdr:cNvPr id="772" name="n_4mainValue【児童館】&#10;有形固定資産減価償却率">
          <a:extLst>
            <a:ext uri="{FF2B5EF4-FFF2-40B4-BE49-F238E27FC236}">
              <a16:creationId xmlns:a16="http://schemas.microsoft.com/office/drawing/2014/main" id="{36872889-BF89-4F98-9D07-ADA15D23786C}"/>
            </a:ext>
          </a:extLst>
        </xdr:cNvPr>
        <xdr:cNvSpPr txBox="1"/>
      </xdr:nvSpPr>
      <xdr:spPr>
        <a:xfrm>
          <a:off x="11102984" y="14091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a:extLst>
            <a:ext uri="{FF2B5EF4-FFF2-40B4-BE49-F238E27FC236}">
              <a16:creationId xmlns:a16="http://schemas.microsoft.com/office/drawing/2014/main" id="{88587062-1B3A-4200-B1CD-2BB9575E6A59}"/>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a:extLst>
            <a:ext uri="{FF2B5EF4-FFF2-40B4-BE49-F238E27FC236}">
              <a16:creationId xmlns:a16="http://schemas.microsoft.com/office/drawing/2014/main" id="{2C6603B7-F2F7-4D0A-B67F-D2472D162084}"/>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a:extLst>
            <a:ext uri="{FF2B5EF4-FFF2-40B4-BE49-F238E27FC236}">
              <a16:creationId xmlns:a16="http://schemas.microsoft.com/office/drawing/2014/main" id="{BDEA19D0-249F-4D93-A520-A5A5DCCEE96A}"/>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a:extLst>
            <a:ext uri="{FF2B5EF4-FFF2-40B4-BE49-F238E27FC236}">
              <a16:creationId xmlns:a16="http://schemas.microsoft.com/office/drawing/2014/main" id="{1336AA21-4F83-4EAF-AC37-C4475D06C74F}"/>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a:extLst>
            <a:ext uri="{FF2B5EF4-FFF2-40B4-BE49-F238E27FC236}">
              <a16:creationId xmlns:a16="http://schemas.microsoft.com/office/drawing/2014/main" id="{698FCDC4-202A-45A8-A92C-D5EAC4685EBF}"/>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a:extLst>
            <a:ext uri="{FF2B5EF4-FFF2-40B4-BE49-F238E27FC236}">
              <a16:creationId xmlns:a16="http://schemas.microsoft.com/office/drawing/2014/main" id="{8041FC2F-E462-4A47-ACBD-B741C3ABC931}"/>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a:extLst>
            <a:ext uri="{FF2B5EF4-FFF2-40B4-BE49-F238E27FC236}">
              <a16:creationId xmlns:a16="http://schemas.microsoft.com/office/drawing/2014/main" id="{6FC428DB-F77D-4DAB-85B9-F7D89834D0E8}"/>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a:extLst>
            <a:ext uri="{FF2B5EF4-FFF2-40B4-BE49-F238E27FC236}">
              <a16:creationId xmlns:a16="http://schemas.microsoft.com/office/drawing/2014/main" id="{9EC9A6FD-6557-488C-A206-62866B7F861E}"/>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a:extLst>
            <a:ext uri="{FF2B5EF4-FFF2-40B4-BE49-F238E27FC236}">
              <a16:creationId xmlns:a16="http://schemas.microsoft.com/office/drawing/2014/main" id="{D34DB868-4A2B-48AC-A75A-B38C1AE4F86A}"/>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a:extLst>
            <a:ext uri="{FF2B5EF4-FFF2-40B4-BE49-F238E27FC236}">
              <a16:creationId xmlns:a16="http://schemas.microsoft.com/office/drawing/2014/main" id="{97060930-F285-4D51-904A-8235D62578C6}"/>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3" name="直線コネクタ 782">
          <a:extLst>
            <a:ext uri="{FF2B5EF4-FFF2-40B4-BE49-F238E27FC236}">
              <a16:creationId xmlns:a16="http://schemas.microsoft.com/office/drawing/2014/main" id="{3AC7CA56-B0A7-4AF1-A0D7-03E7B290DDE7}"/>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4" name="テキスト ボックス 783">
          <a:extLst>
            <a:ext uri="{FF2B5EF4-FFF2-40B4-BE49-F238E27FC236}">
              <a16:creationId xmlns:a16="http://schemas.microsoft.com/office/drawing/2014/main" id="{023507DF-2F0D-4FCF-9555-24BB5E35FCB6}"/>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5" name="直線コネクタ 784">
          <a:extLst>
            <a:ext uri="{FF2B5EF4-FFF2-40B4-BE49-F238E27FC236}">
              <a16:creationId xmlns:a16="http://schemas.microsoft.com/office/drawing/2014/main" id="{831F2088-6E67-4DDB-B525-DDA59D6C57D1}"/>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6" name="テキスト ボックス 785">
          <a:extLst>
            <a:ext uri="{FF2B5EF4-FFF2-40B4-BE49-F238E27FC236}">
              <a16:creationId xmlns:a16="http://schemas.microsoft.com/office/drawing/2014/main" id="{FACCFC35-F5CA-4EB1-8AEE-E895705D2A16}"/>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7" name="直線コネクタ 786">
          <a:extLst>
            <a:ext uri="{FF2B5EF4-FFF2-40B4-BE49-F238E27FC236}">
              <a16:creationId xmlns:a16="http://schemas.microsoft.com/office/drawing/2014/main" id="{71CACBC4-E0EE-42E3-AB11-F32745329513}"/>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8" name="テキスト ボックス 787">
          <a:extLst>
            <a:ext uri="{FF2B5EF4-FFF2-40B4-BE49-F238E27FC236}">
              <a16:creationId xmlns:a16="http://schemas.microsoft.com/office/drawing/2014/main" id="{7B8182F0-C932-4EBF-9473-F5B59CA252AB}"/>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9" name="直線コネクタ 788">
          <a:extLst>
            <a:ext uri="{FF2B5EF4-FFF2-40B4-BE49-F238E27FC236}">
              <a16:creationId xmlns:a16="http://schemas.microsoft.com/office/drawing/2014/main" id="{0A1F8634-468A-460F-9441-41C3D17553DC}"/>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0" name="テキスト ボックス 789">
          <a:extLst>
            <a:ext uri="{FF2B5EF4-FFF2-40B4-BE49-F238E27FC236}">
              <a16:creationId xmlns:a16="http://schemas.microsoft.com/office/drawing/2014/main" id="{C9A64A5F-9C3E-4132-A3D5-D19EB3B89B20}"/>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1" name="直線コネクタ 790">
          <a:extLst>
            <a:ext uri="{FF2B5EF4-FFF2-40B4-BE49-F238E27FC236}">
              <a16:creationId xmlns:a16="http://schemas.microsoft.com/office/drawing/2014/main" id="{5A34154D-724C-4944-AE76-08925DA0A934}"/>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2" name="テキスト ボックス 791">
          <a:extLst>
            <a:ext uri="{FF2B5EF4-FFF2-40B4-BE49-F238E27FC236}">
              <a16:creationId xmlns:a16="http://schemas.microsoft.com/office/drawing/2014/main" id="{B260C35A-D9B4-45B9-8499-6EF9ECC38556}"/>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EDDACBC4-C59A-4C08-B0DC-EE64B6E34072}"/>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7467EF80-81A7-4E51-8F89-FCDD200BF5DC}"/>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児童館】&#10;一人当たり面積グラフ枠">
          <a:extLst>
            <a:ext uri="{FF2B5EF4-FFF2-40B4-BE49-F238E27FC236}">
              <a16:creationId xmlns:a16="http://schemas.microsoft.com/office/drawing/2014/main" id="{169BFC6E-A6FA-4486-B0F5-8D9675079EE1}"/>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76200</xdr:rowOff>
    </xdr:to>
    <xdr:cxnSp macro="">
      <xdr:nvCxnSpPr>
        <xdr:cNvPr id="796" name="直線コネクタ 795">
          <a:extLst>
            <a:ext uri="{FF2B5EF4-FFF2-40B4-BE49-F238E27FC236}">
              <a16:creationId xmlns:a16="http://schemas.microsoft.com/office/drawing/2014/main" id="{BA0E13CE-14DC-4724-9AEF-A9742A942BC2}"/>
            </a:ext>
          </a:extLst>
        </xdr:cNvPr>
        <xdr:cNvCxnSpPr/>
      </xdr:nvCxnSpPr>
      <xdr:spPr>
        <a:xfrm flipV="1">
          <a:off x="19509104" y="1296543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97" name="【児童館】&#10;一人当たり面積最小値テキスト">
          <a:extLst>
            <a:ext uri="{FF2B5EF4-FFF2-40B4-BE49-F238E27FC236}">
              <a16:creationId xmlns:a16="http://schemas.microsoft.com/office/drawing/2014/main" id="{086A00D6-5AD1-49DF-B234-3F194D3C25A8}"/>
            </a:ext>
          </a:extLst>
        </xdr:cNvPr>
        <xdr:cNvSpPr txBox="1"/>
      </xdr:nvSpPr>
      <xdr:spPr>
        <a:xfrm>
          <a:off x="19547840"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98" name="直線コネクタ 797">
          <a:extLst>
            <a:ext uri="{FF2B5EF4-FFF2-40B4-BE49-F238E27FC236}">
              <a16:creationId xmlns:a16="http://schemas.microsoft.com/office/drawing/2014/main" id="{6FBFFC83-F297-4A03-8586-C1E4A6754E0F}"/>
            </a:ext>
          </a:extLst>
        </xdr:cNvPr>
        <xdr:cNvCxnSpPr/>
      </xdr:nvCxnSpPr>
      <xdr:spPr>
        <a:xfrm>
          <a:off x="1944370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799" name="【児童館】&#10;一人当たり面積最大値テキスト">
          <a:extLst>
            <a:ext uri="{FF2B5EF4-FFF2-40B4-BE49-F238E27FC236}">
              <a16:creationId xmlns:a16="http://schemas.microsoft.com/office/drawing/2014/main" id="{E2F4375B-EC70-4521-821A-BDC38A2D5071}"/>
            </a:ext>
          </a:extLst>
        </xdr:cNvPr>
        <xdr:cNvSpPr txBox="1"/>
      </xdr:nvSpPr>
      <xdr:spPr>
        <a:xfrm>
          <a:off x="19547840" y="1274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800" name="直線コネクタ 799">
          <a:extLst>
            <a:ext uri="{FF2B5EF4-FFF2-40B4-BE49-F238E27FC236}">
              <a16:creationId xmlns:a16="http://schemas.microsoft.com/office/drawing/2014/main" id="{3B6E5602-BD70-4D50-940E-DFAA7CD6386F}"/>
            </a:ext>
          </a:extLst>
        </xdr:cNvPr>
        <xdr:cNvCxnSpPr/>
      </xdr:nvCxnSpPr>
      <xdr:spPr>
        <a:xfrm>
          <a:off x="19443700" y="12965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801" name="【児童館】&#10;一人当たり面積平均値テキスト">
          <a:extLst>
            <a:ext uri="{FF2B5EF4-FFF2-40B4-BE49-F238E27FC236}">
              <a16:creationId xmlns:a16="http://schemas.microsoft.com/office/drawing/2014/main" id="{2A977777-DCE8-4B5C-B071-049DF0B83ED8}"/>
            </a:ext>
          </a:extLst>
        </xdr:cNvPr>
        <xdr:cNvSpPr txBox="1"/>
      </xdr:nvSpPr>
      <xdr:spPr>
        <a:xfrm>
          <a:off x="19547840" y="1385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802" name="フローチャート: 判断 801">
          <a:extLst>
            <a:ext uri="{FF2B5EF4-FFF2-40B4-BE49-F238E27FC236}">
              <a16:creationId xmlns:a16="http://schemas.microsoft.com/office/drawing/2014/main" id="{AE10B19B-FA64-4457-AEC0-AEF909CA73A0}"/>
            </a:ext>
          </a:extLst>
        </xdr:cNvPr>
        <xdr:cNvSpPr/>
      </xdr:nvSpPr>
      <xdr:spPr>
        <a:xfrm>
          <a:off x="19458940" y="13996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03" name="フローチャート: 判断 802">
          <a:extLst>
            <a:ext uri="{FF2B5EF4-FFF2-40B4-BE49-F238E27FC236}">
              <a16:creationId xmlns:a16="http://schemas.microsoft.com/office/drawing/2014/main" id="{CD981A55-274A-4828-9FE6-F990AA249ADA}"/>
            </a:ext>
          </a:extLst>
        </xdr:cNvPr>
        <xdr:cNvSpPr/>
      </xdr:nvSpPr>
      <xdr:spPr>
        <a:xfrm>
          <a:off x="1873504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804" name="フローチャート: 判断 803">
          <a:extLst>
            <a:ext uri="{FF2B5EF4-FFF2-40B4-BE49-F238E27FC236}">
              <a16:creationId xmlns:a16="http://schemas.microsoft.com/office/drawing/2014/main" id="{CA897595-EA00-4811-BE50-62844FF41264}"/>
            </a:ext>
          </a:extLst>
        </xdr:cNvPr>
        <xdr:cNvSpPr/>
      </xdr:nvSpPr>
      <xdr:spPr>
        <a:xfrm>
          <a:off x="1793748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05" name="フローチャート: 判断 804">
          <a:extLst>
            <a:ext uri="{FF2B5EF4-FFF2-40B4-BE49-F238E27FC236}">
              <a16:creationId xmlns:a16="http://schemas.microsoft.com/office/drawing/2014/main" id="{C3F30265-AF1F-4367-81FA-43F6A314CA78}"/>
            </a:ext>
          </a:extLst>
        </xdr:cNvPr>
        <xdr:cNvSpPr/>
      </xdr:nvSpPr>
      <xdr:spPr>
        <a:xfrm>
          <a:off x="171627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806" name="フローチャート: 判断 805">
          <a:extLst>
            <a:ext uri="{FF2B5EF4-FFF2-40B4-BE49-F238E27FC236}">
              <a16:creationId xmlns:a16="http://schemas.microsoft.com/office/drawing/2014/main" id="{9F7FBEB8-ACA0-4362-8B16-A653B415CB4C}"/>
            </a:ext>
          </a:extLst>
        </xdr:cNvPr>
        <xdr:cNvSpPr/>
      </xdr:nvSpPr>
      <xdr:spPr>
        <a:xfrm>
          <a:off x="1638808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37DE1269-6BF4-4257-A051-4B583ED4CCFD}"/>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BEAD6C54-B927-4DBB-88A3-F7A7E0FF689E}"/>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71056C41-FA76-4122-BD43-548A4895D442}"/>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81FF5872-78C8-4D54-AD62-4A44CF26FD35}"/>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1B1685D8-B534-4C14-9E98-60463617E077}"/>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812" name="楕円 811">
          <a:extLst>
            <a:ext uri="{FF2B5EF4-FFF2-40B4-BE49-F238E27FC236}">
              <a16:creationId xmlns:a16="http://schemas.microsoft.com/office/drawing/2014/main" id="{36F20E2F-B899-4C3F-9423-E9322D5DB49D}"/>
            </a:ext>
          </a:extLst>
        </xdr:cNvPr>
        <xdr:cNvSpPr/>
      </xdr:nvSpPr>
      <xdr:spPr>
        <a:xfrm>
          <a:off x="19458940" y="1414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41927</xdr:rowOff>
    </xdr:from>
    <xdr:ext cx="469744" cy="259045"/>
    <xdr:sp macro="" textlink="">
      <xdr:nvSpPr>
        <xdr:cNvPr id="813" name="【児童館】&#10;一人当たり面積該当値テキスト">
          <a:extLst>
            <a:ext uri="{FF2B5EF4-FFF2-40B4-BE49-F238E27FC236}">
              <a16:creationId xmlns:a16="http://schemas.microsoft.com/office/drawing/2014/main" id="{DD83C940-A21D-4584-BC2A-7975EF8DC955}"/>
            </a:ext>
          </a:extLst>
        </xdr:cNvPr>
        <xdr:cNvSpPr txBox="1"/>
      </xdr:nvSpPr>
      <xdr:spPr>
        <a:xfrm>
          <a:off x="19547840" y="141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814" name="楕円 813">
          <a:extLst>
            <a:ext uri="{FF2B5EF4-FFF2-40B4-BE49-F238E27FC236}">
              <a16:creationId xmlns:a16="http://schemas.microsoft.com/office/drawing/2014/main" id="{6CCEC5E5-E603-417E-A7C3-371B5D5D47DD}"/>
            </a:ext>
          </a:extLst>
        </xdr:cNvPr>
        <xdr:cNvSpPr/>
      </xdr:nvSpPr>
      <xdr:spPr>
        <a:xfrm>
          <a:off x="18735040" y="141452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114300</xdr:rowOff>
    </xdr:from>
    <xdr:to>
      <xdr:col>116</xdr:col>
      <xdr:colOff>63500</xdr:colOff>
      <xdr:row>84</xdr:row>
      <xdr:rowOff>114300</xdr:rowOff>
    </xdr:to>
    <xdr:cxnSp macro="">
      <xdr:nvCxnSpPr>
        <xdr:cNvPr id="815" name="直線コネクタ 814">
          <a:extLst>
            <a:ext uri="{FF2B5EF4-FFF2-40B4-BE49-F238E27FC236}">
              <a16:creationId xmlns:a16="http://schemas.microsoft.com/office/drawing/2014/main" id="{847A3EFC-7B47-4A0D-AADB-4B9803A5DF05}"/>
            </a:ext>
          </a:extLst>
        </xdr:cNvPr>
        <xdr:cNvCxnSpPr/>
      </xdr:nvCxnSpPr>
      <xdr:spPr>
        <a:xfrm>
          <a:off x="18778220" y="141960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63500</xdr:rowOff>
    </xdr:from>
    <xdr:to>
      <xdr:col>107</xdr:col>
      <xdr:colOff>101600</xdr:colOff>
      <xdr:row>84</xdr:row>
      <xdr:rowOff>165100</xdr:rowOff>
    </xdr:to>
    <xdr:sp macro="" textlink="">
      <xdr:nvSpPr>
        <xdr:cNvPr id="816" name="楕円 815">
          <a:extLst>
            <a:ext uri="{FF2B5EF4-FFF2-40B4-BE49-F238E27FC236}">
              <a16:creationId xmlns:a16="http://schemas.microsoft.com/office/drawing/2014/main" id="{6FFC71CA-A290-43AE-A837-66577DC5361F}"/>
            </a:ext>
          </a:extLst>
        </xdr:cNvPr>
        <xdr:cNvSpPr/>
      </xdr:nvSpPr>
      <xdr:spPr>
        <a:xfrm>
          <a:off x="17937480" y="1414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114300</xdr:rowOff>
    </xdr:from>
    <xdr:to>
      <xdr:col>111</xdr:col>
      <xdr:colOff>177800</xdr:colOff>
      <xdr:row>84</xdr:row>
      <xdr:rowOff>114300</xdr:rowOff>
    </xdr:to>
    <xdr:cxnSp macro="">
      <xdr:nvCxnSpPr>
        <xdr:cNvPr id="817" name="直線コネクタ 816">
          <a:extLst>
            <a:ext uri="{FF2B5EF4-FFF2-40B4-BE49-F238E27FC236}">
              <a16:creationId xmlns:a16="http://schemas.microsoft.com/office/drawing/2014/main" id="{43F5A71B-17D5-4216-BF36-539871B8853D}"/>
            </a:ext>
          </a:extLst>
        </xdr:cNvPr>
        <xdr:cNvCxnSpPr/>
      </xdr:nvCxnSpPr>
      <xdr:spPr>
        <a:xfrm>
          <a:off x="17988280" y="141960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63500</xdr:rowOff>
    </xdr:from>
    <xdr:to>
      <xdr:col>102</xdr:col>
      <xdr:colOff>165100</xdr:colOff>
      <xdr:row>84</xdr:row>
      <xdr:rowOff>165100</xdr:rowOff>
    </xdr:to>
    <xdr:sp macro="" textlink="">
      <xdr:nvSpPr>
        <xdr:cNvPr id="818" name="楕円 817">
          <a:extLst>
            <a:ext uri="{FF2B5EF4-FFF2-40B4-BE49-F238E27FC236}">
              <a16:creationId xmlns:a16="http://schemas.microsoft.com/office/drawing/2014/main" id="{DC43160D-3875-4211-8AEF-DD1683CC19E3}"/>
            </a:ext>
          </a:extLst>
        </xdr:cNvPr>
        <xdr:cNvSpPr/>
      </xdr:nvSpPr>
      <xdr:spPr>
        <a:xfrm>
          <a:off x="17162780" y="1414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114300</xdr:rowOff>
    </xdr:from>
    <xdr:to>
      <xdr:col>107</xdr:col>
      <xdr:colOff>50800</xdr:colOff>
      <xdr:row>84</xdr:row>
      <xdr:rowOff>114300</xdr:rowOff>
    </xdr:to>
    <xdr:cxnSp macro="">
      <xdr:nvCxnSpPr>
        <xdr:cNvPr id="819" name="直線コネクタ 818">
          <a:extLst>
            <a:ext uri="{FF2B5EF4-FFF2-40B4-BE49-F238E27FC236}">
              <a16:creationId xmlns:a16="http://schemas.microsoft.com/office/drawing/2014/main" id="{F8775718-88A1-430F-8223-BBE3B6AF7B14}"/>
            </a:ext>
          </a:extLst>
        </xdr:cNvPr>
        <xdr:cNvCxnSpPr/>
      </xdr:nvCxnSpPr>
      <xdr:spPr>
        <a:xfrm>
          <a:off x="17213580" y="141960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63500</xdr:rowOff>
    </xdr:from>
    <xdr:to>
      <xdr:col>98</xdr:col>
      <xdr:colOff>38100</xdr:colOff>
      <xdr:row>84</xdr:row>
      <xdr:rowOff>165100</xdr:rowOff>
    </xdr:to>
    <xdr:sp macro="" textlink="">
      <xdr:nvSpPr>
        <xdr:cNvPr id="820" name="楕円 819">
          <a:extLst>
            <a:ext uri="{FF2B5EF4-FFF2-40B4-BE49-F238E27FC236}">
              <a16:creationId xmlns:a16="http://schemas.microsoft.com/office/drawing/2014/main" id="{7495ADCA-635F-41B9-B71D-378411E0255C}"/>
            </a:ext>
          </a:extLst>
        </xdr:cNvPr>
        <xdr:cNvSpPr/>
      </xdr:nvSpPr>
      <xdr:spPr>
        <a:xfrm>
          <a:off x="16388080" y="141452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114300</xdr:rowOff>
    </xdr:from>
    <xdr:to>
      <xdr:col>102</xdr:col>
      <xdr:colOff>114300</xdr:colOff>
      <xdr:row>84</xdr:row>
      <xdr:rowOff>114300</xdr:rowOff>
    </xdr:to>
    <xdr:cxnSp macro="">
      <xdr:nvCxnSpPr>
        <xdr:cNvPr id="821" name="直線コネクタ 820">
          <a:extLst>
            <a:ext uri="{FF2B5EF4-FFF2-40B4-BE49-F238E27FC236}">
              <a16:creationId xmlns:a16="http://schemas.microsoft.com/office/drawing/2014/main" id="{69369ED8-1A23-4E88-AC5B-163B8F6CF045}"/>
            </a:ext>
          </a:extLst>
        </xdr:cNvPr>
        <xdr:cNvCxnSpPr/>
      </xdr:nvCxnSpPr>
      <xdr:spPr>
        <a:xfrm>
          <a:off x="16431260" y="141960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822" name="n_1aveValue【児童館】&#10;一人当たり面積">
          <a:extLst>
            <a:ext uri="{FF2B5EF4-FFF2-40B4-BE49-F238E27FC236}">
              <a16:creationId xmlns:a16="http://schemas.microsoft.com/office/drawing/2014/main" id="{19317077-4CA5-4ECA-88BC-F7B7F427B8C4}"/>
            </a:ext>
          </a:extLst>
        </xdr:cNvPr>
        <xdr:cNvSpPr txBox="1"/>
      </xdr:nvSpPr>
      <xdr:spPr>
        <a:xfrm>
          <a:off x="1856112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823" name="n_2aveValue【児童館】&#10;一人当たり面積">
          <a:extLst>
            <a:ext uri="{FF2B5EF4-FFF2-40B4-BE49-F238E27FC236}">
              <a16:creationId xmlns:a16="http://schemas.microsoft.com/office/drawing/2014/main" id="{A8189238-D86C-4FB4-87D7-A2FC466ADA67}"/>
            </a:ext>
          </a:extLst>
        </xdr:cNvPr>
        <xdr:cNvSpPr txBox="1"/>
      </xdr:nvSpPr>
      <xdr:spPr>
        <a:xfrm>
          <a:off x="1777626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824" name="n_3aveValue【児童館】&#10;一人当たり面積">
          <a:extLst>
            <a:ext uri="{FF2B5EF4-FFF2-40B4-BE49-F238E27FC236}">
              <a16:creationId xmlns:a16="http://schemas.microsoft.com/office/drawing/2014/main" id="{C83892DB-C010-4D36-A06C-7456E174523D}"/>
            </a:ext>
          </a:extLst>
        </xdr:cNvPr>
        <xdr:cNvSpPr txBox="1"/>
      </xdr:nvSpPr>
      <xdr:spPr>
        <a:xfrm>
          <a:off x="170015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825" name="n_4aveValue【児童館】&#10;一人当たり面積">
          <a:extLst>
            <a:ext uri="{FF2B5EF4-FFF2-40B4-BE49-F238E27FC236}">
              <a16:creationId xmlns:a16="http://schemas.microsoft.com/office/drawing/2014/main" id="{4D0A2565-199C-434C-A01E-AB0A437AE4C4}"/>
            </a:ext>
          </a:extLst>
        </xdr:cNvPr>
        <xdr:cNvSpPr txBox="1"/>
      </xdr:nvSpPr>
      <xdr:spPr>
        <a:xfrm>
          <a:off x="162268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156227</xdr:rowOff>
    </xdr:from>
    <xdr:ext cx="469744" cy="259045"/>
    <xdr:sp macro="" textlink="">
      <xdr:nvSpPr>
        <xdr:cNvPr id="826" name="n_1mainValue【児童館】&#10;一人当たり面積">
          <a:extLst>
            <a:ext uri="{FF2B5EF4-FFF2-40B4-BE49-F238E27FC236}">
              <a16:creationId xmlns:a16="http://schemas.microsoft.com/office/drawing/2014/main" id="{B03B2247-FAE1-4E64-BB00-525FC88FB4F2}"/>
            </a:ext>
          </a:extLst>
        </xdr:cNvPr>
        <xdr:cNvSpPr txBox="1"/>
      </xdr:nvSpPr>
      <xdr:spPr>
        <a:xfrm>
          <a:off x="18561127" y="1423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156227</xdr:rowOff>
    </xdr:from>
    <xdr:ext cx="469744" cy="259045"/>
    <xdr:sp macro="" textlink="">
      <xdr:nvSpPr>
        <xdr:cNvPr id="827" name="n_2mainValue【児童館】&#10;一人当たり面積">
          <a:extLst>
            <a:ext uri="{FF2B5EF4-FFF2-40B4-BE49-F238E27FC236}">
              <a16:creationId xmlns:a16="http://schemas.microsoft.com/office/drawing/2014/main" id="{8759A710-BA72-4978-BEF0-60B167870192}"/>
            </a:ext>
          </a:extLst>
        </xdr:cNvPr>
        <xdr:cNvSpPr txBox="1"/>
      </xdr:nvSpPr>
      <xdr:spPr>
        <a:xfrm>
          <a:off x="17776267" y="1423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156227</xdr:rowOff>
    </xdr:from>
    <xdr:ext cx="469744" cy="259045"/>
    <xdr:sp macro="" textlink="">
      <xdr:nvSpPr>
        <xdr:cNvPr id="828" name="n_3mainValue【児童館】&#10;一人当たり面積">
          <a:extLst>
            <a:ext uri="{FF2B5EF4-FFF2-40B4-BE49-F238E27FC236}">
              <a16:creationId xmlns:a16="http://schemas.microsoft.com/office/drawing/2014/main" id="{8276FA51-CE1F-46EC-997C-7424FC7ED6D2}"/>
            </a:ext>
          </a:extLst>
        </xdr:cNvPr>
        <xdr:cNvSpPr txBox="1"/>
      </xdr:nvSpPr>
      <xdr:spPr>
        <a:xfrm>
          <a:off x="17001567" y="1423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156227</xdr:rowOff>
    </xdr:from>
    <xdr:ext cx="469744" cy="259045"/>
    <xdr:sp macro="" textlink="">
      <xdr:nvSpPr>
        <xdr:cNvPr id="829" name="n_4mainValue【児童館】&#10;一人当たり面積">
          <a:extLst>
            <a:ext uri="{FF2B5EF4-FFF2-40B4-BE49-F238E27FC236}">
              <a16:creationId xmlns:a16="http://schemas.microsoft.com/office/drawing/2014/main" id="{6DB897DC-1486-449D-8D75-BE0F3AFC6C5A}"/>
            </a:ext>
          </a:extLst>
        </xdr:cNvPr>
        <xdr:cNvSpPr txBox="1"/>
      </xdr:nvSpPr>
      <xdr:spPr>
        <a:xfrm>
          <a:off x="16226867" y="1423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FB067C69-0DAC-4F7C-9C19-BE8F8454C966}"/>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2201884C-04C4-4207-BB99-3159A4A080C4}"/>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1FB9ED84-98B1-4DE4-B5C6-A4734739FFF3}"/>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D7B7B84B-5ADD-49F3-B2B6-8353654306AE}"/>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8BA63F67-337F-4FC1-BD09-B146248AB52F}"/>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F6A10D40-A2E5-46F6-A931-1BE555729AE6}"/>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75D32649-0FD9-4211-BD05-EA4658866A9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FAF23406-6BFC-426D-AAAF-58A43F542133}"/>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a:extLst>
            <a:ext uri="{FF2B5EF4-FFF2-40B4-BE49-F238E27FC236}">
              <a16:creationId xmlns:a16="http://schemas.microsoft.com/office/drawing/2014/main" id="{10CC0192-2477-4D3B-8BC4-96658D542E35}"/>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2240CCF7-DEB9-4B8D-A260-9B2B76DFBD1A}"/>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a:extLst>
            <a:ext uri="{FF2B5EF4-FFF2-40B4-BE49-F238E27FC236}">
              <a16:creationId xmlns:a16="http://schemas.microsoft.com/office/drawing/2014/main" id="{B0560FE5-3C14-49C3-BBE0-AAB5F09E2319}"/>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1" name="直線コネクタ 840">
          <a:extLst>
            <a:ext uri="{FF2B5EF4-FFF2-40B4-BE49-F238E27FC236}">
              <a16:creationId xmlns:a16="http://schemas.microsoft.com/office/drawing/2014/main" id="{C97A79CC-E071-4BF7-8F55-6A5BE4B3D2CF}"/>
            </a:ext>
          </a:extLst>
        </xdr:cNvPr>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42" name="テキスト ボックス 841">
          <a:extLst>
            <a:ext uri="{FF2B5EF4-FFF2-40B4-BE49-F238E27FC236}">
              <a16:creationId xmlns:a16="http://schemas.microsoft.com/office/drawing/2014/main" id="{C6068610-874D-40A9-BDED-9CB3BF341186}"/>
            </a:ext>
          </a:extLst>
        </xdr:cNvPr>
        <xdr:cNvSpPr txBox="1"/>
      </xdr:nvSpPr>
      <xdr:spPr>
        <a:xfrm>
          <a:off x="105615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43" name="直線コネクタ 842">
          <a:extLst>
            <a:ext uri="{FF2B5EF4-FFF2-40B4-BE49-F238E27FC236}">
              <a16:creationId xmlns:a16="http://schemas.microsoft.com/office/drawing/2014/main" id="{2BD47C47-5672-429E-BE8B-09692D0B0858}"/>
            </a:ext>
          </a:extLst>
        </xdr:cNvPr>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44" name="テキスト ボックス 843">
          <a:extLst>
            <a:ext uri="{FF2B5EF4-FFF2-40B4-BE49-F238E27FC236}">
              <a16:creationId xmlns:a16="http://schemas.microsoft.com/office/drawing/2014/main" id="{1C185D8F-F445-4CCE-A4B0-5CC8FB548417}"/>
            </a:ext>
          </a:extLst>
        </xdr:cNvPr>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45" name="直線コネクタ 844">
          <a:extLst>
            <a:ext uri="{FF2B5EF4-FFF2-40B4-BE49-F238E27FC236}">
              <a16:creationId xmlns:a16="http://schemas.microsoft.com/office/drawing/2014/main" id="{A359DABC-D4C3-4A4F-8274-1131B6E710B2}"/>
            </a:ext>
          </a:extLst>
        </xdr:cNvPr>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46" name="テキスト ボックス 845">
          <a:extLst>
            <a:ext uri="{FF2B5EF4-FFF2-40B4-BE49-F238E27FC236}">
              <a16:creationId xmlns:a16="http://schemas.microsoft.com/office/drawing/2014/main" id="{DC2D5B06-C42F-45AC-976D-7FFA6034A493}"/>
            </a:ext>
          </a:extLst>
        </xdr:cNvPr>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47" name="直線コネクタ 846">
          <a:extLst>
            <a:ext uri="{FF2B5EF4-FFF2-40B4-BE49-F238E27FC236}">
              <a16:creationId xmlns:a16="http://schemas.microsoft.com/office/drawing/2014/main" id="{2AB1385B-5617-4113-906A-23D92241FC3E}"/>
            </a:ext>
          </a:extLst>
        </xdr:cNvPr>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48" name="テキスト ボックス 847">
          <a:extLst>
            <a:ext uri="{FF2B5EF4-FFF2-40B4-BE49-F238E27FC236}">
              <a16:creationId xmlns:a16="http://schemas.microsoft.com/office/drawing/2014/main" id="{851C1D82-56A1-4D27-BC64-2E94DCFC1987}"/>
            </a:ext>
          </a:extLst>
        </xdr:cNvPr>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9" name="直線コネクタ 848">
          <a:extLst>
            <a:ext uri="{FF2B5EF4-FFF2-40B4-BE49-F238E27FC236}">
              <a16:creationId xmlns:a16="http://schemas.microsoft.com/office/drawing/2014/main" id="{EDFB3DEF-7056-449B-AEF0-8E66519DFF4B}"/>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0" name="テキスト ボックス 849">
          <a:extLst>
            <a:ext uri="{FF2B5EF4-FFF2-40B4-BE49-F238E27FC236}">
              <a16:creationId xmlns:a16="http://schemas.microsoft.com/office/drawing/2014/main" id="{E01F5DF6-DF68-4CD9-B830-5D260B5CF426}"/>
            </a:ext>
          </a:extLst>
        </xdr:cNvPr>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1" name="【公民館】&#10;有形固定資産減価償却率グラフ枠">
          <a:extLst>
            <a:ext uri="{FF2B5EF4-FFF2-40B4-BE49-F238E27FC236}">
              <a16:creationId xmlns:a16="http://schemas.microsoft.com/office/drawing/2014/main" id="{735DCD05-B99C-419A-AA88-D4272FF57E69}"/>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117348</xdr:rowOff>
    </xdr:from>
    <xdr:to>
      <xdr:col>85</xdr:col>
      <xdr:colOff>126364</xdr:colOff>
      <xdr:row>107</xdr:row>
      <xdr:rowOff>87630</xdr:rowOff>
    </xdr:to>
    <xdr:cxnSp macro="">
      <xdr:nvCxnSpPr>
        <xdr:cNvPr id="852" name="直線コネクタ 851">
          <a:extLst>
            <a:ext uri="{FF2B5EF4-FFF2-40B4-BE49-F238E27FC236}">
              <a16:creationId xmlns:a16="http://schemas.microsoft.com/office/drawing/2014/main" id="{4736F03E-C604-45CA-9BB7-F89F99C9631E}"/>
            </a:ext>
          </a:extLst>
        </xdr:cNvPr>
        <xdr:cNvCxnSpPr/>
      </xdr:nvCxnSpPr>
      <xdr:spPr>
        <a:xfrm flipV="1">
          <a:off x="14375764" y="16713708"/>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91457</xdr:rowOff>
    </xdr:from>
    <xdr:ext cx="405111" cy="259045"/>
    <xdr:sp macro="" textlink="">
      <xdr:nvSpPr>
        <xdr:cNvPr id="853" name="【公民館】&#10;有形固定資産減価償却率最小値テキスト">
          <a:extLst>
            <a:ext uri="{FF2B5EF4-FFF2-40B4-BE49-F238E27FC236}">
              <a16:creationId xmlns:a16="http://schemas.microsoft.com/office/drawing/2014/main" id="{3B51C9C6-D4BD-4DA3-A5C8-4BA943EB6FF7}"/>
            </a:ext>
          </a:extLst>
        </xdr:cNvPr>
        <xdr:cNvSpPr txBox="1"/>
      </xdr:nvSpPr>
      <xdr:spPr>
        <a:xfrm>
          <a:off x="14414500" y="1802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87630</xdr:rowOff>
    </xdr:from>
    <xdr:to>
      <xdr:col>86</xdr:col>
      <xdr:colOff>25400</xdr:colOff>
      <xdr:row>107</xdr:row>
      <xdr:rowOff>87630</xdr:rowOff>
    </xdr:to>
    <xdr:cxnSp macro="">
      <xdr:nvCxnSpPr>
        <xdr:cNvPr id="854" name="直線コネクタ 853">
          <a:extLst>
            <a:ext uri="{FF2B5EF4-FFF2-40B4-BE49-F238E27FC236}">
              <a16:creationId xmlns:a16="http://schemas.microsoft.com/office/drawing/2014/main" id="{71F302DD-5A99-4F53-B14A-FBA7292DAF90}"/>
            </a:ext>
          </a:extLst>
        </xdr:cNvPr>
        <xdr:cNvCxnSpPr/>
      </xdr:nvCxnSpPr>
      <xdr:spPr>
        <a:xfrm>
          <a:off x="14287500" y="18025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64025</xdr:rowOff>
    </xdr:from>
    <xdr:ext cx="405111" cy="259045"/>
    <xdr:sp macro="" textlink="">
      <xdr:nvSpPr>
        <xdr:cNvPr id="855" name="【公民館】&#10;有形固定資産減価償却率最大値テキスト">
          <a:extLst>
            <a:ext uri="{FF2B5EF4-FFF2-40B4-BE49-F238E27FC236}">
              <a16:creationId xmlns:a16="http://schemas.microsoft.com/office/drawing/2014/main" id="{1BDC7242-88FF-4557-9C71-0BCFBE88AAB1}"/>
            </a:ext>
          </a:extLst>
        </xdr:cNvPr>
        <xdr:cNvSpPr txBox="1"/>
      </xdr:nvSpPr>
      <xdr:spPr>
        <a:xfrm>
          <a:off x="14414500" y="16492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117348</xdr:rowOff>
    </xdr:from>
    <xdr:to>
      <xdr:col>86</xdr:col>
      <xdr:colOff>25400</xdr:colOff>
      <xdr:row>99</xdr:row>
      <xdr:rowOff>117348</xdr:rowOff>
    </xdr:to>
    <xdr:cxnSp macro="">
      <xdr:nvCxnSpPr>
        <xdr:cNvPr id="856" name="直線コネクタ 855">
          <a:extLst>
            <a:ext uri="{FF2B5EF4-FFF2-40B4-BE49-F238E27FC236}">
              <a16:creationId xmlns:a16="http://schemas.microsoft.com/office/drawing/2014/main" id="{997AEE79-0F71-4497-B7C6-5009E131A065}"/>
            </a:ext>
          </a:extLst>
        </xdr:cNvPr>
        <xdr:cNvCxnSpPr/>
      </xdr:nvCxnSpPr>
      <xdr:spPr>
        <a:xfrm>
          <a:off x="14287500" y="167137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52849</xdr:rowOff>
    </xdr:from>
    <xdr:ext cx="405111" cy="259045"/>
    <xdr:sp macro="" textlink="">
      <xdr:nvSpPr>
        <xdr:cNvPr id="857" name="【公民館】&#10;有形固定資産減価償却率平均値テキスト">
          <a:extLst>
            <a:ext uri="{FF2B5EF4-FFF2-40B4-BE49-F238E27FC236}">
              <a16:creationId xmlns:a16="http://schemas.microsoft.com/office/drawing/2014/main" id="{CB2B1325-27B1-4167-8C0C-1C4E09CD0AE2}"/>
            </a:ext>
          </a:extLst>
        </xdr:cNvPr>
        <xdr:cNvSpPr txBox="1"/>
      </xdr:nvSpPr>
      <xdr:spPr>
        <a:xfrm>
          <a:off x="14414500" y="171521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29972</xdr:rowOff>
    </xdr:from>
    <xdr:to>
      <xdr:col>85</xdr:col>
      <xdr:colOff>177800</xdr:colOff>
      <xdr:row>103</xdr:row>
      <xdr:rowOff>131572</xdr:rowOff>
    </xdr:to>
    <xdr:sp macro="" textlink="">
      <xdr:nvSpPr>
        <xdr:cNvPr id="858" name="フローチャート: 判断 857">
          <a:extLst>
            <a:ext uri="{FF2B5EF4-FFF2-40B4-BE49-F238E27FC236}">
              <a16:creationId xmlns:a16="http://schemas.microsoft.com/office/drawing/2014/main" id="{DB452A3D-9A49-4E9B-85FD-83E77F09FD11}"/>
            </a:ext>
          </a:extLst>
        </xdr:cNvPr>
        <xdr:cNvSpPr/>
      </xdr:nvSpPr>
      <xdr:spPr>
        <a:xfrm>
          <a:off x="14325600" y="1729689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153415</xdr:rowOff>
    </xdr:from>
    <xdr:to>
      <xdr:col>81</xdr:col>
      <xdr:colOff>101600</xdr:colOff>
      <xdr:row>103</xdr:row>
      <xdr:rowOff>83565</xdr:rowOff>
    </xdr:to>
    <xdr:sp macro="" textlink="">
      <xdr:nvSpPr>
        <xdr:cNvPr id="859" name="フローチャート: 判断 858">
          <a:extLst>
            <a:ext uri="{FF2B5EF4-FFF2-40B4-BE49-F238E27FC236}">
              <a16:creationId xmlns:a16="http://schemas.microsoft.com/office/drawing/2014/main" id="{0AFD0B45-E3E7-41DA-A65D-7FA359C74FC4}"/>
            </a:ext>
          </a:extLst>
        </xdr:cNvPr>
        <xdr:cNvSpPr/>
      </xdr:nvSpPr>
      <xdr:spPr>
        <a:xfrm>
          <a:off x="13578840" y="17252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146558</xdr:rowOff>
    </xdr:from>
    <xdr:to>
      <xdr:col>76</xdr:col>
      <xdr:colOff>165100</xdr:colOff>
      <xdr:row>103</xdr:row>
      <xdr:rowOff>76708</xdr:rowOff>
    </xdr:to>
    <xdr:sp macro="" textlink="">
      <xdr:nvSpPr>
        <xdr:cNvPr id="860" name="フローチャート: 判断 859">
          <a:extLst>
            <a:ext uri="{FF2B5EF4-FFF2-40B4-BE49-F238E27FC236}">
              <a16:creationId xmlns:a16="http://schemas.microsoft.com/office/drawing/2014/main" id="{21AE93F8-2ABF-4FBC-805E-55E65ACA4A30}"/>
            </a:ext>
          </a:extLst>
        </xdr:cNvPr>
        <xdr:cNvSpPr/>
      </xdr:nvSpPr>
      <xdr:spPr>
        <a:xfrm>
          <a:off x="12804140" y="17245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141987</xdr:rowOff>
    </xdr:from>
    <xdr:to>
      <xdr:col>72</xdr:col>
      <xdr:colOff>38100</xdr:colOff>
      <xdr:row>103</xdr:row>
      <xdr:rowOff>72137</xdr:rowOff>
    </xdr:to>
    <xdr:sp macro="" textlink="">
      <xdr:nvSpPr>
        <xdr:cNvPr id="861" name="フローチャート: 判断 860">
          <a:extLst>
            <a:ext uri="{FF2B5EF4-FFF2-40B4-BE49-F238E27FC236}">
              <a16:creationId xmlns:a16="http://schemas.microsoft.com/office/drawing/2014/main" id="{0992375D-2A3D-4471-B300-4077277D020C}"/>
            </a:ext>
          </a:extLst>
        </xdr:cNvPr>
        <xdr:cNvSpPr/>
      </xdr:nvSpPr>
      <xdr:spPr>
        <a:xfrm>
          <a:off x="12029440" y="172412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xdr:rowOff>
    </xdr:from>
    <xdr:to>
      <xdr:col>67</xdr:col>
      <xdr:colOff>101600</xdr:colOff>
      <xdr:row>103</xdr:row>
      <xdr:rowOff>117856</xdr:rowOff>
    </xdr:to>
    <xdr:sp macro="" textlink="">
      <xdr:nvSpPr>
        <xdr:cNvPr id="862" name="フローチャート: 判断 861">
          <a:extLst>
            <a:ext uri="{FF2B5EF4-FFF2-40B4-BE49-F238E27FC236}">
              <a16:creationId xmlns:a16="http://schemas.microsoft.com/office/drawing/2014/main" id="{CD6FC54C-B84F-43C0-85BD-06C56F5D72A9}"/>
            </a:ext>
          </a:extLst>
        </xdr:cNvPr>
        <xdr:cNvSpPr/>
      </xdr:nvSpPr>
      <xdr:spPr>
        <a:xfrm>
          <a:off x="11231880" y="1728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5433FB3F-E100-459C-9E36-C7F0CCBFAB75}"/>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6245926C-28A6-410D-B945-07B6C3CE5EFF}"/>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928267E5-8660-4ED9-98A9-C5AB55FD7B96}"/>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BA8781A0-95D7-47C9-A53D-AA768B375874}"/>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8D46E281-C6CB-405B-BEA4-531DD7463F24}"/>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162561</xdr:rowOff>
    </xdr:from>
    <xdr:to>
      <xdr:col>85</xdr:col>
      <xdr:colOff>177800</xdr:colOff>
      <xdr:row>105</xdr:row>
      <xdr:rowOff>92711</xdr:rowOff>
    </xdr:to>
    <xdr:sp macro="" textlink="">
      <xdr:nvSpPr>
        <xdr:cNvPr id="868" name="楕円 867">
          <a:extLst>
            <a:ext uri="{FF2B5EF4-FFF2-40B4-BE49-F238E27FC236}">
              <a16:creationId xmlns:a16="http://schemas.microsoft.com/office/drawing/2014/main" id="{A41F9754-472D-4F2D-B072-03DAEC136D2E}"/>
            </a:ext>
          </a:extLst>
        </xdr:cNvPr>
        <xdr:cNvSpPr/>
      </xdr:nvSpPr>
      <xdr:spPr>
        <a:xfrm>
          <a:off x="14325600" y="1759712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140988</xdr:rowOff>
    </xdr:from>
    <xdr:ext cx="405111" cy="259045"/>
    <xdr:sp macro="" textlink="">
      <xdr:nvSpPr>
        <xdr:cNvPr id="869" name="【公民館】&#10;有形固定資産減価償却率該当値テキスト">
          <a:extLst>
            <a:ext uri="{FF2B5EF4-FFF2-40B4-BE49-F238E27FC236}">
              <a16:creationId xmlns:a16="http://schemas.microsoft.com/office/drawing/2014/main" id="{378E1492-0066-4025-B9FC-4C2D9BF7ED54}"/>
            </a:ext>
          </a:extLst>
        </xdr:cNvPr>
        <xdr:cNvSpPr txBox="1"/>
      </xdr:nvSpPr>
      <xdr:spPr>
        <a:xfrm>
          <a:off x="14414500" y="1757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139700</xdr:rowOff>
    </xdr:from>
    <xdr:to>
      <xdr:col>81</xdr:col>
      <xdr:colOff>101600</xdr:colOff>
      <xdr:row>105</xdr:row>
      <xdr:rowOff>69850</xdr:rowOff>
    </xdr:to>
    <xdr:sp macro="" textlink="">
      <xdr:nvSpPr>
        <xdr:cNvPr id="870" name="楕円 869">
          <a:extLst>
            <a:ext uri="{FF2B5EF4-FFF2-40B4-BE49-F238E27FC236}">
              <a16:creationId xmlns:a16="http://schemas.microsoft.com/office/drawing/2014/main" id="{886524A6-01DB-4ECD-B9FE-36C6B46624D4}"/>
            </a:ext>
          </a:extLst>
        </xdr:cNvPr>
        <xdr:cNvSpPr/>
      </xdr:nvSpPr>
      <xdr:spPr>
        <a:xfrm>
          <a:off x="13578840" y="17574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19050</xdr:rowOff>
    </xdr:from>
    <xdr:to>
      <xdr:col>85</xdr:col>
      <xdr:colOff>127000</xdr:colOff>
      <xdr:row>105</xdr:row>
      <xdr:rowOff>41911</xdr:rowOff>
    </xdr:to>
    <xdr:cxnSp macro="">
      <xdr:nvCxnSpPr>
        <xdr:cNvPr id="871" name="直線コネクタ 870">
          <a:extLst>
            <a:ext uri="{FF2B5EF4-FFF2-40B4-BE49-F238E27FC236}">
              <a16:creationId xmlns:a16="http://schemas.microsoft.com/office/drawing/2014/main" id="{A86378A7-634B-4340-971B-2FE10533003E}"/>
            </a:ext>
          </a:extLst>
        </xdr:cNvPr>
        <xdr:cNvCxnSpPr/>
      </xdr:nvCxnSpPr>
      <xdr:spPr>
        <a:xfrm>
          <a:off x="13629640" y="17621250"/>
          <a:ext cx="74676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98552</xdr:rowOff>
    </xdr:from>
    <xdr:to>
      <xdr:col>76</xdr:col>
      <xdr:colOff>165100</xdr:colOff>
      <xdr:row>105</xdr:row>
      <xdr:rowOff>28702</xdr:rowOff>
    </xdr:to>
    <xdr:sp macro="" textlink="">
      <xdr:nvSpPr>
        <xdr:cNvPr id="872" name="楕円 871">
          <a:extLst>
            <a:ext uri="{FF2B5EF4-FFF2-40B4-BE49-F238E27FC236}">
              <a16:creationId xmlns:a16="http://schemas.microsoft.com/office/drawing/2014/main" id="{B0DF1976-AB98-4347-9C76-76C3EB97C148}"/>
            </a:ext>
          </a:extLst>
        </xdr:cNvPr>
        <xdr:cNvSpPr/>
      </xdr:nvSpPr>
      <xdr:spPr>
        <a:xfrm>
          <a:off x="12804140" y="175331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149352</xdr:rowOff>
    </xdr:from>
    <xdr:to>
      <xdr:col>81</xdr:col>
      <xdr:colOff>50800</xdr:colOff>
      <xdr:row>105</xdr:row>
      <xdr:rowOff>19050</xdr:rowOff>
    </xdr:to>
    <xdr:cxnSp macro="">
      <xdr:nvCxnSpPr>
        <xdr:cNvPr id="873" name="直線コネクタ 872">
          <a:extLst>
            <a:ext uri="{FF2B5EF4-FFF2-40B4-BE49-F238E27FC236}">
              <a16:creationId xmlns:a16="http://schemas.microsoft.com/office/drawing/2014/main" id="{F99FF6BC-1DBC-4328-9EE1-B5DE4A71F2C9}"/>
            </a:ext>
          </a:extLst>
        </xdr:cNvPr>
        <xdr:cNvCxnSpPr/>
      </xdr:nvCxnSpPr>
      <xdr:spPr>
        <a:xfrm>
          <a:off x="12854940" y="17583912"/>
          <a:ext cx="7747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61976</xdr:rowOff>
    </xdr:from>
    <xdr:to>
      <xdr:col>72</xdr:col>
      <xdr:colOff>38100</xdr:colOff>
      <xdr:row>104</xdr:row>
      <xdr:rowOff>163576</xdr:rowOff>
    </xdr:to>
    <xdr:sp macro="" textlink="">
      <xdr:nvSpPr>
        <xdr:cNvPr id="874" name="楕円 873">
          <a:extLst>
            <a:ext uri="{FF2B5EF4-FFF2-40B4-BE49-F238E27FC236}">
              <a16:creationId xmlns:a16="http://schemas.microsoft.com/office/drawing/2014/main" id="{8B8123B9-1F8B-41A1-8E76-2F9A7763C65E}"/>
            </a:ext>
          </a:extLst>
        </xdr:cNvPr>
        <xdr:cNvSpPr/>
      </xdr:nvSpPr>
      <xdr:spPr>
        <a:xfrm>
          <a:off x="12029440" y="174965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112776</xdr:rowOff>
    </xdr:from>
    <xdr:to>
      <xdr:col>76</xdr:col>
      <xdr:colOff>114300</xdr:colOff>
      <xdr:row>104</xdr:row>
      <xdr:rowOff>149352</xdr:rowOff>
    </xdr:to>
    <xdr:cxnSp macro="">
      <xdr:nvCxnSpPr>
        <xdr:cNvPr id="875" name="直線コネクタ 874">
          <a:extLst>
            <a:ext uri="{FF2B5EF4-FFF2-40B4-BE49-F238E27FC236}">
              <a16:creationId xmlns:a16="http://schemas.microsoft.com/office/drawing/2014/main" id="{B9DF55FB-1548-4905-8D8A-A622E4D5515E}"/>
            </a:ext>
          </a:extLst>
        </xdr:cNvPr>
        <xdr:cNvCxnSpPr/>
      </xdr:nvCxnSpPr>
      <xdr:spPr>
        <a:xfrm>
          <a:off x="12072620" y="17547336"/>
          <a:ext cx="7823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16256</xdr:rowOff>
    </xdr:from>
    <xdr:to>
      <xdr:col>67</xdr:col>
      <xdr:colOff>101600</xdr:colOff>
      <xdr:row>104</xdr:row>
      <xdr:rowOff>117856</xdr:rowOff>
    </xdr:to>
    <xdr:sp macro="" textlink="">
      <xdr:nvSpPr>
        <xdr:cNvPr id="876" name="楕円 875">
          <a:extLst>
            <a:ext uri="{FF2B5EF4-FFF2-40B4-BE49-F238E27FC236}">
              <a16:creationId xmlns:a16="http://schemas.microsoft.com/office/drawing/2014/main" id="{7CC51DB6-371C-4043-B74B-FFEE2DCE2B73}"/>
            </a:ext>
          </a:extLst>
        </xdr:cNvPr>
        <xdr:cNvSpPr/>
      </xdr:nvSpPr>
      <xdr:spPr>
        <a:xfrm>
          <a:off x="11231880" y="1745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67056</xdr:rowOff>
    </xdr:from>
    <xdr:to>
      <xdr:col>71</xdr:col>
      <xdr:colOff>177800</xdr:colOff>
      <xdr:row>104</xdr:row>
      <xdr:rowOff>112776</xdr:rowOff>
    </xdr:to>
    <xdr:cxnSp macro="">
      <xdr:nvCxnSpPr>
        <xdr:cNvPr id="877" name="直線コネクタ 876">
          <a:extLst>
            <a:ext uri="{FF2B5EF4-FFF2-40B4-BE49-F238E27FC236}">
              <a16:creationId xmlns:a16="http://schemas.microsoft.com/office/drawing/2014/main" id="{6F126489-8A4D-4230-93B5-9BBDC117936F}"/>
            </a:ext>
          </a:extLst>
        </xdr:cNvPr>
        <xdr:cNvCxnSpPr/>
      </xdr:nvCxnSpPr>
      <xdr:spPr>
        <a:xfrm>
          <a:off x="11282680" y="17501616"/>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100092</xdr:rowOff>
    </xdr:from>
    <xdr:ext cx="405111" cy="259045"/>
    <xdr:sp macro="" textlink="">
      <xdr:nvSpPr>
        <xdr:cNvPr id="878" name="n_1aveValue【公民館】&#10;有形固定資産減価償却率">
          <a:extLst>
            <a:ext uri="{FF2B5EF4-FFF2-40B4-BE49-F238E27FC236}">
              <a16:creationId xmlns:a16="http://schemas.microsoft.com/office/drawing/2014/main" id="{91B86D25-CC33-481F-935D-F50949D8B862}"/>
            </a:ext>
          </a:extLst>
        </xdr:cNvPr>
        <xdr:cNvSpPr txBox="1"/>
      </xdr:nvSpPr>
      <xdr:spPr>
        <a:xfrm>
          <a:off x="13437244" y="1703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93235</xdr:rowOff>
    </xdr:from>
    <xdr:ext cx="405111" cy="259045"/>
    <xdr:sp macro="" textlink="">
      <xdr:nvSpPr>
        <xdr:cNvPr id="879" name="n_2aveValue【公民館】&#10;有形固定資産減価償却率">
          <a:extLst>
            <a:ext uri="{FF2B5EF4-FFF2-40B4-BE49-F238E27FC236}">
              <a16:creationId xmlns:a16="http://schemas.microsoft.com/office/drawing/2014/main" id="{54929838-DBF4-412E-AA1E-D7314B6708E4}"/>
            </a:ext>
          </a:extLst>
        </xdr:cNvPr>
        <xdr:cNvSpPr txBox="1"/>
      </xdr:nvSpPr>
      <xdr:spPr>
        <a:xfrm>
          <a:off x="12675244" y="1702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88664</xdr:rowOff>
    </xdr:from>
    <xdr:ext cx="405111" cy="259045"/>
    <xdr:sp macro="" textlink="">
      <xdr:nvSpPr>
        <xdr:cNvPr id="880" name="n_3aveValue【公民館】&#10;有形固定資産減価償却率">
          <a:extLst>
            <a:ext uri="{FF2B5EF4-FFF2-40B4-BE49-F238E27FC236}">
              <a16:creationId xmlns:a16="http://schemas.microsoft.com/office/drawing/2014/main" id="{6106DCC2-2A6E-49DD-B2E8-7D6C9162AB5A}"/>
            </a:ext>
          </a:extLst>
        </xdr:cNvPr>
        <xdr:cNvSpPr txBox="1"/>
      </xdr:nvSpPr>
      <xdr:spPr>
        <a:xfrm>
          <a:off x="11900544" y="17020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134383</xdr:rowOff>
    </xdr:from>
    <xdr:ext cx="405111" cy="259045"/>
    <xdr:sp macro="" textlink="">
      <xdr:nvSpPr>
        <xdr:cNvPr id="881" name="n_4aveValue【公民館】&#10;有形固定資産減価償却率">
          <a:extLst>
            <a:ext uri="{FF2B5EF4-FFF2-40B4-BE49-F238E27FC236}">
              <a16:creationId xmlns:a16="http://schemas.microsoft.com/office/drawing/2014/main" id="{6E004039-759B-4016-8D8D-47E7A1A155C7}"/>
            </a:ext>
          </a:extLst>
        </xdr:cNvPr>
        <xdr:cNvSpPr txBox="1"/>
      </xdr:nvSpPr>
      <xdr:spPr>
        <a:xfrm>
          <a:off x="11102984" y="1706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60977</xdr:rowOff>
    </xdr:from>
    <xdr:ext cx="405111" cy="259045"/>
    <xdr:sp macro="" textlink="">
      <xdr:nvSpPr>
        <xdr:cNvPr id="882" name="n_1mainValue【公民館】&#10;有形固定資産減価償却率">
          <a:extLst>
            <a:ext uri="{FF2B5EF4-FFF2-40B4-BE49-F238E27FC236}">
              <a16:creationId xmlns:a16="http://schemas.microsoft.com/office/drawing/2014/main" id="{FDBF5CFD-33D1-4297-B3F9-E858F4903FBD}"/>
            </a:ext>
          </a:extLst>
        </xdr:cNvPr>
        <xdr:cNvSpPr txBox="1"/>
      </xdr:nvSpPr>
      <xdr:spPr>
        <a:xfrm>
          <a:off x="13437244"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19829</xdr:rowOff>
    </xdr:from>
    <xdr:ext cx="405111" cy="259045"/>
    <xdr:sp macro="" textlink="">
      <xdr:nvSpPr>
        <xdr:cNvPr id="883" name="n_2mainValue【公民館】&#10;有形固定資産減価償却率">
          <a:extLst>
            <a:ext uri="{FF2B5EF4-FFF2-40B4-BE49-F238E27FC236}">
              <a16:creationId xmlns:a16="http://schemas.microsoft.com/office/drawing/2014/main" id="{49C90F15-1371-4B72-89D0-96732BDD764F}"/>
            </a:ext>
          </a:extLst>
        </xdr:cNvPr>
        <xdr:cNvSpPr txBox="1"/>
      </xdr:nvSpPr>
      <xdr:spPr>
        <a:xfrm>
          <a:off x="12675244" y="1762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154703</xdr:rowOff>
    </xdr:from>
    <xdr:ext cx="405111" cy="259045"/>
    <xdr:sp macro="" textlink="">
      <xdr:nvSpPr>
        <xdr:cNvPr id="884" name="n_3mainValue【公民館】&#10;有形固定資産減価償却率">
          <a:extLst>
            <a:ext uri="{FF2B5EF4-FFF2-40B4-BE49-F238E27FC236}">
              <a16:creationId xmlns:a16="http://schemas.microsoft.com/office/drawing/2014/main" id="{C1F5A6A6-4843-41FD-9D4F-0679A9065E33}"/>
            </a:ext>
          </a:extLst>
        </xdr:cNvPr>
        <xdr:cNvSpPr txBox="1"/>
      </xdr:nvSpPr>
      <xdr:spPr>
        <a:xfrm>
          <a:off x="11900544" y="1758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108983</xdr:rowOff>
    </xdr:from>
    <xdr:ext cx="405111" cy="259045"/>
    <xdr:sp macro="" textlink="">
      <xdr:nvSpPr>
        <xdr:cNvPr id="885" name="n_4mainValue【公民館】&#10;有形固定資産減価償却率">
          <a:extLst>
            <a:ext uri="{FF2B5EF4-FFF2-40B4-BE49-F238E27FC236}">
              <a16:creationId xmlns:a16="http://schemas.microsoft.com/office/drawing/2014/main" id="{8699D5D2-8824-4A3F-B036-B38D45D9A233}"/>
            </a:ext>
          </a:extLst>
        </xdr:cNvPr>
        <xdr:cNvSpPr txBox="1"/>
      </xdr:nvSpPr>
      <xdr:spPr>
        <a:xfrm>
          <a:off x="11102984" y="17543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6" name="正方形/長方形 885">
          <a:extLst>
            <a:ext uri="{FF2B5EF4-FFF2-40B4-BE49-F238E27FC236}">
              <a16:creationId xmlns:a16="http://schemas.microsoft.com/office/drawing/2014/main" id="{06A12C9D-B3A7-4620-A929-1822752019A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7" name="正方形/長方形 886">
          <a:extLst>
            <a:ext uri="{FF2B5EF4-FFF2-40B4-BE49-F238E27FC236}">
              <a16:creationId xmlns:a16="http://schemas.microsoft.com/office/drawing/2014/main" id="{474F2A45-514F-4222-91D7-B4E168F13798}"/>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8" name="正方形/長方形 887">
          <a:extLst>
            <a:ext uri="{FF2B5EF4-FFF2-40B4-BE49-F238E27FC236}">
              <a16:creationId xmlns:a16="http://schemas.microsoft.com/office/drawing/2014/main" id="{C8CFF56D-FEDA-476F-973D-99EA3C1BA638}"/>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9" name="正方形/長方形 888">
          <a:extLst>
            <a:ext uri="{FF2B5EF4-FFF2-40B4-BE49-F238E27FC236}">
              <a16:creationId xmlns:a16="http://schemas.microsoft.com/office/drawing/2014/main" id="{01FAD7E8-7705-4A88-8A1D-462C1AF521C6}"/>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0" name="正方形/長方形 889">
          <a:extLst>
            <a:ext uri="{FF2B5EF4-FFF2-40B4-BE49-F238E27FC236}">
              <a16:creationId xmlns:a16="http://schemas.microsoft.com/office/drawing/2014/main" id="{3B5D05B5-039C-4043-B0B7-DB1ED1178C7B}"/>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1" name="正方形/長方形 890">
          <a:extLst>
            <a:ext uri="{FF2B5EF4-FFF2-40B4-BE49-F238E27FC236}">
              <a16:creationId xmlns:a16="http://schemas.microsoft.com/office/drawing/2014/main" id="{EF23414D-E01F-4E4B-AA6F-E46B22F7D8BD}"/>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2" name="正方形/長方形 891">
          <a:extLst>
            <a:ext uri="{FF2B5EF4-FFF2-40B4-BE49-F238E27FC236}">
              <a16:creationId xmlns:a16="http://schemas.microsoft.com/office/drawing/2014/main" id="{FD6A9467-5616-4B62-93B9-D26E77E714ED}"/>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3" name="正方形/長方形 892">
          <a:extLst>
            <a:ext uri="{FF2B5EF4-FFF2-40B4-BE49-F238E27FC236}">
              <a16:creationId xmlns:a16="http://schemas.microsoft.com/office/drawing/2014/main" id="{D865D011-C178-4C94-BE87-4E962626647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4" name="テキスト ボックス 893">
          <a:extLst>
            <a:ext uri="{FF2B5EF4-FFF2-40B4-BE49-F238E27FC236}">
              <a16:creationId xmlns:a16="http://schemas.microsoft.com/office/drawing/2014/main" id="{27899C0A-8FC4-4642-8D83-715445A2969D}"/>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5" name="直線コネクタ 894">
          <a:extLst>
            <a:ext uri="{FF2B5EF4-FFF2-40B4-BE49-F238E27FC236}">
              <a16:creationId xmlns:a16="http://schemas.microsoft.com/office/drawing/2014/main" id="{4BD36212-8BA0-4600-8ACF-5535C28387D8}"/>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6" name="直線コネクタ 895">
          <a:extLst>
            <a:ext uri="{FF2B5EF4-FFF2-40B4-BE49-F238E27FC236}">
              <a16:creationId xmlns:a16="http://schemas.microsoft.com/office/drawing/2014/main" id="{0DA0BC14-53A0-4311-9983-D6A283595417}"/>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7" name="テキスト ボックス 896">
          <a:extLst>
            <a:ext uri="{FF2B5EF4-FFF2-40B4-BE49-F238E27FC236}">
              <a16:creationId xmlns:a16="http://schemas.microsoft.com/office/drawing/2014/main" id="{3C8F4265-2C78-4101-8ABD-90330E7E5F68}"/>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8" name="直線コネクタ 897">
          <a:extLst>
            <a:ext uri="{FF2B5EF4-FFF2-40B4-BE49-F238E27FC236}">
              <a16:creationId xmlns:a16="http://schemas.microsoft.com/office/drawing/2014/main" id="{AFD9D98E-7AFB-4C50-9F3E-18A65DDDD55D}"/>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9" name="テキスト ボックス 898">
          <a:extLst>
            <a:ext uri="{FF2B5EF4-FFF2-40B4-BE49-F238E27FC236}">
              <a16:creationId xmlns:a16="http://schemas.microsoft.com/office/drawing/2014/main" id="{0228AB6F-9860-46F5-BA98-09B401A4C9E5}"/>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0" name="直線コネクタ 899">
          <a:extLst>
            <a:ext uri="{FF2B5EF4-FFF2-40B4-BE49-F238E27FC236}">
              <a16:creationId xmlns:a16="http://schemas.microsoft.com/office/drawing/2014/main" id="{4980CA50-5D85-42AD-993E-355C8F92B60D}"/>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1" name="テキスト ボックス 900">
          <a:extLst>
            <a:ext uri="{FF2B5EF4-FFF2-40B4-BE49-F238E27FC236}">
              <a16:creationId xmlns:a16="http://schemas.microsoft.com/office/drawing/2014/main" id="{65A4EF77-561C-41C8-AF41-669600EAF145}"/>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2" name="直線コネクタ 901">
          <a:extLst>
            <a:ext uri="{FF2B5EF4-FFF2-40B4-BE49-F238E27FC236}">
              <a16:creationId xmlns:a16="http://schemas.microsoft.com/office/drawing/2014/main" id="{9BE9FC39-806D-4933-AAD8-C70FD87968E2}"/>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3" name="テキスト ボックス 902">
          <a:extLst>
            <a:ext uri="{FF2B5EF4-FFF2-40B4-BE49-F238E27FC236}">
              <a16:creationId xmlns:a16="http://schemas.microsoft.com/office/drawing/2014/main" id="{4EDF6078-0830-48C7-90C0-E44B25620226}"/>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4" name="直線コネクタ 903">
          <a:extLst>
            <a:ext uri="{FF2B5EF4-FFF2-40B4-BE49-F238E27FC236}">
              <a16:creationId xmlns:a16="http://schemas.microsoft.com/office/drawing/2014/main" id="{D2930B55-068A-4650-86D9-F17E43DB6018}"/>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5" name="テキスト ボックス 904">
          <a:extLst>
            <a:ext uri="{FF2B5EF4-FFF2-40B4-BE49-F238E27FC236}">
              <a16:creationId xmlns:a16="http://schemas.microsoft.com/office/drawing/2014/main" id="{867B658F-EE5D-4847-86FE-0E298F7764F2}"/>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6" name="直線コネクタ 905">
          <a:extLst>
            <a:ext uri="{FF2B5EF4-FFF2-40B4-BE49-F238E27FC236}">
              <a16:creationId xmlns:a16="http://schemas.microsoft.com/office/drawing/2014/main" id="{5F3DCA9B-93AF-485F-8483-4AD4FCD3DCAF}"/>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7" name="テキスト ボックス 906">
          <a:extLst>
            <a:ext uri="{FF2B5EF4-FFF2-40B4-BE49-F238E27FC236}">
              <a16:creationId xmlns:a16="http://schemas.microsoft.com/office/drawing/2014/main" id="{0BD0809A-0F71-4CB5-9975-EC58EB3822FF}"/>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8" name="直線コネクタ 907">
          <a:extLst>
            <a:ext uri="{FF2B5EF4-FFF2-40B4-BE49-F238E27FC236}">
              <a16:creationId xmlns:a16="http://schemas.microsoft.com/office/drawing/2014/main" id="{7279D0D8-756C-4C42-ADAF-263142070794}"/>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9" name="テキスト ボックス 908">
          <a:extLst>
            <a:ext uri="{FF2B5EF4-FFF2-40B4-BE49-F238E27FC236}">
              <a16:creationId xmlns:a16="http://schemas.microsoft.com/office/drawing/2014/main" id="{C2760F6B-FB54-4062-AC94-481B13A5204E}"/>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0" name="【公民館】&#10;一人当たり面積グラフ枠">
          <a:extLst>
            <a:ext uri="{FF2B5EF4-FFF2-40B4-BE49-F238E27FC236}">
              <a16:creationId xmlns:a16="http://schemas.microsoft.com/office/drawing/2014/main" id="{1892B4F8-6719-4E83-9E65-B0A11DF9DE78}"/>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10886</xdr:rowOff>
    </xdr:from>
    <xdr:to>
      <xdr:col>116</xdr:col>
      <xdr:colOff>62864</xdr:colOff>
      <xdr:row>109</xdr:row>
      <xdr:rowOff>19050</xdr:rowOff>
    </xdr:to>
    <xdr:cxnSp macro="">
      <xdr:nvCxnSpPr>
        <xdr:cNvPr id="911" name="直線コネクタ 910">
          <a:extLst>
            <a:ext uri="{FF2B5EF4-FFF2-40B4-BE49-F238E27FC236}">
              <a16:creationId xmlns:a16="http://schemas.microsoft.com/office/drawing/2014/main" id="{7C8CBC80-FD47-45D8-9110-E23ECE1B9DAB}"/>
            </a:ext>
          </a:extLst>
        </xdr:cNvPr>
        <xdr:cNvCxnSpPr/>
      </xdr:nvCxnSpPr>
      <xdr:spPr>
        <a:xfrm flipV="1">
          <a:off x="19509104" y="16774886"/>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912" name="【公民館】&#10;一人当たり面積最小値テキスト">
          <a:extLst>
            <a:ext uri="{FF2B5EF4-FFF2-40B4-BE49-F238E27FC236}">
              <a16:creationId xmlns:a16="http://schemas.microsoft.com/office/drawing/2014/main" id="{D409D612-9710-43B0-84FA-FF53CA777111}"/>
            </a:ext>
          </a:extLst>
        </xdr:cNvPr>
        <xdr:cNvSpPr txBox="1"/>
      </xdr:nvSpPr>
      <xdr:spPr>
        <a:xfrm>
          <a:off x="19547840" y="1829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913" name="直線コネクタ 912">
          <a:extLst>
            <a:ext uri="{FF2B5EF4-FFF2-40B4-BE49-F238E27FC236}">
              <a16:creationId xmlns:a16="http://schemas.microsoft.com/office/drawing/2014/main" id="{4107A352-27FD-487B-8010-51A1BBAC7EBC}"/>
            </a:ext>
          </a:extLst>
        </xdr:cNvPr>
        <xdr:cNvCxnSpPr/>
      </xdr:nvCxnSpPr>
      <xdr:spPr>
        <a:xfrm>
          <a:off x="19443700" y="18291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129013</xdr:rowOff>
    </xdr:from>
    <xdr:ext cx="469744" cy="259045"/>
    <xdr:sp macro="" textlink="">
      <xdr:nvSpPr>
        <xdr:cNvPr id="914" name="【公民館】&#10;一人当たり面積最大値テキスト">
          <a:extLst>
            <a:ext uri="{FF2B5EF4-FFF2-40B4-BE49-F238E27FC236}">
              <a16:creationId xmlns:a16="http://schemas.microsoft.com/office/drawing/2014/main" id="{95E6CD99-0DDE-47D1-870A-53729EF940CB}"/>
            </a:ext>
          </a:extLst>
        </xdr:cNvPr>
        <xdr:cNvSpPr txBox="1"/>
      </xdr:nvSpPr>
      <xdr:spPr>
        <a:xfrm>
          <a:off x="19547840" y="1655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10886</xdr:rowOff>
    </xdr:from>
    <xdr:to>
      <xdr:col>116</xdr:col>
      <xdr:colOff>152400</xdr:colOff>
      <xdr:row>100</xdr:row>
      <xdr:rowOff>10886</xdr:rowOff>
    </xdr:to>
    <xdr:cxnSp macro="">
      <xdr:nvCxnSpPr>
        <xdr:cNvPr id="915" name="直線コネクタ 914">
          <a:extLst>
            <a:ext uri="{FF2B5EF4-FFF2-40B4-BE49-F238E27FC236}">
              <a16:creationId xmlns:a16="http://schemas.microsoft.com/office/drawing/2014/main" id="{966E07F0-F121-4C9C-8F92-741087C71D68}"/>
            </a:ext>
          </a:extLst>
        </xdr:cNvPr>
        <xdr:cNvCxnSpPr/>
      </xdr:nvCxnSpPr>
      <xdr:spPr>
        <a:xfrm>
          <a:off x="19443700" y="167748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28320</xdr:rowOff>
    </xdr:from>
    <xdr:ext cx="469744" cy="259045"/>
    <xdr:sp macro="" textlink="">
      <xdr:nvSpPr>
        <xdr:cNvPr id="916" name="【公民館】&#10;一人当たり面積平均値テキスト">
          <a:extLst>
            <a:ext uri="{FF2B5EF4-FFF2-40B4-BE49-F238E27FC236}">
              <a16:creationId xmlns:a16="http://schemas.microsoft.com/office/drawing/2014/main" id="{EC6D81C0-381C-4E05-BED4-DC44E7978CA1}"/>
            </a:ext>
          </a:extLst>
        </xdr:cNvPr>
        <xdr:cNvSpPr txBox="1"/>
      </xdr:nvSpPr>
      <xdr:spPr>
        <a:xfrm>
          <a:off x="19547840" y="17630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917" name="フローチャート: 判断 916">
          <a:extLst>
            <a:ext uri="{FF2B5EF4-FFF2-40B4-BE49-F238E27FC236}">
              <a16:creationId xmlns:a16="http://schemas.microsoft.com/office/drawing/2014/main" id="{D77E27AA-E23D-41A5-A84D-0C8D9C52D2BE}"/>
            </a:ext>
          </a:extLst>
        </xdr:cNvPr>
        <xdr:cNvSpPr/>
      </xdr:nvSpPr>
      <xdr:spPr>
        <a:xfrm>
          <a:off x="1945894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49893</xdr:rowOff>
    </xdr:from>
    <xdr:to>
      <xdr:col>112</xdr:col>
      <xdr:colOff>38100</xdr:colOff>
      <xdr:row>105</xdr:row>
      <xdr:rowOff>151493</xdr:rowOff>
    </xdr:to>
    <xdr:sp macro="" textlink="">
      <xdr:nvSpPr>
        <xdr:cNvPr id="918" name="フローチャート: 判断 917">
          <a:extLst>
            <a:ext uri="{FF2B5EF4-FFF2-40B4-BE49-F238E27FC236}">
              <a16:creationId xmlns:a16="http://schemas.microsoft.com/office/drawing/2014/main" id="{5ED54A54-59D5-4E7A-956D-82AF1709B632}"/>
            </a:ext>
          </a:extLst>
        </xdr:cNvPr>
        <xdr:cNvSpPr/>
      </xdr:nvSpPr>
      <xdr:spPr>
        <a:xfrm>
          <a:off x="18735040" y="176520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49893</xdr:rowOff>
    </xdr:from>
    <xdr:to>
      <xdr:col>107</xdr:col>
      <xdr:colOff>101600</xdr:colOff>
      <xdr:row>105</xdr:row>
      <xdr:rowOff>151493</xdr:rowOff>
    </xdr:to>
    <xdr:sp macro="" textlink="">
      <xdr:nvSpPr>
        <xdr:cNvPr id="919" name="フローチャート: 判断 918">
          <a:extLst>
            <a:ext uri="{FF2B5EF4-FFF2-40B4-BE49-F238E27FC236}">
              <a16:creationId xmlns:a16="http://schemas.microsoft.com/office/drawing/2014/main" id="{C05AB279-D9D4-458D-A7A5-B6D32E82B7AB}"/>
            </a:ext>
          </a:extLst>
        </xdr:cNvPr>
        <xdr:cNvSpPr/>
      </xdr:nvSpPr>
      <xdr:spPr>
        <a:xfrm>
          <a:off x="1793748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17236</xdr:rowOff>
    </xdr:from>
    <xdr:to>
      <xdr:col>102</xdr:col>
      <xdr:colOff>165100</xdr:colOff>
      <xdr:row>105</xdr:row>
      <xdr:rowOff>118836</xdr:rowOff>
    </xdr:to>
    <xdr:sp macro="" textlink="">
      <xdr:nvSpPr>
        <xdr:cNvPr id="920" name="フローチャート: 判断 919">
          <a:extLst>
            <a:ext uri="{FF2B5EF4-FFF2-40B4-BE49-F238E27FC236}">
              <a16:creationId xmlns:a16="http://schemas.microsoft.com/office/drawing/2014/main" id="{CBE95798-99F9-4D13-B385-E63D73DFE4E5}"/>
            </a:ext>
          </a:extLst>
        </xdr:cNvPr>
        <xdr:cNvSpPr/>
      </xdr:nvSpPr>
      <xdr:spPr>
        <a:xfrm>
          <a:off x="17162780" y="176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98879</xdr:rowOff>
    </xdr:from>
    <xdr:to>
      <xdr:col>98</xdr:col>
      <xdr:colOff>38100</xdr:colOff>
      <xdr:row>106</xdr:row>
      <xdr:rowOff>29029</xdr:rowOff>
    </xdr:to>
    <xdr:sp macro="" textlink="">
      <xdr:nvSpPr>
        <xdr:cNvPr id="921" name="フローチャート: 判断 920">
          <a:extLst>
            <a:ext uri="{FF2B5EF4-FFF2-40B4-BE49-F238E27FC236}">
              <a16:creationId xmlns:a16="http://schemas.microsoft.com/office/drawing/2014/main" id="{C9148D44-CDBD-405D-B788-0B0A9E616495}"/>
            </a:ext>
          </a:extLst>
        </xdr:cNvPr>
        <xdr:cNvSpPr/>
      </xdr:nvSpPr>
      <xdr:spPr>
        <a:xfrm>
          <a:off x="16388080" y="177010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7EE29479-1744-441C-9FBD-27F7BE14A8E2}"/>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6D27BF21-1C59-4537-A483-D502D80B5667}"/>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D4D098AB-3976-438D-9B09-6C4570F108B8}"/>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82C06840-C90A-426B-BD61-EC2A86766CAF}"/>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8403AA52-B00E-4B89-890B-2A8542F2681F}"/>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90714</xdr:rowOff>
    </xdr:from>
    <xdr:to>
      <xdr:col>116</xdr:col>
      <xdr:colOff>114300</xdr:colOff>
      <xdr:row>105</xdr:row>
      <xdr:rowOff>20864</xdr:rowOff>
    </xdr:to>
    <xdr:sp macro="" textlink="">
      <xdr:nvSpPr>
        <xdr:cNvPr id="927" name="楕円 926">
          <a:extLst>
            <a:ext uri="{FF2B5EF4-FFF2-40B4-BE49-F238E27FC236}">
              <a16:creationId xmlns:a16="http://schemas.microsoft.com/office/drawing/2014/main" id="{30E58396-8425-4002-AB9C-6B1E620FB19F}"/>
            </a:ext>
          </a:extLst>
        </xdr:cNvPr>
        <xdr:cNvSpPr/>
      </xdr:nvSpPr>
      <xdr:spPr>
        <a:xfrm>
          <a:off x="19458940" y="175252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113591</xdr:rowOff>
    </xdr:from>
    <xdr:ext cx="469744" cy="259045"/>
    <xdr:sp macro="" textlink="">
      <xdr:nvSpPr>
        <xdr:cNvPr id="928" name="【公民館】&#10;一人当たり面積該当値テキスト">
          <a:extLst>
            <a:ext uri="{FF2B5EF4-FFF2-40B4-BE49-F238E27FC236}">
              <a16:creationId xmlns:a16="http://schemas.microsoft.com/office/drawing/2014/main" id="{4D27D7CC-ED7D-4DE6-8784-AF2EE732B03F}"/>
            </a:ext>
          </a:extLst>
        </xdr:cNvPr>
        <xdr:cNvSpPr txBox="1"/>
      </xdr:nvSpPr>
      <xdr:spPr>
        <a:xfrm>
          <a:off x="19547840" y="1738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58057</xdr:rowOff>
    </xdr:from>
    <xdr:to>
      <xdr:col>112</xdr:col>
      <xdr:colOff>38100</xdr:colOff>
      <xdr:row>104</xdr:row>
      <xdr:rowOff>159657</xdr:rowOff>
    </xdr:to>
    <xdr:sp macro="" textlink="">
      <xdr:nvSpPr>
        <xdr:cNvPr id="929" name="楕円 928">
          <a:extLst>
            <a:ext uri="{FF2B5EF4-FFF2-40B4-BE49-F238E27FC236}">
              <a16:creationId xmlns:a16="http://schemas.microsoft.com/office/drawing/2014/main" id="{D32D8EA1-154F-4A66-BF7D-C02823F85657}"/>
            </a:ext>
          </a:extLst>
        </xdr:cNvPr>
        <xdr:cNvSpPr/>
      </xdr:nvSpPr>
      <xdr:spPr>
        <a:xfrm>
          <a:off x="18735040" y="174926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108857</xdr:rowOff>
    </xdr:from>
    <xdr:to>
      <xdr:col>116</xdr:col>
      <xdr:colOff>63500</xdr:colOff>
      <xdr:row>104</xdr:row>
      <xdr:rowOff>141514</xdr:rowOff>
    </xdr:to>
    <xdr:cxnSp macro="">
      <xdr:nvCxnSpPr>
        <xdr:cNvPr id="930" name="直線コネクタ 929">
          <a:extLst>
            <a:ext uri="{FF2B5EF4-FFF2-40B4-BE49-F238E27FC236}">
              <a16:creationId xmlns:a16="http://schemas.microsoft.com/office/drawing/2014/main" id="{F5138349-290F-4D1C-8C75-AF5D8A871E9F}"/>
            </a:ext>
          </a:extLst>
        </xdr:cNvPr>
        <xdr:cNvCxnSpPr/>
      </xdr:nvCxnSpPr>
      <xdr:spPr>
        <a:xfrm>
          <a:off x="18778220" y="17543417"/>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58057</xdr:rowOff>
    </xdr:from>
    <xdr:to>
      <xdr:col>107</xdr:col>
      <xdr:colOff>101600</xdr:colOff>
      <xdr:row>104</xdr:row>
      <xdr:rowOff>159657</xdr:rowOff>
    </xdr:to>
    <xdr:sp macro="" textlink="">
      <xdr:nvSpPr>
        <xdr:cNvPr id="931" name="楕円 930">
          <a:extLst>
            <a:ext uri="{FF2B5EF4-FFF2-40B4-BE49-F238E27FC236}">
              <a16:creationId xmlns:a16="http://schemas.microsoft.com/office/drawing/2014/main" id="{EC26D297-F164-470C-963C-6DFE76FB73CF}"/>
            </a:ext>
          </a:extLst>
        </xdr:cNvPr>
        <xdr:cNvSpPr/>
      </xdr:nvSpPr>
      <xdr:spPr>
        <a:xfrm>
          <a:off x="17937480" y="1749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108857</xdr:rowOff>
    </xdr:from>
    <xdr:to>
      <xdr:col>111</xdr:col>
      <xdr:colOff>177800</xdr:colOff>
      <xdr:row>104</xdr:row>
      <xdr:rowOff>108857</xdr:rowOff>
    </xdr:to>
    <xdr:cxnSp macro="">
      <xdr:nvCxnSpPr>
        <xdr:cNvPr id="932" name="直線コネクタ 931">
          <a:extLst>
            <a:ext uri="{FF2B5EF4-FFF2-40B4-BE49-F238E27FC236}">
              <a16:creationId xmlns:a16="http://schemas.microsoft.com/office/drawing/2014/main" id="{89FFD607-6A05-44A3-B8B2-083D3351F152}"/>
            </a:ext>
          </a:extLst>
        </xdr:cNvPr>
        <xdr:cNvCxnSpPr/>
      </xdr:nvCxnSpPr>
      <xdr:spPr>
        <a:xfrm>
          <a:off x="17988280" y="17543417"/>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58057</xdr:rowOff>
    </xdr:from>
    <xdr:to>
      <xdr:col>102</xdr:col>
      <xdr:colOff>165100</xdr:colOff>
      <xdr:row>104</xdr:row>
      <xdr:rowOff>159657</xdr:rowOff>
    </xdr:to>
    <xdr:sp macro="" textlink="">
      <xdr:nvSpPr>
        <xdr:cNvPr id="933" name="楕円 932">
          <a:extLst>
            <a:ext uri="{FF2B5EF4-FFF2-40B4-BE49-F238E27FC236}">
              <a16:creationId xmlns:a16="http://schemas.microsoft.com/office/drawing/2014/main" id="{BC5A9786-C023-44D6-BDEA-FE41F7AD8ED7}"/>
            </a:ext>
          </a:extLst>
        </xdr:cNvPr>
        <xdr:cNvSpPr/>
      </xdr:nvSpPr>
      <xdr:spPr>
        <a:xfrm>
          <a:off x="17162780" y="1749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108857</xdr:rowOff>
    </xdr:from>
    <xdr:to>
      <xdr:col>107</xdr:col>
      <xdr:colOff>50800</xdr:colOff>
      <xdr:row>104</xdr:row>
      <xdr:rowOff>108857</xdr:rowOff>
    </xdr:to>
    <xdr:cxnSp macro="">
      <xdr:nvCxnSpPr>
        <xdr:cNvPr id="934" name="直線コネクタ 933">
          <a:extLst>
            <a:ext uri="{FF2B5EF4-FFF2-40B4-BE49-F238E27FC236}">
              <a16:creationId xmlns:a16="http://schemas.microsoft.com/office/drawing/2014/main" id="{910E38DD-F1DE-4847-819C-8B41149B3E11}"/>
            </a:ext>
          </a:extLst>
        </xdr:cNvPr>
        <xdr:cNvCxnSpPr/>
      </xdr:nvCxnSpPr>
      <xdr:spPr>
        <a:xfrm>
          <a:off x="17213580" y="17543417"/>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58057</xdr:rowOff>
    </xdr:from>
    <xdr:to>
      <xdr:col>98</xdr:col>
      <xdr:colOff>38100</xdr:colOff>
      <xdr:row>104</xdr:row>
      <xdr:rowOff>159657</xdr:rowOff>
    </xdr:to>
    <xdr:sp macro="" textlink="">
      <xdr:nvSpPr>
        <xdr:cNvPr id="935" name="楕円 934">
          <a:extLst>
            <a:ext uri="{FF2B5EF4-FFF2-40B4-BE49-F238E27FC236}">
              <a16:creationId xmlns:a16="http://schemas.microsoft.com/office/drawing/2014/main" id="{D79E7DF7-BD51-4B30-A5A4-E5E6F04FDCAC}"/>
            </a:ext>
          </a:extLst>
        </xdr:cNvPr>
        <xdr:cNvSpPr/>
      </xdr:nvSpPr>
      <xdr:spPr>
        <a:xfrm>
          <a:off x="16388080" y="174926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108857</xdr:rowOff>
    </xdr:from>
    <xdr:to>
      <xdr:col>102</xdr:col>
      <xdr:colOff>114300</xdr:colOff>
      <xdr:row>104</xdr:row>
      <xdr:rowOff>108857</xdr:rowOff>
    </xdr:to>
    <xdr:cxnSp macro="">
      <xdr:nvCxnSpPr>
        <xdr:cNvPr id="936" name="直線コネクタ 935">
          <a:extLst>
            <a:ext uri="{FF2B5EF4-FFF2-40B4-BE49-F238E27FC236}">
              <a16:creationId xmlns:a16="http://schemas.microsoft.com/office/drawing/2014/main" id="{FF6B20B8-7698-4B20-B15C-EB2103B4FB3E}"/>
            </a:ext>
          </a:extLst>
        </xdr:cNvPr>
        <xdr:cNvCxnSpPr/>
      </xdr:nvCxnSpPr>
      <xdr:spPr>
        <a:xfrm>
          <a:off x="16431260" y="17543417"/>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142620</xdr:rowOff>
    </xdr:from>
    <xdr:ext cx="469744" cy="259045"/>
    <xdr:sp macro="" textlink="">
      <xdr:nvSpPr>
        <xdr:cNvPr id="937" name="n_1aveValue【公民館】&#10;一人当たり面積">
          <a:extLst>
            <a:ext uri="{FF2B5EF4-FFF2-40B4-BE49-F238E27FC236}">
              <a16:creationId xmlns:a16="http://schemas.microsoft.com/office/drawing/2014/main" id="{EC2D22E5-E1C4-4024-9BEA-AC523809BA35}"/>
            </a:ext>
          </a:extLst>
        </xdr:cNvPr>
        <xdr:cNvSpPr txBox="1"/>
      </xdr:nvSpPr>
      <xdr:spPr>
        <a:xfrm>
          <a:off x="18561127" y="1774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142620</xdr:rowOff>
    </xdr:from>
    <xdr:ext cx="469744" cy="259045"/>
    <xdr:sp macro="" textlink="">
      <xdr:nvSpPr>
        <xdr:cNvPr id="938" name="n_2aveValue【公民館】&#10;一人当たり面積">
          <a:extLst>
            <a:ext uri="{FF2B5EF4-FFF2-40B4-BE49-F238E27FC236}">
              <a16:creationId xmlns:a16="http://schemas.microsoft.com/office/drawing/2014/main" id="{303F026B-F029-4617-ACF3-B66F11E9472C}"/>
            </a:ext>
          </a:extLst>
        </xdr:cNvPr>
        <xdr:cNvSpPr txBox="1"/>
      </xdr:nvSpPr>
      <xdr:spPr>
        <a:xfrm>
          <a:off x="17776267" y="1774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109963</xdr:rowOff>
    </xdr:from>
    <xdr:ext cx="469744" cy="259045"/>
    <xdr:sp macro="" textlink="">
      <xdr:nvSpPr>
        <xdr:cNvPr id="939" name="n_3aveValue【公民館】&#10;一人当たり面積">
          <a:extLst>
            <a:ext uri="{FF2B5EF4-FFF2-40B4-BE49-F238E27FC236}">
              <a16:creationId xmlns:a16="http://schemas.microsoft.com/office/drawing/2014/main" id="{DEA8F48B-54FD-4FAB-8FF4-E86400E0D61A}"/>
            </a:ext>
          </a:extLst>
        </xdr:cNvPr>
        <xdr:cNvSpPr txBox="1"/>
      </xdr:nvSpPr>
      <xdr:spPr>
        <a:xfrm>
          <a:off x="17001567" y="177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20156</xdr:rowOff>
    </xdr:from>
    <xdr:ext cx="469744" cy="259045"/>
    <xdr:sp macro="" textlink="">
      <xdr:nvSpPr>
        <xdr:cNvPr id="940" name="n_4aveValue【公民館】&#10;一人当たり面積">
          <a:extLst>
            <a:ext uri="{FF2B5EF4-FFF2-40B4-BE49-F238E27FC236}">
              <a16:creationId xmlns:a16="http://schemas.microsoft.com/office/drawing/2014/main" id="{63C6D467-E205-42E9-B20D-545BB3810728}"/>
            </a:ext>
          </a:extLst>
        </xdr:cNvPr>
        <xdr:cNvSpPr txBox="1"/>
      </xdr:nvSpPr>
      <xdr:spPr>
        <a:xfrm>
          <a:off x="16226867" y="1778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4734</xdr:rowOff>
    </xdr:from>
    <xdr:ext cx="469744" cy="259045"/>
    <xdr:sp macro="" textlink="">
      <xdr:nvSpPr>
        <xdr:cNvPr id="941" name="n_1mainValue【公民館】&#10;一人当たり面積">
          <a:extLst>
            <a:ext uri="{FF2B5EF4-FFF2-40B4-BE49-F238E27FC236}">
              <a16:creationId xmlns:a16="http://schemas.microsoft.com/office/drawing/2014/main" id="{3C9D066D-6BA9-4004-AF99-5F76D3D67DAE}"/>
            </a:ext>
          </a:extLst>
        </xdr:cNvPr>
        <xdr:cNvSpPr txBox="1"/>
      </xdr:nvSpPr>
      <xdr:spPr>
        <a:xfrm>
          <a:off x="18561127" y="1727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4734</xdr:rowOff>
    </xdr:from>
    <xdr:ext cx="469744" cy="259045"/>
    <xdr:sp macro="" textlink="">
      <xdr:nvSpPr>
        <xdr:cNvPr id="942" name="n_2mainValue【公民館】&#10;一人当たり面積">
          <a:extLst>
            <a:ext uri="{FF2B5EF4-FFF2-40B4-BE49-F238E27FC236}">
              <a16:creationId xmlns:a16="http://schemas.microsoft.com/office/drawing/2014/main" id="{200788DA-D8F7-414C-8878-589D504FA528}"/>
            </a:ext>
          </a:extLst>
        </xdr:cNvPr>
        <xdr:cNvSpPr txBox="1"/>
      </xdr:nvSpPr>
      <xdr:spPr>
        <a:xfrm>
          <a:off x="17776267" y="1727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4734</xdr:rowOff>
    </xdr:from>
    <xdr:ext cx="469744" cy="259045"/>
    <xdr:sp macro="" textlink="">
      <xdr:nvSpPr>
        <xdr:cNvPr id="943" name="n_3mainValue【公民館】&#10;一人当たり面積">
          <a:extLst>
            <a:ext uri="{FF2B5EF4-FFF2-40B4-BE49-F238E27FC236}">
              <a16:creationId xmlns:a16="http://schemas.microsoft.com/office/drawing/2014/main" id="{71798794-E75D-43C1-8F86-CBFAE0E23D19}"/>
            </a:ext>
          </a:extLst>
        </xdr:cNvPr>
        <xdr:cNvSpPr txBox="1"/>
      </xdr:nvSpPr>
      <xdr:spPr>
        <a:xfrm>
          <a:off x="17001567" y="1727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4734</xdr:rowOff>
    </xdr:from>
    <xdr:ext cx="469744" cy="259045"/>
    <xdr:sp macro="" textlink="">
      <xdr:nvSpPr>
        <xdr:cNvPr id="944" name="n_4mainValue【公民館】&#10;一人当たり面積">
          <a:extLst>
            <a:ext uri="{FF2B5EF4-FFF2-40B4-BE49-F238E27FC236}">
              <a16:creationId xmlns:a16="http://schemas.microsoft.com/office/drawing/2014/main" id="{61C590A7-DABF-4664-8A99-87E49E2A68ED}"/>
            </a:ext>
          </a:extLst>
        </xdr:cNvPr>
        <xdr:cNvSpPr txBox="1"/>
      </xdr:nvSpPr>
      <xdr:spPr>
        <a:xfrm>
          <a:off x="16226867" y="1727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5" name="正方形/長方形 944">
          <a:extLst>
            <a:ext uri="{FF2B5EF4-FFF2-40B4-BE49-F238E27FC236}">
              <a16:creationId xmlns:a16="http://schemas.microsoft.com/office/drawing/2014/main" id="{F918C7E8-8A45-4888-8C8D-18395E7705B1}"/>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6" name="正方形/長方形 945">
          <a:extLst>
            <a:ext uri="{FF2B5EF4-FFF2-40B4-BE49-F238E27FC236}">
              <a16:creationId xmlns:a16="http://schemas.microsoft.com/office/drawing/2014/main" id="{D246DEEE-020D-4FD9-BC5E-870AF1A5EC37}"/>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7" name="テキスト ボックス 946">
          <a:extLst>
            <a:ext uri="{FF2B5EF4-FFF2-40B4-BE49-F238E27FC236}">
              <a16:creationId xmlns:a16="http://schemas.microsoft.com/office/drawing/2014/main" id="{9F1018EF-A001-466A-B520-4109A7C988BB}"/>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類似団体と比較して、道路及び港湾・漁港以外の有形固定資産減価償却率が高くなっている。道路については、統一的な基準の開始時において備忘価額</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円で評価されたものが一定程度あるため有形固定資産減価償却率が低くなっている。港湾・漁港については、水産庁及び千葉県の承認を得た市川漁港整備事業基本計画に基づく漁港施設整備が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よりさらに進捗したことから、有形固定資産減価償却率が低くなっている。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その他の類型について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、公共施設個別計画に基づいて令和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の再編・整備を進めている。保育所については、建替え時期にあわせて民営化または統廃合することとしている。学校施設については、築年数や資産価値を踏まえて、順番に建替えを行うとともに、将来の生徒数に応じた適正な施設規模となるように、減築・増床・統合などを行っている。公営住宅は、民間住宅など、民間資産を活用したほうが、需要に対して柔軟に供給を調整することが可能となることから、建替え時期にあわせて民間</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資産</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の活用を検討する。児童館および公民館については、人々が集うコミュニティの核となる施設であることから、築年</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数</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等に応じて計画的に建替え・改修を行い、施設の安全性向上を図るとともに、利用方法などを見直して、より使い易い施設としていく。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DFC8196-711A-4CEC-A87C-8D29DCC1D2CF}"/>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662E83B-D5D2-4DDB-8E5E-BC33BDCF7A5A}"/>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9CDA909-5E51-4070-9D89-B5AEF0BAC938}"/>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3ECABA2-E9C6-4032-B768-3F57C4D97A13}"/>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F830331-C0C0-45EF-841F-F1610364ACC5}"/>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A330363-79DA-47A6-8811-5E4C3C2F0BA7}"/>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9889146-7376-4F81-A810-E53B3E813205}"/>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3ECCF7B-56C6-4B6A-8AB3-A86F2A4C3B81}"/>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C31EC3E-3C57-4F49-A784-7566FBFA85D9}"/>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85822AA-9B83-4182-893A-17D2B88AB356}"/>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491,577
473,976
57.45
180,022,385
174,968,715
4,235,978
94,453,318
56,197,827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38F9E95-5FC3-4504-BAFD-B2BD617B5A03}"/>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A6695C9-ADB4-4B0E-9584-182365A99E6A}"/>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F382A76-C518-428C-93FD-B7E248CF2658}"/>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E4B5C8F-0419-4966-811F-E7DA825194BD}"/>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E83751A-C3CC-45F5-BB75-D080ED28F353}"/>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A19B6EE-8404-4A22-BC0C-4FF630172E2D}"/>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85DD314-C10B-42F2-813C-F0888DFCE50A}"/>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C731946-0435-4BDD-8E57-C2301383E528}"/>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6F18937-4F39-4ADA-B592-3ABCAC93B63A}"/>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553D6AB-0EEA-4479-9DD8-DEACB999308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6301B5D-CCBF-4B26-9975-58ACD87D5EAC}"/>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460A50E-A35E-4E31-B926-ACB234B8A486}"/>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302DF7B-DA76-4F5B-A627-4DC5D02329A1}"/>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1B56B36-0AA9-4ED9-8DD0-4F8C073C871E}"/>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C2FBB0D-1B83-4E80-B675-9123EDDCB89B}"/>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46C23F1-E684-4541-BFCC-8D84BB02D712}"/>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E3FED71-43DD-4AF4-90E1-03A11A0323A3}"/>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8D0B672-A538-4C7F-BCF5-9FFBB569DA5F}"/>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AD8ACFB-C24B-467B-BDF0-A11D3FDCFC32}"/>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FAA5C2D-7D8C-45E0-B4AA-2A5079A6167B}"/>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ADD624F-E036-4685-9E39-BDDD2E5C1537}"/>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7B1FE33-0D00-4F52-9217-B86A038762B9}"/>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841093B-6CF2-48FA-AF9B-B7C4307296AF}"/>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E055509-1AF8-47F4-A4B9-29809884D103}"/>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CFCF687-0191-47DE-B91E-D514087BDAB3}"/>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51ED624-A5EC-40E4-8F94-9C77B5F5388D}"/>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0ADBD08-7F99-4990-A46B-54E412ADA6D8}"/>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D37D1D6-9434-4B19-B33F-367E8DF59CD6}"/>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8F7D522-FAE0-499B-8E4D-853B145EB031}"/>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A17B64D-2C77-4B63-9642-F489B84C2915}"/>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CDCB9E7-9599-49DF-9C4F-4113F4F436FD}"/>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87C7332-EE40-4720-8C8D-EC69802BAAE7}"/>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90A896A-8388-4D40-A073-0AE11699ECDA}"/>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F68290D-E2B8-484C-8F0D-12CA6B72D842}"/>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F985B13-CE48-4E41-905B-537F0D4E065B}"/>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68E2896-7103-4943-BBAE-610F008D2706}"/>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9B1A763-7618-4656-A8EE-11C5E6505826}"/>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F741B7F-6E2B-4136-87FC-37F64289EE23}"/>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208D182-7D08-45F9-ADB3-1748DEE3F1C2}"/>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9C062CD-7D99-4AA9-98CD-06F1A70DC64D}"/>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DCD002C-2B5D-4AB7-BD91-055B7CF0B9B1}"/>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517B7A3-0E26-4F4B-B5B4-8B6CE5EFC48C}"/>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DD03D32-5044-4759-9CE5-4C5A49A2C606}"/>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6E234E5E-7319-4D45-8985-07D21B34E5FB}"/>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DFD1C2FB-A823-4868-BFDE-93E566BBCB51}"/>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40</xdr:row>
      <xdr:rowOff>165735</xdr:rowOff>
    </xdr:to>
    <xdr:cxnSp macro="">
      <xdr:nvCxnSpPr>
        <xdr:cNvPr id="57" name="直線コネクタ 56">
          <a:extLst>
            <a:ext uri="{FF2B5EF4-FFF2-40B4-BE49-F238E27FC236}">
              <a16:creationId xmlns:a16="http://schemas.microsoft.com/office/drawing/2014/main" id="{D20A8913-290B-4677-A197-A1221AEC3BA6}"/>
            </a:ext>
          </a:extLst>
        </xdr:cNvPr>
        <xdr:cNvCxnSpPr/>
      </xdr:nvCxnSpPr>
      <xdr:spPr>
        <a:xfrm flipV="1">
          <a:off x="4086225" y="5709285"/>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169562</xdr:rowOff>
    </xdr:from>
    <xdr:ext cx="405111" cy="259045"/>
    <xdr:sp macro="" textlink="">
      <xdr:nvSpPr>
        <xdr:cNvPr id="58" name="【図書館】&#10;有形固定資産減価償却率最小値テキスト">
          <a:extLst>
            <a:ext uri="{FF2B5EF4-FFF2-40B4-BE49-F238E27FC236}">
              <a16:creationId xmlns:a16="http://schemas.microsoft.com/office/drawing/2014/main" id="{644384C2-E84C-4CD3-AACF-67ED01AF1165}"/>
            </a:ext>
          </a:extLst>
        </xdr:cNvPr>
        <xdr:cNvSpPr txBox="1"/>
      </xdr:nvSpPr>
      <xdr:spPr>
        <a:xfrm>
          <a:off x="4124960" y="687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165735</xdr:rowOff>
    </xdr:from>
    <xdr:to>
      <xdr:col>24</xdr:col>
      <xdr:colOff>152400</xdr:colOff>
      <xdr:row>40</xdr:row>
      <xdr:rowOff>165735</xdr:rowOff>
    </xdr:to>
    <xdr:cxnSp macro="">
      <xdr:nvCxnSpPr>
        <xdr:cNvPr id="59" name="直線コネクタ 58">
          <a:extLst>
            <a:ext uri="{FF2B5EF4-FFF2-40B4-BE49-F238E27FC236}">
              <a16:creationId xmlns:a16="http://schemas.microsoft.com/office/drawing/2014/main" id="{422AA468-B5C6-45E8-8BB2-CC5955579B68}"/>
            </a:ext>
          </a:extLst>
        </xdr:cNvPr>
        <xdr:cNvCxnSpPr/>
      </xdr:nvCxnSpPr>
      <xdr:spPr>
        <a:xfrm>
          <a:off x="4020820" y="68713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127652</xdr:rowOff>
    </xdr:from>
    <xdr:ext cx="405111" cy="259045"/>
    <xdr:sp macro="" textlink="">
      <xdr:nvSpPr>
        <xdr:cNvPr id="60" name="【図書館】&#10;有形固定資産減価償却率最大値テキスト">
          <a:extLst>
            <a:ext uri="{FF2B5EF4-FFF2-40B4-BE49-F238E27FC236}">
              <a16:creationId xmlns:a16="http://schemas.microsoft.com/office/drawing/2014/main" id="{73EA24C4-1EDB-4C01-8C3F-1C4EC4339713}"/>
            </a:ext>
          </a:extLst>
        </xdr:cNvPr>
        <xdr:cNvSpPr txBox="1"/>
      </xdr:nvSpPr>
      <xdr:spPr>
        <a:xfrm>
          <a:off x="412496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a:extLst>
            <a:ext uri="{FF2B5EF4-FFF2-40B4-BE49-F238E27FC236}">
              <a16:creationId xmlns:a16="http://schemas.microsoft.com/office/drawing/2014/main" id="{586D5A12-4C57-431B-8F7B-2064DDB7E394}"/>
            </a:ext>
          </a:extLst>
        </xdr:cNvPr>
        <xdr:cNvCxnSpPr/>
      </xdr:nvCxnSpPr>
      <xdr:spPr>
        <a:xfrm>
          <a:off x="4020820" y="57092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93997</xdr:rowOff>
    </xdr:from>
    <xdr:ext cx="405111" cy="259045"/>
    <xdr:sp macro="" textlink="">
      <xdr:nvSpPr>
        <xdr:cNvPr id="62" name="【図書館】&#10;有形固定資産減価償却率平均値テキスト">
          <a:extLst>
            <a:ext uri="{FF2B5EF4-FFF2-40B4-BE49-F238E27FC236}">
              <a16:creationId xmlns:a16="http://schemas.microsoft.com/office/drawing/2014/main" id="{125898A7-E135-4814-A1CC-0E1F15A71308}"/>
            </a:ext>
          </a:extLst>
        </xdr:cNvPr>
        <xdr:cNvSpPr txBox="1"/>
      </xdr:nvSpPr>
      <xdr:spPr>
        <a:xfrm>
          <a:off x="4124960" y="5961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a:extLst>
            <a:ext uri="{FF2B5EF4-FFF2-40B4-BE49-F238E27FC236}">
              <a16:creationId xmlns:a16="http://schemas.microsoft.com/office/drawing/2014/main" id="{D443D9F2-1DB8-4635-B36C-775496B4DB6A}"/>
            </a:ext>
          </a:extLst>
        </xdr:cNvPr>
        <xdr:cNvSpPr/>
      </xdr:nvSpPr>
      <xdr:spPr>
        <a:xfrm>
          <a:off x="4036060" y="6106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80645</xdr:rowOff>
    </xdr:from>
    <xdr:to>
      <xdr:col>20</xdr:col>
      <xdr:colOff>38100</xdr:colOff>
      <xdr:row>37</xdr:row>
      <xdr:rowOff>10795</xdr:rowOff>
    </xdr:to>
    <xdr:sp macro="" textlink="">
      <xdr:nvSpPr>
        <xdr:cNvPr id="64" name="フローチャート: 判断 63">
          <a:extLst>
            <a:ext uri="{FF2B5EF4-FFF2-40B4-BE49-F238E27FC236}">
              <a16:creationId xmlns:a16="http://schemas.microsoft.com/office/drawing/2014/main" id="{F15534F0-3D95-41F3-9951-3BC9F5A33336}"/>
            </a:ext>
          </a:extLst>
        </xdr:cNvPr>
        <xdr:cNvSpPr/>
      </xdr:nvSpPr>
      <xdr:spPr>
        <a:xfrm>
          <a:off x="3312160" y="61156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48260</xdr:rowOff>
    </xdr:from>
    <xdr:to>
      <xdr:col>15</xdr:col>
      <xdr:colOff>101600</xdr:colOff>
      <xdr:row>36</xdr:row>
      <xdr:rowOff>149860</xdr:rowOff>
    </xdr:to>
    <xdr:sp macro="" textlink="">
      <xdr:nvSpPr>
        <xdr:cNvPr id="65" name="フローチャート: 判断 64">
          <a:extLst>
            <a:ext uri="{FF2B5EF4-FFF2-40B4-BE49-F238E27FC236}">
              <a16:creationId xmlns:a16="http://schemas.microsoft.com/office/drawing/2014/main" id="{04EA8188-B63D-4995-921E-E9C34214BFEC}"/>
            </a:ext>
          </a:extLst>
        </xdr:cNvPr>
        <xdr:cNvSpPr/>
      </xdr:nvSpPr>
      <xdr:spPr>
        <a:xfrm>
          <a:off x="25146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99695</xdr:rowOff>
    </xdr:from>
    <xdr:to>
      <xdr:col>10</xdr:col>
      <xdr:colOff>165100</xdr:colOff>
      <xdr:row>37</xdr:row>
      <xdr:rowOff>29845</xdr:rowOff>
    </xdr:to>
    <xdr:sp macro="" textlink="">
      <xdr:nvSpPr>
        <xdr:cNvPr id="66" name="フローチャート: 判断 65">
          <a:extLst>
            <a:ext uri="{FF2B5EF4-FFF2-40B4-BE49-F238E27FC236}">
              <a16:creationId xmlns:a16="http://schemas.microsoft.com/office/drawing/2014/main" id="{96AB0F9B-94E4-42B8-9347-4CF12B0E2422}"/>
            </a:ext>
          </a:extLst>
        </xdr:cNvPr>
        <xdr:cNvSpPr/>
      </xdr:nvSpPr>
      <xdr:spPr>
        <a:xfrm>
          <a:off x="1739900" y="61347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76835</xdr:rowOff>
    </xdr:from>
    <xdr:to>
      <xdr:col>6</xdr:col>
      <xdr:colOff>38100</xdr:colOff>
      <xdr:row>37</xdr:row>
      <xdr:rowOff>6985</xdr:rowOff>
    </xdr:to>
    <xdr:sp macro="" textlink="">
      <xdr:nvSpPr>
        <xdr:cNvPr id="67" name="フローチャート: 判断 66">
          <a:extLst>
            <a:ext uri="{FF2B5EF4-FFF2-40B4-BE49-F238E27FC236}">
              <a16:creationId xmlns:a16="http://schemas.microsoft.com/office/drawing/2014/main" id="{676BA59C-B753-437A-BBD8-725CC178A190}"/>
            </a:ext>
          </a:extLst>
        </xdr:cNvPr>
        <xdr:cNvSpPr/>
      </xdr:nvSpPr>
      <xdr:spPr>
        <a:xfrm>
          <a:off x="965200" y="61118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790E20A-A432-4141-A0E0-28D7E2B744E5}"/>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8A898A8-01FB-4D98-9306-D1CABDA9BAC6}"/>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B479DDD-1A71-4834-BA6D-05F85A50FF9E}"/>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DB1337D-2445-4307-AC42-047E5D8C8FD9}"/>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C16DAF8-7ADA-44EF-84D2-418B967F840E}"/>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135890</xdr:rowOff>
    </xdr:from>
    <xdr:to>
      <xdr:col>24</xdr:col>
      <xdr:colOff>114300</xdr:colOff>
      <xdr:row>39</xdr:row>
      <xdr:rowOff>66040</xdr:rowOff>
    </xdr:to>
    <xdr:sp macro="" textlink="">
      <xdr:nvSpPr>
        <xdr:cNvPr id="73" name="楕円 72">
          <a:extLst>
            <a:ext uri="{FF2B5EF4-FFF2-40B4-BE49-F238E27FC236}">
              <a16:creationId xmlns:a16="http://schemas.microsoft.com/office/drawing/2014/main" id="{B6FA87A8-1EC8-4025-9FEC-13B84630F61E}"/>
            </a:ext>
          </a:extLst>
        </xdr:cNvPr>
        <xdr:cNvSpPr/>
      </xdr:nvSpPr>
      <xdr:spPr>
        <a:xfrm>
          <a:off x="4036060" y="6506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114317</xdr:rowOff>
    </xdr:from>
    <xdr:ext cx="405111" cy="259045"/>
    <xdr:sp macro="" textlink="">
      <xdr:nvSpPr>
        <xdr:cNvPr id="74" name="【図書館】&#10;有形固定資産減価償却率該当値テキスト">
          <a:extLst>
            <a:ext uri="{FF2B5EF4-FFF2-40B4-BE49-F238E27FC236}">
              <a16:creationId xmlns:a16="http://schemas.microsoft.com/office/drawing/2014/main" id="{7AD0D85B-5362-47A7-9DC8-3D979D693F18}"/>
            </a:ext>
          </a:extLst>
        </xdr:cNvPr>
        <xdr:cNvSpPr txBox="1"/>
      </xdr:nvSpPr>
      <xdr:spPr>
        <a:xfrm>
          <a:off x="4124960"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114935</xdr:rowOff>
    </xdr:from>
    <xdr:to>
      <xdr:col>20</xdr:col>
      <xdr:colOff>38100</xdr:colOff>
      <xdr:row>39</xdr:row>
      <xdr:rowOff>45085</xdr:rowOff>
    </xdr:to>
    <xdr:sp macro="" textlink="">
      <xdr:nvSpPr>
        <xdr:cNvPr id="75" name="楕円 74">
          <a:extLst>
            <a:ext uri="{FF2B5EF4-FFF2-40B4-BE49-F238E27FC236}">
              <a16:creationId xmlns:a16="http://schemas.microsoft.com/office/drawing/2014/main" id="{4B738FA2-9A4A-48CA-8CF3-D1557A864130}"/>
            </a:ext>
          </a:extLst>
        </xdr:cNvPr>
        <xdr:cNvSpPr/>
      </xdr:nvSpPr>
      <xdr:spPr>
        <a:xfrm>
          <a:off x="3312160" y="64852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165735</xdr:rowOff>
    </xdr:from>
    <xdr:to>
      <xdr:col>24</xdr:col>
      <xdr:colOff>63500</xdr:colOff>
      <xdr:row>39</xdr:row>
      <xdr:rowOff>15240</xdr:rowOff>
    </xdr:to>
    <xdr:cxnSp macro="">
      <xdr:nvCxnSpPr>
        <xdr:cNvPr id="76" name="直線コネクタ 75">
          <a:extLst>
            <a:ext uri="{FF2B5EF4-FFF2-40B4-BE49-F238E27FC236}">
              <a16:creationId xmlns:a16="http://schemas.microsoft.com/office/drawing/2014/main" id="{726793E3-9EA2-4445-B2CE-40383975A8AC}"/>
            </a:ext>
          </a:extLst>
        </xdr:cNvPr>
        <xdr:cNvCxnSpPr/>
      </xdr:nvCxnSpPr>
      <xdr:spPr>
        <a:xfrm>
          <a:off x="3355340" y="6536055"/>
          <a:ext cx="73152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84455</xdr:rowOff>
    </xdr:from>
    <xdr:to>
      <xdr:col>15</xdr:col>
      <xdr:colOff>101600</xdr:colOff>
      <xdr:row>39</xdr:row>
      <xdr:rowOff>14605</xdr:rowOff>
    </xdr:to>
    <xdr:sp macro="" textlink="">
      <xdr:nvSpPr>
        <xdr:cNvPr id="77" name="楕円 76">
          <a:extLst>
            <a:ext uri="{FF2B5EF4-FFF2-40B4-BE49-F238E27FC236}">
              <a16:creationId xmlns:a16="http://schemas.microsoft.com/office/drawing/2014/main" id="{B61817BA-58E0-4CF6-B50C-65714CFFCD3F}"/>
            </a:ext>
          </a:extLst>
        </xdr:cNvPr>
        <xdr:cNvSpPr/>
      </xdr:nvSpPr>
      <xdr:spPr>
        <a:xfrm>
          <a:off x="2514600" y="64547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135255</xdr:rowOff>
    </xdr:from>
    <xdr:to>
      <xdr:col>19</xdr:col>
      <xdr:colOff>177800</xdr:colOff>
      <xdr:row>38</xdr:row>
      <xdr:rowOff>165735</xdr:rowOff>
    </xdr:to>
    <xdr:cxnSp macro="">
      <xdr:nvCxnSpPr>
        <xdr:cNvPr id="78" name="直線コネクタ 77">
          <a:extLst>
            <a:ext uri="{FF2B5EF4-FFF2-40B4-BE49-F238E27FC236}">
              <a16:creationId xmlns:a16="http://schemas.microsoft.com/office/drawing/2014/main" id="{580FE7C4-206C-4E4F-8A86-A33366012058}"/>
            </a:ext>
          </a:extLst>
        </xdr:cNvPr>
        <xdr:cNvCxnSpPr/>
      </xdr:nvCxnSpPr>
      <xdr:spPr>
        <a:xfrm>
          <a:off x="2565400" y="6505575"/>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50165</xdr:rowOff>
    </xdr:from>
    <xdr:to>
      <xdr:col>10</xdr:col>
      <xdr:colOff>165100</xdr:colOff>
      <xdr:row>38</xdr:row>
      <xdr:rowOff>151765</xdr:rowOff>
    </xdr:to>
    <xdr:sp macro="" textlink="">
      <xdr:nvSpPr>
        <xdr:cNvPr id="79" name="楕円 78">
          <a:extLst>
            <a:ext uri="{FF2B5EF4-FFF2-40B4-BE49-F238E27FC236}">
              <a16:creationId xmlns:a16="http://schemas.microsoft.com/office/drawing/2014/main" id="{D9F10099-0467-4A42-8746-D3D59CE6EFEC}"/>
            </a:ext>
          </a:extLst>
        </xdr:cNvPr>
        <xdr:cNvSpPr/>
      </xdr:nvSpPr>
      <xdr:spPr>
        <a:xfrm>
          <a:off x="17399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100965</xdr:rowOff>
    </xdr:from>
    <xdr:to>
      <xdr:col>15</xdr:col>
      <xdr:colOff>50800</xdr:colOff>
      <xdr:row>38</xdr:row>
      <xdr:rowOff>135255</xdr:rowOff>
    </xdr:to>
    <xdr:cxnSp macro="">
      <xdr:nvCxnSpPr>
        <xdr:cNvPr id="80" name="直線コネクタ 79">
          <a:extLst>
            <a:ext uri="{FF2B5EF4-FFF2-40B4-BE49-F238E27FC236}">
              <a16:creationId xmlns:a16="http://schemas.microsoft.com/office/drawing/2014/main" id="{F2F4DFC1-EF3E-4FED-89E4-41C20B94B37A}"/>
            </a:ext>
          </a:extLst>
        </xdr:cNvPr>
        <xdr:cNvCxnSpPr/>
      </xdr:nvCxnSpPr>
      <xdr:spPr>
        <a:xfrm>
          <a:off x="1790700" y="6471285"/>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17780</xdr:rowOff>
    </xdr:from>
    <xdr:to>
      <xdr:col>6</xdr:col>
      <xdr:colOff>38100</xdr:colOff>
      <xdr:row>38</xdr:row>
      <xdr:rowOff>119380</xdr:rowOff>
    </xdr:to>
    <xdr:sp macro="" textlink="">
      <xdr:nvSpPr>
        <xdr:cNvPr id="81" name="楕円 80">
          <a:extLst>
            <a:ext uri="{FF2B5EF4-FFF2-40B4-BE49-F238E27FC236}">
              <a16:creationId xmlns:a16="http://schemas.microsoft.com/office/drawing/2014/main" id="{CB6D4FC6-15D0-4FBD-BF70-2763045EF553}"/>
            </a:ext>
          </a:extLst>
        </xdr:cNvPr>
        <xdr:cNvSpPr/>
      </xdr:nvSpPr>
      <xdr:spPr>
        <a:xfrm>
          <a:off x="965200" y="63881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68580</xdr:rowOff>
    </xdr:from>
    <xdr:to>
      <xdr:col>10</xdr:col>
      <xdr:colOff>114300</xdr:colOff>
      <xdr:row>38</xdr:row>
      <xdr:rowOff>100965</xdr:rowOff>
    </xdr:to>
    <xdr:cxnSp macro="">
      <xdr:nvCxnSpPr>
        <xdr:cNvPr id="82" name="直線コネクタ 81">
          <a:extLst>
            <a:ext uri="{FF2B5EF4-FFF2-40B4-BE49-F238E27FC236}">
              <a16:creationId xmlns:a16="http://schemas.microsoft.com/office/drawing/2014/main" id="{B7E2D30E-F556-4B9B-9C7D-152340C85D69}"/>
            </a:ext>
          </a:extLst>
        </xdr:cNvPr>
        <xdr:cNvCxnSpPr/>
      </xdr:nvCxnSpPr>
      <xdr:spPr>
        <a:xfrm>
          <a:off x="1008380" y="6438900"/>
          <a:ext cx="7823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27322</xdr:rowOff>
    </xdr:from>
    <xdr:ext cx="405111" cy="259045"/>
    <xdr:sp macro="" textlink="">
      <xdr:nvSpPr>
        <xdr:cNvPr id="83" name="n_1aveValue【図書館】&#10;有形固定資産減価償却率">
          <a:extLst>
            <a:ext uri="{FF2B5EF4-FFF2-40B4-BE49-F238E27FC236}">
              <a16:creationId xmlns:a16="http://schemas.microsoft.com/office/drawing/2014/main" id="{0A49D229-2F7D-4D05-850F-C58F269CEA02}"/>
            </a:ext>
          </a:extLst>
        </xdr:cNvPr>
        <xdr:cNvSpPr txBox="1"/>
      </xdr:nvSpPr>
      <xdr:spPr>
        <a:xfrm>
          <a:off x="317056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166387</xdr:rowOff>
    </xdr:from>
    <xdr:ext cx="405111" cy="259045"/>
    <xdr:sp macro="" textlink="">
      <xdr:nvSpPr>
        <xdr:cNvPr id="84" name="n_2aveValue【図書館】&#10;有形固定資産減価償却率">
          <a:extLst>
            <a:ext uri="{FF2B5EF4-FFF2-40B4-BE49-F238E27FC236}">
              <a16:creationId xmlns:a16="http://schemas.microsoft.com/office/drawing/2014/main" id="{5FA1F759-D085-4CEA-AB0F-BF2FD8359658}"/>
            </a:ext>
          </a:extLst>
        </xdr:cNvPr>
        <xdr:cNvSpPr txBox="1"/>
      </xdr:nvSpPr>
      <xdr:spPr>
        <a:xfrm>
          <a:off x="238570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46372</xdr:rowOff>
    </xdr:from>
    <xdr:ext cx="405111" cy="259045"/>
    <xdr:sp macro="" textlink="">
      <xdr:nvSpPr>
        <xdr:cNvPr id="85" name="n_3aveValue【図書館】&#10;有形固定資産減価償却率">
          <a:extLst>
            <a:ext uri="{FF2B5EF4-FFF2-40B4-BE49-F238E27FC236}">
              <a16:creationId xmlns:a16="http://schemas.microsoft.com/office/drawing/2014/main" id="{3FBB6742-4419-4361-AEC6-EAC221C3B162}"/>
            </a:ext>
          </a:extLst>
        </xdr:cNvPr>
        <xdr:cNvSpPr txBox="1"/>
      </xdr:nvSpPr>
      <xdr:spPr>
        <a:xfrm>
          <a:off x="161100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23512</xdr:rowOff>
    </xdr:from>
    <xdr:ext cx="405111" cy="259045"/>
    <xdr:sp macro="" textlink="">
      <xdr:nvSpPr>
        <xdr:cNvPr id="86" name="n_4aveValue【図書館】&#10;有形固定資産減価償却率">
          <a:extLst>
            <a:ext uri="{FF2B5EF4-FFF2-40B4-BE49-F238E27FC236}">
              <a16:creationId xmlns:a16="http://schemas.microsoft.com/office/drawing/2014/main" id="{B53AEBA5-0B53-46EF-BCFA-30F652588A64}"/>
            </a:ext>
          </a:extLst>
        </xdr:cNvPr>
        <xdr:cNvSpPr txBox="1"/>
      </xdr:nvSpPr>
      <xdr:spPr>
        <a:xfrm>
          <a:off x="836304"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36212</xdr:rowOff>
    </xdr:from>
    <xdr:ext cx="405111" cy="259045"/>
    <xdr:sp macro="" textlink="">
      <xdr:nvSpPr>
        <xdr:cNvPr id="87" name="n_1mainValue【図書館】&#10;有形固定資産減価償却率">
          <a:extLst>
            <a:ext uri="{FF2B5EF4-FFF2-40B4-BE49-F238E27FC236}">
              <a16:creationId xmlns:a16="http://schemas.microsoft.com/office/drawing/2014/main" id="{03D56F0B-BF01-4FD9-B55E-9CD509585983}"/>
            </a:ext>
          </a:extLst>
        </xdr:cNvPr>
        <xdr:cNvSpPr txBox="1"/>
      </xdr:nvSpPr>
      <xdr:spPr>
        <a:xfrm>
          <a:off x="317056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5732</xdr:rowOff>
    </xdr:from>
    <xdr:ext cx="405111" cy="259045"/>
    <xdr:sp macro="" textlink="">
      <xdr:nvSpPr>
        <xdr:cNvPr id="88" name="n_2mainValue【図書館】&#10;有形固定資産減価償却率">
          <a:extLst>
            <a:ext uri="{FF2B5EF4-FFF2-40B4-BE49-F238E27FC236}">
              <a16:creationId xmlns:a16="http://schemas.microsoft.com/office/drawing/2014/main" id="{E5A2D875-8DDA-4382-849F-B253A5EE4DA6}"/>
            </a:ext>
          </a:extLst>
        </xdr:cNvPr>
        <xdr:cNvSpPr txBox="1"/>
      </xdr:nvSpPr>
      <xdr:spPr>
        <a:xfrm>
          <a:off x="238570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142892</xdr:rowOff>
    </xdr:from>
    <xdr:ext cx="405111" cy="259045"/>
    <xdr:sp macro="" textlink="">
      <xdr:nvSpPr>
        <xdr:cNvPr id="89" name="n_3mainValue【図書館】&#10;有形固定資産減価償却率">
          <a:extLst>
            <a:ext uri="{FF2B5EF4-FFF2-40B4-BE49-F238E27FC236}">
              <a16:creationId xmlns:a16="http://schemas.microsoft.com/office/drawing/2014/main" id="{1E0014BB-4D52-42D8-8A21-1C2434A79DA1}"/>
            </a:ext>
          </a:extLst>
        </xdr:cNvPr>
        <xdr:cNvSpPr txBox="1"/>
      </xdr:nvSpPr>
      <xdr:spPr>
        <a:xfrm>
          <a:off x="161100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110507</xdr:rowOff>
    </xdr:from>
    <xdr:ext cx="405111" cy="259045"/>
    <xdr:sp macro="" textlink="">
      <xdr:nvSpPr>
        <xdr:cNvPr id="90" name="n_4mainValue【図書館】&#10;有形固定資産減価償却率">
          <a:extLst>
            <a:ext uri="{FF2B5EF4-FFF2-40B4-BE49-F238E27FC236}">
              <a16:creationId xmlns:a16="http://schemas.microsoft.com/office/drawing/2014/main" id="{225FE9F2-5E1B-4799-9ADA-A605B25E693E}"/>
            </a:ext>
          </a:extLst>
        </xdr:cNvPr>
        <xdr:cNvSpPr txBox="1"/>
      </xdr:nvSpPr>
      <xdr:spPr>
        <a:xfrm>
          <a:off x="83630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998075CA-DB70-4B7F-BF62-064064208FB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B320B531-BF6A-4BC6-A1E6-632DF044A37D}"/>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9F81962-C6E9-432B-8C02-F53AFE9272BE}"/>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10BBA0AA-E5B3-4F66-B3B6-9051CAABD8B7}"/>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34D6E617-3B5D-4A57-85EE-3E45E302F938}"/>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469B48F3-DC46-47C3-91F0-2B51EE7E06F2}"/>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958BDFA3-6B3E-4534-96F3-E566B7F838C3}"/>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83FF0E9D-F25A-4FAE-AFA1-560E114E5D6F}"/>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E9BD34D3-37DA-4AB3-83CA-8C5BB837CC33}"/>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44AFAE99-1D77-4B43-BAC9-5F5152A7C631}"/>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812BAF9-D453-4AE2-9847-A291C6C4220F}"/>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322CE472-F81F-4F2A-8B7C-4EC39EE06D1E}"/>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B14C0592-5FD1-469F-98AF-8C5F829A09EB}"/>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743984C7-EB41-4550-8658-5BD1E75837A8}"/>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3E1189D0-020C-4CD5-9457-A7D45692D6F2}"/>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4B9BB0DF-5487-4CAB-8C35-F0F8C916D8D4}"/>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F835592A-B3C5-4E0F-9AF1-7EE336176D1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C424FB8D-FCB3-430E-ABCE-BA47BBE2CB67}"/>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192F69C8-B630-464F-8A05-CCF5F2D56993}"/>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760F50AF-B5AA-49D3-8DF9-82071C0F5944}"/>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A6DB764B-806C-46A5-B4E3-7CFCBB5452D9}"/>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EBB0E09D-246D-4B7E-B9BB-EE9A10ED882D}"/>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AAF9AB31-FB63-407D-AF2A-8C0322114F12}"/>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146050</xdr:rowOff>
    </xdr:to>
    <xdr:cxnSp macro="">
      <xdr:nvCxnSpPr>
        <xdr:cNvPr id="114" name="直線コネクタ 113">
          <a:extLst>
            <a:ext uri="{FF2B5EF4-FFF2-40B4-BE49-F238E27FC236}">
              <a16:creationId xmlns:a16="http://schemas.microsoft.com/office/drawing/2014/main" id="{53AA39E7-80C2-4A95-B880-10A80BF17C1F}"/>
            </a:ext>
          </a:extLst>
        </xdr:cNvPr>
        <xdr:cNvCxnSpPr/>
      </xdr:nvCxnSpPr>
      <xdr:spPr>
        <a:xfrm flipV="1">
          <a:off x="9219565" y="5478780"/>
          <a:ext cx="0" cy="1540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a:extLst>
            <a:ext uri="{FF2B5EF4-FFF2-40B4-BE49-F238E27FC236}">
              <a16:creationId xmlns:a16="http://schemas.microsoft.com/office/drawing/2014/main" id="{11E68F7D-DD3B-44F0-BAEF-58CA4E951553}"/>
            </a:ext>
          </a:extLst>
        </xdr:cNvPr>
        <xdr:cNvSpPr txBox="1"/>
      </xdr:nvSpPr>
      <xdr:spPr>
        <a:xfrm>
          <a:off x="9258300" y="702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a:extLst>
            <a:ext uri="{FF2B5EF4-FFF2-40B4-BE49-F238E27FC236}">
              <a16:creationId xmlns:a16="http://schemas.microsoft.com/office/drawing/2014/main" id="{819165F1-4958-43D6-A19C-BF4DD9A82406}"/>
            </a:ext>
          </a:extLst>
        </xdr:cNvPr>
        <xdr:cNvCxnSpPr/>
      </xdr:nvCxnSpPr>
      <xdr:spPr>
        <a:xfrm>
          <a:off x="9154160" y="7019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7" name="【図書館】&#10;一人当たり面積最大値テキスト">
          <a:extLst>
            <a:ext uri="{FF2B5EF4-FFF2-40B4-BE49-F238E27FC236}">
              <a16:creationId xmlns:a16="http://schemas.microsoft.com/office/drawing/2014/main" id="{8DB2EE31-3A96-429B-A323-0EC8999FEFF7}"/>
            </a:ext>
          </a:extLst>
        </xdr:cNvPr>
        <xdr:cNvSpPr txBox="1"/>
      </xdr:nvSpPr>
      <xdr:spPr>
        <a:xfrm>
          <a:off x="9258300" y="525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8" name="直線コネクタ 117">
          <a:extLst>
            <a:ext uri="{FF2B5EF4-FFF2-40B4-BE49-F238E27FC236}">
              <a16:creationId xmlns:a16="http://schemas.microsoft.com/office/drawing/2014/main" id="{E32A83F6-4072-4435-BE6D-94DED34B3539}"/>
            </a:ext>
          </a:extLst>
        </xdr:cNvPr>
        <xdr:cNvCxnSpPr/>
      </xdr:nvCxnSpPr>
      <xdr:spPr>
        <a:xfrm>
          <a:off x="9154160" y="547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143527</xdr:rowOff>
    </xdr:from>
    <xdr:ext cx="469744" cy="259045"/>
    <xdr:sp macro="" textlink="">
      <xdr:nvSpPr>
        <xdr:cNvPr id="119" name="【図書館】&#10;一人当たり面積平均値テキスト">
          <a:extLst>
            <a:ext uri="{FF2B5EF4-FFF2-40B4-BE49-F238E27FC236}">
              <a16:creationId xmlns:a16="http://schemas.microsoft.com/office/drawing/2014/main" id="{110E061C-42E5-4BD4-A304-EC65CEB50E75}"/>
            </a:ext>
          </a:extLst>
        </xdr:cNvPr>
        <xdr:cNvSpPr txBox="1"/>
      </xdr:nvSpPr>
      <xdr:spPr>
        <a:xfrm>
          <a:off x="9258300" y="651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120650</xdr:rowOff>
    </xdr:from>
    <xdr:to>
      <xdr:col>55</xdr:col>
      <xdr:colOff>50800</xdr:colOff>
      <xdr:row>40</xdr:row>
      <xdr:rowOff>50800</xdr:rowOff>
    </xdr:to>
    <xdr:sp macro="" textlink="">
      <xdr:nvSpPr>
        <xdr:cNvPr id="120" name="フローチャート: 判断 119">
          <a:extLst>
            <a:ext uri="{FF2B5EF4-FFF2-40B4-BE49-F238E27FC236}">
              <a16:creationId xmlns:a16="http://schemas.microsoft.com/office/drawing/2014/main" id="{306A7A0B-992B-425F-8E0A-28C5670AC69D}"/>
            </a:ext>
          </a:extLst>
        </xdr:cNvPr>
        <xdr:cNvSpPr/>
      </xdr:nvSpPr>
      <xdr:spPr>
        <a:xfrm>
          <a:off x="9192260" y="66586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133350</xdr:rowOff>
    </xdr:from>
    <xdr:to>
      <xdr:col>50</xdr:col>
      <xdr:colOff>165100</xdr:colOff>
      <xdr:row>40</xdr:row>
      <xdr:rowOff>63500</xdr:rowOff>
    </xdr:to>
    <xdr:sp macro="" textlink="">
      <xdr:nvSpPr>
        <xdr:cNvPr id="121" name="フローチャート: 判断 120">
          <a:extLst>
            <a:ext uri="{FF2B5EF4-FFF2-40B4-BE49-F238E27FC236}">
              <a16:creationId xmlns:a16="http://schemas.microsoft.com/office/drawing/2014/main" id="{07EB089C-4C85-4CB3-89BD-DC70813AC954}"/>
            </a:ext>
          </a:extLst>
        </xdr:cNvPr>
        <xdr:cNvSpPr/>
      </xdr:nvSpPr>
      <xdr:spPr>
        <a:xfrm>
          <a:off x="8445500" y="6671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133350</xdr:rowOff>
    </xdr:from>
    <xdr:to>
      <xdr:col>46</xdr:col>
      <xdr:colOff>38100</xdr:colOff>
      <xdr:row>40</xdr:row>
      <xdr:rowOff>63500</xdr:rowOff>
    </xdr:to>
    <xdr:sp macro="" textlink="">
      <xdr:nvSpPr>
        <xdr:cNvPr id="122" name="フローチャート: 判断 121">
          <a:extLst>
            <a:ext uri="{FF2B5EF4-FFF2-40B4-BE49-F238E27FC236}">
              <a16:creationId xmlns:a16="http://schemas.microsoft.com/office/drawing/2014/main" id="{3133FABA-60B1-4016-A2DF-7CFA9146F726}"/>
            </a:ext>
          </a:extLst>
        </xdr:cNvPr>
        <xdr:cNvSpPr/>
      </xdr:nvSpPr>
      <xdr:spPr>
        <a:xfrm>
          <a:off x="7670800" y="66713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0</xdr:rowOff>
    </xdr:from>
    <xdr:to>
      <xdr:col>41</xdr:col>
      <xdr:colOff>101600</xdr:colOff>
      <xdr:row>40</xdr:row>
      <xdr:rowOff>101600</xdr:rowOff>
    </xdr:to>
    <xdr:sp macro="" textlink="">
      <xdr:nvSpPr>
        <xdr:cNvPr id="123" name="フローチャート: 判断 122">
          <a:extLst>
            <a:ext uri="{FF2B5EF4-FFF2-40B4-BE49-F238E27FC236}">
              <a16:creationId xmlns:a16="http://schemas.microsoft.com/office/drawing/2014/main" id="{441101CD-D623-42A8-A38D-E3268F6B72C0}"/>
            </a:ext>
          </a:extLst>
        </xdr:cNvPr>
        <xdr:cNvSpPr/>
      </xdr:nvSpPr>
      <xdr:spPr>
        <a:xfrm>
          <a:off x="687324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0</xdr:rowOff>
    </xdr:from>
    <xdr:to>
      <xdr:col>36</xdr:col>
      <xdr:colOff>165100</xdr:colOff>
      <xdr:row>40</xdr:row>
      <xdr:rowOff>101600</xdr:rowOff>
    </xdr:to>
    <xdr:sp macro="" textlink="">
      <xdr:nvSpPr>
        <xdr:cNvPr id="124" name="フローチャート: 判断 123">
          <a:extLst>
            <a:ext uri="{FF2B5EF4-FFF2-40B4-BE49-F238E27FC236}">
              <a16:creationId xmlns:a16="http://schemas.microsoft.com/office/drawing/2014/main" id="{A7EE80B1-9F64-40C0-8786-FC9EAB5C1122}"/>
            </a:ext>
          </a:extLst>
        </xdr:cNvPr>
        <xdr:cNvSpPr/>
      </xdr:nvSpPr>
      <xdr:spPr>
        <a:xfrm>
          <a:off x="609854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8686C64-EC56-4BFA-9D04-F658CDA9BB83}"/>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95CC4A3-A45F-4028-AF70-003AA8262CE5}"/>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A731417-B13D-418D-810F-3C450678888F}"/>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628FB13-946D-476B-A8BF-4B5C7358ECC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64C9468-2474-474E-9F79-812F94DA1034}"/>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50800</xdr:rowOff>
    </xdr:from>
    <xdr:to>
      <xdr:col>55</xdr:col>
      <xdr:colOff>50800</xdr:colOff>
      <xdr:row>40</xdr:row>
      <xdr:rowOff>152400</xdr:rowOff>
    </xdr:to>
    <xdr:sp macro="" textlink="">
      <xdr:nvSpPr>
        <xdr:cNvPr id="130" name="楕円 129">
          <a:extLst>
            <a:ext uri="{FF2B5EF4-FFF2-40B4-BE49-F238E27FC236}">
              <a16:creationId xmlns:a16="http://schemas.microsoft.com/office/drawing/2014/main" id="{6E8F1D8B-9F3C-42D2-AD54-F8F1085CD3B9}"/>
            </a:ext>
          </a:extLst>
        </xdr:cNvPr>
        <xdr:cNvSpPr/>
      </xdr:nvSpPr>
      <xdr:spPr>
        <a:xfrm>
          <a:off x="9192260" y="67564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29227</xdr:rowOff>
    </xdr:from>
    <xdr:ext cx="469744" cy="259045"/>
    <xdr:sp macro="" textlink="">
      <xdr:nvSpPr>
        <xdr:cNvPr id="131" name="【図書館】&#10;一人当たり面積該当値テキスト">
          <a:extLst>
            <a:ext uri="{FF2B5EF4-FFF2-40B4-BE49-F238E27FC236}">
              <a16:creationId xmlns:a16="http://schemas.microsoft.com/office/drawing/2014/main" id="{A65848A9-CED8-4891-AC16-13943F4DF2D2}"/>
            </a:ext>
          </a:extLst>
        </xdr:cNvPr>
        <xdr:cNvSpPr txBox="1"/>
      </xdr:nvSpPr>
      <xdr:spPr>
        <a:xfrm>
          <a:off x="9258300"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50800</xdr:rowOff>
    </xdr:from>
    <xdr:to>
      <xdr:col>50</xdr:col>
      <xdr:colOff>165100</xdr:colOff>
      <xdr:row>40</xdr:row>
      <xdr:rowOff>152400</xdr:rowOff>
    </xdr:to>
    <xdr:sp macro="" textlink="">
      <xdr:nvSpPr>
        <xdr:cNvPr id="132" name="楕円 131">
          <a:extLst>
            <a:ext uri="{FF2B5EF4-FFF2-40B4-BE49-F238E27FC236}">
              <a16:creationId xmlns:a16="http://schemas.microsoft.com/office/drawing/2014/main" id="{97D7D2B3-BACA-4FE4-A362-04537F9F4644}"/>
            </a:ext>
          </a:extLst>
        </xdr:cNvPr>
        <xdr:cNvSpPr/>
      </xdr:nvSpPr>
      <xdr:spPr>
        <a:xfrm>
          <a:off x="84455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101600</xdr:rowOff>
    </xdr:from>
    <xdr:to>
      <xdr:col>55</xdr:col>
      <xdr:colOff>0</xdr:colOff>
      <xdr:row>40</xdr:row>
      <xdr:rowOff>101600</xdr:rowOff>
    </xdr:to>
    <xdr:cxnSp macro="">
      <xdr:nvCxnSpPr>
        <xdr:cNvPr id="133" name="直線コネクタ 132">
          <a:extLst>
            <a:ext uri="{FF2B5EF4-FFF2-40B4-BE49-F238E27FC236}">
              <a16:creationId xmlns:a16="http://schemas.microsoft.com/office/drawing/2014/main" id="{87F206E9-B6BE-4CE8-998F-8A2753495293}"/>
            </a:ext>
          </a:extLst>
        </xdr:cNvPr>
        <xdr:cNvCxnSpPr/>
      </xdr:nvCxnSpPr>
      <xdr:spPr>
        <a:xfrm>
          <a:off x="8496300" y="680720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50800</xdr:rowOff>
    </xdr:from>
    <xdr:to>
      <xdr:col>46</xdr:col>
      <xdr:colOff>38100</xdr:colOff>
      <xdr:row>40</xdr:row>
      <xdr:rowOff>152400</xdr:rowOff>
    </xdr:to>
    <xdr:sp macro="" textlink="">
      <xdr:nvSpPr>
        <xdr:cNvPr id="134" name="楕円 133">
          <a:extLst>
            <a:ext uri="{FF2B5EF4-FFF2-40B4-BE49-F238E27FC236}">
              <a16:creationId xmlns:a16="http://schemas.microsoft.com/office/drawing/2014/main" id="{546B85CD-0E51-4454-9839-A034F4134F01}"/>
            </a:ext>
          </a:extLst>
        </xdr:cNvPr>
        <xdr:cNvSpPr/>
      </xdr:nvSpPr>
      <xdr:spPr>
        <a:xfrm>
          <a:off x="7670800" y="67564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101600</xdr:rowOff>
    </xdr:from>
    <xdr:to>
      <xdr:col>50</xdr:col>
      <xdr:colOff>114300</xdr:colOff>
      <xdr:row>40</xdr:row>
      <xdr:rowOff>101600</xdr:rowOff>
    </xdr:to>
    <xdr:cxnSp macro="">
      <xdr:nvCxnSpPr>
        <xdr:cNvPr id="135" name="直線コネクタ 134">
          <a:extLst>
            <a:ext uri="{FF2B5EF4-FFF2-40B4-BE49-F238E27FC236}">
              <a16:creationId xmlns:a16="http://schemas.microsoft.com/office/drawing/2014/main" id="{415A7FD6-499E-4CB6-ACB5-C6583F3C1C2D}"/>
            </a:ext>
          </a:extLst>
        </xdr:cNvPr>
        <xdr:cNvCxnSpPr/>
      </xdr:nvCxnSpPr>
      <xdr:spPr>
        <a:xfrm>
          <a:off x="7713980" y="68072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50800</xdr:rowOff>
    </xdr:from>
    <xdr:to>
      <xdr:col>41</xdr:col>
      <xdr:colOff>101600</xdr:colOff>
      <xdr:row>40</xdr:row>
      <xdr:rowOff>152400</xdr:rowOff>
    </xdr:to>
    <xdr:sp macro="" textlink="">
      <xdr:nvSpPr>
        <xdr:cNvPr id="136" name="楕円 135">
          <a:extLst>
            <a:ext uri="{FF2B5EF4-FFF2-40B4-BE49-F238E27FC236}">
              <a16:creationId xmlns:a16="http://schemas.microsoft.com/office/drawing/2014/main" id="{11DC32DA-12A6-452E-9E2A-AD88540BBA38}"/>
            </a:ext>
          </a:extLst>
        </xdr:cNvPr>
        <xdr:cNvSpPr/>
      </xdr:nvSpPr>
      <xdr:spPr>
        <a:xfrm>
          <a:off x="687324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101600</xdr:rowOff>
    </xdr:from>
    <xdr:to>
      <xdr:col>45</xdr:col>
      <xdr:colOff>177800</xdr:colOff>
      <xdr:row>40</xdr:row>
      <xdr:rowOff>101600</xdr:rowOff>
    </xdr:to>
    <xdr:cxnSp macro="">
      <xdr:nvCxnSpPr>
        <xdr:cNvPr id="137" name="直線コネクタ 136">
          <a:extLst>
            <a:ext uri="{FF2B5EF4-FFF2-40B4-BE49-F238E27FC236}">
              <a16:creationId xmlns:a16="http://schemas.microsoft.com/office/drawing/2014/main" id="{DAB5FBF6-375B-464F-9837-62F52FC82028}"/>
            </a:ext>
          </a:extLst>
        </xdr:cNvPr>
        <xdr:cNvCxnSpPr/>
      </xdr:nvCxnSpPr>
      <xdr:spPr>
        <a:xfrm>
          <a:off x="6924040" y="68072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50800</xdr:rowOff>
    </xdr:from>
    <xdr:to>
      <xdr:col>36</xdr:col>
      <xdr:colOff>165100</xdr:colOff>
      <xdr:row>40</xdr:row>
      <xdr:rowOff>152400</xdr:rowOff>
    </xdr:to>
    <xdr:sp macro="" textlink="">
      <xdr:nvSpPr>
        <xdr:cNvPr id="138" name="楕円 137">
          <a:extLst>
            <a:ext uri="{FF2B5EF4-FFF2-40B4-BE49-F238E27FC236}">
              <a16:creationId xmlns:a16="http://schemas.microsoft.com/office/drawing/2014/main" id="{DA071E35-3B81-4086-8064-A87486420C7E}"/>
            </a:ext>
          </a:extLst>
        </xdr:cNvPr>
        <xdr:cNvSpPr/>
      </xdr:nvSpPr>
      <xdr:spPr>
        <a:xfrm>
          <a:off x="609854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101600</xdr:rowOff>
    </xdr:from>
    <xdr:to>
      <xdr:col>41</xdr:col>
      <xdr:colOff>50800</xdr:colOff>
      <xdr:row>40</xdr:row>
      <xdr:rowOff>101600</xdr:rowOff>
    </xdr:to>
    <xdr:cxnSp macro="">
      <xdr:nvCxnSpPr>
        <xdr:cNvPr id="139" name="直線コネクタ 138">
          <a:extLst>
            <a:ext uri="{FF2B5EF4-FFF2-40B4-BE49-F238E27FC236}">
              <a16:creationId xmlns:a16="http://schemas.microsoft.com/office/drawing/2014/main" id="{87A629D0-BCA1-4480-B67B-DE0264866DFD}"/>
            </a:ext>
          </a:extLst>
        </xdr:cNvPr>
        <xdr:cNvCxnSpPr/>
      </xdr:nvCxnSpPr>
      <xdr:spPr>
        <a:xfrm>
          <a:off x="6149340" y="680720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80027</xdr:rowOff>
    </xdr:from>
    <xdr:ext cx="469744" cy="259045"/>
    <xdr:sp macro="" textlink="">
      <xdr:nvSpPr>
        <xdr:cNvPr id="140" name="n_1aveValue【図書館】&#10;一人当たり面積">
          <a:extLst>
            <a:ext uri="{FF2B5EF4-FFF2-40B4-BE49-F238E27FC236}">
              <a16:creationId xmlns:a16="http://schemas.microsoft.com/office/drawing/2014/main" id="{ADAF99CA-012C-468D-83F8-C4B19F9D6A99}"/>
            </a:ext>
          </a:extLst>
        </xdr:cNvPr>
        <xdr:cNvSpPr txBox="1"/>
      </xdr:nvSpPr>
      <xdr:spPr>
        <a:xfrm>
          <a:off x="8271587" y="64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80027</xdr:rowOff>
    </xdr:from>
    <xdr:ext cx="469744" cy="259045"/>
    <xdr:sp macro="" textlink="">
      <xdr:nvSpPr>
        <xdr:cNvPr id="141" name="n_2aveValue【図書館】&#10;一人当たり面積">
          <a:extLst>
            <a:ext uri="{FF2B5EF4-FFF2-40B4-BE49-F238E27FC236}">
              <a16:creationId xmlns:a16="http://schemas.microsoft.com/office/drawing/2014/main" id="{E09AA65A-73B7-4E40-BF74-B4DE1A09807E}"/>
            </a:ext>
          </a:extLst>
        </xdr:cNvPr>
        <xdr:cNvSpPr txBox="1"/>
      </xdr:nvSpPr>
      <xdr:spPr>
        <a:xfrm>
          <a:off x="7509587" y="64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42" name="n_3aveValue【図書館】&#10;一人当たり面積">
          <a:extLst>
            <a:ext uri="{FF2B5EF4-FFF2-40B4-BE49-F238E27FC236}">
              <a16:creationId xmlns:a16="http://schemas.microsoft.com/office/drawing/2014/main" id="{50DA60E8-3AD9-4257-953D-CA8133559D61}"/>
            </a:ext>
          </a:extLst>
        </xdr:cNvPr>
        <xdr:cNvSpPr txBox="1"/>
      </xdr:nvSpPr>
      <xdr:spPr>
        <a:xfrm>
          <a:off x="6712027"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118127</xdr:rowOff>
    </xdr:from>
    <xdr:ext cx="469744" cy="259045"/>
    <xdr:sp macro="" textlink="">
      <xdr:nvSpPr>
        <xdr:cNvPr id="143" name="n_4aveValue【図書館】&#10;一人当たり面積">
          <a:extLst>
            <a:ext uri="{FF2B5EF4-FFF2-40B4-BE49-F238E27FC236}">
              <a16:creationId xmlns:a16="http://schemas.microsoft.com/office/drawing/2014/main" id="{8463B8BF-720D-458B-B3E3-933A3822D979}"/>
            </a:ext>
          </a:extLst>
        </xdr:cNvPr>
        <xdr:cNvSpPr txBox="1"/>
      </xdr:nvSpPr>
      <xdr:spPr>
        <a:xfrm>
          <a:off x="5937327"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143527</xdr:rowOff>
    </xdr:from>
    <xdr:ext cx="469744" cy="259045"/>
    <xdr:sp macro="" textlink="">
      <xdr:nvSpPr>
        <xdr:cNvPr id="144" name="n_1mainValue【図書館】&#10;一人当たり面積">
          <a:extLst>
            <a:ext uri="{FF2B5EF4-FFF2-40B4-BE49-F238E27FC236}">
              <a16:creationId xmlns:a16="http://schemas.microsoft.com/office/drawing/2014/main" id="{40841445-7319-4C86-B3F3-9BA033D0ADFA}"/>
            </a:ext>
          </a:extLst>
        </xdr:cNvPr>
        <xdr:cNvSpPr txBox="1"/>
      </xdr:nvSpPr>
      <xdr:spPr>
        <a:xfrm>
          <a:off x="8271587"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143527</xdr:rowOff>
    </xdr:from>
    <xdr:ext cx="469744" cy="259045"/>
    <xdr:sp macro="" textlink="">
      <xdr:nvSpPr>
        <xdr:cNvPr id="145" name="n_2mainValue【図書館】&#10;一人当たり面積">
          <a:extLst>
            <a:ext uri="{FF2B5EF4-FFF2-40B4-BE49-F238E27FC236}">
              <a16:creationId xmlns:a16="http://schemas.microsoft.com/office/drawing/2014/main" id="{6D73FC9F-A28A-454A-9F2E-CE112ED7A423}"/>
            </a:ext>
          </a:extLst>
        </xdr:cNvPr>
        <xdr:cNvSpPr txBox="1"/>
      </xdr:nvSpPr>
      <xdr:spPr>
        <a:xfrm>
          <a:off x="7509587"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143527</xdr:rowOff>
    </xdr:from>
    <xdr:ext cx="469744" cy="259045"/>
    <xdr:sp macro="" textlink="">
      <xdr:nvSpPr>
        <xdr:cNvPr id="146" name="n_3mainValue【図書館】&#10;一人当たり面積">
          <a:extLst>
            <a:ext uri="{FF2B5EF4-FFF2-40B4-BE49-F238E27FC236}">
              <a16:creationId xmlns:a16="http://schemas.microsoft.com/office/drawing/2014/main" id="{E614DA6B-9A82-4D76-95F8-89D6C8E0B3B9}"/>
            </a:ext>
          </a:extLst>
        </xdr:cNvPr>
        <xdr:cNvSpPr txBox="1"/>
      </xdr:nvSpPr>
      <xdr:spPr>
        <a:xfrm>
          <a:off x="6712027"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143527</xdr:rowOff>
    </xdr:from>
    <xdr:ext cx="469744" cy="259045"/>
    <xdr:sp macro="" textlink="">
      <xdr:nvSpPr>
        <xdr:cNvPr id="147" name="n_4mainValue【図書館】&#10;一人当たり面積">
          <a:extLst>
            <a:ext uri="{FF2B5EF4-FFF2-40B4-BE49-F238E27FC236}">
              <a16:creationId xmlns:a16="http://schemas.microsoft.com/office/drawing/2014/main" id="{D821AC8B-ABB5-475B-AE5E-8CC542086A2A}"/>
            </a:ext>
          </a:extLst>
        </xdr:cNvPr>
        <xdr:cNvSpPr txBox="1"/>
      </xdr:nvSpPr>
      <xdr:spPr>
        <a:xfrm>
          <a:off x="5937327"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6AEA909D-DE59-4B5C-879A-4DA367DE8AAF}"/>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FC1EEDE3-4EA2-4285-B5A2-4EC1C7B8CC1A}"/>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F4885CFA-BE28-4A1C-A7AF-D549D9E6A6ED}"/>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223DB533-054F-408D-A392-776792D2EF18}"/>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7262F203-135B-4B60-A05C-49353D056773}"/>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EE71FBBF-DC00-4F9D-A0F3-9D5363B3B7E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5262F7D2-D03B-494D-8EFF-05FFF3ABFD4B}"/>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9FC7CEDA-F517-4C71-AF48-8F4A6D177A3B}"/>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42508B8C-E536-4F08-A54F-B22AFF7D2248}"/>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A1B31B1D-2C98-45E4-B155-8056E55828E4}"/>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A69AA734-CA6C-4627-8A14-2B45F4AC9E09}"/>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3D9892F3-67B7-475D-A93E-37DB5B2B9FB4}"/>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22EFC03A-F49D-43F2-852D-EBAB9F6BAE9B}"/>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A8006B7E-42CD-4CEE-AA42-85D097AE5D69}"/>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41ADBB50-C986-4207-BA1B-34ECC913A880}"/>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990D8F06-B040-4C6D-B8D4-06B73F569136}"/>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69407B20-6496-4428-A731-F7278E54A2BB}"/>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3F251990-0F3D-4E23-89BC-631A75CBCA52}"/>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51E02C12-797B-4DD3-B1D0-9CFCB114C7A1}"/>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AF8017C5-4003-4470-9B84-5E0B82E9B686}"/>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BBB3D5F9-6D31-41B3-A111-5D1FFFE1D353}"/>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FAF3E9CE-D0AF-49E7-AE89-327331A8553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57EED916-0C22-439C-AB24-0E3C064F5920}"/>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14CBD1E2-A09D-456D-8D48-31362D89CD28}"/>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104775</xdr:rowOff>
    </xdr:from>
    <xdr:to>
      <xdr:col>24</xdr:col>
      <xdr:colOff>62865</xdr:colOff>
      <xdr:row>64</xdr:row>
      <xdr:rowOff>76200</xdr:rowOff>
    </xdr:to>
    <xdr:cxnSp macro="">
      <xdr:nvCxnSpPr>
        <xdr:cNvPr id="172" name="直線コネクタ 171">
          <a:extLst>
            <a:ext uri="{FF2B5EF4-FFF2-40B4-BE49-F238E27FC236}">
              <a16:creationId xmlns:a16="http://schemas.microsoft.com/office/drawing/2014/main" id="{3D9CC4FC-D010-4E61-8C99-F636D039D0D8}"/>
            </a:ext>
          </a:extLst>
        </xdr:cNvPr>
        <xdr:cNvCxnSpPr/>
      </xdr:nvCxnSpPr>
      <xdr:spPr>
        <a:xfrm flipV="1">
          <a:off x="4086225" y="932497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B1405EA9-E393-40FF-9C7A-B0A77E9334E7}"/>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4" name="直線コネクタ 173">
          <a:extLst>
            <a:ext uri="{FF2B5EF4-FFF2-40B4-BE49-F238E27FC236}">
              <a16:creationId xmlns:a16="http://schemas.microsoft.com/office/drawing/2014/main" id="{C7147030-54E4-4916-8440-52EC3436CD43}"/>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51452</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FF270BB1-60E2-4E4C-8095-97AB7949142C}"/>
            </a:ext>
          </a:extLst>
        </xdr:cNvPr>
        <xdr:cNvSpPr txBox="1"/>
      </xdr:nvSpPr>
      <xdr:spPr>
        <a:xfrm>
          <a:off x="4124960" y="9104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104775</xdr:rowOff>
    </xdr:from>
    <xdr:to>
      <xdr:col>24</xdr:col>
      <xdr:colOff>152400</xdr:colOff>
      <xdr:row>55</xdr:row>
      <xdr:rowOff>104775</xdr:rowOff>
    </xdr:to>
    <xdr:cxnSp macro="">
      <xdr:nvCxnSpPr>
        <xdr:cNvPr id="176" name="直線コネクタ 175">
          <a:extLst>
            <a:ext uri="{FF2B5EF4-FFF2-40B4-BE49-F238E27FC236}">
              <a16:creationId xmlns:a16="http://schemas.microsoft.com/office/drawing/2014/main" id="{9B595A46-5C6B-4CE7-8EEF-B3373822998D}"/>
            </a:ext>
          </a:extLst>
        </xdr:cNvPr>
        <xdr:cNvCxnSpPr/>
      </xdr:nvCxnSpPr>
      <xdr:spPr>
        <a:xfrm>
          <a:off x="4020820" y="93249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128287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F6389CC5-95E2-46EA-B6D4-05030BA35CFE}"/>
            </a:ext>
          </a:extLst>
        </xdr:cNvPr>
        <xdr:cNvSpPr txBox="1"/>
      </xdr:nvSpPr>
      <xdr:spPr>
        <a:xfrm>
          <a:off x="4124960" y="9851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78" name="フローチャート: 判断 177">
          <a:extLst>
            <a:ext uri="{FF2B5EF4-FFF2-40B4-BE49-F238E27FC236}">
              <a16:creationId xmlns:a16="http://schemas.microsoft.com/office/drawing/2014/main" id="{7681C517-2E0A-4CC6-84FD-E9A43DE4C7D3}"/>
            </a:ext>
          </a:extLst>
        </xdr:cNvPr>
        <xdr:cNvSpPr/>
      </xdr:nvSpPr>
      <xdr:spPr>
        <a:xfrm>
          <a:off x="4036060" y="999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59690</xdr:rowOff>
    </xdr:from>
    <xdr:to>
      <xdr:col>20</xdr:col>
      <xdr:colOff>38100</xdr:colOff>
      <xdr:row>59</xdr:row>
      <xdr:rowOff>161290</xdr:rowOff>
    </xdr:to>
    <xdr:sp macro="" textlink="">
      <xdr:nvSpPr>
        <xdr:cNvPr id="179" name="フローチャート: 判断 178">
          <a:extLst>
            <a:ext uri="{FF2B5EF4-FFF2-40B4-BE49-F238E27FC236}">
              <a16:creationId xmlns:a16="http://schemas.microsoft.com/office/drawing/2014/main" id="{E915B7AB-8052-4C03-8B94-2AA7ECB387D2}"/>
            </a:ext>
          </a:extLst>
        </xdr:cNvPr>
        <xdr:cNvSpPr/>
      </xdr:nvSpPr>
      <xdr:spPr>
        <a:xfrm>
          <a:off x="3312160" y="99504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71120</xdr:rowOff>
    </xdr:from>
    <xdr:to>
      <xdr:col>15</xdr:col>
      <xdr:colOff>101600</xdr:colOff>
      <xdr:row>60</xdr:row>
      <xdr:rowOff>1270</xdr:rowOff>
    </xdr:to>
    <xdr:sp macro="" textlink="">
      <xdr:nvSpPr>
        <xdr:cNvPr id="180" name="フローチャート: 判断 179">
          <a:extLst>
            <a:ext uri="{FF2B5EF4-FFF2-40B4-BE49-F238E27FC236}">
              <a16:creationId xmlns:a16="http://schemas.microsoft.com/office/drawing/2014/main" id="{ABC040C7-6517-4899-81FD-9077C74C2DA5}"/>
            </a:ext>
          </a:extLst>
        </xdr:cNvPr>
        <xdr:cNvSpPr/>
      </xdr:nvSpPr>
      <xdr:spPr>
        <a:xfrm>
          <a:off x="2514600" y="9961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1" name="フローチャート: 判断 180">
          <a:extLst>
            <a:ext uri="{FF2B5EF4-FFF2-40B4-BE49-F238E27FC236}">
              <a16:creationId xmlns:a16="http://schemas.microsoft.com/office/drawing/2014/main" id="{9FCA8480-6448-43B9-913E-4BAF4EE0676A}"/>
            </a:ext>
          </a:extLst>
        </xdr:cNvPr>
        <xdr:cNvSpPr/>
      </xdr:nvSpPr>
      <xdr:spPr>
        <a:xfrm>
          <a:off x="1739900" y="1000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128270</xdr:rowOff>
    </xdr:from>
    <xdr:to>
      <xdr:col>6</xdr:col>
      <xdr:colOff>38100</xdr:colOff>
      <xdr:row>60</xdr:row>
      <xdr:rowOff>58420</xdr:rowOff>
    </xdr:to>
    <xdr:sp macro="" textlink="">
      <xdr:nvSpPr>
        <xdr:cNvPr id="182" name="フローチャート: 判断 181">
          <a:extLst>
            <a:ext uri="{FF2B5EF4-FFF2-40B4-BE49-F238E27FC236}">
              <a16:creationId xmlns:a16="http://schemas.microsoft.com/office/drawing/2014/main" id="{3060C858-EAAA-419F-BA81-8CD056C365D0}"/>
            </a:ext>
          </a:extLst>
        </xdr:cNvPr>
        <xdr:cNvSpPr/>
      </xdr:nvSpPr>
      <xdr:spPr>
        <a:xfrm>
          <a:off x="965200" y="10019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967AD9F-BF61-433D-ABE8-1B0C07E7CCB2}"/>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7BCDB6A-30AD-453C-A87A-B1B5DA03E61D}"/>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11E2DE5-ADCA-4DFB-81B6-321B24CA995B}"/>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EA2AFFC-06F0-44A4-93F1-C1ADD706A6C8}"/>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C301C46-BB8F-42D8-A543-AA9F075A7025}"/>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92075</xdr:rowOff>
    </xdr:from>
    <xdr:to>
      <xdr:col>24</xdr:col>
      <xdr:colOff>114300</xdr:colOff>
      <xdr:row>62</xdr:row>
      <xdr:rowOff>22225</xdr:rowOff>
    </xdr:to>
    <xdr:sp macro="" textlink="">
      <xdr:nvSpPr>
        <xdr:cNvPr id="188" name="楕円 187">
          <a:extLst>
            <a:ext uri="{FF2B5EF4-FFF2-40B4-BE49-F238E27FC236}">
              <a16:creationId xmlns:a16="http://schemas.microsoft.com/office/drawing/2014/main" id="{110FCF59-8DE1-4E30-AFCF-B4F6E1008C5E}"/>
            </a:ext>
          </a:extLst>
        </xdr:cNvPr>
        <xdr:cNvSpPr/>
      </xdr:nvSpPr>
      <xdr:spPr>
        <a:xfrm>
          <a:off x="4036060" y="10318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70502</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80B5E296-DE87-4883-AAE0-4A1DADA063D2}"/>
            </a:ext>
          </a:extLst>
        </xdr:cNvPr>
        <xdr:cNvSpPr txBox="1"/>
      </xdr:nvSpPr>
      <xdr:spPr>
        <a:xfrm>
          <a:off x="4124960"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57785</xdr:rowOff>
    </xdr:from>
    <xdr:to>
      <xdr:col>20</xdr:col>
      <xdr:colOff>38100</xdr:colOff>
      <xdr:row>61</xdr:row>
      <xdr:rowOff>159385</xdr:rowOff>
    </xdr:to>
    <xdr:sp macro="" textlink="">
      <xdr:nvSpPr>
        <xdr:cNvPr id="190" name="楕円 189">
          <a:extLst>
            <a:ext uri="{FF2B5EF4-FFF2-40B4-BE49-F238E27FC236}">
              <a16:creationId xmlns:a16="http://schemas.microsoft.com/office/drawing/2014/main" id="{881CA119-FC5E-4812-9E37-1BD66DF11FF2}"/>
            </a:ext>
          </a:extLst>
        </xdr:cNvPr>
        <xdr:cNvSpPr/>
      </xdr:nvSpPr>
      <xdr:spPr>
        <a:xfrm>
          <a:off x="3312160" y="102838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108585</xdr:rowOff>
    </xdr:from>
    <xdr:to>
      <xdr:col>24</xdr:col>
      <xdr:colOff>63500</xdr:colOff>
      <xdr:row>61</xdr:row>
      <xdr:rowOff>142875</xdr:rowOff>
    </xdr:to>
    <xdr:cxnSp macro="">
      <xdr:nvCxnSpPr>
        <xdr:cNvPr id="191" name="直線コネクタ 190">
          <a:extLst>
            <a:ext uri="{FF2B5EF4-FFF2-40B4-BE49-F238E27FC236}">
              <a16:creationId xmlns:a16="http://schemas.microsoft.com/office/drawing/2014/main" id="{6A2A0C73-72E6-49B3-A481-234D790DA876}"/>
            </a:ext>
          </a:extLst>
        </xdr:cNvPr>
        <xdr:cNvCxnSpPr/>
      </xdr:nvCxnSpPr>
      <xdr:spPr>
        <a:xfrm>
          <a:off x="3355340" y="10334625"/>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166370</xdr:rowOff>
    </xdr:from>
    <xdr:to>
      <xdr:col>15</xdr:col>
      <xdr:colOff>101600</xdr:colOff>
      <xdr:row>61</xdr:row>
      <xdr:rowOff>96520</xdr:rowOff>
    </xdr:to>
    <xdr:sp macro="" textlink="">
      <xdr:nvSpPr>
        <xdr:cNvPr id="192" name="楕円 191">
          <a:extLst>
            <a:ext uri="{FF2B5EF4-FFF2-40B4-BE49-F238E27FC236}">
              <a16:creationId xmlns:a16="http://schemas.microsoft.com/office/drawing/2014/main" id="{0D221633-0903-4C52-9C48-EBC7DA545C0D}"/>
            </a:ext>
          </a:extLst>
        </xdr:cNvPr>
        <xdr:cNvSpPr/>
      </xdr:nvSpPr>
      <xdr:spPr>
        <a:xfrm>
          <a:off x="2514600" y="10224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45720</xdr:rowOff>
    </xdr:from>
    <xdr:to>
      <xdr:col>19</xdr:col>
      <xdr:colOff>177800</xdr:colOff>
      <xdr:row>61</xdr:row>
      <xdr:rowOff>108585</xdr:rowOff>
    </xdr:to>
    <xdr:cxnSp macro="">
      <xdr:nvCxnSpPr>
        <xdr:cNvPr id="193" name="直線コネクタ 192">
          <a:extLst>
            <a:ext uri="{FF2B5EF4-FFF2-40B4-BE49-F238E27FC236}">
              <a16:creationId xmlns:a16="http://schemas.microsoft.com/office/drawing/2014/main" id="{B7A5922A-4E60-4DDE-B803-DC465B2193F7}"/>
            </a:ext>
          </a:extLst>
        </xdr:cNvPr>
        <xdr:cNvCxnSpPr/>
      </xdr:nvCxnSpPr>
      <xdr:spPr>
        <a:xfrm>
          <a:off x="2565400" y="10271760"/>
          <a:ext cx="78994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164465</xdr:rowOff>
    </xdr:from>
    <xdr:to>
      <xdr:col>10</xdr:col>
      <xdr:colOff>165100</xdr:colOff>
      <xdr:row>61</xdr:row>
      <xdr:rowOff>94615</xdr:rowOff>
    </xdr:to>
    <xdr:sp macro="" textlink="">
      <xdr:nvSpPr>
        <xdr:cNvPr id="194" name="楕円 193">
          <a:extLst>
            <a:ext uri="{FF2B5EF4-FFF2-40B4-BE49-F238E27FC236}">
              <a16:creationId xmlns:a16="http://schemas.microsoft.com/office/drawing/2014/main" id="{0F6A6711-0448-4AC2-8C09-D646DB407C04}"/>
            </a:ext>
          </a:extLst>
        </xdr:cNvPr>
        <xdr:cNvSpPr/>
      </xdr:nvSpPr>
      <xdr:spPr>
        <a:xfrm>
          <a:off x="1739900" y="102228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43815</xdr:rowOff>
    </xdr:from>
    <xdr:to>
      <xdr:col>15</xdr:col>
      <xdr:colOff>50800</xdr:colOff>
      <xdr:row>61</xdr:row>
      <xdr:rowOff>45720</xdr:rowOff>
    </xdr:to>
    <xdr:cxnSp macro="">
      <xdr:nvCxnSpPr>
        <xdr:cNvPr id="195" name="直線コネクタ 194">
          <a:extLst>
            <a:ext uri="{FF2B5EF4-FFF2-40B4-BE49-F238E27FC236}">
              <a16:creationId xmlns:a16="http://schemas.microsoft.com/office/drawing/2014/main" id="{22C7A495-6CC4-46FA-832D-E64B685BB7A3}"/>
            </a:ext>
          </a:extLst>
        </xdr:cNvPr>
        <xdr:cNvCxnSpPr/>
      </xdr:nvCxnSpPr>
      <xdr:spPr>
        <a:xfrm>
          <a:off x="1790700" y="10269855"/>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160655</xdr:rowOff>
    </xdr:from>
    <xdr:to>
      <xdr:col>6</xdr:col>
      <xdr:colOff>38100</xdr:colOff>
      <xdr:row>61</xdr:row>
      <xdr:rowOff>90805</xdr:rowOff>
    </xdr:to>
    <xdr:sp macro="" textlink="">
      <xdr:nvSpPr>
        <xdr:cNvPr id="196" name="楕円 195">
          <a:extLst>
            <a:ext uri="{FF2B5EF4-FFF2-40B4-BE49-F238E27FC236}">
              <a16:creationId xmlns:a16="http://schemas.microsoft.com/office/drawing/2014/main" id="{B24A3AEE-27EB-4534-A86D-C8968413E3CC}"/>
            </a:ext>
          </a:extLst>
        </xdr:cNvPr>
        <xdr:cNvSpPr/>
      </xdr:nvSpPr>
      <xdr:spPr>
        <a:xfrm>
          <a:off x="965200" y="102190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40005</xdr:rowOff>
    </xdr:from>
    <xdr:to>
      <xdr:col>10</xdr:col>
      <xdr:colOff>114300</xdr:colOff>
      <xdr:row>61</xdr:row>
      <xdr:rowOff>43815</xdr:rowOff>
    </xdr:to>
    <xdr:cxnSp macro="">
      <xdr:nvCxnSpPr>
        <xdr:cNvPr id="197" name="直線コネクタ 196">
          <a:extLst>
            <a:ext uri="{FF2B5EF4-FFF2-40B4-BE49-F238E27FC236}">
              <a16:creationId xmlns:a16="http://schemas.microsoft.com/office/drawing/2014/main" id="{C5E7562D-54DB-4FDB-8CA2-E30852E7BDE6}"/>
            </a:ext>
          </a:extLst>
        </xdr:cNvPr>
        <xdr:cNvCxnSpPr/>
      </xdr:nvCxnSpPr>
      <xdr:spPr>
        <a:xfrm>
          <a:off x="1008380" y="10266045"/>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6367</xdr:rowOff>
    </xdr:from>
    <xdr:ext cx="405111" cy="259045"/>
    <xdr:sp macro="" textlink="">
      <xdr:nvSpPr>
        <xdr:cNvPr id="198" name="n_1aveValue【体育館・プール】&#10;有形固定資産減価償却率">
          <a:extLst>
            <a:ext uri="{FF2B5EF4-FFF2-40B4-BE49-F238E27FC236}">
              <a16:creationId xmlns:a16="http://schemas.microsoft.com/office/drawing/2014/main" id="{50D942E5-6B9B-432B-BAC6-1B9AB7AA51F4}"/>
            </a:ext>
          </a:extLst>
        </xdr:cNvPr>
        <xdr:cNvSpPr txBox="1"/>
      </xdr:nvSpPr>
      <xdr:spPr>
        <a:xfrm>
          <a:off x="317056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17797</xdr:rowOff>
    </xdr:from>
    <xdr:ext cx="405111" cy="259045"/>
    <xdr:sp macro="" textlink="">
      <xdr:nvSpPr>
        <xdr:cNvPr id="199" name="n_2aveValue【体育館・プール】&#10;有形固定資産減価償却率">
          <a:extLst>
            <a:ext uri="{FF2B5EF4-FFF2-40B4-BE49-F238E27FC236}">
              <a16:creationId xmlns:a16="http://schemas.microsoft.com/office/drawing/2014/main" id="{E9583E88-8F26-4B20-A095-3EEFCF38B958}"/>
            </a:ext>
          </a:extLst>
        </xdr:cNvPr>
        <xdr:cNvSpPr txBox="1"/>
      </xdr:nvSpPr>
      <xdr:spPr>
        <a:xfrm>
          <a:off x="238570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63517</xdr:rowOff>
    </xdr:from>
    <xdr:ext cx="405111" cy="259045"/>
    <xdr:sp macro="" textlink="">
      <xdr:nvSpPr>
        <xdr:cNvPr id="200" name="n_3aveValue【体育館・プール】&#10;有形固定資産減価償却率">
          <a:extLst>
            <a:ext uri="{FF2B5EF4-FFF2-40B4-BE49-F238E27FC236}">
              <a16:creationId xmlns:a16="http://schemas.microsoft.com/office/drawing/2014/main" id="{8869B52E-820A-4B51-B30D-44445342BB77}"/>
            </a:ext>
          </a:extLst>
        </xdr:cNvPr>
        <xdr:cNvSpPr txBox="1"/>
      </xdr:nvSpPr>
      <xdr:spPr>
        <a:xfrm>
          <a:off x="161100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74947</xdr:rowOff>
    </xdr:from>
    <xdr:ext cx="405111" cy="259045"/>
    <xdr:sp macro="" textlink="">
      <xdr:nvSpPr>
        <xdr:cNvPr id="201" name="n_4aveValue【体育館・プール】&#10;有形固定資産減価償却率">
          <a:extLst>
            <a:ext uri="{FF2B5EF4-FFF2-40B4-BE49-F238E27FC236}">
              <a16:creationId xmlns:a16="http://schemas.microsoft.com/office/drawing/2014/main" id="{2DC5BFE2-9CBF-4204-9AA6-7E41025BFA67}"/>
            </a:ext>
          </a:extLst>
        </xdr:cNvPr>
        <xdr:cNvSpPr txBox="1"/>
      </xdr:nvSpPr>
      <xdr:spPr>
        <a:xfrm>
          <a:off x="83630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150512</xdr:rowOff>
    </xdr:from>
    <xdr:ext cx="405111" cy="259045"/>
    <xdr:sp macro="" textlink="">
      <xdr:nvSpPr>
        <xdr:cNvPr id="202" name="n_1mainValue【体育館・プール】&#10;有形固定資産減価償却率">
          <a:extLst>
            <a:ext uri="{FF2B5EF4-FFF2-40B4-BE49-F238E27FC236}">
              <a16:creationId xmlns:a16="http://schemas.microsoft.com/office/drawing/2014/main" id="{21D90D95-FB65-4DA2-A25D-83D877D793E7}"/>
            </a:ext>
          </a:extLst>
        </xdr:cNvPr>
        <xdr:cNvSpPr txBox="1"/>
      </xdr:nvSpPr>
      <xdr:spPr>
        <a:xfrm>
          <a:off x="317056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87647</xdr:rowOff>
    </xdr:from>
    <xdr:ext cx="405111" cy="259045"/>
    <xdr:sp macro="" textlink="">
      <xdr:nvSpPr>
        <xdr:cNvPr id="203" name="n_2mainValue【体育館・プール】&#10;有形固定資産減価償却率">
          <a:extLst>
            <a:ext uri="{FF2B5EF4-FFF2-40B4-BE49-F238E27FC236}">
              <a16:creationId xmlns:a16="http://schemas.microsoft.com/office/drawing/2014/main" id="{EDC0F3D2-915D-48B0-9DEC-C7732BD1ED59}"/>
            </a:ext>
          </a:extLst>
        </xdr:cNvPr>
        <xdr:cNvSpPr txBox="1"/>
      </xdr:nvSpPr>
      <xdr:spPr>
        <a:xfrm>
          <a:off x="238570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85742</xdr:rowOff>
    </xdr:from>
    <xdr:ext cx="405111" cy="259045"/>
    <xdr:sp macro="" textlink="">
      <xdr:nvSpPr>
        <xdr:cNvPr id="204" name="n_3mainValue【体育館・プール】&#10;有形固定資産減価償却率">
          <a:extLst>
            <a:ext uri="{FF2B5EF4-FFF2-40B4-BE49-F238E27FC236}">
              <a16:creationId xmlns:a16="http://schemas.microsoft.com/office/drawing/2014/main" id="{E5FD0454-A74D-4F4F-BF2E-BB5F622F24E6}"/>
            </a:ext>
          </a:extLst>
        </xdr:cNvPr>
        <xdr:cNvSpPr txBox="1"/>
      </xdr:nvSpPr>
      <xdr:spPr>
        <a:xfrm>
          <a:off x="161100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81932</xdr:rowOff>
    </xdr:from>
    <xdr:ext cx="405111" cy="259045"/>
    <xdr:sp macro="" textlink="">
      <xdr:nvSpPr>
        <xdr:cNvPr id="205" name="n_4mainValue【体育館・プール】&#10;有形固定資産減価償却率">
          <a:extLst>
            <a:ext uri="{FF2B5EF4-FFF2-40B4-BE49-F238E27FC236}">
              <a16:creationId xmlns:a16="http://schemas.microsoft.com/office/drawing/2014/main" id="{516D13CB-194B-4694-89F3-A7C17AFD983B}"/>
            </a:ext>
          </a:extLst>
        </xdr:cNvPr>
        <xdr:cNvSpPr txBox="1"/>
      </xdr:nvSpPr>
      <xdr:spPr>
        <a:xfrm>
          <a:off x="83630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5AC60704-AA02-408D-A40E-C55EC14A0E55}"/>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94D89A6F-BED2-45E9-B58D-4CE287CB0E07}"/>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37E65DBF-C936-43A2-BBE9-F589B7581D45}"/>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D94E919B-97AB-477D-8CFC-C787CB0B2B32}"/>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6EA52790-0EC8-4075-85A8-52E0A658386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DDFFDFB6-64C6-48FF-B95C-BC510730855A}"/>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C67A6A38-C334-4CA4-B3E4-77BE67B97A58}"/>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5F02EC94-B502-46E0-A797-796F74FE1777}"/>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C6B8BEF2-E225-48D2-946F-80A486C798DA}"/>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14F04199-66FE-4A81-A560-D49A26D1D782}"/>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A4C07B36-8D99-4A09-AA24-775746D6ABE9}"/>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689F804C-530C-422D-8BA2-EA4FA6D377EF}"/>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15601559-B36B-4C7C-978E-EA77B1236386}"/>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8891EC15-53BF-49E2-9E59-DEBF4208E8D4}"/>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B9D7ECDA-23B1-45F8-A243-312D41B38329}"/>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A3469B6F-3F0E-4316-844E-0000308F9EA0}"/>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CF88A9D5-4907-412D-8022-303747ED1D13}"/>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69E88765-95E0-4812-8F07-4E9CFD685C8E}"/>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6965904B-2636-4332-B519-D9A537580838}"/>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40FD3694-C884-49B6-B6F2-966A66CD7B53}"/>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551E3D33-CD2F-4524-932F-FFDA2EE5D76C}"/>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C370C242-5F88-4808-AE17-E79193CAF325}"/>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7B95FEA1-EF50-4EFC-AF5B-A9532ABC7D68}"/>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38100</xdr:rowOff>
    </xdr:from>
    <xdr:to>
      <xdr:col>54</xdr:col>
      <xdr:colOff>189865</xdr:colOff>
      <xdr:row>63</xdr:row>
      <xdr:rowOff>133350</xdr:rowOff>
    </xdr:to>
    <xdr:cxnSp macro="">
      <xdr:nvCxnSpPr>
        <xdr:cNvPr id="229" name="直線コネクタ 228">
          <a:extLst>
            <a:ext uri="{FF2B5EF4-FFF2-40B4-BE49-F238E27FC236}">
              <a16:creationId xmlns:a16="http://schemas.microsoft.com/office/drawing/2014/main" id="{5D805D66-304B-4569-8A5C-9865028B05A1}"/>
            </a:ext>
          </a:extLst>
        </xdr:cNvPr>
        <xdr:cNvCxnSpPr/>
      </xdr:nvCxnSpPr>
      <xdr:spPr>
        <a:xfrm flipV="1">
          <a:off x="9219565" y="942594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137177</xdr:rowOff>
    </xdr:from>
    <xdr:ext cx="469744" cy="259045"/>
    <xdr:sp macro="" textlink="">
      <xdr:nvSpPr>
        <xdr:cNvPr id="230" name="【体育館・プール】&#10;一人当たり面積最小値テキスト">
          <a:extLst>
            <a:ext uri="{FF2B5EF4-FFF2-40B4-BE49-F238E27FC236}">
              <a16:creationId xmlns:a16="http://schemas.microsoft.com/office/drawing/2014/main" id="{7E373A92-A031-4DA1-AE45-3114E01F8805}"/>
            </a:ext>
          </a:extLst>
        </xdr:cNvPr>
        <xdr:cNvSpPr txBox="1"/>
      </xdr:nvSpPr>
      <xdr:spPr>
        <a:xfrm>
          <a:off x="9258300"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133350</xdr:rowOff>
    </xdr:from>
    <xdr:to>
      <xdr:col>55</xdr:col>
      <xdr:colOff>88900</xdr:colOff>
      <xdr:row>63</xdr:row>
      <xdr:rowOff>133350</xdr:rowOff>
    </xdr:to>
    <xdr:cxnSp macro="">
      <xdr:nvCxnSpPr>
        <xdr:cNvPr id="231" name="直線コネクタ 230">
          <a:extLst>
            <a:ext uri="{FF2B5EF4-FFF2-40B4-BE49-F238E27FC236}">
              <a16:creationId xmlns:a16="http://schemas.microsoft.com/office/drawing/2014/main" id="{73609727-E442-4CD0-B73B-54CDD43C9E3F}"/>
            </a:ext>
          </a:extLst>
        </xdr:cNvPr>
        <xdr:cNvCxnSpPr/>
      </xdr:nvCxnSpPr>
      <xdr:spPr>
        <a:xfrm>
          <a:off x="9154160" y="10694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156227</xdr:rowOff>
    </xdr:from>
    <xdr:ext cx="469744" cy="259045"/>
    <xdr:sp macro="" textlink="">
      <xdr:nvSpPr>
        <xdr:cNvPr id="232" name="【体育館・プール】&#10;一人当たり面積最大値テキスト">
          <a:extLst>
            <a:ext uri="{FF2B5EF4-FFF2-40B4-BE49-F238E27FC236}">
              <a16:creationId xmlns:a16="http://schemas.microsoft.com/office/drawing/2014/main" id="{F5B38B63-FEE6-4B54-A88C-7A521ADA8FBF}"/>
            </a:ext>
          </a:extLst>
        </xdr:cNvPr>
        <xdr:cNvSpPr txBox="1"/>
      </xdr:nvSpPr>
      <xdr:spPr>
        <a:xfrm>
          <a:off x="9258300" y="920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38100</xdr:rowOff>
    </xdr:from>
    <xdr:to>
      <xdr:col>55</xdr:col>
      <xdr:colOff>88900</xdr:colOff>
      <xdr:row>56</xdr:row>
      <xdr:rowOff>38100</xdr:rowOff>
    </xdr:to>
    <xdr:cxnSp macro="">
      <xdr:nvCxnSpPr>
        <xdr:cNvPr id="233" name="直線コネクタ 232">
          <a:extLst>
            <a:ext uri="{FF2B5EF4-FFF2-40B4-BE49-F238E27FC236}">
              <a16:creationId xmlns:a16="http://schemas.microsoft.com/office/drawing/2014/main" id="{79800010-D137-445E-BA4A-1E8BC6D97F65}"/>
            </a:ext>
          </a:extLst>
        </xdr:cNvPr>
        <xdr:cNvCxnSpPr/>
      </xdr:nvCxnSpPr>
      <xdr:spPr>
        <a:xfrm>
          <a:off x="9154160" y="9425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59707</xdr:rowOff>
    </xdr:from>
    <xdr:ext cx="469744" cy="259045"/>
    <xdr:sp macro="" textlink="">
      <xdr:nvSpPr>
        <xdr:cNvPr id="234" name="【体育館・プール】&#10;一人当たり面積平均値テキスト">
          <a:extLst>
            <a:ext uri="{FF2B5EF4-FFF2-40B4-BE49-F238E27FC236}">
              <a16:creationId xmlns:a16="http://schemas.microsoft.com/office/drawing/2014/main" id="{42C6176D-D7FF-4443-943E-1DD6BB770E48}"/>
            </a:ext>
          </a:extLst>
        </xdr:cNvPr>
        <xdr:cNvSpPr txBox="1"/>
      </xdr:nvSpPr>
      <xdr:spPr>
        <a:xfrm>
          <a:off x="9258300" y="1028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36830</xdr:rowOff>
    </xdr:from>
    <xdr:to>
      <xdr:col>55</xdr:col>
      <xdr:colOff>50800</xdr:colOff>
      <xdr:row>62</xdr:row>
      <xdr:rowOff>138430</xdr:rowOff>
    </xdr:to>
    <xdr:sp macro="" textlink="">
      <xdr:nvSpPr>
        <xdr:cNvPr id="235" name="フローチャート: 判断 234">
          <a:extLst>
            <a:ext uri="{FF2B5EF4-FFF2-40B4-BE49-F238E27FC236}">
              <a16:creationId xmlns:a16="http://schemas.microsoft.com/office/drawing/2014/main" id="{0736414A-C3A2-4859-BF38-0B04398C2576}"/>
            </a:ext>
          </a:extLst>
        </xdr:cNvPr>
        <xdr:cNvSpPr/>
      </xdr:nvSpPr>
      <xdr:spPr>
        <a:xfrm>
          <a:off x="9192260" y="104305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13970</xdr:rowOff>
    </xdr:from>
    <xdr:to>
      <xdr:col>50</xdr:col>
      <xdr:colOff>165100</xdr:colOff>
      <xdr:row>62</xdr:row>
      <xdr:rowOff>115570</xdr:rowOff>
    </xdr:to>
    <xdr:sp macro="" textlink="">
      <xdr:nvSpPr>
        <xdr:cNvPr id="236" name="フローチャート: 判断 235">
          <a:extLst>
            <a:ext uri="{FF2B5EF4-FFF2-40B4-BE49-F238E27FC236}">
              <a16:creationId xmlns:a16="http://schemas.microsoft.com/office/drawing/2014/main" id="{04E772B4-0410-427F-9740-59FB803B3CFC}"/>
            </a:ext>
          </a:extLst>
        </xdr:cNvPr>
        <xdr:cNvSpPr/>
      </xdr:nvSpPr>
      <xdr:spPr>
        <a:xfrm>
          <a:off x="8445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29210</xdr:rowOff>
    </xdr:from>
    <xdr:to>
      <xdr:col>46</xdr:col>
      <xdr:colOff>38100</xdr:colOff>
      <xdr:row>62</xdr:row>
      <xdr:rowOff>130810</xdr:rowOff>
    </xdr:to>
    <xdr:sp macro="" textlink="">
      <xdr:nvSpPr>
        <xdr:cNvPr id="237" name="フローチャート: 判断 236">
          <a:extLst>
            <a:ext uri="{FF2B5EF4-FFF2-40B4-BE49-F238E27FC236}">
              <a16:creationId xmlns:a16="http://schemas.microsoft.com/office/drawing/2014/main" id="{DD08DD72-6655-4F58-AF56-730158ED1FB7}"/>
            </a:ext>
          </a:extLst>
        </xdr:cNvPr>
        <xdr:cNvSpPr/>
      </xdr:nvSpPr>
      <xdr:spPr>
        <a:xfrm>
          <a:off x="7670800" y="104228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38" name="フローチャート: 判断 237">
          <a:extLst>
            <a:ext uri="{FF2B5EF4-FFF2-40B4-BE49-F238E27FC236}">
              <a16:creationId xmlns:a16="http://schemas.microsoft.com/office/drawing/2014/main" id="{1350A826-D1B1-41D3-8B98-D182EE906366}"/>
            </a:ext>
          </a:extLst>
        </xdr:cNvPr>
        <xdr:cNvSpPr/>
      </xdr:nvSpPr>
      <xdr:spPr>
        <a:xfrm>
          <a:off x="687324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9" name="フローチャート: 判断 238">
          <a:extLst>
            <a:ext uri="{FF2B5EF4-FFF2-40B4-BE49-F238E27FC236}">
              <a16:creationId xmlns:a16="http://schemas.microsoft.com/office/drawing/2014/main" id="{5085434E-4ED6-4BDC-B76C-8D09538732B3}"/>
            </a:ext>
          </a:extLst>
        </xdr:cNvPr>
        <xdr:cNvSpPr/>
      </xdr:nvSpPr>
      <xdr:spPr>
        <a:xfrm>
          <a:off x="609854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44DDFB8-47CF-40C4-9361-60439439C5E3}"/>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4384274-EB8B-42DB-81FF-6480DC3A063A}"/>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E8895C4-C8B6-4B0F-B003-BF514FA8D733}"/>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03F7655-D3DD-42C6-A184-9425F1642824}"/>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0F1F987-4ADE-42AF-B009-DABF60128732}"/>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21590</xdr:rowOff>
    </xdr:from>
    <xdr:to>
      <xdr:col>55</xdr:col>
      <xdr:colOff>50800</xdr:colOff>
      <xdr:row>63</xdr:row>
      <xdr:rowOff>123190</xdr:rowOff>
    </xdr:to>
    <xdr:sp macro="" textlink="">
      <xdr:nvSpPr>
        <xdr:cNvPr id="245" name="楕円 244">
          <a:extLst>
            <a:ext uri="{FF2B5EF4-FFF2-40B4-BE49-F238E27FC236}">
              <a16:creationId xmlns:a16="http://schemas.microsoft.com/office/drawing/2014/main" id="{381D671E-A009-4BA1-9F46-7A6E38DC17A1}"/>
            </a:ext>
          </a:extLst>
        </xdr:cNvPr>
        <xdr:cNvSpPr/>
      </xdr:nvSpPr>
      <xdr:spPr>
        <a:xfrm>
          <a:off x="9192260" y="105829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107967</xdr:rowOff>
    </xdr:from>
    <xdr:ext cx="469744" cy="259045"/>
    <xdr:sp macro="" textlink="">
      <xdr:nvSpPr>
        <xdr:cNvPr id="246" name="【体育館・プール】&#10;一人当たり面積該当値テキスト">
          <a:extLst>
            <a:ext uri="{FF2B5EF4-FFF2-40B4-BE49-F238E27FC236}">
              <a16:creationId xmlns:a16="http://schemas.microsoft.com/office/drawing/2014/main" id="{DF1922A6-FD97-4F48-AC58-6EE683DBB2B1}"/>
            </a:ext>
          </a:extLst>
        </xdr:cNvPr>
        <xdr:cNvSpPr txBox="1"/>
      </xdr:nvSpPr>
      <xdr:spPr>
        <a:xfrm>
          <a:off x="9258300" y="1050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21590</xdr:rowOff>
    </xdr:from>
    <xdr:to>
      <xdr:col>50</xdr:col>
      <xdr:colOff>165100</xdr:colOff>
      <xdr:row>63</xdr:row>
      <xdr:rowOff>123190</xdr:rowOff>
    </xdr:to>
    <xdr:sp macro="" textlink="">
      <xdr:nvSpPr>
        <xdr:cNvPr id="247" name="楕円 246">
          <a:extLst>
            <a:ext uri="{FF2B5EF4-FFF2-40B4-BE49-F238E27FC236}">
              <a16:creationId xmlns:a16="http://schemas.microsoft.com/office/drawing/2014/main" id="{8ED7E4BE-F5C3-447B-A6BC-941194300CB0}"/>
            </a:ext>
          </a:extLst>
        </xdr:cNvPr>
        <xdr:cNvSpPr/>
      </xdr:nvSpPr>
      <xdr:spPr>
        <a:xfrm>
          <a:off x="8445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72390</xdr:rowOff>
    </xdr:from>
    <xdr:to>
      <xdr:col>55</xdr:col>
      <xdr:colOff>0</xdr:colOff>
      <xdr:row>63</xdr:row>
      <xdr:rowOff>72390</xdr:rowOff>
    </xdr:to>
    <xdr:cxnSp macro="">
      <xdr:nvCxnSpPr>
        <xdr:cNvPr id="248" name="直線コネクタ 247">
          <a:extLst>
            <a:ext uri="{FF2B5EF4-FFF2-40B4-BE49-F238E27FC236}">
              <a16:creationId xmlns:a16="http://schemas.microsoft.com/office/drawing/2014/main" id="{267EAE1B-DE03-4929-9E6B-4ACFB72DA0B5}"/>
            </a:ext>
          </a:extLst>
        </xdr:cNvPr>
        <xdr:cNvCxnSpPr/>
      </xdr:nvCxnSpPr>
      <xdr:spPr>
        <a:xfrm>
          <a:off x="8496300" y="1063371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21590</xdr:rowOff>
    </xdr:from>
    <xdr:to>
      <xdr:col>46</xdr:col>
      <xdr:colOff>38100</xdr:colOff>
      <xdr:row>63</xdr:row>
      <xdr:rowOff>123190</xdr:rowOff>
    </xdr:to>
    <xdr:sp macro="" textlink="">
      <xdr:nvSpPr>
        <xdr:cNvPr id="249" name="楕円 248">
          <a:extLst>
            <a:ext uri="{FF2B5EF4-FFF2-40B4-BE49-F238E27FC236}">
              <a16:creationId xmlns:a16="http://schemas.microsoft.com/office/drawing/2014/main" id="{E4BEB172-4154-42B2-AED2-7CDBC7D392DF}"/>
            </a:ext>
          </a:extLst>
        </xdr:cNvPr>
        <xdr:cNvSpPr/>
      </xdr:nvSpPr>
      <xdr:spPr>
        <a:xfrm>
          <a:off x="7670800" y="105829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72390</xdr:rowOff>
    </xdr:from>
    <xdr:to>
      <xdr:col>50</xdr:col>
      <xdr:colOff>114300</xdr:colOff>
      <xdr:row>63</xdr:row>
      <xdr:rowOff>72390</xdr:rowOff>
    </xdr:to>
    <xdr:cxnSp macro="">
      <xdr:nvCxnSpPr>
        <xdr:cNvPr id="250" name="直線コネクタ 249">
          <a:extLst>
            <a:ext uri="{FF2B5EF4-FFF2-40B4-BE49-F238E27FC236}">
              <a16:creationId xmlns:a16="http://schemas.microsoft.com/office/drawing/2014/main" id="{D6716346-1957-4BC9-A868-F19E80A225C1}"/>
            </a:ext>
          </a:extLst>
        </xdr:cNvPr>
        <xdr:cNvCxnSpPr/>
      </xdr:nvCxnSpPr>
      <xdr:spPr>
        <a:xfrm>
          <a:off x="7713980" y="106337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21590</xdr:rowOff>
    </xdr:from>
    <xdr:to>
      <xdr:col>41</xdr:col>
      <xdr:colOff>101600</xdr:colOff>
      <xdr:row>63</xdr:row>
      <xdr:rowOff>123190</xdr:rowOff>
    </xdr:to>
    <xdr:sp macro="" textlink="">
      <xdr:nvSpPr>
        <xdr:cNvPr id="251" name="楕円 250">
          <a:extLst>
            <a:ext uri="{FF2B5EF4-FFF2-40B4-BE49-F238E27FC236}">
              <a16:creationId xmlns:a16="http://schemas.microsoft.com/office/drawing/2014/main" id="{AB7D7DFD-8CE5-448B-B9FC-1032EFF0F830}"/>
            </a:ext>
          </a:extLst>
        </xdr:cNvPr>
        <xdr:cNvSpPr/>
      </xdr:nvSpPr>
      <xdr:spPr>
        <a:xfrm>
          <a:off x="687324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72390</xdr:rowOff>
    </xdr:from>
    <xdr:to>
      <xdr:col>45</xdr:col>
      <xdr:colOff>177800</xdr:colOff>
      <xdr:row>63</xdr:row>
      <xdr:rowOff>72390</xdr:rowOff>
    </xdr:to>
    <xdr:cxnSp macro="">
      <xdr:nvCxnSpPr>
        <xdr:cNvPr id="252" name="直線コネクタ 251">
          <a:extLst>
            <a:ext uri="{FF2B5EF4-FFF2-40B4-BE49-F238E27FC236}">
              <a16:creationId xmlns:a16="http://schemas.microsoft.com/office/drawing/2014/main" id="{A6A9EFF7-210B-4A50-A72D-FB3C816F4BAA}"/>
            </a:ext>
          </a:extLst>
        </xdr:cNvPr>
        <xdr:cNvCxnSpPr/>
      </xdr:nvCxnSpPr>
      <xdr:spPr>
        <a:xfrm>
          <a:off x="6924040" y="106337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21590</xdr:rowOff>
    </xdr:from>
    <xdr:to>
      <xdr:col>36</xdr:col>
      <xdr:colOff>165100</xdr:colOff>
      <xdr:row>63</xdr:row>
      <xdr:rowOff>123190</xdr:rowOff>
    </xdr:to>
    <xdr:sp macro="" textlink="">
      <xdr:nvSpPr>
        <xdr:cNvPr id="253" name="楕円 252">
          <a:extLst>
            <a:ext uri="{FF2B5EF4-FFF2-40B4-BE49-F238E27FC236}">
              <a16:creationId xmlns:a16="http://schemas.microsoft.com/office/drawing/2014/main" id="{6852D0A4-6788-4F45-87B1-BAF618829726}"/>
            </a:ext>
          </a:extLst>
        </xdr:cNvPr>
        <xdr:cNvSpPr/>
      </xdr:nvSpPr>
      <xdr:spPr>
        <a:xfrm>
          <a:off x="609854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72390</xdr:rowOff>
    </xdr:from>
    <xdr:to>
      <xdr:col>41</xdr:col>
      <xdr:colOff>50800</xdr:colOff>
      <xdr:row>63</xdr:row>
      <xdr:rowOff>72390</xdr:rowOff>
    </xdr:to>
    <xdr:cxnSp macro="">
      <xdr:nvCxnSpPr>
        <xdr:cNvPr id="254" name="直線コネクタ 253">
          <a:extLst>
            <a:ext uri="{FF2B5EF4-FFF2-40B4-BE49-F238E27FC236}">
              <a16:creationId xmlns:a16="http://schemas.microsoft.com/office/drawing/2014/main" id="{609F1BAD-1C60-4FB6-9A29-F1D4F5AD0E64}"/>
            </a:ext>
          </a:extLst>
        </xdr:cNvPr>
        <xdr:cNvCxnSpPr/>
      </xdr:nvCxnSpPr>
      <xdr:spPr>
        <a:xfrm>
          <a:off x="6149340" y="106337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132097</xdr:rowOff>
    </xdr:from>
    <xdr:ext cx="469744" cy="259045"/>
    <xdr:sp macro="" textlink="">
      <xdr:nvSpPr>
        <xdr:cNvPr id="255" name="n_1aveValue【体育館・プール】&#10;一人当たり面積">
          <a:extLst>
            <a:ext uri="{FF2B5EF4-FFF2-40B4-BE49-F238E27FC236}">
              <a16:creationId xmlns:a16="http://schemas.microsoft.com/office/drawing/2014/main" id="{47A7460C-3FF1-40E8-AF1E-DEF84B77DFE7}"/>
            </a:ext>
          </a:extLst>
        </xdr:cNvPr>
        <xdr:cNvSpPr txBox="1"/>
      </xdr:nvSpPr>
      <xdr:spPr>
        <a:xfrm>
          <a:off x="8271587" y="1019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147337</xdr:rowOff>
    </xdr:from>
    <xdr:ext cx="469744" cy="259045"/>
    <xdr:sp macro="" textlink="">
      <xdr:nvSpPr>
        <xdr:cNvPr id="256" name="n_2aveValue【体育館・プール】&#10;一人当たり面積">
          <a:extLst>
            <a:ext uri="{FF2B5EF4-FFF2-40B4-BE49-F238E27FC236}">
              <a16:creationId xmlns:a16="http://schemas.microsoft.com/office/drawing/2014/main" id="{844EAAFB-3A4B-4A4D-847A-C8C6BC78D533}"/>
            </a:ext>
          </a:extLst>
        </xdr:cNvPr>
        <xdr:cNvSpPr txBox="1"/>
      </xdr:nvSpPr>
      <xdr:spPr>
        <a:xfrm>
          <a:off x="7509587" y="102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257" name="n_3aveValue【体育館・プール】&#10;一人当たり面積">
          <a:extLst>
            <a:ext uri="{FF2B5EF4-FFF2-40B4-BE49-F238E27FC236}">
              <a16:creationId xmlns:a16="http://schemas.microsoft.com/office/drawing/2014/main" id="{5EF1B5C4-5043-420C-B236-B297D2798543}"/>
            </a:ext>
          </a:extLst>
        </xdr:cNvPr>
        <xdr:cNvSpPr txBox="1"/>
      </xdr:nvSpPr>
      <xdr:spPr>
        <a:xfrm>
          <a:off x="67120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58" name="n_4aveValue【体育館・プール】&#10;一人当たり面積">
          <a:extLst>
            <a:ext uri="{FF2B5EF4-FFF2-40B4-BE49-F238E27FC236}">
              <a16:creationId xmlns:a16="http://schemas.microsoft.com/office/drawing/2014/main" id="{AFDBDE92-0C9E-474C-AC9D-6052062B303C}"/>
            </a:ext>
          </a:extLst>
        </xdr:cNvPr>
        <xdr:cNvSpPr txBox="1"/>
      </xdr:nvSpPr>
      <xdr:spPr>
        <a:xfrm>
          <a:off x="59373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114317</xdr:rowOff>
    </xdr:from>
    <xdr:ext cx="469744" cy="259045"/>
    <xdr:sp macro="" textlink="">
      <xdr:nvSpPr>
        <xdr:cNvPr id="259" name="n_1mainValue【体育館・プール】&#10;一人当たり面積">
          <a:extLst>
            <a:ext uri="{FF2B5EF4-FFF2-40B4-BE49-F238E27FC236}">
              <a16:creationId xmlns:a16="http://schemas.microsoft.com/office/drawing/2014/main" id="{4E8CF18B-3A70-4440-878D-398249CBEDAC}"/>
            </a:ext>
          </a:extLst>
        </xdr:cNvPr>
        <xdr:cNvSpPr txBox="1"/>
      </xdr:nvSpPr>
      <xdr:spPr>
        <a:xfrm>
          <a:off x="8271587" y="1067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114317</xdr:rowOff>
    </xdr:from>
    <xdr:ext cx="469744" cy="259045"/>
    <xdr:sp macro="" textlink="">
      <xdr:nvSpPr>
        <xdr:cNvPr id="260" name="n_2mainValue【体育館・プール】&#10;一人当たり面積">
          <a:extLst>
            <a:ext uri="{FF2B5EF4-FFF2-40B4-BE49-F238E27FC236}">
              <a16:creationId xmlns:a16="http://schemas.microsoft.com/office/drawing/2014/main" id="{A651B826-F601-4AA5-AB9B-ED1DE15925F5}"/>
            </a:ext>
          </a:extLst>
        </xdr:cNvPr>
        <xdr:cNvSpPr txBox="1"/>
      </xdr:nvSpPr>
      <xdr:spPr>
        <a:xfrm>
          <a:off x="7509587" y="1067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114317</xdr:rowOff>
    </xdr:from>
    <xdr:ext cx="469744" cy="259045"/>
    <xdr:sp macro="" textlink="">
      <xdr:nvSpPr>
        <xdr:cNvPr id="261" name="n_3mainValue【体育館・プール】&#10;一人当たり面積">
          <a:extLst>
            <a:ext uri="{FF2B5EF4-FFF2-40B4-BE49-F238E27FC236}">
              <a16:creationId xmlns:a16="http://schemas.microsoft.com/office/drawing/2014/main" id="{B71B891E-E22E-483C-8512-6F49A1B22E77}"/>
            </a:ext>
          </a:extLst>
        </xdr:cNvPr>
        <xdr:cNvSpPr txBox="1"/>
      </xdr:nvSpPr>
      <xdr:spPr>
        <a:xfrm>
          <a:off x="6712027" y="1067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114317</xdr:rowOff>
    </xdr:from>
    <xdr:ext cx="469744" cy="259045"/>
    <xdr:sp macro="" textlink="">
      <xdr:nvSpPr>
        <xdr:cNvPr id="262" name="n_4mainValue【体育館・プール】&#10;一人当たり面積">
          <a:extLst>
            <a:ext uri="{FF2B5EF4-FFF2-40B4-BE49-F238E27FC236}">
              <a16:creationId xmlns:a16="http://schemas.microsoft.com/office/drawing/2014/main" id="{CF0198C7-D27D-4DD9-A916-41CA98F2A7D9}"/>
            </a:ext>
          </a:extLst>
        </xdr:cNvPr>
        <xdr:cNvSpPr txBox="1"/>
      </xdr:nvSpPr>
      <xdr:spPr>
        <a:xfrm>
          <a:off x="5937327" y="1067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2B92E9EB-33B6-4841-A8F4-8648E106EA2A}"/>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8A892D63-DEB4-40D3-B775-0925CF7FF704}"/>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E1BA2457-7D5D-42A6-AE61-C33C1E3EFB0F}"/>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253419CD-6D46-4F2F-936D-36E797D1E39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44E68541-5585-4E54-8DF0-550BD0B4C31C}"/>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3B86066A-82E7-45F0-8319-1E907B77EB65}"/>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A5C8853E-C96E-49F2-8830-8206060E43C2}"/>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1A98586B-D188-481D-B78A-0114586D90DD}"/>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EA290370-C0B5-4B9D-BEE2-5174BEF172F2}"/>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16D60B0B-3A44-4706-9276-011FB9F6EC75}"/>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D3266829-1BBD-4D2C-8951-FEA9CE942B8F}"/>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CFE6FE53-9313-43A5-855F-ACD89F8D5053}"/>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2637BEA4-2FD9-4007-A989-AD420F82D8F7}"/>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C10D1552-04E7-4FD2-A9F8-37CC92C87A82}"/>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6069E4DC-8138-499E-A709-944B237A7601}"/>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E72FFE59-6A36-4143-B693-524CF7822F72}"/>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5241436B-97F2-4440-9B38-5765285B79A9}"/>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B3C02B82-D65C-41B7-B885-33B88EACFF64}"/>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87F0454C-7DAC-4A79-9ED1-BEF174307A1F}"/>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B9D1E4CE-42C5-4668-8B5B-FE4358A748DB}"/>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04B63A1E-E984-43B1-940C-73DEAA1FEDCD}"/>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C4931E43-5DEA-4C01-95BE-B1A7E5C3F398}"/>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744924F7-5E5D-450B-B473-C1A1A1518AB0}"/>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69FC5B8A-77C7-4D05-99FD-D8D73C2D7669}"/>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41911</xdr:rowOff>
    </xdr:from>
    <xdr:to>
      <xdr:col>24</xdr:col>
      <xdr:colOff>62865</xdr:colOff>
      <xdr:row>85</xdr:row>
      <xdr:rowOff>123825</xdr:rowOff>
    </xdr:to>
    <xdr:cxnSp macro="">
      <xdr:nvCxnSpPr>
        <xdr:cNvPr id="287" name="直線コネクタ 286">
          <a:extLst>
            <a:ext uri="{FF2B5EF4-FFF2-40B4-BE49-F238E27FC236}">
              <a16:creationId xmlns:a16="http://schemas.microsoft.com/office/drawing/2014/main" id="{61E96C0D-E3E9-4B21-BD62-859D958AB67E}"/>
            </a:ext>
          </a:extLst>
        </xdr:cNvPr>
        <xdr:cNvCxnSpPr/>
      </xdr:nvCxnSpPr>
      <xdr:spPr>
        <a:xfrm flipV="1">
          <a:off x="4086225" y="12950191"/>
          <a:ext cx="0" cy="1423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127652</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08B3338D-78D3-4577-908F-1AAF83B2FCDF}"/>
            </a:ext>
          </a:extLst>
        </xdr:cNvPr>
        <xdr:cNvSpPr txBox="1"/>
      </xdr:nvSpPr>
      <xdr:spPr>
        <a:xfrm>
          <a:off x="4124960" y="1437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123825</xdr:rowOff>
    </xdr:from>
    <xdr:to>
      <xdr:col>24</xdr:col>
      <xdr:colOff>152400</xdr:colOff>
      <xdr:row>85</xdr:row>
      <xdr:rowOff>123825</xdr:rowOff>
    </xdr:to>
    <xdr:cxnSp macro="">
      <xdr:nvCxnSpPr>
        <xdr:cNvPr id="289" name="直線コネクタ 288">
          <a:extLst>
            <a:ext uri="{FF2B5EF4-FFF2-40B4-BE49-F238E27FC236}">
              <a16:creationId xmlns:a16="http://schemas.microsoft.com/office/drawing/2014/main" id="{F3B59846-4710-4827-8E10-0DEB57DAA939}"/>
            </a:ext>
          </a:extLst>
        </xdr:cNvPr>
        <xdr:cNvCxnSpPr/>
      </xdr:nvCxnSpPr>
      <xdr:spPr>
        <a:xfrm>
          <a:off x="4020820" y="14373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160038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2C2F002E-BB98-45E1-9EDA-B079B26A97CF}"/>
            </a:ext>
          </a:extLst>
        </xdr:cNvPr>
        <xdr:cNvSpPr txBox="1"/>
      </xdr:nvSpPr>
      <xdr:spPr>
        <a:xfrm>
          <a:off x="4124960" y="12733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41911</xdr:rowOff>
    </xdr:from>
    <xdr:to>
      <xdr:col>24</xdr:col>
      <xdr:colOff>152400</xdr:colOff>
      <xdr:row>77</xdr:row>
      <xdr:rowOff>41911</xdr:rowOff>
    </xdr:to>
    <xdr:cxnSp macro="">
      <xdr:nvCxnSpPr>
        <xdr:cNvPr id="291" name="直線コネクタ 290">
          <a:extLst>
            <a:ext uri="{FF2B5EF4-FFF2-40B4-BE49-F238E27FC236}">
              <a16:creationId xmlns:a16="http://schemas.microsoft.com/office/drawing/2014/main" id="{52553D7B-5FD6-4842-8B22-E630A8757B1A}"/>
            </a:ext>
          </a:extLst>
        </xdr:cNvPr>
        <xdr:cNvCxnSpPr/>
      </xdr:nvCxnSpPr>
      <xdr:spPr>
        <a:xfrm>
          <a:off x="4020820" y="129501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135907</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534536B1-B9C0-476C-BAF9-BB556AC8D7ED}"/>
            </a:ext>
          </a:extLst>
        </xdr:cNvPr>
        <xdr:cNvSpPr txBox="1"/>
      </xdr:nvSpPr>
      <xdr:spPr>
        <a:xfrm>
          <a:off x="4124960" y="13547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93" name="フローチャート: 判断 292">
          <a:extLst>
            <a:ext uri="{FF2B5EF4-FFF2-40B4-BE49-F238E27FC236}">
              <a16:creationId xmlns:a16="http://schemas.microsoft.com/office/drawing/2014/main" id="{FE633887-43F0-4C6A-B81E-C15C9B3321EF}"/>
            </a:ext>
          </a:extLst>
        </xdr:cNvPr>
        <xdr:cNvSpPr/>
      </xdr:nvSpPr>
      <xdr:spPr>
        <a:xfrm>
          <a:off x="4036060" y="13691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103505</xdr:rowOff>
    </xdr:from>
    <xdr:to>
      <xdr:col>20</xdr:col>
      <xdr:colOff>38100</xdr:colOff>
      <xdr:row>82</xdr:row>
      <xdr:rowOff>33655</xdr:rowOff>
    </xdr:to>
    <xdr:sp macro="" textlink="">
      <xdr:nvSpPr>
        <xdr:cNvPr id="294" name="フローチャート: 判断 293">
          <a:extLst>
            <a:ext uri="{FF2B5EF4-FFF2-40B4-BE49-F238E27FC236}">
              <a16:creationId xmlns:a16="http://schemas.microsoft.com/office/drawing/2014/main" id="{C9343894-9C08-4AED-A240-DC1339639F26}"/>
            </a:ext>
          </a:extLst>
        </xdr:cNvPr>
        <xdr:cNvSpPr/>
      </xdr:nvSpPr>
      <xdr:spPr>
        <a:xfrm>
          <a:off x="3312160" y="136823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107314</xdr:rowOff>
    </xdr:from>
    <xdr:to>
      <xdr:col>15</xdr:col>
      <xdr:colOff>101600</xdr:colOff>
      <xdr:row>82</xdr:row>
      <xdr:rowOff>37464</xdr:rowOff>
    </xdr:to>
    <xdr:sp macro="" textlink="">
      <xdr:nvSpPr>
        <xdr:cNvPr id="295" name="フローチャート: 判断 294">
          <a:extLst>
            <a:ext uri="{FF2B5EF4-FFF2-40B4-BE49-F238E27FC236}">
              <a16:creationId xmlns:a16="http://schemas.microsoft.com/office/drawing/2014/main" id="{D7270FEA-75E6-4EF6-8910-E693D6906558}"/>
            </a:ext>
          </a:extLst>
        </xdr:cNvPr>
        <xdr:cNvSpPr/>
      </xdr:nvSpPr>
      <xdr:spPr>
        <a:xfrm>
          <a:off x="2514600" y="136861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74930</xdr:rowOff>
    </xdr:from>
    <xdr:to>
      <xdr:col>10</xdr:col>
      <xdr:colOff>165100</xdr:colOff>
      <xdr:row>82</xdr:row>
      <xdr:rowOff>5080</xdr:rowOff>
    </xdr:to>
    <xdr:sp macro="" textlink="">
      <xdr:nvSpPr>
        <xdr:cNvPr id="296" name="フローチャート: 判断 295">
          <a:extLst>
            <a:ext uri="{FF2B5EF4-FFF2-40B4-BE49-F238E27FC236}">
              <a16:creationId xmlns:a16="http://schemas.microsoft.com/office/drawing/2014/main" id="{CE8AB718-ACB6-4274-8AF0-B4BA3F8055E5}"/>
            </a:ext>
          </a:extLst>
        </xdr:cNvPr>
        <xdr:cNvSpPr/>
      </xdr:nvSpPr>
      <xdr:spPr>
        <a:xfrm>
          <a:off x="1739900" y="13653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59689</xdr:rowOff>
    </xdr:from>
    <xdr:to>
      <xdr:col>6</xdr:col>
      <xdr:colOff>38100</xdr:colOff>
      <xdr:row>81</xdr:row>
      <xdr:rowOff>161289</xdr:rowOff>
    </xdr:to>
    <xdr:sp macro="" textlink="">
      <xdr:nvSpPr>
        <xdr:cNvPr id="297" name="フローチャート: 判断 296">
          <a:extLst>
            <a:ext uri="{FF2B5EF4-FFF2-40B4-BE49-F238E27FC236}">
              <a16:creationId xmlns:a16="http://schemas.microsoft.com/office/drawing/2014/main" id="{D427078E-952D-448A-95DA-928D08638189}"/>
            </a:ext>
          </a:extLst>
        </xdr:cNvPr>
        <xdr:cNvSpPr/>
      </xdr:nvSpPr>
      <xdr:spPr>
        <a:xfrm>
          <a:off x="965200" y="136385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36185F8E-7D11-49F4-BBD3-68B0F47B936B}"/>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D859BB05-F8CD-488C-9DBC-0219CFB817CE}"/>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E2B7316-E855-40F5-AAD3-51F6CABCAC2A}"/>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6717F64-7C52-44B5-97AF-2FAC1A858D54}"/>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0E9B16A-8E5C-4603-A488-A8F0336D31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303" name="楕円 302">
          <a:extLst>
            <a:ext uri="{FF2B5EF4-FFF2-40B4-BE49-F238E27FC236}">
              <a16:creationId xmlns:a16="http://schemas.microsoft.com/office/drawing/2014/main" id="{C0DF11AE-144D-4985-92BA-5EB161EB1A0A}"/>
            </a:ext>
          </a:extLst>
        </xdr:cNvPr>
        <xdr:cNvSpPr/>
      </xdr:nvSpPr>
      <xdr:spPr>
        <a:xfrm>
          <a:off x="4036060" y="13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40022</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4AB93578-47A4-4434-9B8B-0A4E74FE27A6}"/>
            </a:ext>
          </a:extLst>
        </xdr:cNvPr>
        <xdr:cNvSpPr txBox="1"/>
      </xdr:nvSpPr>
      <xdr:spPr>
        <a:xfrm>
          <a:off x="4124960" y="13786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21589</xdr:rowOff>
    </xdr:from>
    <xdr:to>
      <xdr:col>20</xdr:col>
      <xdr:colOff>38100</xdr:colOff>
      <xdr:row>82</xdr:row>
      <xdr:rowOff>123189</xdr:rowOff>
    </xdr:to>
    <xdr:sp macro="" textlink="">
      <xdr:nvSpPr>
        <xdr:cNvPr id="305" name="楕円 304">
          <a:extLst>
            <a:ext uri="{FF2B5EF4-FFF2-40B4-BE49-F238E27FC236}">
              <a16:creationId xmlns:a16="http://schemas.microsoft.com/office/drawing/2014/main" id="{FB0AD8CF-9001-456F-A6B4-52784C2820EB}"/>
            </a:ext>
          </a:extLst>
        </xdr:cNvPr>
        <xdr:cNvSpPr/>
      </xdr:nvSpPr>
      <xdr:spPr>
        <a:xfrm>
          <a:off x="3312160" y="137680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72389</xdr:rowOff>
    </xdr:from>
    <xdr:to>
      <xdr:col>24</xdr:col>
      <xdr:colOff>63500</xdr:colOff>
      <xdr:row>82</xdr:row>
      <xdr:rowOff>112395</xdr:rowOff>
    </xdr:to>
    <xdr:cxnSp macro="">
      <xdr:nvCxnSpPr>
        <xdr:cNvPr id="306" name="直線コネクタ 305">
          <a:extLst>
            <a:ext uri="{FF2B5EF4-FFF2-40B4-BE49-F238E27FC236}">
              <a16:creationId xmlns:a16="http://schemas.microsoft.com/office/drawing/2014/main" id="{2F634AFD-36DC-4408-8D60-BC6281191A0C}"/>
            </a:ext>
          </a:extLst>
        </xdr:cNvPr>
        <xdr:cNvCxnSpPr/>
      </xdr:nvCxnSpPr>
      <xdr:spPr>
        <a:xfrm>
          <a:off x="3355340" y="13818869"/>
          <a:ext cx="73152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170180</xdr:rowOff>
    </xdr:from>
    <xdr:to>
      <xdr:col>15</xdr:col>
      <xdr:colOff>101600</xdr:colOff>
      <xdr:row>82</xdr:row>
      <xdr:rowOff>100330</xdr:rowOff>
    </xdr:to>
    <xdr:sp macro="" textlink="">
      <xdr:nvSpPr>
        <xdr:cNvPr id="307" name="楕円 306">
          <a:extLst>
            <a:ext uri="{FF2B5EF4-FFF2-40B4-BE49-F238E27FC236}">
              <a16:creationId xmlns:a16="http://schemas.microsoft.com/office/drawing/2014/main" id="{E0D04EC1-4F77-4D62-AFD8-27240AA8AB06}"/>
            </a:ext>
          </a:extLst>
        </xdr:cNvPr>
        <xdr:cNvSpPr/>
      </xdr:nvSpPr>
      <xdr:spPr>
        <a:xfrm>
          <a:off x="2514600" y="13749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49530</xdr:rowOff>
    </xdr:from>
    <xdr:to>
      <xdr:col>19</xdr:col>
      <xdr:colOff>177800</xdr:colOff>
      <xdr:row>82</xdr:row>
      <xdr:rowOff>72389</xdr:rowOff>
    </xdr:to>
    <xdr:cxnSp macro="">
      <xdr:nvCxnSpPr>
        <xdr:cNvPr id="308" name="直線コネクタ 307">
          <a:extLst>
            <a:ext uri="{FF2B5EF4-FFF2-40B4-BE49-F238E27FC236}">
              <a16:creationId xmlns:a16="http://schemas.microsoft.com/office/drawing/2014/main" id="{6A5BDC45-8B53-4B97-A9E9-6FEC3B4E77B5}"/>
            </a:ext>
          </a:extLst>
        </xdr:cNvPr>
        <xdr:cNvCxnSpPr/>
      </xdr:nvCxnSpPr>
      <xdr:spPr>
        <a:xfrm>
          <a:off x="2565400" y="13796010"/>
          <a:ext cx="78994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135889</xdr:rowOff>
    </xdr:from>
    <xdr:to>
      <xdr:col>10</xdr:col>
      <xdr:colOff>165100</xdr:colOff>
      <xdr:row>82</xdr:row>
      <xdr:rowOff>66039</xdr:rowOff>
    </xdr:to>
    <xdr:sp macro="" textlink="">
      <xdr:nvSpPr>
        <xdr:cNvPr id="309" name="楕円 308">
          <a:extLst>
            <a:ext uri="{FF2B5EF4-FFF2-40B4-BE49-F238E27FC236}">
              <a16:creationId xmlns:a16="http://schemas.microsoft.com/office/drawing/2014/main" id="{C7844C6E-6D20-42E7-9D0B-6B5F5285ECAD}"/>
            </a:ext>
          </a:extLst>
        </xdr:cNvPr>
        <xdr:cNvSpPr/>
      </xdr:nvSpPr>
      <xdr:spPr>
        <a:xfrm>
          <a:off x="1739900" y="137147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15239</xdr:rowOff>
    </xdr:from>
    <xdr:to>
      <xdr:col>15</xdr:col>
      <xdr:colOff>50800</xdr:colOff>
      <xdr:row>82</xdr:row>
      <xdr:rowOff>49530</xdr:rowOff>
    </xdr:to>
    <xdr:cxnSp macro="">
      <xdr:nvCxnSpPr>
        <xdr:cNvPr id="310" name="直線コネクタ 309">
          <a:extLst>
            <a:ext uri="{FF2B5EF4-FFF2-40B4-BE49-F238E27FC236}">
              <a16:creationId xmlns:a16="http://schemas.microsoft.com/office/drawing/2014/main" id="{A12D7DAB-5FAD-43C5-AAA6-07AE186FAE16}"/>
            </a:ext>
          </a:extLst>
        </xdr:cNvPr>
        <xdr:cNvCxnSpPr/>
      </xdr:nvCxnSpPr>
      <xdr:spPr>
        <a:xfrm>
          <a:off x="1790700" y="13761719"/>
          <a:ext cx="7747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101600</xdr:rowOff>
    </xdr:from>
    <xdr:to>
      <xdr:col>6</xdr:col>
      <xdr:colOff>38100</xdr:colOff>
      <xdr:row>82</xdr:row>
      <xdr:rowOff>31750</xdr:rowOff>
    </xdr:to>
    <xdr:sp macro="" textlink="">
      <xdr:nvSpPr>
        <xdr:cNvPr id="311" name="楕円 310">
          <a:extLst>
            <a:ext uri="{FF2B5EF4-FFF2-40B4-BE49-F238E27FC236}">
              <a16:creationId xmlns:a16="http://schemas.microsoft.com/office/drawing/2014/main" id="{FBCFE01A-4A18-4CCA-8780-23C23B8AE45D}"/>
            </a:ext>
          </a:extLst>
        </xdr:cNvPr>
        <xdr:cNvSpPr/>
      </xdr:nvSpPr>
      <xdr:spPr>
        <a:xfrm>
          <a:off x="965200" y="136804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152400</xdr:rowOff>
    </xdr:from>
    <xdr:to>
      <xdr:col>10</xdr:col>
      <xdr:colOff>114300</xdr:colOff>
      <xdr:row>82</xdr:row>
      <xdr:rowOff>15239</xdr:rowOff>
    </xdr:to>
    <xdr:cxnSp macro="">
      <xdr:nvCxnSpPr>
        <xdr:cNvPr id="312" name="直線コネクタ 311">
          <a:extLst>
            <a:ext uri="{FF2B5EF4-FFF2-40B4-BE49-F238E27FC236}">
              <a16:creationId xmlns:a16="http://schemas.microsoft.com/office/drawing/2014/main" id="{C894D3A7-1619-4F94-A0ED-FC0BF17A654E}"/>
            </a:ext>
          </a:extLst>
        </xdr:cNvPr>
        <xdr:cNvCxnSpPr/>
      </xdr:nvCxnSpPr>
      <xdr:spPr>
        <a:xfrm>
          <a:off x="1008380" y="13731240"/>
          <a:ext cx="78232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50182</xdr:rowOff>
    </xdr:from>
    <xdr:ext cx="405111" cy="259045"/>
    <xdr:sp macro="" textlink="">
      <xdr:nvSpPr>
        <xdr:cNvPr id="313" name="n_1aveValue【福祉施設】&#10;有形固定資産減価償却率">
          <a:extLst>
            <a:ext uri="{FF2B5EF4-FFF2-40B4-BE49-F238E27FC236}">
              <a16:creationId xmlns:a16="http://schemas.microsoft.com/office/drawing/2014/main" id="{9B29726D-1541-49DD-B616-A72C9D1EC1DC}"/>
            </a:ext>
          </a:extLst>
        </xdr:cNvPr>
        <xdr:cNvSpPr txBox="1"/>
      </xdr:nvSpPr>
      <xdr:spPr>
        <a:xfrm>
          <a:off x="3170564" y="1346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53991</xdr:rowOff>
    </xdr:from>
    <xdr:ext cx="405111" cy="259045"/>
    <xdr:sp macro="" textlink="">
      <xdr:nvSpPr>
        <xdr:cNvPr id="314" name="n_2aveValue【福祉施設】&#10;有形固定資産減価償却率">
          <a:extLst>
            <a:ext uri="{FF2B5EF4-FFF2-40B4-BE49-F238E27FC236}">
              <a16:creationId xmlns:a16="http://schemas.microsoft.com/office/drawing/2014/main" id="{0CE3FF44-3F7B-417D-A5CF-27F2F82E27CC}"/>
            </a:ext>
          </a:extLst>
        </xdr:cNvPr>
        <xdr:cNvSpPr txBox="1"/>
      </xdr:nvSpPr>
      <xdr:spPr>
        <a:xfrm>
          <a:off x="2385704" y="1346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21607</xdr:rowOff>
    </xdr:from>
    <xdr:ext cx="405111" cy="259045"/>
    <xdr:sp macro="" textlink="">
      <xdr:nvSpPr>
        <xdr:cNvPr id="315" name="n_3aveValue【福祉施設】&#10;有形固定資産減価償却率">
          <a:extLst>
            <a:ext uri="{FF2B5EF4-FFF2-40B4-BE49-F238E27FC236}">
              <a16:creationId xmlns:a16="http://schemas.microsoft.com/office/drawing/2014/main" id="{2F88D98D-52F0-4FE0-8E88-89D7C3A1B27F}"/>
            </a:ext>
          </a:extLst>
        </xdr:cNvPr>
        <xdr:cNvSpPr txBox="1"/>
      </xdr:nvSpPr>
      <xdr:spPr>
        <a:xfrm>
          <a:off x="161100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6366</xdr:rowOff>
    </xdr:from>
    <xdr:ext cx="405111" cy="259045"/>
    <xdr:sp macro="" textlink="">
      <xdr:nvSpPr>
        <xdr:cNvPr id="316" name="n_4aveValue【福祉施設】&#10;有形固定資産減価償却率">
          <a:extLst>
            <a:ext uri="{FF2B5EF4-FFF2-40B4-BE49-F238E27FC236}">
              <a16:creationId xmlns:a16="http://schemas.microsoft.com/office/drawing/2014/main" id="{E754ED9C-371C-4D28-9120-04FC4D504DCB}"/>
            </a:ext>
          </a:extLst>
        </xdr:cNvPr>
        <xdr:cNvSpPr txBox="1"/>
      </xdr:nvSpPr>
      <xdr:spPr>
        <a:xfrm>
          <a:off x="836304"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114316</xdr:rowOff>
    </xdr:from>
    <xdr:ext cx="405111" cy="259045"/>
    <xdr:sp macro="" textlink="">
      <xdr:nvSpPr>
        <xdr:cNvPr id="317" name="n_1mainValue【福祉施設】&#10;有形固定資産減価償却率">
          <a:extLst>
            <a:ext uri="{FF2B5EF4-FFF2-40B4-BE49-F238E27FC236}">
              <a16:creationId xmlns:a16="http://schemas.microsoft.com/office/drawing/2014/main" id="{71D6F1DA-82B3-4176-93C4-95A6E697773B}"/>
            </a:ext>
          </a:extLst>
        </xdr:cNvPr>
        <xdr:cNvSpPr txBox="1"/>
      </xdr:nvSpPr>
      <xdr:spPr>
        <a:xfrm>
          <a:off x="3170564" y="13860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91457</xdr:rowOff>
    </xdr:from>
    <xdr:ext cx="405111" cy="259045"/>
    <xdr:sp macro="" textlink="">
      <xdr:nvSpPr>
        <xdr:cNvPr id="318" name="n_2mainValue【福祉施設】&#10;有形固定資産減価償却率">
          <a:extLst>
            <a:ext uri="{FF2B5EF4-FFF2-40B4-BE49-F238E27FC236}">
              <a16:creationId xmlns:a16="http://schemas.microsoft.com/office/drawing/2014/main" id="{402B7597-B2BE-4B2F-857F-9237464B3E61}"/>
            </a:ext>
          </a:extLst>
        </xdr:cNvPr>
        <xdr:cNvSpPr txBox="1"/>
      </xdr:nvSpPr>
      <xdr:spPr>
        <a:xfrm>
          <a:off x="2385704" y="1383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57166</xdr:rowOff>
    </xdr:from>
    <xdr:ext cx="405111" cy="259045"/>
    <xdr:sp macro="" textlink="">
      <xdr:nvSpPr>
        <xdr:cNvPr id="319" name="n_3mainValue【福祉施設】&#10;有形固定資産減価償却率">
          <a:extLst>
            <a:ext uri="{FF2B5EF4-FFF2-40B4-BE49-F238E27FC236}">
              <a16:creationId xmlns:a16="http://schemas.microsoft.com/office/drawing/2014/main" id="{33958961-E821-4448-A3D3-BB6A9CCA5628}"/>
            </a:ext>
          </a:extLst>
        </xdr:cNvPr>
        <xdr:cNvSpPr txBox="1"/>
      </xdr:nvSpPr>
      <xdr:spPr>
        <a:xfrm>
          <a:off x="1611004" y="13803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22877</xdr:rowOff>
    </xdr:from>
    <xdr:ext cx="405111" cy="259045"/>
    <xdr:sp macro="" textlink="">
      <xdr:nvSpPr>
        <xdr:cNvPr id="320" name="n_4mainValue【福祉施設】&#10;有形固定資産減価償却率">
          <a:extLst>
            <a:ext uri="{FF2B5EF4-FFF2-40B4-BE49-F238E27FC236}">
              <a16:creationId xmlns:a16="http://schemas.microsoft.com/office/drawing/2014/main" id="{8240E9A1-F716-4516-9970-4F3804D66970}"/>
            </a:ext>
          </a:extLst>
        </xdr:cNvPr>
        <xdr:cNvSpPr txBox="1"/>
      </xdr:nvSpPr>
      <xdr:spPr>
        <a:xfrm>
          <a:off x="836304" y="1376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8FA56CA6-D2DF-4B72-9AAF-7DEB1C2F0372}"/>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AF2BD5EC-7A9C-4E1A-A8A3-D191525E6E9B}"/>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5FDB435F-BE4F-40A0-8A1A-347E69885E6F}"/>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97E2C031-C4AD-4729-B374-D0E4B6E12814}"/>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7E0C535-FD1C-4783-80A7-71BBDCA3B11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13AD9DB3-9976-4BE2-B69B-F586788612FA}"/>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61B976F9-2958-4782-AC4D-84FB746DD19A}"/>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CB962857-7AA1-4EBB-B851-FF455D8B0D18}"/>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E35924DC-A30B-41DB-805C-B9053C05D06A}"/>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E3CD91C2-9152-488B-B610-D82D72B8642E}"/>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74CA40A3-24C9-4370-BA71-7CFE157CC5A8}"/>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ED1F5509-DD6F-4C04-AD48-47534802F1F8}"/>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C2BA74E1-EBC7-41BE-8161-9AA8DCC8FDB8}"/>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697CFE14-9538-4B29-BC46-6675937F78EF}"/>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EE075A61-D052-42E1-AB58-D45581092A0A}"/>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3AB3CB15-0A63-4D83-B35B-366CA662D956}"/>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1A3A8805-4003-43A7-BFA4-3CC031E93DD4}"/>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02CADECF-759D-40A4-9C80-5B73605A2DD6}"/>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350FAE88-0A69-42E8-A699-AB95AE8B38FD}"/>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104BFFD9-99C2-4482-AA4F-B2831E67C894}"/>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92A3449F-4824-4655-A67E-7B3F4FED164C}"/>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28FAB220-59A6-4283-AB01-3657D0F05766}"/>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1EA49601-0C42-4EEF-AACD-B96664294F74}"/>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31750</xdr:rowOff>
    </xdr:from>
    <xdr:to>
      <xdr:col>54</xdr:col>
      <xdr:colOff>189865</xdr:colOff>
      <xdr:row>86</xdr:row>
      <xdr:rowOff>63500</xdr:rowOff>
    </xdr:to>
    <xdr:cxnSp macro="">
      <xdr:nvCxnSpPr>
        <xdr:cNvPr id="344" name="直線コネクタ 343">
          <a:extLst>
            <a:ext uri="{FF2B5EF4-FFF2-40B4-BE49-F238E27FC236}">
              <a16:creationId xmlns:a16="http://schemas.microsoft.com/office/drawing/2014/main" id="{5084AA48-FB8E-410A-B89C-E5416C55C818}"/>
            </a:ext>
          </a:extLst>
        </xdr:cNvPr>
        <xdr:cNvCxnSpPr/>
      </xdr:nvCxnSpPr>
      <xdr:spPr>
        <a:xfrm flipV="1">
          <a:off x="9219565" y="12940030"/>
          <a:ext cx="0" cy="1540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5" name="【福祉施設】&#10;一人当たり面積最小値テキスト">
          <a:extLst>
            <a:ext uri="{FF2B5EF4-FFF2-40B4-BE49-F238E27FC236}">
              <a16:creationId xmlns:a16="http://schemas.microsoft.com/office/drawing/2014/main" id="{3C326D00-3864-4D2F-9DBA-36AEEC8917F3}"/>
            </a:ext>
          </a:extLst>
        </xdr:cNvPr>
        <xdr:cNvSpPr txBox="1"/>
      </xdr:nvSpPr>
      <xdr:spPr>
        <a:xfrm>
          <a:off x="9258300" y="1448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6" name="直線コネクタ 345">
          <a:extLst>
            <a:ext uri="{FF2B5EF4-FFF2-40B4-BE49-F238E27FC236}">
              <a16:creationId xmlns:a16="http://schemas.microsoft.com/office/drawing/2014/main" id="{FE9F374C-7181-42DE-A9EF-646ADD1DECC1}"/>
            </a:ext>
          </a:extLst>
        </xdr:cNvPr>
        <xdr:cNvCxnSpPr/>
      </xdr:nvCxnSpPr>
      <xdr:spPr>
        <a:xfrm>
          <a:off x="9154160" y="14480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149877</xdr:rowOff>
    </xdr:from>
    <xdr:ext cx="469744" cy="259045"/>
    <xdr:sp macro="" textlink="">
      <xdr:nvSpPr>
        <xdr:cNvPr id="347" name="【福祉施設】&#10;一人当たり面積最大値テキスト">
          <a:extLst>
            <a:ext uri="{FF2B5EF4-FFF2-40B4-BE49-F238E27FC236}">
              <a16:creationId xmlns:a16="http://schemas.microsoft.com/office/drawing/2014/main" id="{988C43EE-36D7-4F07-A13B-72781AC4EB3B}"/>
            </a:ext>
          </a:extLst>
        </xdr:cNvPr>
        <xdr:cNvSpPr txBox="1"/>
      </xdr:nvSpPr>
      <xdr:spPr>
        <a:xfrm>
          <a:off x="9258300" y="1272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31750</xdr:rowOff>
    </xdr:from>
    <xdr:to>
      <xdr:col>55</xdr:col>
      <xdr:colOff>88900</xdr:colOff>
      <xdr:row>77</xdr:row>
      <xdr:rowOff>31750</xdr:rowOff>
    </xdr:to>
    <xdr:cxnSp macro="">
      <xdr:nvCxnSpPr>
        <xdr:cNvPr id="348" name="直線コネクタ 347">
          <a:extLst>
            <a:ext uri="{FF2B5EF4-FFF2-40B4-BE49-F238E27FC236}">
              <a16:creationId xmlns:a16="http://schemas.microsoft.com/office/drawing/2014/main" id="{82D8BC01-BA0C-49D7-A227-56DC3B854527}"/>
            </a:ext>
          </a:extLst>
        </xdr:cNvPr>
        <xdr:cNvCxnSpPr/>
      </xdr:nvCxnSpPr>
      <xdr:spPr>
        <a:xfrm>
          <a:off x="9154160" y="12940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162577</xdr:rowOff>
    </xdr:from>
    <xdr:ext cx="469744" cy="259045"/>
    <xdr:sp macro="" textlink="">
      <xdr:nvSpPr>
        <xdr:cNvPr id="349" name="【福祉施設】&#10;一人当たり面積平均値テキスト">
          <a:extLst>
            <a:ext uri="{FF2B5EF4-FFF2-40B4-BE49-F238E27FC236}">
              <a16:creationId xmlns:a16="http://schemas.microsoft.com/office/drawing/2014/main" id="{64805B16-E323-4FEB-9E91-C6C052993A2E}"/>
            </a:ext>
          </a:extLst>
        </xdr:cNvPr>
        <xdr:cNvSpPr txBox="1"/>
      </xdr:nvSpPr>
      <xdr:spPr>
        <a:xfrm>
          <a:off x="9258300" y="1374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350" name="フローチャート: 判断 349">
          <a:extLst>
            <a:ext uri="{FF2B5EF4-FFF2-40B4-BE49-F238E27FC236}">
              <a16:creationId xmlns:a16="http://schemas.microsoft.com/office/drawing/2014/main" id="{2746EBD8-BA89-4995-B26C-376947DA8729}"/>
            </a:ext>
          </a:extLst>
        </xdr:cNvPr>
        <xdr:cNvSpPr/>
      </xdr:nvSpPr>
      <xdr:spPr>
        <a:xfrm>
          <a:off x="9192260" y="138861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139700</xdr:rowOff>
    </xdr:from>
    <xdr:to>
      <xdr:col>50</xdr:col>
      <xdr:colOff>165100</xdr:colOff>
      <xdr:row>83</xdr:row>
      <xdr:rowOff>69850</xdr:rowOff>
    </xdr:to>
    <xdr:sp macro="" textlink="">
      <xdr:nvSpPr>
        <xdr:cNvPr id="351" name="フローチャート: 判断 350">
          <a:extLst>
            <a:ext uri="{FF2B5EF4-FFF2-40B4-BE49-F238E27FC236}">
              <a16:creationId xmlns:a16="http://schemas.microsoft.com/office/drawing/2014/main" id="{D4F2F9CE-8DA2-430E-93B0-6A49886D80F3}"/>
            </a:ext>
          </a:extLst>
        </xdr:cNvPr>
        <xdr:cNvSpPr/>
      </xdr:nvSpPr>
      <xdr:spPr>
        <a:xfrm>
          <a:off x="8445500" y="1388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19050</xdr:rowOff>
    </xdr:from>
    <xdr:to>
      <xdr:col>46</xdr:col>
      <xdr:colOff>38100</xdr:colOff>
      <xdr:row>83</xdr:row>
      <xdr:rowOff>120650</xdr:rowOff>
    </xdr:to>
    <xdr:sp macro="" textlink="">
      <xdr:nvSpPr>
        <xdr:cNvPr id="352" name="フローチャート: 判断 351">
          <a:extLst>
            <a:ext uri="{FF2B5EF4-FFF2-40B4-BE49-F238E27FC236}">
              <a16:creationId xmlns:a16="http://schemas.microsoft.com/office/drawing/2014/main" id="{4A897AB6-7E1B-4191-935E-A4DECE6DDC35}"/>
            </a:ext>
          </a:extLst>
        </xdr:cNvPr>
        <xdr:cNvSpPr/>
      </xdr:nvSpPr>
      <xdr:spPr>
        <a:xfrm>
          <a:off x="7670800" y="13933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19050</xdr:rowOff>
    </xdr:from>
    <xdr:to>
      <xdr:col>41</xdr:col>
      <xdr:colOff>101600</xdr:colOff>
      <xdr:row>83</xdr:row>
      <xdr:rowOff>120650</xdr:rowOff>
    </xdr:to>
    <xdr:sp macro="" textlink="">
      <xdr:nvSpPr>
        <xdr:cNvPr id="353" name="フローチャート: 判断 352">
          <a:extLst>
            <a:ext uri="{FF2B5EF4-FFF2-40B4-BE49-F238E27FC236}">
              <a16:creationId xmlns:a16="http://schemas.microsoft.com/office/drawing/2014/main" id="{68E7DA3B-89A7-4EA1-8FFE-9BE72F31C133}"/>
            </a:ext>
          </a:extLst>
        </xdr:cNvPr>
        <xdr:cNvSpPr/>
      </xdr:nvSpPr>
      <xdr:spPr>
        <a:xfrm>
          <a:off x="6873240" y="139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6350</xdr:rowOff>
    </xdr:from>
    <xdr:to>
      <xdr:col>36</xdr:col>
      <xdr:colOff>165100</xdr:colOff>
      <xdr:row>83</xdr:row>
      <xdr:rowOff>107950</xdr:rowOff>
    </xdr:to>
    <xdr:sp macro="" textlink="">
      <xdr:nvSpPr>
        <xdr:cNvPr id="354" name="フローチャート: 判断 353">
          <a:extLst>
            <a:ext uri="{FF2B5EF4-FFF2-40B4-BE49-F238E27FC236}">
              <a16:creationId xmlns:a16="http://schemas.microsoft.com/office/drawing/2014/main" id="{188396D1-64F1-411E-9AAD-DCFD9E911AF5}"/>
            </a:ext>
          </a:extLst>
        </xdr:cNvPr>
        <xdr:cNvSpPr/>
      </xdr:nvSpPr>
      <xdr:spPr>
        <a:xfrm>
          <a:off x="609854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E936E2F0-13A2-4601-A20D-D767490485D6}"/>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E368B2B-6289-4CF3-874C-B3EBF726ACB4}"/>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517F499-6693-4F50-B188-263AC83289C2}"/>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DA7AA2D-7578-4226-A103-F2EA5BDD464F}"/>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B746001E-D52E-4183-8E5D-F3FD34F53445}"/>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152400</xdr:rowOff>
    </xdr:from>
    <xdr:to>
      <xdr:col>55</xdr:col>
      <xdr:colOff>50800</xdr:colOff>
      <xdr:row>85</xdr:row>
      <xdr:rowOff>82550</xdr:rowOff>
    </xdr:to>
    <xdr:sp macro="" textlink="">
      <xdr:nvSpPr>
        <xdr:cNvPr id="360" name="楕円 359">
          <a:extLst>
            <a:ext uri="{FF2B5EF4-FFF2-40B4-BE49-F238E27FC236}">
              <a16:creationId xmlns:a16="http://schemas.microsoft.com/office/drawing/2014/main" id="{019E7DF5-E956-442F-9CA5-2D78001C6F5A}"/>
            </a:ext>
          </a:extLst>
        </xdr:cNvPr>
        <xdr:cNvSpPr/>
      </xdr:nvSpPr>
      <xdr:spPr>
        <a:xfrm>
          <a:off x="9192260" y="14234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130827</xdr:rowOff>
    </xdr:from>
    <xdr:ext cx="469744" cy="259045"/>
    <xdr:sp macro="" textlink="">
      <xdr:nvSpPr>
        <xdr:cNvPr id="361" name="【福祉施設】&#10;一人当たり面積該当値テキスト">
          <a:extLst>
            <a:ext uri="{FF2B5EF4-FFF2-40B4-BE49-F238E27FC236}">
              <a16:creationId xmlns:a16="http://schemas.microsoft.com/office/drawing/2014/main" id="{629BCC4C-7215-4B8D-A584-D394403A5E1E}"/>
            </a:ext>
          </a:extLst>
        </xdr:cNvPr>
        <xdr:cNvSpPr txBox="1"/>
      </xdr:nvSpPr>
      <xdr:spPr>
        <a:xfrm>
          <a:off x="9258300" y="1421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12700</xdr:rowOff>
    </xdr:from>
    <xdr:to>
      <xdr:col>50</xdr:col>
      <xdr:colOff>165100</xdr:colOff>
      <xdr:row>84</xdr:row>
      <xdr:rowOff>114300</xdr:rowOff>
    </xdr:to>
    <xdr:sp macro="" textlink="">
      <xdr:nvSpPr>
        <xdr:cNvPr id="362" name="楕円 361">
          <a:extLst>
            <a:ext uri="{FF2B5EF4-FFF2-40B4-BE49-F238E27FC236}">
              <a16:creationId xmlns:a16="http://schemas.microsoft.com/office/drawing/2014/main" id="{34BCD90C-4A4E-4255-8A78-0BC485973398}"/>
            </a:ext>
          </a:extLst>
        </xdr:cNvPr>
        <xdr:cNvSpPr/>
      </xdr:nvSpPr>
      <xdr:spPr>
        <a:xfrm>
          <a:off x="8445500" y="1409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63500</xdr:rowOff>
    </xdr:from>
    <xdr:to>
      <xdr:col>55</xdr:col>
      <xdr:colOff>0</xdr:colOff>
      <xdr:row>85</xdr:row>
      <xdr:rowOff>31750</xdr:rowOff>
    </xdr:to>
    <xdr:cxnSp macro="">
      <xdr:nvCxnSpPr>
        <xdr:cNvPr id="363" name="直線コネクタ 362">
          <a:extLst>
            <a:ext uri="{FF2B5EF4-FFF2-40B4-BE49-F238E27FC236}">
              <a16:creationId xmlns:a16="http://schemas.microsoft.com/office/drawing/2014/main" id="{B5330996-1711-43C8-BF98-D853B400019C}"/>
            </a:ext>
          </a:extLst>
        </xdr:cNvPr>
        <xdr:cNvCxnSpPr/>
      </xdr:nvCxnSpPr>
      <xdr:spPr>
        <a:xfrm>
          <a:off x="8496300" y="14145260"/>
          <a:ext cx="723900" cy="1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25400</xdr:rowOff>
    </xdr:from>
    <xdr:to>
      <xdr:col>46</xdr:col>
      <xdr:colOff>38100</xdr:colOff>
      <xdr:row>84</xdr:row>
      <xdr:rowOff>127000</xdr:rowOff>
    </xdr:to>
    <xdr:sp macro="" textlink="">
      <xdr:nvSpPr>
        <xdr:cNvPr id="364" name="楕円 363">
          <a:extLst>
            <a:ext uri="{FF2B5EF4-FFF2-40B4-BE49-F238E27FC236}">
              <a16:creationId xmlns:a16="http://schemas.microsoft.com/office/drawing/2014/main" id="{3872B3E1-9D6A-4CF4-B241-085B5886CB2F}"/>
            </a:ext>
          </a:extLst>
        </xdr:cNvPr>
        <xdr:cNvSpPr/>
      </xdr:nvSpPr>
      <xdr:spPr>
        <a:xfrm>
          <a:off x="7670800" y="141071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63500</xdr:rowOff>
    </xdr:from>
    <xdr:to>
      <xdr:col>50</xdr:col>
      <xdr:colOff>114300</xdr:colOff>
      <xdr:row>84</xdr:row>
      <xdr:rowOff>76200</xdr:rowOff>
    </xdr:to>
    <xdr:cxnSp macro="">
      <xdr:nvCxnSpPr>
        <xdr:cNvPr id="365" name="直線コネクタ 364">
          <a:extLst>
            <a:ext uri="{FF2B5EF4-FFF2-40B4-BE49-F238E27FC236}">
              <a16:creationId xmlns:a16="http://schemas.microsoft.com/office/drawing/2014/main" id="{C132739E-D300-4B78-A6D3-BFF62A9A4999}"/>
            </a:ext>
          </a:extLst>
        </xdr:cNvPr>
        <xdr:cNvCxnSpPr/>
      </xdr:nvCxnSpPr>
      <xdr:spPr>
        <a:xfrm flipV="1">
          <a:off x="7713980" y="14145260"/>
          <a:ext cx="7823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25400</xdr:rowOff>
    </xdr:from>
    <xdr:to>
      <xdr:col>41</xdr:col>
      <xdr:colOff>101600</xdr:colOff>
      <xdr:row>84</xdr:row>
      <xdr:rowOff>127000</xdr:rowOff>
    </xdr:to>
    <xdr:sp macro="" textlink="">
      <xdr:nvSpPr>
        <xdr:cNvPr id="366" name="楕円 365">
          <a:extLst>
            <a:ext uri="{FF2B5EF4-FFF2-40B4-BE49-F238E27FC236}">
              <a16:creationId xmlns:a16="http://schemas.microsoft.com/office/drawing/2014/main" id="{379D87AF-CC85-4FD6-B93D-C150CF399E12}"/>
            </a:ext>
          </a:extLst>
        </xdr:cNvPr>
        <xdr:cNvSpPr/>
      </xdr:nvSpPr>
      <xdr:spPr>
        <a:xfrm>
          <a:off x="6873240" y="1410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76200</xdr:rowOff>
    </xdr:from>
    <xdr:to>
      <xdr:col>45</xdr:col>
      <xdr:colOff>177800</xdr:colOff>
      <xdr:row>84</xdr:row>
      <xdr:rowOff>76200</xdr:rowOff>
    </xdr:to>
    <xdr:cxnSp macro="">
      <xdr:nvCxnSpPr>
        <xdr:cNvPr id="367" name="直線コネクタ 366">
          <a:extLst>
            <a:ext uri="{FF2B5EF4-FFF2-40B4-BE49-F238E27FC236}">
              <a16:creationId xmlns:a16="http://schemas.microsoft.com/office/drawing/2014/main" id="{979744A3-46DC-4F4D-8623-EF38F55DEE14}"/>
            </a:ext>
          </a:extLst>
        </xdr:cNvPr>
        <xdr:cNvCxnSpPr/>
      </xdr:nvCxnSpPr>
      <xdr:spPr>
        <a:xfrm>
          <a:off x="6924040" y="141579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63500</xdr:rowOff>
    </xdr:from>
    <xdr:to>
      <xdr:col>36</xdr:col>
      <xdr:colOff>165100</xdr:colOff>
      <xdr:row>84</xdr:row>
      <xdr:rowOff>165100</xdr:rowOff>
    </xdr:to>
    <xdr:sp macro="" textlink="">
      <xdr:nvSpPr>
        <xdr:cNvPr id="368" name="楕円 367">
          <a:extLst>
            <a:ext uri="{FF2B5EF4-FFF2-40B4-BE49-F238E27FC236}">
              <a16:creationId xmlns:a16="http://schemas.microsoft.com/office/drawing/2014/main" id="{FD1BB188-4568-440C-B30B-6B813ECEE722}"/>
            </a:ext>
          </a:extLst>
        </xdr:cNvPr>
        <xdr:cNvSpPr/>
      </xdr:nvSpPr>
      <xdr:spPr>
        <a:xfrm>
          <a:off x="6098540" y="1414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76200</xdr:rowOff>
    </xdr:from>
    <xdr:to>
      <xdr:col>41</xdr:col>
      <xdr:colOff>50800</xdr:colOff>
      <xdr:row>84</xdr:row>
      <xdr:rowOff>114300</xdr:rowOff>
    </xdr:to>
    <xdr:cxnSp macro="">
      <xdr:nvCxnSpPr>
        <xdr:cNvPr id="369" name="直線コネクタ 368">
          <a:extLst>
            <a:ext uri="{FF2B5EF4-FFF2-40B4-BE49-F238E27FC236}">
              <a16:creationId xmlns:a16="http://schemas.microsoft.com/office/drawing/2014/main" id="{9510996C-EA61-42DB-AE8B-BC7015F2CEA5}"/>
            </a:ext>
          </a:extLst>
        </xdr:cNvPr>
        <xdr:cNvCxnSpPr/>
      </xdr:nvCxnSpPr>
      <xdr:spPr>
        <a:xfrm flipV="1">
          <a:off x="6149340" y="1415796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86377</xdr:rowOff>
    </xdr:from>
    <xdr:ext cx="469744" cy="259045"/>
    <xdr:sp macro="" textlink="">
      <xdr:nvSpPr>
        <xdr:cNvPr id="370" name="n_1aveValue【福祉施設】&#10;一人当たり面積">
          <a:extLst>
            <a:ext uri="{FF2B5EF4-FFF2-40B4-BE49-F238E27FC236}">
              <a16:creationId xmlns:a16="http://schemas.microsoft.com/office/drawing/2014/main" id="{78659D7E-3241-433C-9DF8-C7B421279E9E}"/>
            </a:ext>
          </a:extLst>
        </xdr:cNvPr>
        <xdr:cNvSpPr txBox="1"/>
      </xdr:nvSpPr>
      <xdr:spPr>
        <a:xfrm>
          <a:off x="8271587" y="136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137177</xdr:rowOff>
    </xdr:from>
    <xdr:ext cx="469744" cy="259045"/>
    <xdr:sp macro="" textlink="">
      <xdr:nvSpPr>
        <xdr:cNvPr id="371" name="n_2aveValue【福祉施設】&#10;一人当たり面積">
          <a:extLst>
            <a:ext uri="{FF2B5EF4-FFF2-40B4-BE49-F238E27FC236}">
              <a16:creationId xmlns:a16="http://schemas.microsoft.com/office/drawing/2014/main" id="{D7274C26-33B0-41D7-91A5-6C174C96812F}"/>
            </a:ext>
          </a:extLst>
        </xdr:cNvPr>
        <xdr:cNvSpPr txBox="1"/>
      </xdr:nvSpPr>
      <xdr:spPr>
        <a:xfrm>
          <a:off x="7509587" y="1371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137177</xdr:rowOff>
    </xdr:from>
    <xdr:ext cx="469744" cy="259045"/>
    <xdr:sp macro="" textlink="">
      <xdr:nvSpPr>
        <xdr:cNvPr id="372" name="n_3aveValue【福祉施設】&#10;一人当たり面積">
          <a:extLst>
            <a:ext uri="{FF2B5EF4-FFF2-40B4-BE49-F238E27FC236}">
              <a16:creationId xmlns:a16="http://schemas.microsoft.com/office/drawing/2014/main" id="{BCD7AAF6-03EB-4763-BE0F-CCECE54D1043}"/>
            </a:ext>
          </a:extLst>
        </xdr:cNvPr>
        <xdr:cNvSpPr txBox="1"/>
      </xdr:nvSpPr>
      <xdr:spPr>
        <a:xfrm>
          <a:off x="6712027" y="1371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124477</xdr:rowOff>
    </xdr:from>
    <xdr:ext cx="469744" cy="259045"/>
    <xdr:sp macro="" textlink="">
      <xdr:nvSpPr>
        <xdr:cNvPr id="373" name="n_4aveValue【福祉施設】&#10;一人当たり面積">
          <a:extLst>
            <a:ext uri="{FF2B5EF4-FFF2-40B4-BE49-F238E27FC236}">
              <a16:creationId xmlns:a16="http://schemas.microsoft.com/office/drawing/2014/main" id="{819BE43C-B40C-4E2F-A459-EBC43F1C15DF}"/>
            </a:ext>
          </a:extLst>
        </xdr:cNvPr>
        <xdr:cNvSpPr txBox="1"/>
      </xdr:nvSpPr>
      <xdr:spPr>
        <a:xfrm>
          <a:off x="5937327" y="1370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105427</xdr:rowOff>
    </xdr:from>
    <xdr:ext cx="469744" cy="259045"/>
    <xdr:sp macro="" textlink="">
      <xdr:nvSpPr>
        <xdr:cNvPr id="374" name="n_1mainValue【福祉施設】&#10;一人当たり面積">
          <a:extLst>
            <a:ext uri="{FF2B5EF4-FFF2-40B4-BE49-F238E27FC236}">
              <a16:creationId xmlns:a16="http://schemas.microsoft.com/office/drawing/2014/main" id="{CB3A7F50-ED0A-44DD-ACBD-7A0B4E012876}"/>
            </a:ext>
          </a:extLst>
        </xdr:cNvPr>
        <xdr:cNvSpPr txBox="1"/>
      </xdr:nvSpPr>
      <xdr:spPr>
        <a:xfrm>
          <a:off x="8271587" y="1418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118127</xdr:rowOff>
    </xdr:from>
    <xdr:ext cx="469744" cy="259045"/>
    <xdr:sp macro="" textlink="">
      <xdr:nvSpPr>
        <xdr:cNvPr id="375" name="n_2mainValue【福祉施設】&#10;一人当たり面積">
          <a:extLst>
            <a:ext uri="{FF2B5EF4-FFF2-40B4-BE49-F238E27FC236}">
              <a16:creationId xmlns:a16="http://schemas.microsoft.com/office/drawing/2014/main" id="{59F5DB69-ABD4-4248-B1B9-4ED22F7BB412}"/>
            </a:ext>
          </a:extLst>
        </xdr:cNvPr>
        <xdr:cNvSpPr txBox="1"/>
      </xdr:nvSpPr>
      <xdr:spPr>
        <a:xfrm>
          <a:off x="7509587" y="1419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118127</xdr:rowOff>
    </xdr:from>
    <xdr:ext cx="469744" cy="259045"/>
    <xdr:sp macro="" textlink="">
      <xdr:nvSpPr>
        <xdr:cNvPr id="376" name="n_3mainValue【福祉施設】&#10;一人当たり面積">
          <a:extLst>
            <a:ext uri="{FF2B5EF4-FFF2-40B4-BE49-F238E27FC236}">
              <a16:creationId xmlns:a16="http://schemas.microsoft.com/office/drawing/2014/main" id="{6769FAE8-23D3-4C0A-A0FA-FEA3EB3DC3DA}"/>
            </a:ext>
          </a:extLst>
        </xdr:cNvPr>
        <xdr:cNvSpPr txBox="1"/>
      </xdr:nvSpPr>
      <xdr:spPr>
        <a:xfrm>
          <a:off x="6712027" y="1419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156227</xdr:rowOff>
    </xdr:from>
    <xdr:ext cx="469744" cy="259045"/>
    <xdr:sp macro="" textlink="">
      <xdr:nvSpPr>
        <xdr:cNvPr id="377" name="n_4mainValue【福祉施設】&#10;一人当たり面積">
          <a:extLst>
            <a:ext uri="{FF2B5EF4-FFF2-40B4-BE49-F238E27FC236}">
              <a16:creationId xmlns:a16="http://schemas.microsoft.com/office/drawing/2014/main" id="{E20AF880-2638-4AB7-AA82-09524EE12D72}"/>
            </a:ext>
          </a:extLst>
        </xdr:cNvPr>
        <xdr:cNvSpPr txBox="1"/>
      </xdr:nvSpPr>
      <xdr:spPr>
        <a:xfrm>
          <a:off x="5937327" y="1423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B2C98EDA-B082-4EF3-9DFC-4669981BE4D2}"/>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E95C7962-0606-4F6B-AC01-70CE9B1F7814}"/>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709D5460-C673-4D3F-B1A2-455635BD7738}"/>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2B5696B2-B445-4540-B9D3-99AD0E2EFC48}"/>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F0D79F59-2D43-437D-99B6-A2BFCC4A8B5D}"/>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7655B510-C539-4609-8A40-33522322D75E}"/>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628DC3A1-815E-4A94-BE3C-5959864F09D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CAF450F4-DAA1-4A32-B82F-413FDBE5EFE5}"/>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E7C8D5F0-67A8-426F-BA05-099ED4756A75}"/>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1BB8895C-B765-4856-B005-EA4425E93ED8}"/>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6A08665F-B7EF-49FF-8145-4FFC9C8AC7AE}"/>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65D3E804-3B8F-480B-B064-5B98023DC7EC}"/>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A54040CF-AA02-4FA4-916D-FE044C7A8B25}"/>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B4489470-66DD-4D39-92E2-7AB70807985F}"/>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FB73CCEB-ACE7-4D16-8111-0FD2AC46CFB0}"/>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183BEED7-CB3A-48DE-A579-90CCFD5FABEB}"/>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57EDB44B-E2A4-415D-ABF2-E6EBD358B0CA}"/>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ED02F4C6-7230-4B52-BE73-D5ECF8ED04DA}"/>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52691C5E-EC99-443D-83A6-CE739C6B6578}"/>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34CC01A7-F736-4453-B7F8-9233829FA713}"/>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65C1D598-15A4-476B-A1DD-508BD233E349}"/>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E29654F1-6A82-4CB5-A116-11B66214928C}"/>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D35CE4A8-26E7-4F11-B957-2B591CFCF54E}"/>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CAF2C93E-E606-4BD5-B8F8-E7D38C82D0F5}"/>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7F46594D-B061-4AB3-9682-93D39B355701}"/>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403" name="直線コネクタ 402">
          <a:extLst>
            <a:ext uri="{FF2B5EF4-FFF2-40B4-BE49-F238E27FC236}">
              <a16:creationId xmlns:a16="http://schemas.microsoft.com/office/drawing/2014/main" id="{471F28E0-07AA-4004-A2E7-2F8FEB7FF29F}"/>
            </a:ext>
          </a:extLst>
        </xdr:cNvPr>
        <xdr:cNvCxnSpPr/>
      </xdr:nvCxnSpPr>
      <xdr:spPr>
        <a:xfrm flipV="1">
          <a:off x="4086225" y="16866326"/>
          <a:ext cx="0" cy="1377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405111" cy="259045"/>
    <xdr:sp macro="" textlink="">
      <xdr:nvSpPr>
        <xdr:cNvPr id="404" name="【市民会館】&#10;有形固定資産減価償却率最小値テキスト">
          <a:extLst>
            <a:ext uri="{FF2B5EF4-FFF2-40B4-BE49-F238E27FC236}">
              <a16:creationId xmlns:a16="http://schemas.microsoft.com/office/drawing/2014/main" id="{77D3907A-62A9-49A2-AE24-78DDFB23209F}"/>
            </a:ext>
          </a:extLst>
        </xdr:cNvPr>
        <xdr:cNvSpPr txBox="1"/>
      </xdr:nvSpPr>
      <xdr:spPr>
        <a:xfrm>
          <a:off x="4124960" y="1824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405" name="直線コネクタ 404">
          <a:extLst>
            <a:ext uri="{FF2B5EF4-FFF2-40B4-BE49-F238E27FC236}">
              <a16:creationId xmlns:a16="http://schemas.microsoft.com/office/drawing/2014/main" id="{31170473-4C52-4BF2-AF52-6A9A0C21A70F}"/>
            </a:ext>
          </a:extLst>
        </xdr:cNvPr>
        <xdr:cNvCxnSpPr/>
      </xdr:nvCxnSpPr>
      <xdr:spPr>
        <a:xfrm>
          <a:off x="4020820" y="182433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340478" cy="259045"/>
    <xdr:sp macro="" textlink="">
      <xdr:nvSpPr>
        <xdr:cNvPr id="406" name="【市民会館】&#10;有形固定資産減価償却率最大値テキスト">
          <a:extLst>
            <a:ext uri="{FF2B5EF4-FFF2-40B4-BE49-F238E27FC236}">
              <a16:creationId xmlns:a16="http://schemas.microsoft.com/office/drawing/2014/main" id="{4D9BA3DD-9D54-4BF8-889A-DC76F4D33A51}"/>
            </a:ext>
          </a:extLst>
        </xdr:cNvPr>
        <xdr:cNvSpPr txBox="1"/>
      </xdr:nvSpPr>
      <xdr:spPr>
        <a:xfrm>
          <a:off x="4124960" y="166453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407" name="直線コネクタ 406">
          <a:extLst>
            <a:ext uri="{FF2B5EF4-FFF2-40B4-BE49-F238E27FC236}">
              <a16:creationId xmlns:a16="http://schemas.microsoft.com/office/drawing/2014/main" id="{1D01737B-38A0-403C-BF25-0C20F0D47EA6}"/>
            </a:ext>
          </a:extLst>
        </xdr:cNvPr>
        <xdr:cNvCxnSpPr/>
      </xdr:nvCxnSpPr>
      <xdr:spPr>
        <a:xfrm>
          <a:off x="4020820" y="168663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47914</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07BC8DD0-D464-4778-9F16-8E204EB2C519}"/>
            </a:ext>
          </a:extLst>
        </xdr:cNvPr>
        <xdr:cNvSpPr txBox="1"/>
      </xdr:nvSpPr>
      <xdr:spPr>
        <a:xfrm>
          <a:off x="4124960" y="174824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69487</xdr:rowOff>
    </xdr:from>
    <xdr:to>
      <xdr:col>24</xdr:col>
      <xdr:colOff>114300</xdr:colOff>
      <xdr:row>104</xdr:row>
      <xdr:rowOff>171087</xdr:rowOff>
    </xdr:to>
    <xdr:sp macro="" textlink="">
      <xdr:nvSpPr>
        <xdr:cNvPr id="409" name="フローチャート: 判断 408">
          <a:extLst>
            <a:ext uri="{FF2B5EF4-FFF2-40B4-BE49-F238E27FC236}">
              <a16:creationId xmlns:a16="http://schemas.microsoft.com/office/drawing/2014/main" id="{5E0776E6-5DC5-4DC7-BA0A-ED95DC4A2CAD}"/>
            </a:ext>
          </a:extLst>
        </xdr:cNvPr>
        <xdr:cNvSpPr/>
      </xdr:nvSpPr>
      <xdr:spPr>
        <a:xfrm>
          <a:off x="4036060" y="1750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59689</xdr:rowOff>
    </xdr:from>
    <xdr:to>
      <xdr:col>20</xdr:col>
      <xdr:colOff>38100</xdr:colOff>
      <xdr:row>104</xdr:row>
      <xdr:rowOff>161289</xdr:rowOff>
    </xdr:to>
    <xdr:sp macro="" textlink="">
      <xdr:nvSpPr>
        <xdr:cNvPr id="410" name="フローチャート: 判断 409">
          <a:extLst>
            <a:ext uri="{FF2B5EF4-FFF2-40B4-BE49-F238E27FC236}">
              <a16:creationId xmlns:a16="http://schemas.microsoft.com/office/drawing/2014/main" id="{F6B17048-20CB-4807-9717-ACDB552F1D52}"/>
            </a:ext>
          </a:extLst>
        </xdr:cNvPr>
        <xdr:cNvSpPr/>
      </xdr:nvSpPr>
      <xdr:spPr>
        <a:xfrm>
          <a:off x="3312160" y="174942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49893</xdr:rowOff>
    </xdr:from>
    <xdr:to>
      <xdr:col>15</xdr:col>
      <xdr:colOff>101600</xdr:colOff>
      <xdr:row>104</xdr:row>
      <xdr:rowOff>151493</xdr:rowOff>
    </xdr:to>
    <xdr:sp macro="" textlink="">
      <xdr:nvSpPr>
        <xdr:cNvPr id="411" name="フローチャート: 判断 410">
          <a:extLst>
            <a:ext uri="{FF2B5EF4-FFF2-40B4-BE49-F238E27FC236}">
              <a16:creationId xmlns:a16="http://schemas.microsoft.com/office/drawing/2014/main" id="{50B76AE3-69F5-4667-A236-2A5A49A88830}"/>
            </a:ext>
          </a:extLst>
        </xdr:cNvPr>
        <xdr:cNvSpPr/>
      </xdr:nvSpPr>
      <xdr:spPr>
        <a:xfrm>
          <a:off x="2514600" y="1748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40095</xdr:rowOff>
    </xdr:from>
    <xdr:to>
      <xdr:col>10</xdr:col>
      <xdr:colOff>165100</xdr:colOff>
      <xdr:row>104</xdr:row>
      <xdr:rowOff>141695</xdr:rowOff>
    </xdr:to>
    <xdr:sp macro="" textlink="">
      <xdr:nvSpPr>
        <xdr:cNvPr id="412" name="フローチャート: 判断 411">
          <a:extLst>
            <a:ext uri="{FF2B5EF4-FFF2-40B4-BE49-F238E27FC236}">
              <a16:creationId xmlns:a16="http://schemas.microsoft.com/office/drawing/2014/main" id="{9CE71E86-A493-4334-9774-375B6D87E0BB}"/>
            </a:ext>
          </a:extLst>
        </xdr:cNvPr>
        <xdr:cNvSpPr/>
      </xdr:nvSpPr>
      <xdr:spPr>
        <a:xfrm>
          <a:off x="1739900" y="1747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3" name="フローチャート: 判断 412">
          <a:extLst>
            <a:ext uri="{FF2B5EF4-FFF2-40B4-BE49-F238E27FC236}">
              <a16:creationId xmlns:a16="http://schemas.microsoft.com/office/drawing/2014/main" id="{12B1FAA7-9010-4612-83FD-5EB2E65466CC}"/>
            </a:ext>
          </a:extLst>
        </xdr:cNvPr>
        <xdr:cNvSpPr/>
      </xdr:nvSpPr>
      <xdr:spPr>
        <a:xfrm>
          <a:off x="965200" y="175007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957AF0B3-33BB-44D8-B267-217182A227CC}"/>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5C38B963-EA5C-4FBB-B6D6-9E78D6D7D10B}"/>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8A103A0E-0676-4804-B5F8-87E4EF95DC31}"/>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6BD1821B-D826-4D7C-94CB-3CC35D288ADB}"/>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1503337B-E5C1-4698-875D-1C2063DEB94D}"/>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40095</xdr:rowOff>
    </xdr:from>
    <xdr:to>
      <xdr:col>24</xdr:col>
      <xdr:colOff>114300</xdr:colOff>
      <xdr:row>103</xdr:row>
      <xdr:rowOff>141695</xdr:rowOff>
    </xdr:to>
    <xdr:sp macro="" textlink="">
      <xdr:nvSpPr>
        <xdr:cNvPr id="419" name="楕円 418">
          <a:extLst>
            <a:ext uri="{FF2B5EF4-FFF2-40B4-BE49-F238E27FC236}">
              <a16:creationId xmlns:a16="http://schemas.microsoft.com/office/drawing/2014/main" id="{64EBF258-C178-4E26-9AA5-0416D6964BC4}"/>
            </a:ext>
          </a:extLst>
        </xdr:cNvPr>
        <xdr:cNvSpPr/>
      </xdr:nvSpPr>
      <xdr:spPr>
        <a:xfrm>
          <a:off x="4036060" y="1730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62972</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4CE574CF-F793-45AD-993E-F9BA20255773}"/>
            </a:ext>
          </a:extLst>
        </xdr:cNvPr>
        <xdr:cNvSpPr txBox="1"/>
      </xdr:nvSpPr>
      <xdr:spPr>
        <a:xfrm>
          <a:off x="4124960" y="1716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110308</xdr:rowOff>
    </xdr:from>
    <xdr:to>
      <xdr:col>20</xdr:col>
      <xdr:colOff>38100</xdr:colOff>
      <xdr:row>106</xdr:row>
      <xdr:rowOff>40458</xdr:rowOff>
    </xdr:to>
    <xdr:sp macro="" textlink="">
      <xdr:nvSpPr>
        <xdr:cNvPr id="421" name="楕円 420">
          <a:extLst>
            <a:ext uri="{FF2B5EF4-FFF2-40B4-BE49-F238E27FC236}">
              <a16:creationId xmlns:a16="http://schemas.microsoft.com/office/drawing/2014/main" id="{528026E9-30F1-401A-ABF5-88AB16398E49}"/>
            </a:ext>
          </a:extLst>
        </xdr:cNvPr>
        <xdr:cNvSpPr/>
      </xdr:nvSpPr>
      <xdr:spPr>
        <a:xfrm>
          <a:off x="3312160" y="177125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90895</xdr:rowOff>
    </xdr:from>
    <xdr:to>
      <xdr:col>24</xdr:col>
      <xdr:colOff>63500</xdr:colOff>
      <xdr:row>105</xdr:row>
      <xdr:rowOff>161108</xdr:rowOff>
    </xdr:to>
    <xdr:cxnSp macro="">
      <xdr:nvCxnSpPr>
        <xdr:cNvPr id="422" name="直線コネクタ 421">
          <a:extLst>
            <a:ext uri="{FF2B5EF4-FFF2-40B4-BE49-F238E27FC236}">
              <a16:creationId xmlns:a16="http://schemas.microsoft.com/office/drawing/2014/main" id="{19E4C041-CE89-4C62-935F-98AF1FB39EA7}"/>
            </a:ext>
          </a:extLst>
        </xdr:cNvPr>
        <xdr:cNvCxnSpPr/>
      </xdr:nvCxnSpPr>
      <xdr:spPr>
        <a:xfrm flipV="1">
          <a:off x="3355340" y="17357815"/>
          <a:ext cx="731520" cy="40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131536</xdr:rowOff>
    </xdr:from>
    <xdr:to>
      <xdr:col>15</xdr:col>
      <xdr:colOff>101600</xdr:colOff>
      <xdr:row>106</xdr:row>
      <xdr:rowOff>61686</xdr:rowOff>
    </xdr:to>
    <xdr:sp macro="" textlink="">
      <xdr:nvSpPr>
        <xdr:cNvPr id="423" name="楕円 422">
          <a:extLst>
            <a:ext uri="{FF2B5EF4-FFF2-40B4-BE49-F238E27FC236}">
              <a16:creationId xmlns:a16="http://schemas.microsoft.com/office/drawing/2014/main" id="{2DCB3755-A412-4E8B-A3E1-9C3D5B3430EB}"/>
            </a:ext>
          </a:extLst>
        </xdr:cNvPr>
        <xdr:cNvSpPr/>
      </xdr:nvSpPr>
      <xdr:spPr>
        <a:xfrm>
          <a:off x="2514600" y="177337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161108</xdr:rowOff>
    </xdr:from>
    <xdr:to>
      <xdr:col>19</xdr:col>
      <xdr:colOff>177800</xdr:colOff>
      <xdr:row>106</xdr:row>
      <xdr:rowOff>10886</xdr:rowOff>
    </xdr:to>
    <xdr:cxnSp macro="">
      <xdr:nvCxnSpPr>
        <xdr:cNvPr id="424" name="直線コネクタ 423">
          <a:extLst>
            <a:ext uri="{FF2B5EF4-FFF2-40B4-BE49-F238E27FC236}">
              <a16:creationId xmlns:a16="http://schemas.microsoft.com/office/drawing/2014/main" id="{6759FA59-2616-4747-B3C3-D76422455834}"/>
            </a:ext>
          </a:extLst>
        </xdr:cNvPr>
        <xdr:cNvCxnSpPr/>
      </xdr:nvCxnSpPr>
      <xdr:spPr>
        <a:xfrm flipV="1">
          <a:off x="2565400" y="17763308"/>
          <a:ext cx="789940" cy="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92348</xdr:rowOff>
    </xdr:from>
    <xdr:to>
      <xdr:col>10</xdr:col>
      <xdr:colOff>165100</xdr:colOff>
      <xdr:row>106</xdr:row>
      <xdr:rowOff>22498</xdr:rowOff>
    </xdr:to>
    <xdr:sp macro="" textlink="">
      <xdr:nvSpPr>
        <xdr:cNvPr id="425" name="楕円 424">
          <a:extLst>
            <a:ext uri="{FF2B5EF4-FFF2-40B4-BE49-F238E27FC236}">
              <a16:creationId xmlns:a16="http://schemas.microsoft.com/office/drawing/2014/main" id="{3E058DDB-A306-46F5-8CE4-85FC3E5232C4}"/>
            </a:ext>
          </a:extLst>
        </xdr:cNvPr>
        <xdr:cNvSpPr/>
      </xdr:nvSpPr>
      <xdr:spPr>
        <a:xfrm>
          <a:off x="1739900" y="176945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143148</xdr:rowOff>
    </xdr:from>
    <xdr:to>
      <xdr:col>15</xdr:col>
      <xdr:colOff>50800</xdr:colOff>
      <xdr:row>106</xdr:row>
      <xdr:rowOff>10886</xdr:rowOff>
    </xdr:to>
    <xdr:cxnSp macro="">
      <xdr:nvCxnSpPr>
        <xdr:cNvPr id="426" name="直線コネクタ 425">
          <a:extLst>
            <a:ext uri="{FF2B5EF4-FFF2-40B4-BE49-F238E27FC236}">
              <a16:creationId xmlns:a16="http://schemas.microsoft.com/office/drawing/2014/main" id="{EEB56569-E2A1-41C6-AA00-6DF3E9C1DA50}"/>
            </a:ext>
          </a:extLst>
        </xdr:cNvPr>
        <xdr:cNvCxnSpPr/>
      </xdr:nvCxnSpPr>
      <xdr:spPr>
        <a:xfrm>
          <a:off x="1790700" y="17745348"/>
          <a:ext cx="774700" cy="3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49893</xdr:rowOff>
    </xdr:from>
    <xdr:to>
      <xdr:col>6</xdr:col>
      <xdr:colOff>38100</xdr:colOff>
      <xdr:row>105</xdr:row>
      <xdr:rowOff>151493</xdr:rowOff>
    </xdr:to>
    <xdr:sp macro="" textlink="">
      <xdr:nvSpPr>
        <xdr:cNvPr id="427" name="楕円 426">
          <a:extLst>
            <a:ext uri="{FF2B5EF4-FFF2-40B4-BE49-F238E27FC236}">
              <a16:creationId xmlns:a16="http://schemas.microsoft.com/office/drawing/2014/main" id="{239EF560-024A-4491-A920-BD1C121A56C5}"/>
            </a:ext>
          </a:extLst>
        </xdr:cNvPr>
        <xdr:cNvSpPr/>
      </xdr:nvSpPr>
      <xdr:spPr>
        <a:xfrm>
          <a:off x="965200" y="176520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100693</xdr:rowOff>
    </xdr:from>
    <xdr:to>
      <xdr:col>10</xdr:col>
      <xdr:colOff>114300</xdr:colOff>
      <xdr:row>105</xdr:row>
      <xdr:rowOff>143148</xdr:rowOff>
    </xdr:to>
    <xdr:cxnSp macro="">
      <xdr:nvCxnSpPr>
        <xdr:cNvPr id="428" name="直線コネクタ 427">
          <a:extLst>
            <a:ext uri="{FF2B5EF4-FFF2-40B4-BE49-F238E27FC236}">
              <a16:creationId xmlns:a16="http://schemas.microsoft.com/office/drawing/2014/main" id="{8C44DBE2-3994-4CC6-B463-003DF2E59267}"/>
            </a:ext>
          </a:extLst>
        </xdr:cNvPr>
        <xdr:cNvCxnSpPr/>
      </xdr:nvCxnSpPr>
      <xdr:spPr>
        <a:xfrm>
          <a:off x="1008380" y="17702893"/>
          <a:ext cx="78232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6366</xdr:rowOff>
    </xdr:from>
    <xdr:ext cx="405111" cy="259045"/>
    <xdr:sp macro="" textlink="">
      <xdr:nvSpPr>
        <xdr:cNvPr id="429" name="n_1aveValue【市民会館】&#10;有形固定資産減価償却率">
          <a:extLst>
            <a:ext uri="{FF2B5EF4-FFF2-40B4-BE49-F238E27FC236}">
              <a16:creationId xmlns:a16="http://schemas.microsoft.com/office/drawing/2014/main" id="{476020EB-BFE8-4AC5-9562-584429049F3B}"/>
            </a:ext>
          </a:extLst>
        </xdr:cNvPr>
        <xdr:cNvSpPr txBox="1"/>
      </xdr:nvSpPr>
      <xdr:spPr>
        <a:xfrm>
          <a:off x="3170564" y="17273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168020</xdr:rowOff>
    </xdr:from>
    <xdr:ext cx="405111" cy="259045"/>
    <xdr:sp macro="" textlink="">
      <xdr:nvSpPr>
        <xdr:cNvPr id="430" name="n_2aveValue【市民会館】&#10;有形固定資産減価償却率">
          <a:extLst>
            <a:ext uri="{FF2B5EF4-FFF2-40B4-BE49-F238E27FC236}">
              <a16:creationId xmlns:a16="http://schemas.microsoft.com/office/drawing/2014/main" id="{16F96BDC-4AF8-4AF4-9B66-ACCFEACFF7DE}"/>
            </a:ext>
          </a:extLst>
        </xdr:cNvPr>
        <xdr:cNvSpPr txBox="1"/>
      </xdr:nvSpPr>
      <xdr:spPr>
        <a:xfrm>
          <a:off x="2385704" y="1726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158222</xdr:rowOff>
    </xdr:from>
    <xdr:ext cx="405111" cy="259045"/>
    <xdr:sp macro="" textlink="">
      <xdr:nvSpPr>
        <xdr:cNvPr id="431" name="n_3aveValue【市民会館】&#10;有形固定資産減価償却率">
          <a:extLst>
            <a:ext uri="{FF2B5EF4-FFF2-40B4-BE49-F238E27FC236}">
              <a16:creationId xmlns:a16="http://schemas.microsoft.com/office/drawing/2014/main" id="{6CDA03DE-461C-4EEF-A390-F9D483CA0870}"/>
            </a:ext>
          </a:extLst>
        </xdr:cNvPr>
        <xdr:cNvSpPr txBox="1"/>
      </xdr:nvSpPr>
      <xdr:spPr>
        <a:xfrm>
          <a:off x="1611004" y="172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432" name="n_4aveValue【市民会館】&#10;有形固定資産減価償却率">
          <a:extLst>
            <a:ext uri="{FF2B5EF4-FFF2-40B4-BE49-F238E27FC236}">
              <a16:creationId xmlns:a16="http://schemas.microsoft.com/office/drawing/2014/main" id="{6C4D49DD-A900-47D4-B6C9-3BBACA327446}"/>
            </a:ext>
          </a:extLst>
        </xdr:cNvPr>
        <xdr:cNvSpPr txBox="1"/>
      </xdr:nvSpPr>
      <xdr:spPr>
        <a:xfrm>
          <a:off x="836304" y="1727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31585</xdr:rowOff>
    </xdr:from>
    <xdr:ext cx="405111" cy="259045"/>
    <xdr:sp macro="" textlink="">
      <xdr:nvSpPr>
        <xdr:cNvPr id="433" name="n_1mainValue【市民会館】&#10;有形固定資産減価償却率">
          <a:extLst>
            <a:ext uri="{FF2B5EF4-FFF2-40B4-BE49-F238E27FC236}">
              <a16:creationId xmlns:a16="http://schemas.microsoft.com/office/drawing/2014/main" id="{51DC6A7F-CE2D-4AC2-9058-9E2E14B22B37}"/>
            </a:ext>
          </a:extLst>
        </xdr:cNvPr>
        <xdr:cNvSpPr txBox="1"/>
      </xdr:nvSpPr>
      <xdr:spPr>
        <a:xfrm>
          <a:off x="3170564" y="17801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52813</xdr:rowOff>
    </xdr:from>
    <xdr:ext cx="405111" cy="259045"/>
    <xdr:sp macro="" textlink="">
      <xdr:nvSpPr>
        <xdr:cNvPr id="434" name="n_2mainValue【市民会館】&#10;有形固定資産減価償却率">
          <a:extLst>
            <a:ext uri="{FF2B5EF4-FFF2-40B4-BE49-F238E27FC236}">
              <a16:creationId xmlns:a16="http://schemas.microsoft.com/office/drawing/2014/main" id="{683A8E55-AD48-4E70-8D8D-C983BF65EC1D}"/>
            </a:ext>
          </a:extLst>
        </xdr:cNvPr>
        <xdr:cNvSpPr txBox="1"/>
      </xdr:nvSpPr>
      <xdr:spPr>
        <a:xfrm>
          <a:off x="2385704" y="1782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13625</xdr:rowOff>
    </xdr:from>
    <xdr:ext cx="405111" cy="259045"/>
    <xdr:sp macro="" textlink="">
      <xdr:nvSpPr>
        <xdr:cNvPr id="435" name="n_3mainValue【市民会館】&#10;有形固定資産減価償却率">
          <a:extLst>
            <a:ext uri="{FF2B5EF4-FFF2-40B4-BE49-F238E27FC236}">
              <a16:creationId xmlns:a16="http://schemas.microsoft.com/office/drawing/2014/main" id="{C356F0DB-CE68-4924-8341-F74A53F151C2}"/>
            </a:ext>
          </a:extLst>
        </xdr:cNvPr>
        <xdr:cNvSpPr txBox="1"/>
      </xdr:nvSpPr>
      <xdr:spPr>
        <a:xfrm>
          <a:off x="1611004" y="1778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142620</xdr:rowOff>
    </xdr:from>
    <xdr:ext cx="405111" cy="259045"/>
    <xdr:sp macro="" textlink="">
      <xdr:nvSpPr>
        <xdr:cNvPr id="436" name="n_4mainValue【市民会館】&#10;有形固定資産減価償却率">
          <a:extLst>
            <a:ext uri="{FF2B5EF4-FFF2-40B4-BE49-F238E27FC236}">
              <a16:creationId xmlns:a16="http://schemas.microsoft.com/office/drawing/2014/main" id="{3E160872-CC73-49E6-B687-331C67DDBC9C}"/>
            </a:ext>
          </a:extLst>
        </xdr:cNvPr>
        <xdr:cNvSpPr txBox="1"/>
      </xdr:nvSpPr>
      <xdr:spPr>
        <a:xfrm>
          <a:off x="836304" y="1774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852D4648-E018-4BCA-8649-BBE4B9581F5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F30938E3-FE47-4300-9AAE-9112F3E6390C}"/>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EBAFCD93-E244-447F-B0B4-AB19BD6D330E}"/>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F53829B4-8724-41A0-9665-F49735264F9E}"/>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79360562-B057-4836-9206-42D40C72CFFA}"/>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440F9A6F-A76F-4540-830D-A5CB6AEB2F89}"/>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3A145311-B475-4AD1-BEF8-A1B7BC37617C}"/>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F643718E-24BC-40F7-B8CC-4762B096B9E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88AAAEEC-61A1-42AE-894A-0783C962231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95B324DE-8D58-45DC-8A80-A8AD10EEE434}"/>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44093BBF-FB27-4EB4-8E1B-214E0562995C}"/>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a:extLst>
            <a:ext uri="{FF2B5EF4-FFF2-40B4-BE49-F238E27FC236}">
              <a16:creationId xmlns:a16="http://schemas.microsoft.com/office/drawing/2014/main" id="{AB9D7A96-8347-44C6-8019-3F15EF4A2381}"/>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54E197D1-A7E7-447D-A3BD-468B3FB9A1BA}"/>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a:extLst>
            <a:ext uri="{FF2B5EF4-FFF2-40B4-BE49-F238E27FC236}">
              <a16:creationId xmlns:a16="http://schemas.microsoft.com/office/drawing/2014/main" id="{49548693-35E2-4503-A82F-C20C677F4E83}"/>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F93388C0-1552-4692-A59F-BC3C25EC9426}"/>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a:extLst>
            <a:ext uri="{FF2B5EF4-FFF2-40B4-BE49-F238E27FC236}">
              <a16:creationId xmlns:a16="http://schemas.microsoft.com/office/drawing/2014/main" id="{9E78939C-9F8D-401F-BEA7-0EF98BEF965A}"/>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E44114A4-8666-4F49-8208-90ABE5633AE4}"/>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a:extLst>
            <a:ext uri="{FF2B5EF4-FFF2-40B4-BE49-F238E27FC236}">
              <a16:creationId xmlns:a16="http://schemas.microsoft.com/office/drawing/2014/main" id="{EC13B7AC-FE3B-4B3F-8215-4766AB285008}"/>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0A35940A-3B3B-4936-B7A3-091093D39091}"/>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a:extLst>
            <a:ext uri="{FF2B5EF4-FFF2-40B4-BE49-F238E27FC236}">
              <a16:creationId xmlns:a16="http://schemas.microsoft.com/office/drawing/2014/main" id="{88BC3F18-C0AF-4BF1-9822-9F597A21FB75}"/>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0E9BC717-0CEF-4AE6-B7CB-B0A9EB52ED5D}"/>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538CC4BF-DEE2-4E73-A10C-C31B18A9CBDE}"/>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3F1D3B24-F8E8-426D-8F04-A435C1D2A23C}"/>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106680</xdr:rowOff>
    </xdr:from>
    <xdr:to>
      <xdr:col>54</xdr:col>
      <xdr:colOff>189865</xdr:colOff>
      <xdr:row>108</xdr:row>
      <xdr:rowOff>121920</xdr:rowOff>
    </xdr:to>
    <xdr:cxnSp macro="">
      <xdr:nvCxnSpPr>
        <xdr:cNvPr id="460" name="直線コネクタ 459">
          <a:extLst>
            <a:ext uri="{FF2B5EF4-FFF2-40B4-BE49-F238E27FC236}">
              <a16:creationId xmlns:a16="http://schemas.microsoft.com/office/drawing/2014/main" id="{FC0FEB95-10B9-441E-BE2B-F9A11ECEE6AF}"/>
            </a:ext>
          </a:extLst>
        </xdr:cNvPr>
        <xdr:cNvCxnSpPr/>
      </xdr:nvCxnSpPr>
      <xdr:spPr>
        <a:xfrm flipV="1">
          <a:off x="9219565" y="168706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61" name="【市民会館】&#10;一人当たり面積最小値テキスト">
          <a:extLst>
            <a:ext uri="{FF2B5EF4-FFF2-40B4-BE49-F238E27FC236}">
              <a16:creationId xmlns:a16="http://schemas.microsoft.com/office/drawing/2014/main" id="{F5EC1BAB-6BC2-44BD-911C-DF2E2454E707}"/>
            </a:ext>
          </a:extLst>
        </xdr:cNvPr>
        <xdr:cNvSpPr txBox="1"/>
      </xdr:nvSpPr>
      <xdr:spPr>
        <a:xfrm>
          <a:off x="9258300" y="1823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62" name="直線コネクタ 461">
          <a:extLst>
            <a:ext uri="{FF2B5EF4-FFF2-40B4-BE49-F238E27FC236}">
              <a16:creationId xmlns:a16="http://schemas.microsoft.com/office/drawing/2014/main" id="{6E164A62-FC98-4192-AB71-860BBEC4628A}"/>
            </a:ext>
          </a:extLst>
        </xdr:cNvPr>
        <xdr:cNvCxnSpPr/>
      </xdr:nvCxnSpPr>
      <xdr:spPr>
        <a:xfrm>
          <a:off x="9154160" y="18227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53357</xdr:rowOff>
    </xdr:from>
    <xdr:ext cx="469744" cy="259045"/>
    <xdr:sp macro="" textlink="">
      <xdr:nvSpPr>
        <xdr:cNvPr id="463" name="【市民会館】&#10;一人当たり面積最大値テキスト">
          <a:extLst>
            <a:ext uri="{FF2B5EF4-FFF2-40B4-BE49-F238E27FC236}">
              <a16:creationId xmlns:a16="http://schemas.microsoft.com/office/drawing/2014/main" id="{0790A45F-6E26-4533-9938-EBD9E90FBC7C}"/>
            </a:ext>
          </a:extLst>
        </xdr:cNvPr>
        <xdr:cNvSpPr txBox="1"/>
      </xdr:nvSpPr>
      <xdr:spPr>
        <a:xfrm>
          <a:off x="9258300" y="1664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106680</xdr:rowOff>
    </xdr:from>
    <xdr:to>
      <xdr:col>55</xdr:col>
      <xdr:colOff>88900</xdr:colOff>
      <xdr:row>100</xdr:row>
      <xdr:rowOff>106680</xdr:rowOff>
    </xdr:to>
    <xdr:cxnSp macro="">
      <xdr:nvCxnSpPr>
        <xdr:cNvPr id="464" name="直線コネクタ 463">
          <a:extLst>
            <a:ext uri="{FF2B5EF4-FFF2-40B4-BE49-F238E27FC236}">
              <a16:creationId xmlns:a16="http://schemas.microsoft.com/office/drawing/2014/main" id="{E735A03D-CAD0-4F85-896B-4CB7961439B0}"/>
            </a:ext>
          </a:extLst>
        </xdr:cNvPr>
        <xdr:cNvCxnSpPr/>
      </xdr:nvCxnSpPr>
      <xdr:spPr>
        <a:xfrm>
          <a:off x="9154160" y="16870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67327</xdr:rowOff>
    </xdr:from>
    <xdr:ext cx="469744" cy="259045"/>
    <xdr:sp macro="" textlink="">
      <xdr:nvSpPr>
        <xdr:cNvPr id="465" name="【市民会館】&#10;一人当たり面積平均値テキスト">
          <a:extLst>
            <a:ext uri="{FF2B5EF4-FFF2-40B4-BE49-F238E27FC236}">
              <a16:creationId xmlns:a16="http://schemas.microsoft.com/office/drawing/2014/main" id="{9530112E-0CC6-4262-A3C5-CB3AF7D5895B}"/>
            </a:ext>
          </a:extLst>
        </xdr:cNvPr>
        <xdr:cNvSpPr txBox="1"/>
      </xdr:nvSpPr>
      <xdr:spPr>
        <a:xfrm>
          <a:off x="9258300" y="17501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66" name="フローチャート: 判断 465">
          <a:extLst>
            <a:ext uri="{FF2B5EF4-FFF2-40B4-BE49-F238E27FC236}">
              <a16:creationId xmlns:a16="http://schemas.microsoft.com/office/drawing/2014/main" id="{0B656240-35BB-4077-A741-6ACDB1D161D9}"/>
            </a:ext>
          </a:extLst>
        </xdr:cNvPr>
        <xdr:cNvSpPr/>
      </xdr:nvSpPr>
      <xdr:spPr>
        <a:xfrm>
          <a:off x="9192260" y="17646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67" name="フローチャート: 判断 466">
          <a:extLst>
            <a:ext uri="{FF2B5EF4-FFF2-40B4-BE49-F238E27FC236}">
              <a16:creationId xmlns:a16="http://schemas.microsoft.com/office/drawing/2014/main" id="{BC86E0F3-9432-4A10-BE6D-37BCF24C5DC6}"/>
            </a:ext>
          </a:extLst>
        </xdr:cNvPr>
        <xdr:cNvSpPr/>
      </xdr:nvSpPr>
      <xdr:spPr>
        <a:xfrm>
          <a:off x="844550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90170</xdr:rowOff>
    </xdr:from>
    <xdr:to>
      <xdr:col>46</xdr:col>
      <xdr:colOff>38100</xdr:colOff>
      <xdr:row>106</xdr:row>
      <xdr:rowOff>20320</xdr:rowOff>
    </xdr:to>
    <xdr:sp macro="" textlink="">
      <xdr:nvSpPr>
        <xdr:cNvPr id="468" name="フローチャート: 判断 467">
          <a:extLst>
            <a:ext uri="{FF2B5EF4-FFF2-40B4-BE49-F238E27FC236}">
              <a16:creationId xmlns:a16="http://schemas.microsoft.com/office/drawing/2014/main" id="{11A24886-4C4B-4063-B82E-F16D55091AB2}"/>
            </a:ext>
          </a:extLst>
        </xdr:cNvPr>
        <xdr:cNvSpPr/>
      </xdr:nvSpPr>
      <xdr:spPr>
        <a:xfrm>
          <a:off x="7670800" y="176923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113030</xdr:rowOff>
    </xdr:from>
    <xdr:to>
      <xdr:col>41</xdr:col>
      <xdr:colOff>101600</xdr:colOff>
      <xdr:row>106</xdr:row>
      <xdr:rowOff>43180</xdr:rowOff>
    </xdr:to>
    <xdr:sp macro="" textlink="">
      <xdr:nvSpPr>
        <xdr:cNvPr id="469" name="フローチャート: 判断 468">
          <a:extLst>
            <a:ext uri="{FF2B5EF4-FFF2-40B4-BE49-F238E27FC236}">
              <a16:creationId xmlns:a16="http://schemas.microsoft.com/office/drawing/2014/main" id="{C12FF817-CAE0-487D-A253-D92A9CB6A146}"/>
            </a:ext>
          </a:extLst>
        </xdr:cNvPr>
        <xdr:cNvSpPr/>
      </xdr:nvSpPr>
      <xdr:spPr>
        <a:xfrm>
          <a:off x="6873240" y="1771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135889</xdr:rowOff>
    </xdr:from>
    <xdr:to>
      <xdr:col>36</xdr:col>
      <xdr:colOff>165100</xdr:colOff>
      <xdr:row>106</xdr:row>
      <xdr:rowOff>66039</xdr:rowOff>
    </xdr:to>
    <xdr:sp macro="" textlink="">
      <xdr:nvSpPr>
        <xdr:cNvPr id="470" name="フローチャート: 判断 469">
          <a:extLst>
            <a:ext uri="{FF2B5EF4-FFF2-40B4-BE49-F238E27FC236}">
              <a16:creationId xmlns:a16="http://schemas.microsoft.com/office/drawing/2014/main" id="{97010F93-C84B-4BEB-88A3-729473403480}"/>
            </a:ext>
          </a:extLst>
        </xdr:cNvPr>
        <xdr:cNvSpPr/>
      </xdr:nvSpPr>
      <xdr:spPr>
        <a:xfrm>
          <a:off x="6098540" y="177380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7294712E-0BD8-4E02-874F-6A9CDA461B41}"/>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7CBDD791-B96D-4C79-8E53-B7303CCBE61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620EA5C4-1535-4504-BD6A-4296457B928E}"/>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D04AFBBE-7F27-4855-9703-1A9DC57B6F97}"/>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8F7F85BA-0562-4BA4-A555-6FCEE322469A}"/>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48261</xdr:rowOff>
    </xdr:from>
    <xdr:to>
      <xdr:col>55</xdr:col>
      <xdr:colOff>50800</xdr:colOff>
      <xdr:row>106</xdr:row>
      <xdr:rowOff>149861</xdr:rowOff>
    </xdr:to>
    <xdr:sp macro="" textlink="">
      <xdr:nvSpPr>
        <xdr:cNvPr id="476" name="楕円 475">
          <a:extLst>
            <a:ext uri="{FF2B5EF4-FFF2-40B4-BE49-F238E27FC236}">
              <a16:creationId xmlns:a16="http://schemas.microsoft.com/office/drawing/2014/main" id="{B837F2DD-1C33-42DF-B90B-759312722F3C}"/>
            </a:ext>
          </a:extLst>
        </xdr:cNvPr>
        <xdr:cNvSpPr/>
      </xdr:nvSpPr>
      <xdr:spPr>
        <a:xfrm>
          <a:off x="9192260" y="178181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26688</xdr:rowOff>
    </xdr:from>
    <xdr:ext cx="469744" cy="259045"/>
    <xdr:sp macro="" textlink="">
      <xdr:nvSpPr>
        <xdr:cNvPr id="477" name="【市民会館】&#10;一人当たり面積該当値テキスト">
          <a:extLst>
            <a:ext uri="{FF2B5EF4-FFF2-40B4-BE49-F238E27FC236}">
              <a16:creationId xmlns:a16="http://schemas.microsoft.com/office/drawing/2014/main" id="{0650EF4E-7A83-46F1-9ECE-DCD08DBF9D26}"/>
            </a:ext>
          </a:extLst>
        </xdr:cNvPr>
        <xdr:cNvSpPr txBox="1"/>
      </xdr:nvSpPr>
      <xdr:spPr>
        <a:xfrm>
          <a:off x="9258300" y="1779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48261</xdr:rowOff>
    </xdr:from>
    <xdr:to>
      <xdr:col>50</xdr:col>
      <xdr:colOff>165100</xdr:colOff>
      <xdr:row>106</xdr:row>
      <xdr:rowOff>149861</xdr:rowOff>
    </xdr:to>
    <xdr:sp macro="" textlink="">
      <xdr:nvSpPr>
        <xdr:cNvPr id="478" name="楕円 477">
          <a:extLst>
            <a:ext uri="{FF2B5EF4-FFF2-40B4-BE49-F238E27FC236}">
              <a16:creationId xmlns:a16="http://schemas.microsoft.com/office/drawing/2014/main" id="{E0BCDBE5-1FFF-4127-ADF2-00B4EEA77491}"/>
            </a:ext>
          </a:extLst>
        </xdr:cNvPr>
        <xdr:cNvSpPr/>
      </xdr:nvSpPr>
      <xdr:spPr>
        <a:xfrm>
          <a:off x="8445500" y="1781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99061</xdr:rowOff>
    </xdr:from>
    <xdr:to>
      <xdr:col>55</xdr:col>
      <xdr:colOff>0</xdr:colOff>
      <xdr:row>106</xdr:row>
      <xdr:rowOff>99061</xdr:rowOff>
    </xdr:to>
    <xdr:cxnSp macro="">
      <xdr:nvCxnSpPr>
        <xdr:cNvPr id="479" name="直線コネクタ 478">
          <a:extLst>
            <a:ext uri="{FF2B5EF4-FFF2-40B4-BE49-F238E27FC236}">
              <a16:creationId xmlns:a16="http://schemas.microsoft.com/office/drawing/2014/main" id="{7E0545CB-2BB9-4BF1-B7F2-2FA8C0A7F147}"/>
            </a:ext>
          </a:extLst>
        </xdr:cNvPr>
        <xdr:cNvCxnSpPr/>
      </xdr:nvCxnSpPr>
      <xdr:spPr>
        <a:xfrm>
          <a:off x="8496300" y="17868901"/>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48261</xdr:rowOff>
    </xdr:from>
    <xdr:to>
      <xdr:col>46</xdr:col>
      <xdr:colOff>38100</xdr:colOff>
      <xdr:row>106</xdr:row>
      <xdr:rowOff>149861</xdr:rowOff>
    </xdr:to>
    <xdr:sp macro="" textlink="">
      <xdr:nvSpPr>
        <xdr:cNvPr id="480" name="楕円 479">
          <a:extLst>
            <a:ext uri="{FF2B5EF4-FFF2-40B4-BE49-F238E27FC236}">
              <a16:creationId xmlns:a16="http://schemas.microsoft.com/office/drawing/2014/main" id="{EEA85B03-1118-4D77-A281-88975A56A138}"/>
            </a:ext>
          </a:extLst>
        </xdr:cNvPr>
        <xdr:cNvSpPr/>
      </xdr:nvSpPr>
      <xdr:spPr>
        <a:xfrm>
          <a:off x="7670800" y="178181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99061</xdr:rowOff>
    </xdr:from>
    <xdr:to>
      <xdr:col>50</xdr:col>
      <xdr:colOff>114300</xdr:colOff>
      <xdr:row>106</xdr:row>
      <xdr:rowOff>99061</xdr:rowOff>
    </xdr:to>
    <xdr:cxnSp macro="">
      <xdr:nvCxnSpPr>
        <xdr:cNvPr id="481" name="直線コネクタ 480">
          <a:extLst>
            <a:ext uri="{FF2B5EF4-FFF2-40B4-BE49-F238E27FC236}">
              <a16:creationId xmlns:a16="http://schemas.microsoft.com/office/drawing/2014/main" id="{F69D6B07-BF47-4761-A67B-DCBCD06FB721}"/>
            </a:ext>
          </a:extLst>
        </xdr:cNvPr>
        <xdr:cNvCxnSpPr/>
      </xdr:nvCxnSpPr>
      <xdr:spPr>
        <a:xfrm>
          <a:off x="7713980" y="1786890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48261</xdr:rowOff>
    </xdr:from>
    <xdr:to>
      <xdr:col>41</xdr:col>
      <xdr:colOff>101600</xdr:colOff>
      <xdr:row>106</xdr:row>
      <xdr:rowOff>149861</xdr:rowOff>
    </xdr:to>
    <xdr:sp macro="" textlink="">
      <xdr:nvSpPr>
        <xdr:cNvPr id="482" name="楕円 481">
          <a:extLst>
            <a:ext uri="{FF2B5EF4-FFF2-40B4-BE49-F238E27FC236}">
              <a16:creationId xmlns:a16="http://schemas.microsoft.com/office/drawing/2014/main" id="{60FE3CA1-00DA-48FD-9A50-5C8204833B93}"/>
            </a:ext>
          </a:extLst>
        </xdr:cNvPr>
        <xdr:cNvSpPr/>
      </xdr:nvSpPr>
      <xdr:spPr>
        <a:xfrm>
          <a:off x="6873240" y="1781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99061</xdr:rowOff>
    </xdr:from>
    <xdr:to>
      <xdr:col>45</xdr:col>
      <xdr:colOff>177800</xdr:colOff>
      <xdr:row>106</xdr:row>
      <xdr:rowOff>99061</xdr:rowOff>
    </xdr:to>
    <xdr:cxnSp macro="">
      <xdr:nvCxnSpPr>
        <xdr:cNvPr id="483" name="直線コネクタ 482">
          <a:extLst>
            <a:ext uri="{FF2B5EF4-FFF2-40B4-BE49-F238E27FC236}">
              <a16:creationId xmlns:a16="http://schemas.microsoft.com/office/drawing/2014/main" id="{EDEF95D1-0F4A-4C4C-BB15-1F067D6A3A2E}"/>
            </a:ext>
          </a:extLst>
        </xdr:cNvPr>
        <xdr:cNvCxnSpPr/>
      </xdr:nvCxnSpPr>
      <xdr:spPr>
        <a:xfrm>
          <a:off x="6924040" y="1786890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40639</xdr:rowOff>
    </xdr:from>
    <xdr:to>
      <xdr:col>36</xdr:col>
      <xdr:colOff>165100</xdr:colOff>
      <xdr:row>106</xdr:row>
      <xdr:rowOff>142239</xdr:rowOff>
    </xdr:to>
    <xdr:sp macro="" textlink="">
      <xdr:nvSpPr>
        <xdr:cNvPr id="484" name="楕円 483">
          <a:extLst>
            <a:ext uri="{FF2B5EF4-FFF2-40B4-BE49-F238E27FC236}">
              <a16:creationId xmlns:a16="http://schemas.microsoft.com/office/drawing/2014/main" id="{A6D9EBFC-22B8-4FF1-812B-E5793B4C90E0}"/>
            </a:ext>
          </a:extLst>
        </xdr:cNvPr>
        <xdr:cNvSpPr/>
      </xdr:nvSpPr>
      <xdr:spPr>
        <a:xfrm>
          <a:off x="6098540" y="1781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91439</xdr:rowOff>
    </xdr:from>
    <xdr:to>
      <xdr:col>41</xdr:col>
      <xdr:colOff>50800</xdr:colOff>
      <xdr:row>106</xdr:row>
      <xdr:rowOff>99061</xdr:rowOff>
    </xdr:to>
    <xdr:cxnSp macro="">
      <xdr:nvCxnSpPr>
        <xdr:cNvPr id="485" name="直線コネクタ 484">
          <a:extLst>
            <a:ext uri="{FF2B5EF4-FFF2-40B4-BE49-F238E27FC236}">
              <a16:creationId xmlns:a16="http://schemas.microsoft.com/office/drawing/2014/main" id="{6A13EC6A-81F7-4E93-A151-A5E3C1C67B40}"/>
            </a:ext>
          </a:extLst>
        </xdr:cNvPr>
        <xdr:cNvCxnSpPr/>
      </xdr:nvCxnSpPr>
      <xdr:spPr>
        <a:xfrm>
          <a:off x="6149340" y="17861279"/>
          <a:ext cx="7747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162577</xdr:rowOff>
    </xdr:from>
    <xdr:ext cx="469744" cy="259045"/>
    <xdr:sp macro="" textlink="">
      <xdr:nvSpPr>
        <xdr:cNvPr id="486" name="n_1aveValue【市民会館】&#10;一人当たり面積">
          <a:extLst>
            <a:ext uri="{FF2B5EF4-FFF2-40B4-BE49-F238E27FC236}">
              <a16:creationId xmlns:a16="http://schemas.microsoft.com/office/drawing/2014/main" id="{818C1A11-10AA-4EC6-8201-A667D9EC6D6F}"/>
            </a:ext>
          </a:extLst>
        </xdr:cNvPr>
        <xdr:cNvSpPr txBox="1"/>
      </xdr:nvSpPr>
      <xdr:spPr>
        <a:xfrm>
          <a:off x="8271587" y="1742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36847</xdr:rowOff>
    </xdr:from>
    <xdr:ext cx="469744" cy="259045"/>
    <xdr:sp macro="" textlink="">
      <xdr:nvSpPr>
        <xdr:cNvPr id="487" name="n_2aveValue【市民会館】&#10;一人当たり面積">
          <a:extLst>
            <a:ext uri="{FF2B5EF4-FFF2-40B4-BE49-F238E27FC236}">
              <a16:creationId xmlns:a16="http://schemas.microsoft.com/office/drawing/2014/main" id="{A1B8EE6A-D464-4C72-8C56-1FAC5A40EB8F}"/>
            </a:ext>
          </a:extLst>
        </xdr:cNvPr>
        <xdr:cNvSpPr txBox="1"/>
      </xdr:nvSpPr>
      <xdr:spPr>
        <a:xfrm>
          <a:off x="7509587" y="1747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59707</xdr:rowOff>
    </xdr:from>
    <xdr:ext cx="469744" cy="259045"/>
    <xdr:sp macro="" textlink="">
      <xdr:nvSpPr>
        <xdr:cNvPr id="488" name="n_3aveValue【市民会館】&#10;一人当たり面積">
          <a:extLst>
            <a:ext uri="{FF2B5EF4-FFF2-40B4-BE49-F238E27FC236}">
              <a16:creationId xmlns:a16="http://schemas.microsoft.com/office/drawing/2014/main" id="{B7E39726-92FA-4F7C-A8A5-1A29AB9E6A42}"/>
            </a:ext>
          </a:extLst>
        </xdr:cNvPr>
        <xdr:cNvSpPr txBox="1"/>
      </xdr:nvSpPr>
      <xdr:spPr>
        <a:xfrm>
          <a:off x="6712027" y="1749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82566</xdr:rowOff>
    </xdr:from>
    <xdr:ext cx="469744" cy="259045"/>
    <xdr:sp macro="" textlink="">
      <xdr:nvSpPr>
        <xdr:cNvPr id="489" name="n_4aveValue【市民会館】&#10;一人当たり面積">
          <a:extLst>
            <a:ext uri="{FF2B5EF4-FFF2-40B4-BE49-F238E27FC236}">
              <a16:creationId xmlns:a16="http://schemas.microsoft.com/office/drawing/2014/main" id="{32EA49C7-FB67-490A-9DED-D1D511012D94}"/>
            </a:ext>
          </a:extLst>
        </xdr:cNvPr>
        <xdr:cNvSpPr txBox="1"/>
      </xdr:nvSpPr>
      <xdr:spPr>
        <a:xfrm>
          <a:off x="5937327" y="1751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140988</xdr:rowOff>
    </xdr:from>
    <xdr:ext cx="469744" cy="259045"/>
    <xdr:sp macro="" textlink="">
      <xdr:nvSpPr>
        <xdr:cNvPr id="490" name="n_1mainValue【市民会館】&#10;一人当たり面積">
          <a:extLst>
            <a:ext uri="{FF2B5EF4-FFF2-40B4-BE49-F238E27FC236}">
              <a16:creationId xmlns:a16="http://schemas.microsoft.com/office/drawing/2014/main" id="{FEEE2276-BF27-428F-A85E-36FD7DC1BDEB}"/>
            </a:ext>
          </a:extLst>
        </xdr:cNvPr>
        <xdr:cNvSpPr txBox="1"/>
      </xdr:nvSpPr>
      <xdr:spPr>
        <a:xfrm>
          <a:off x="8271587" y="1791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140988</xdr:rowOff>
    </xdr:from>
    <xdr:ext cx="469744" cy="259045"/>
    <xdr:sp macro="" textlink="">
      <xdr:nvSpPr>
        <xdr:cNvPr id="491" name="n_2mainValue【市民会館】&#10;一人当たり面積">
          <a:extLst>
            <a:ext uri="{FF2B5EF4-FFF2-40B4-BE49-F238E27FC236}">
              <a16:creationId xmlns:a16="http://schemas.microsoft.com/office/drawing/2014/main" id="{F5FC5C23-FC64-44F2-878B-5B1541F49138}"/>
            </a:ext>
          </a:extLst>
        </xdr:cNvPr>
        <xdr:cNvSpPr txBox="1"/>
      </xdr:nvSpPr>
      <xdr:spPr>
        <a:xfrm>
          <a:off x="7509587" y="1791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140988</xdr:rowOff>
    </xdr:from>
    <xdr:ext cx="469744" cy="259045"/>
    <xdr:sp macro="" textlink="">
      <xdr:nvSpPr>
        <xdr:cNvPr id="492" name="n_3mainValue【市民会館】&#10;一人当たり面積">
          <a:extLst>
            <a:ext uri="{FF2B5EF4-FFF2-40B4-BE49-F238E27FC236}">
              <a16:creationId xmlns:a16="http://schemas.microsoft.com/office/drawing/2014/main" id="{BE81A755-897B-48AA-8F3F-00588DAA905A}"/>
            </a:ext>
          </a:extLst>
        </xdr:cNvPr>
        <xdr:cNvSpPr txBox="1"/>
      </xdr:nvSpPr>
      <xdr:spPr>
        <a:xfrm>
          <a:off x="6712027" y="1791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133366</xdr:rowOff>
    </xdr:from>
    <xdr:ext cx="469744" cy="259045"/>
    <xdr:sp macro="" textlink="">
      <xdr:nvSpPr>
        <xdr:cNvPr id="493" name="n_4mainValue【市民会館】&#10;一人当たり面積">
          <a:extLst>
            <a:ext uri="{FF2B5EF4-FFF2-40B4-BE49-F238E27FC236}">
              <a16:creationId xmlns:a16="http://schemas.microsoft.com/office/drawing/2014/main" id="{A2D0A144-0FD3-47BE-B3F4-0766A603750F}"/>
            </a:ext>
          </a:extLst>
        </xdr:cNvPr>
        <xdr:cNvSpPr txBox="1"/>
      </xdr:nvSpPr>
      <xdr:spPr>
        <a:xfrm>
          <a:off x="5937327" y="17903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76D18694-314C-4E7D-9A72-23EB2AA00641}"/>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2E633B41-9A28-4236-ADFF-E81040AEA67F}"/>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9925B6EA-F8C5-4D8D-AB95-04162B927FA3}"/>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7B652750-58CD-401B-85B1-E6D9DAE7E25C}"/>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103ABE37-9C73-4A31-AEE8-617C99258AFF}"/>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F25C726A-38AF-42E1-8728-81AC4E79CB1B}"/>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3BAC9079-74A0-41EA-9B8A-C862E7B9CECA}"/>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6ACFF59E-9169-48EB-9CDA-D98360974B54}"/>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02FADC1F-3439-4B98-BA0B-F0F0E87B84C6}"/>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9B767C03-A73B-4C0A-AD36-8B578BF4C122}"/>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E7B7170B-E608-4112-A57F-C0A6990002CD}"/>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5" name="直線コネクタ 504">
          <a:extLst>
            <a:ext uri="{FF2B5EF4-FFF2-40B4-BE49-F238E27FC236}">
              <a16:creationId xmlns:a16="http://schemas.microsoft.com/office/drawing/2014/main" id="{B13E4428-85F1-489B-9255-B85EF9018FD7}"/>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6" name="テキスト ボックス 505">
          <a:extLst>
            <a:ext uri="{FF2B5EF4-FFF2-40B4-BE49-F238E27FC236}">
              <a16:creationId xmlns:a16="http://schemas.microsoft.com/office/drawing/2014/main" id="{3062E2AC-6C06-4EDD-86F9-4F9F74CB45CB}"/>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7" name="直線コネクタ 506">
          <a:extLst>
            <a:ext uri="{FF2B5EF4-FFF2-40B4-BE49-F238E27FC236}">
              <a16:creationId xmlns:a16="http://schemas.microsoft.com/office/drawing/2014/main" id="{A21DA4BF-7236-4BDB-8C13-AE2DF5491A2A}"/>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8" name="テキスト ボックス 507">
          <a:extLst>
            <a:ext uri="{FF2B5EF4-FFF2-40B4-BE49-F238E27FC236}">
              <a16:creationId xmlns:a16="http://schemas.microsoft.com/office/drawing/2014/main" id="{58A0A811-2A5D-4690-BF54-BD41DBCA439E}"/>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9" name="直線コネクタ 508">
          <a:extLst>
            <a:ext uri="{FF2B5EF4-FFF2-40B4-BE49-F238E27FC236}">
              <a16:creationId xmlns:a16="http://schemas.microsoft.com/office/drawing/2014/main" id="{D663F25E-324B-4F19-A82D-2C3DA2C2D30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0" name="テキスト ボックス 509">
          <a:extLst>
            <a:ext uri="{FF2B5EF4-FFF2-40B4-BE49-F238E27FC236}">
              <a16:creationId xmlns:a16="http://schemas.microsoft.com/office/drawing/2014/main" id="{9324E637-26F6-451A-898F-8760EFCFE849}"/>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1" name="直線コネクタ 510">
          <a:extLst>
            <a:ext uri="{FF2B5EF4-FFF2-40B4-BE49-F238E27FC236}">
              <a16:creationId xmlns:a16="http://schemas.microsoft.com/office/drawing/2014/main" id="{65C29C85-D1EF-48C9-92A4-011A5F9912D9}"/>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2" name="テキスト ボックス 511">
          <a:extLst>
            <a:ext uri="{FF2B5EF4-FFF2-40B4-BE49-F238E27FC236}">
              <a16:creationId xmlns:a16="http://schemas.microsoft.com/office/drawing/2014/main" id="{37FF5F0F-4886-4CB9-804A-9ADF53367C0F}"/>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3" name="直線コネクタ 512">
          <a:extLst>
            <a:ext uri="{FF2B5EF4-FFF2-40B4-BE49-F238E27FC236}">
              <a16:creationId xmlns:a16="http://schemas.microsoft.com/office/drawing/2014/main" id="{0A0A9BCE-043A-44A8-9BB0-E7F955C06D7F}"/>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4" name="テキスト ボックス 513">
          <a:extLst>
            <a:ext uri="{FF2B5EF4-FFF2-40B4-BE49-F238E27FC236}">
              <a16:creationId xmlns:a16="http://schemas.microsoft.com/office/drawing/2014/main" id="{F85A4CE4-E175-46F5-875C-0F616F721210}"/>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F839CEB0-E355-4350-98A0-3DC77C77CAC6}"/>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6" name="テキスト ボックス 515">
          <a:extLst>
            <a:ext uri="{FF2B5EF4-FFF2-40B4-BE49-F238E27FC236}">
              <a16:creationId xmlns:a16="http://schemas.microsoft.com/office/drawing/2014/main" id="{045761B9-6480-4370-A01A-729E8D791DB4}"/>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D8014AF6-FC8C-4624-959E-789852DED915}"/>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106680</xdr:rowOff>
    </xdr:from>
    <xdr:to>
      <xdr:col>85</xdr:col>
      <xdr:colOff>126364</xdr:colOff>
      <xdr:row>42</xdr:row>
      <xdr:rowOff>5715</xdr:rowOff>
    </xdr:to>
    <xdr:cxnSp macro="">
      <xdr:nvCxnSpPr>
        <xdr:cNvPr id="518" name="直線コネクタ 517">
          <a:extLst>
            <a:ext uri="{FF2B5EF4-FFF2-40B4-BE49-F238E27FC236}">
              <a16:creationId xmlns:a16="http://schemas.microsoft.com/office/drawing/2014/main" id="{31FD7478-4BBA-4A20-944B-B79FA026C98C}"/>
            </a:ext>
          </a:extLst>
        </xdr:cNvPr>
        <xdr:cNvCxnSpPr/>
      </xdr:nvCxnSpPr>
      <xdr:spPr>
        <a:xfrm flipV="1">
          <a:off x="14375764" y="5638800"/>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9542</xdr:rowOff>
    </xdr:from>
    <xdr:ext cx="405111" cy="259045"/>
    <xdr:sp macro="" textlink="">
      <xdr:nvSpPr>
        <xdr:cNvPr id="519" name="【一般廃棄物処理施設】&#10;有形固定資産減価償却率最小値テキスト">
          <a:extLst>
            <a:ext uri="{FF2B5EF4-FFF2-40B4-BE49-F238E27FC236}">
              <a16:creationId xmlns:a16="http://schemas.microsoft.com/office/drawing/2014/main" id="{08C54A31-9019-4DE6-AF06-618D6CB2057D}"/>
            </a:ext>
          </a:extLst>
        </xdr:cNvPr>
        <xdr:cNvSpPr txBox="1"/>
      </xdr:nvSpPr>
      <xdr:spPr>
        <a:xfrm>
          <a:off x="14414500" y="70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5715</xdr:rowOff>
    </xdr:from>
    <xdr:to>
      <xdr:col>86</xdr:col>
      <xdr:colOff>25400</xdr:colOff>
      <xdr:row>42</xdr:row>
      <xdr:rowOff>5715</xdr:rowOff>
    </xdr:to>
    <xdr:cxnSp macro="">
      <xdr:nvCxnSpPr>
        <xdr:cNvPr id="520" name="直線コネクタ 519">
          <a:extLst>
            <a:ext uri="{FF2B5EF4-FFF2-40B4-BE49-F238E27FC236}">
              <a16:creationId xmlns:a16="http://schemas.microsoft.com/office/drawing/2014/main" id="{CDF42DA1-8ED0-43FC-B488-B8F0BE2E8758}"/>
            </a:ext>
          </a:extLst>
        </xdr:cNvPr>
        <xdr:cNvCxnSpPr/>
      </xdr:nvCxnSpPr>
      <xdr:spPr>
        <a:xfrm>
          <a:off x="14287500" y="70465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53357</xdr:rowOff>
    </xdr:from>
    <xdr:ext cx="405111" cy="259045"/>
    <xdr:sp macro="" textlink="">
      <xdr:nvSpPr>
        <xdr:cNvPr id="521" name="【一般廃棄物処理施設】&#10;有形固定資産減価償却率最大値テキスト">
          <a:extLst>
            <a:ext uri="{FF2B5EF4-FFF2-40B4-BE49-F238E27FC236}">
              <a16:creationId xmlns:a16="http://schemas.microsoft.com/office/drawing/2014/main" id="{2DCE8521-205C-468E-A6D0-0CCE0D6DADB0}"/>
            </a:ext>
          </a:extLst>
        </xdr:cNvPr>
        <xdr:cNvSpPr txBox="1"/>
      </xdr:nvSpPr>
      <xdr:spPr>
        <a:xfrm>
          <a:off x="14414500" y="541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106680</xdr:rowOff>
    </xdr:from>
    <xdr:to>
      <xdr:col>86</xdr:col>
      <xdr:colOff>25400</xdr:colOff>
      <xdr:row>33</xdr:row>
      <xdr:rowOff>106680</xdr:rowOff>
    </xdr:to>
    <xdr:cxnSp macro="">
      <xdr:nvCxnSpPr>
        <xdr:cNvPr id="522" name="直線コネクタ 521">
          <a:extLst>
            <a:ext uri="{FF2B5EF4-FFF2-40B4-BE49-F238E27FC236}">
              <a16:creationId xmlns:a16="http://schemas.microsoft.com/office/drawing/2014/main" id="{1BB1C687-059F-45E0-BC31-4D56E5F1057C}"/>
            </a:ext>
          </a:extLst>
        </xdr:cNvPr>
        <xdr:cNvCxnSpPr/>
      </xdr:nvCxnSpPr>
      <xdr:spPr>
        <a:xfrm>
          <a:off x="14287500" y="5638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170197</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id="{5A89D653-AB9E-4D15-A6A4-E55AD66E26FF}"/>
            </a:ext>
          </a:extLst>
        </xdr:cNvPr>
        <xdr:cNvSpPr txBox="1"/>
      </xdr:nvSpPr>
      <xdr:spPr>
        <a:xfrm>
          <a:off x="14414500" y="6205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524" name="フローチャート: 判断 523">
          <a:extLst>
            <a:ext uri="{FF2B5EF4-FFF2-40B4-BE49-F238E27FC236}">
              <a16:creationId xmlns:a16="http://schemas.microsoft.com/office/drawing/2014/main" id="{B2AF70D4-A899-4B6C-A3F5-A3F7C23E96BD}"/>
            </a:ext>
          </a:extLst>
        </xdr:cNvPr>
        <xdr:cNvSpPr/>
      </xdr:nvSpPr>
      <xdr:spPr>
        <a:xfrm>
          <a:off x="14325600" y="63500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525" name="フローチャート: 判断 524">
          <a:extLst>
            <a:ext uri="{FF2B5EF4-FFF2-40B4-BE49-F238E27FC236}">
              <a16:creationId xmlns:a16="http://schemas.microsoft.com/office/drawing/2014/main" id="{C4783604-AE33-4759-9F3D-2A074EF0EA3B}"/>
            </a:ext>
          </a:extLst>
        </xdr:cNvPr>
        <xdr:cNvSpPr/>
      </xdr:nvSpPr>
      <xdr:spPr>
        <a:xfrm>
          <a:off x="13578840" y="6359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33020</xdr:rowOff>
    </xdr:from>
    <xdr:to>
      <xdr:col>76</xdr:col>
      <xdr:colOff>165100</xdr:colOff>
      <xdr:row>38</xdr:row>
      <xdr:rowOff>134620</xdr:rowOff>
    </xdr:to>
    <xdr:sp macro="" textlink="">
      <xdr:nvSpPr>
        <xdr:cNvPr id="526" name="フローチャート: 判断 525">
          <a:extLst>
            <a:ext uri="{FF2B5EF4-FFF2-40B4-BE49-F238E27FC236}">
              <a16:creationId xmlns:a16="http://schemas.microsoft.com/office/drawing/2014/main" id="{D6B8EE3F-6ADE-4D50-B6BD-D94B5702AFC8}"/>
            </a:ext>
          </a:extLst>
        </xdr:cNvPr>
        <xdr:cNvSpPr/>
      </xdr:nvSpPr>
      <xdr:spPr>
        <a:xfrm>
          <a:off x="1280414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27" name="フローチャート: 判断 526">
          <a:extLst>
            <a:ext uri="{FF2B5EF4-FFF2-40B4-BE49-F238E27FC236}">
              <a16:creationId xmlns:a16="http://schemas.microsoft.com/office/drawing/2014/main" id="{9504BBE5-73B0-41DB-8DF3-A35F5D07DD1E}"/>
            </a:ext>
          </a:extLst>
        </xdr:cNvPr>
        <xdr:cNvSpPr/>
      </xdr:nvSpPr>
      <xdr:spPr>
        <a:xfrm>
          <a:off x="12029440" y="6418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61595</xdr:rowOff>
    </xdr:from>
    <xdr:to>
      <xdr:col>67</xdr:col>
      <xdr:colOff>101600</xdr:colOff>
      <xdr:row>38</xdr:row>
      <xdr:rowOff>163195</xdr:rowOff>
    </xdr:to>
    <xdr:sp macro="" textlink="">
      <xdr:nvSpPr>
        <xdr:cNvPr id="528" name="フローチャート: 判断 527">
          <a:extLst>
            <a:ext uri="{FF2B5EF4-FFF2-40B4-BE49-F238E27FC236}">
              <a16:creationId xmlns:a16="http://schemas.microsoft.com/office/drawing/2014/main" id="{F766D3C9-55EC-4034-8529-D6DBAA2086A6}"/>
            </a:ext>
          </a:extLst>
        </xdr:cNvPr>
        <xdr:cNvSpPr/>
      </xdr:nvSpPr>
      <xdr:spPr>
        <a:xfrm>
          <a:off x="1123188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4DD9A9F9-73A1-4930-B8B1-D71F58ACAA91}"/>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2E791DE2-07AD-48D3-8208-E3604CB4CF01}"/>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E586C889-18B2-4580-818F-84276C44821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1C230571-43D1-4383-84B8-40F33C19D657}"/>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5B666FF1-71AD-469F-B8A7-0C485502040B}"/>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55880</xdr:rowOff>
    </xdr:from>
    <xdr:to>
      <xdr:col>85</xdr:col>
      <xdr:colOff>177800</xdr:colOff>
      <xdr:row>39</xdr:row>
      <xdr:rowOff>157480</xdr:rowOff>
    </xdr:to>
    <xdr:sp macro="" textlink="">
      <xdr:nvSpPr>
        <xdr:cNvPr id="534" name="楕円 533">
          <a:extLst>
            <a:ext uri="{FF2B5EF4-FFF2-40B4-BE49-F238E27FC236}">
              <a16:creationId xmlns:a16="http://schemas.microsoft.com/office/drawing/2014/main" id="{E8531513-C92D-4537-A829-5292A67F2CAF}"/>
            </a:ext>
          </a:extLst>
        </xdr:cNvPr>
        <xdr:cNvSpPr/>
      </xdr:nvSpPr>
      <xdr:spPr>
        <a:xfrm>
          <a:off x="14325600" y="659384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34307</xdr:rowOff>
    </xdr:from>
    <xdr:ext cx="405111" cy="259045"/>
    <xdr:sp macro="" textlink="">
      <xdr:nvSpPr>
        <xdr:cNvPr id="535" name="【一般廃棄物処理施設】&#10;有形固定資産減価償却率該当値テキスト">
          <a:extLst>
            <a:ext uri="{FF2B5EF4-FFF2-40B4-BE49-F238E27FC236}">
              <a16:creationId xmlns:a16="http://schemas.microsoft.com/office/drawing/2014/main" id="{03973273-2B5E-4F0C-A95E-357D5E57E769}"/>
            </a:ext>
          </a:extLst>
        </xdr:cNvPr>
        <xdr:cNvSpPr txBox="1"/>
      </xdr:nvSpPr>
      <xdr:spPr>
        <a:xfrm>
          <a:off x="14414500"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27305</xdr:rowOff>
    </xdr:from>
    <xdr:to>
      <xdr:col>81</xdr:col>
      <xdr:colOff>101600</xdr:colOff>
      <xdr:row>39</xdr:row>
      <xdr:rowOff>128905</xdr:rowOff>
    </xdr:to>
    <xdr:sp macro="" textlink="">
      <xdr:nvSpPr>
        <xdr:cNvPr id="536" name="楕円 535">
          <a:extLst>
            <a:ext uri="{FF2B5EF4-FFF2-40B4-BE49-F238E27FC236}">
              <a16:creationId xmlns:a16="http://schemas.microsoft.com/office/drawing/2014/main" id="{4A8AE433-EBB3-482F-BDF7-888739EA51DA}"/>
            </a:ext>
          </a:extLst>
        </xdr:cNvPr>
        <xdr:cNvSpPr/>
      </xdr:nvSpPr>
      <xdr:spPr>
        <a:xfrm>
          <a:off x="1357884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78105</xdr:rowOff>
    </xdr:from>
    <xdr:to>
      <xdr:col>85</xdr:col>
      <xdr:colOff>127000</xdr:colOff>
      <xdr:row>39</xdr:row>
      <xdr:rowOff>106680</xdr:rowOff>
    </xdr:to>
    <xdr:cxnSp macro="">
      <xdr:nvCxnSpPr>
        <xdr:cNvPr id="537" name="直線コネクタ 536">
          <a:extLst>
            <a:ext uri="{FF2B5EF4-FFF2-40B4-BE49-F238E27FC236}">
              <a16:creationId xmlns:a16="http://schemas.microsoft.com/office/drawing/2014/main" id="{640279C9-B2B6-482D-8C67-315F77E1C023}"/>
            </a:ext>
          </a:extLst>
        </xdr:cNvPr>
        <xdr:cNvCxnSpPr/>
      </xdr:nvCxnSpPr>
      <xdr:spPr>
        <a:xfrm>
          <a:off x="13629640" y="6616065"/>
          <a:ext cx="7467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73025</xdr:rowOff>
    </xdr:from>
    <xdr:to>
      <xdr:col>76</xdr:col>
      <xdr:colOff>165100</xdr:colOff>
      <xdr:row>41</xdr:row>
      <xdr:rowOff>3175</xdr:rowOff>
    </xdr:to>
    <xdr:sp macro="" textlink="">
      <xdr:nvSpPr>
        <xdr:cNvPr id="538" name="楕円 537">
          <a:extLst>
            <a:ext uri="{FF2B5EF4-FFF2-40B4-BE49-F238E27FC236}">
              <a16:creationId xmlns:a16="http://schemas.microsoft.com/office/drawing/2014/main" id="{7C1736F7-B218-46BC-B5D3-B57B2428BF4F}"/>
            </a:ext>
          </a:extLst>
        </xdr:cNvPr>
        <xdr:cNvSpPr/>
      </xdr:nvSpPr>
      <xdr:spPr>
        <a:xfrm>
          <a:off x="12804140" y="67786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78105</xdr:rowOff>
    </xdr:from>
    <xdr:to>
      <xdr:col>81</xdr:col>
      <xdr:colOff>50800</xdr:colOff>
      <xdr:row>40</xdr:row>
      <xdr:rowOff>123825</xdr:rowOff>
    </xdr:to>
    <xdr:cxnSp macro="">
      <xdr:nvCxnSpPr>
        <xdr:cNvPr id="539" name="直線コネクタ 538">
          <a:extLst>
            <a:ext uri="{FF2B5EF4-FFF2-40B4-BE49-F238E27FC236}">
              <a16:creationId xmlns:a16="http://schemas.microsoft.com/office/drawing/2014/main" id="{EAAAD462-7226-48F8-8AB8-106D4DAF4CD3}"/>
            </a:ext>
          </a:extLst>
        </xdr:cNvPr>
        <xdr:cNvCxnSpPr/>
      </xdr:nvCxnSpPr>
      <xdr:spPr>
        <a:xfrm flipV="1">
          <a:off x="12854940" y="6616065"/>
          <a:ext cx="7747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53975</xdr:rowOff>
    </xdr:from>
    <xdr:to>
      <xdr:col>72</xdr:col>
      <xdr:colOff>38100</xdr:colOff>
      <xdr:row>40</xdr:row>
      <xdr:rowOff>155575</xdr:rowOff>
    </xdr:to>
    <xdr:sp macro="" textlink="">
      <xdr:nvSpPr>
        <xdr:cNvPr id="540" name="楕円 539">
          <a:extLst>
            <a:ext uri="{FF2B5EF4-FFF2-40B4-BE49-F238E27FC236}">
              <a16:creationId xmlns:a16="http://schemas.microsoft.com/office/drawing/2014/main" id="{EB6306DE-9040-437F-8F75-92FB8F830429}"/>
            </a:ext>
          </a:extLst>
        </xdr:cNvPr>
        <xdr:cNvSpPr/>
      </xdr:nvSpPr>
      <xdr:spPr>
        <a:xfrm>
          <a:off x="12029440" y="67595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104775</xdr:rowOff>
    </xdr:from>
    <xdr:to>
      <xdr:col>76</xdr:col>
      <xdr:colOff>114300</xdr:colOff>
      <xdr:row>40</xdr:row>
      <xdr:rowOff>123825</xdr:rowOff>
    </xdr:to>
    <xdr:cxnSp macro="">
      <xdr:nvCxnSpPr>
        <xdr:cNvPr id="541" name="直線コネクタ 540">
          <a:extLst>
            <a:ext uri="{FF2B5EF4-FFF2-40B4-BE49-F238E27FC236}">
              <a16:creationId xmlns:a16="http://schemas.microsoft.com/office/drawing/2014/main" id="{25982AA7-D867-4DFD-959F-1F6EC29266AB}"/>
            </a:ext>
          </a:extLst>
        </xdr:cNvPr>
        <xdr:cNvCxnSpPr/>
      </xdr:nvCxnSpPr>
      <xdr:spPr>
        <a:xfrm>
          <a:off x="12072620" y="6810375"/>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21590</xdr:rowOff>
    </xdr:from>
    <xdr:to>
      <xdr:col>67</xdr:col>
      <xdr:colOff>101600</xdr:colOff>
      <xdr:row>40</xdr:row>
      <xdr:rowOff>123190</xdr:rowOff>
    </xdr:to>
    <xdr:sp macro="" textlink="">
      <xdr:nvSpPr>
        <xdr:cNvPr id="542" name="楕円 541">
          <a:extLst>
            <a:ext uri="{FF2B5EF4-FFF2-40B4-BE49-F238E27FC236}">
              <a16:creationId xmlns:a16="http://schemas.microsoft.com/office/drawing/2014/main" id="{810049A9-C0BA-4620-A1CF-3C781C38DD6D}"/>
            </a:ext>
          </a:extLst>
        </xdr:cNvPr>
        <xdr:cNvSpPr/>
      </xdr:nvSpPr>
      <xdr:spPr>
        <a:xfrm>
          <a:off x="1123188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72390</xdr:rowOff>
    </xdr:from>
    <xdr:to>
      <xdr:col>71</xdr:col>
      <xdr:colOff>177800</xdr:colOff>
      <xdr:row>40</xdr:row>
      <xdr:rowOff>104775</xdr:rowOff>
    </xdr:to>
    <xdr:cxnSp macro="">
      <xdr:nvCxnSpPr>
        <xdr:cNvPr id="543" name="直線コネクタ 542">
          <a:extLst>
            <a:ext uri="{FF2B5EF4-FFF2-40B4-BE49-F238E27FC236}">
              <a16:creationId xmlns:a16="http://schemas.microsoft.com/office/drawing/2014/main" id="{197B6945-5681-4A4F-AE9A-3190ED10A748}"/>
            </a:ext>
          </a:extLst>
        </xdr:cNvPr>
        <xdr:cNvCxnSpPr/>
      </xdr:nvCxnSpPr>
      <xdr:spPr>
        <a:xfrm>
          <a:off x="11282680" y="6777990"/>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544" name="n_1aveValue【一般廃棄物処理施設】&#10;有形固定資産減価償却率">
          <a:extLst>
            <a:ext uri="{FF2B5EF4-FFF2-40B4-BE49-F238E27FC236}">
              <a16:creationId xmlns:a16="http://schemas.microsoft.com/office/drawing/2014/main" id="{66C6B338-4788-49AF-BC7A-84E2AC09C57E}"/>
            </a:ext>
          </a:extLst>
        </xdr:cNvPr>
        <xdr:cNvSpPr txBox="1"/>
      </xdr:nvSpPr>
      <xdr:spPr>
        <a:xfrm>
          <a:off x="134372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151147</xdr:rowOff>
    </xdr:from>
    <xdr:ext cx="405111" cy="259045"/>
    <xdr:sp macro="" textlink="">
      <xdr:nvSpPr>
        <xdr:cNvPr id="545" name="n_2aveValue【一般廃棄物処理施設】&#10;有形固定資産減価償却率">
          <a:extLst>
            <a:ext uri="{FF2B5EF4-FFF2-40B4-BE49-F238E27FC236}">
              <a16:creationId xmlns:a16="http://schemas.microsoft.com/office/drawing/2014/main" id="{01C58F88-544A-4A9C-9BE7-71194EE8848D}"/>
            </a:ext>
          </a:extLst>
        </xdr:cNvPr>
        <xdr:cNvSpPr txBox="1"/>
      </xdr:nvSpPr>
      <xdr:spPr>
        <a:xfrm>
          <a:off x="126752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166387</xdr:rowOff>
    </xdr:from>
    <xdr:ext cx="405111" cy="259045"/>
    <xdr:sp macro="" textlink="">
      <xdr:nvSpPr>
        <xdr:cNvPr id="546" name="n_3aveValue【一般廃棄物処理施設】&#10;有形固定資産減価償却率">
          <a:extLst>
            <a:ext uri="{FF2B5EF4-FFF2-40B4-BE49-F238E27FC236}">
              <a16:creationId xmlns:a16="http://schemas.microsoft.com/office/drawing/2014/main" id="{DA338AD0-DE9F-4010-9436-4D3F4DD0C4D4}"/>
            </a:ext>
          </a:extLst>
        </xdr:cNvPr>
        <xdr:cNvSpPr txBox="1"/>
      </xdr:nvSpPr>
      <xdr:spPr>
        <a:xfrm>
          <a:off x="119005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8272</xdr:rowOff>
    </xdr:from>
    <xdr:ext cx="405111" cy="259045"/>
    <xdr:sp macro="" textlink="">
      <xdr:nvSpPr>
        <xdr:cNvPr id="547" name="n_4aveValue【一般廃棄物処理施設】&#10;有形固定資産減価償却率">
          <a:extLst>
            <a:ext uri="{FF2B5EF4-FFF2-40B4-BE49-F238E27FC236}">
              <a16:creationId xmlns:a16="http://schemas.microsoft.com/office/drawing/2014/main" id="{EB351EC0-335A-4FE0-B8D7-8244EC73DA24}"/>
            </a:ext>
          </a:extLst>
        </xdr:cNvPr>
        <xdr:cNvSpPr txBox="1"/>
      </xdr:nvSpPr>
      <xdr:spPr>
        <a:xfrm>
          <a:off x="1110298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120032</xdr:rowOff>
    </xdr:from>
    <xdr:ext cx="405111" cy="259045"/>
    <xdr:sp macro="" textlink="">
      <xdr:nvSpPr>
        <xdr:cNvPr id="548" name="n_1mainValue【一般廃棄物処理施設】&#10;有形固定資産減価償却率">
          <a:extLst>
            <a:ext uri="{FF2B5EF4-FFF2-40B4-BE49-F238E27FC236}">
              <a16:creationId xmlns:a16="http://schemas.microsoft.com/office/drawing/2014/main" id="{5B593C1E-AFA1-47E2-85D0-8BF239CC17D9}"/>
            </a:ext>
          </a:extLst>
        </xdr:cNvPr>
        <xdr:cNvSpPr txBox="1"/>
      </xdr:nvSpPr>
      <xdr:spPr>
        <a:xfrm>
          <a:off x="134372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165752</xdr:rowOff>
    </xdr:from>
    <xdr:ext cx="405111" cy="259045"/>
    <xdr:sp macro="" textlink="">
      <xdr:nvSpPr>
        <xdr:cNvPr id="549" name="n_2mainValue【一般廃棄物処理施設】&#10;有形固定資産減価償却率">
          <a:extLst>
            <a:ext uri="{FF2B5EF4-FFF2-40B4-BE49-F238E27FC236}">
              <a16:creationId xmlns:a16="http://schemas.microsoft.com/office/drawing/2014/main" id="{700F2181-D6BA-4784-B561-09E472E1883E}"/>
            </a:ext>
          </a:extLst>
        </xdr:cNvPr>
        <xdr:cNvSpPr txBox="1"/>
      </xdr:nvSpPr>
      <xdr:spPr>
        <a:xfrm>
          <a:off x="12675244" y="687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146702</xdr:rowOff>
    </xdr:from>
    <xdr:ext cx="405111" cy="259045"/>
    <xdr:sp macro="" textlink="">
      <xdr:nvSpPr>
        <xdr:cNvPr id="550" name="n_3mainValue【一般廃棄物処理施設】&#10;有形固定資産減価償却率">
          <a:extLst>
            <a:ext uri="{FF2B5EF4-FFF2-40B4-BE49-F238E27FC236}">
              <a16:creationId xmlns:a16="http://schemas.microsoft.com/office/drawing/2014/main" id="{69510139-7CBA-4FDF-921D-185C992EDB0F}"/>
            </a:ext>
          </a:extLst>
        </xdr:cNvPr>
        <xdr:cNvSpPr txBox="1"/>
      </xdr:nvSpPr>
      <xdr:spPr>
        <a:xfrm>
          <a:off x="11900544" y="685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114317</xdr:rowOff>
    </xdr:from>
    <xdr:ext cx="405111" cy="259045"/>
    <xdr:sp macro="" textlink="">
      <xdr:nvSpPr>
        <xdr:cNvPr id="551" name="n_4mainValue【一般廃棄物処理施設】&#10;有形固定資産減価償却率">
          <a:extLst>
            <a:ext uri="{FF2B5EF4-FFF2-40B4-BE49-F238E27FC236}">
              <a16:creationId xmlns:a16="http://schemas.microsoft.com/office/drawing/2014/main" id="{3CF8669D-F1AA-4D2D-B477-39C948B5D374}"/>
            </a:ext>
          </a:extLst>
        </xdr:cNvPr>
        <xdr:cNvSpPr txBox="1"/>
      </xdr:nvSpPr>
      <xdr:spPr>
        <a:xfrm>
          <a:off x="11102984"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DAC3A288-C2E0-4B96-8C17-061FB617EEB8}"/>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B06D4704-84A6-4929-9073-02BA725BC223}"/>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9CE445C1-0772-4422-B7E1-D36E8BBF7149}"/>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5B7D70D9-60A3-4883-BE62-F6AC9A4E862A}"/>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80CED5B1-0B72-4A26-8E4D-49C720FEE3B2}"/>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56A58658-816A-4110-9E4A-973498E15D4D}"/>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C0E611E5-5EFC-4B4E-98BC-7487619220AB}"/>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FB9EFE97-DCE8-4E97-89B5-E548B569A472}"/>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222FCDEC-65A8-4047-8DAA-B0430E4FA7E5}"/>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7CBE34AB-B3E0-4F4D-81FF-F05EDCE4AC01}"/>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a:extLst>
            <a:ext uri="{FF2B5EF4-FFF2-40B4-BE49-F238E27FC236}">
              <a16:creationId xmlns:a16="http://schemas.microsoft.com/office/drawing/2014/main" id="{4252872E-2E34-446E-A237-17ACC33FA106}"/>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3" name="テキスト ボックス 562">
          <a:extLst>
            <a:ext uri="{FF2B5EF4-FFF2-40B4-BE49-F238E27FC236}">
              <a16:creationId xmlns:a16="http://schemas.microsoft.com/office/drawing/2014/main" id="{AA8618AD-9523-4BFE-B033-49566A0BDCE9}"/>
            </a:ext>
          </a:extLst>
        </xdr:cNvPr>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a:extLst>
            <a:ext uri="{FF2B5EF4-FFF2-40B4-BE49-F238E27FC236}">
              <a16:creationId xmlns:a16="http://schemas.microsoft.com/office/drawing/2014/main" id="{697FFA4F-8805-4292-9271-C4148DBB8E06}"/>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5" name="テキスト ボックス 564">
          <a:extLst>
            <a:ext uri="{FF2B5EF4-FFF2-40B4-BE49-F238E27FC236}">
              <a16:creationId xmlns:a16="http://schemas.microsoft.com/office/drawing/2014/main" id="{E4E8DF5C-6A70-4EE9-8598-733F5DBF0C1D}"/>
            </a:ext>
          </a:extLst>
        </xdr:cNvPr>
        <xdr:cNvSpPr txBox="1"/>
      </xdr:nvSpPr>
      <xdr:spPr>
        <a:xfrm>
          <a:off x="1563072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a:extLst>
            <a:ext uri="{FF2B5EF4-FFF2-40B4-BE49-F238E27FC236}">
              <a16:creationId xmlns:a16="http://schemas.microsoft.com/office/drawing/2014/main" id="{F146C1D4-5234-40EB-822D-A80D53DD8D46}"/>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7" name="テキスト ボックス 566">
          <a:extLst>
            <a:ext uri="{FF2B5EF4-FFF2-40B4-BE49-F238E27FC236}">
              <a16:creationId xmlns:a16="http://schemas.microsoft.com/office/drawing/2014/main" id="{64FD15DA-3A92-4D0C-A067-872017AD521E}"/>
            </a:ext>
          </a:extLst>
        </xdr:cNvPr>
        <xdr:cNvSpPr txBox="1"/>
      </xdr:nvSpPr>
      <xdr:spPr>
        <a:xfrm>
          <a:off x="1563072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a:extLst>
            <a:ext uri="{FF2B5EF4-FFF2-40B4-BE49-F238E27FC236}">
              <a16:creationId xmlns:a16="http://schemas.microsoft.com/office/drawing/2014/main" id="{82CC0CB0-B918-452E-B607-4E83E5AC5788}"/>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9" name="テキスト ボックス 568">
          <a:extLst>
            <a:ext uri="{FF2B5EF4-FFF2-40B4-BE49-F238E27FC236}">
              <a16:creationId xmlns:a16="http://schemas.microsoft.com/office/drawing/2014/main" id="{8824E16D-40A9-4441-87E7-54097397F1E9}"/>
            </a:ext>
          </a:extLst>
        </xdr:cNvPr>
        <xdr:cNvSpPr txBox="1"/>
      </xdr:nvSpPr>
      <xdr:spPr>
        <a:xfrm>
          <a:off x="1563072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a:extLst>
            <a:ext uri="{FF2B5EF4-FFF2-40B4-BE49-F238E27FC236}">
              <a16:creationId xmlns:a16="http://schemas.microsoft.com/office/drawing/2014/main" id="{692D75BA-EB4F-4E74-AC60-D9BAA0F5ADE2}"/>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1" name="テキスト ボックス 570">
          <a:extLst>
            <a:ext uri="{FF2B5EF4-FFF2-40B4-BE49-F238E27FC236}">
              <a16:creationId xmlns:a16="http://schemas.microsoft.com/office/drawing/2014/main" id="{B3FF8782-2914-4677-8368-A236C1DF2F33}"/>
            </a:ext>
          </a:extLst>
        </xdr:cNvPr>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a:extLst>
            <a:ext uri="{FF2B5EF4-FFF2-40B4-BE49-F238E27FC236}">
              <a16:creationId xmlns:a16="http://schemas.microsoft.com/office/drawing/2014/main" id="{E44BC80D-C73D-44EC-8D69-7BE37FEB426C}"/>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3" name="テキスト ボックス 572">
          <a:extLst>
            <a:ext uri="{FF2B5EF4-FFF2-40B4-BE49-F238E27FC236}">
              <a16:creationId xmlns:a16="http://schemas.microsoft.com/office/drawing/2014/main" id="{170D90CA-019A-4001-8916-80D405F49F08}"/>
            </a:ext>
          </a:extLst>
        </xdr:cNvPr>
        <xdr:cNvSpPr txBox="1"/>
      </xdr:nvSpPr>
      <xdr:spPr>
        <a:xfrm>
          <a:off x="1558946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33B16E5A-2F95-4745-BC17-9DBCA9B89E2D}"/>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a:extLst>
            <a:ext uri="{FF2B5EF4-FFF2-40B4-BE49-F238E27FC236}">
              <a16:creationId xmlns:a16="http://schemas.microsoft.com/office/drawing/2014/main" id="{C0EF2C08-978A-43AD-AB2C-4863CCB5968E}"/>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31E3452B-F13D-42AA-B357-BE5168090B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95838</xdr:rowOff>
    </xdr:from>
    <xdr:to>
      <xdr:col>116</xdr:col>
      <xdr:colOff>62864</xdr:colOff>
      <xdr:row>42</xdr:row>
      <xdr:rowOff>44707</xdr:rowOff>
    </xdr:to>
    <xdr:cxnSp macro="">
      <xdr:nvCxnSpPr>
        <xdr:cNvPr id="577" name="直線コネクタ 576">
          <a:extLst>
            <a:ext uri="{FF2B5EF4-FFF2-40B4-BE49-F238E27FC236}">
              <a16:creationId xmlns:a16="http://schemas.microsoft.com/office/drawing/2014/main" id="{3671C242-18DF-4F2C-8812-232D537E7316}"/>
            </a:ext>
          </a:extLst>
        </xdr:cNvPr>
        <xdr:cNvCxnSpPr/>
      </xdr:nvCxnSpPr>
      <xdr:spPr>
        <a:xfrm flipV="1">
          <a:off x="19509104" y="5627958"/>
          <a:ext cx="0" cy="1457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48534</xdr:rowOff>
    </xdr:from>
    <xdr:ext cx="469744" cy="259045"/>
    <xdr:sp macro="" textlink="">
      <xdr:nvSpPr>
        <xdr:cNvPr id="578" name="【一般廃棄物処理施設】&#10;一人当たり有形固定資産（償却資産）額最小値テキスト">
          <a:extLst>
            <a:ext uri="{FF2B5EF4-FFF2-40B4-BE49-F238E27FC236}">
              <a16:creationId xmlns:a16="http://schemas.microsoft.com/office/drawing/2014/main" id="{067990E3-433B-4AE4-8A9B-4C2D9C5667C0}"/>
            </a:ext>
          </a:extLst>
        </xdr:cNvPr>
        <xdr:cNvSpPr txBox="1"/>
      </xdr:nvSpPr>
      <xdr:spPr>
        <a:xfrm>
          <a:off x="19547840" y="708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44707</xdr:rowOff>
    </xdr:from>
    <xdr:to>
      <xdr:col>116</xdr:col>
      <xdr:colOff>152400</xdr:colOff>
      <xdr:row>42</xdr:row>
      <xdr:rowOff>44707</xdr:rowOff>
    </xdr:to>
    <xdr:cxnSp macro="">
      <xdr:nvCxnSpPr>
        <xdr:cNvPr id="579" name="直線コネクタ 578">
          <a:extLst>
            <a:ext uri="{FF2B5EF4-FFF2-40B4-BE49-F238E27FC236}">
              <a16:creationId xmlns:a16="http://schemas.microsoft.com/office/drawing/2014/main" id="{B8D793DA-1346-4FBE-95B9-8F61A2D38E2D}"/>
            </a:ext>
          </a:extLst>
        </xdr:cNvPr>
        <xdr:cNvCxnSpPr/>
      </xdr:nvCxnSpPr>
      <xdr:spPr>
        <a:xfrm>
          <a:off x="19443700" y="70855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42515</xdr:rowOff>
    </xdr:from>
    <xdr:ext cx="599010" cy="259045"/>
    <xdr:sp macro="" textlink="">
      <xdr:nvSpPr>
        <xdr:cNvPr id="580" name="【一般廃棄物処理施設】&#10;一人当たり有形固定資産（償却資産）額最大値テキスト">
          <a:extLst>
            <a:ext uri="{FF2B5EF4-FFF2-40B4-BE49-F238E27FC236}">
              <a16:creationId xmlns:a16="http://schemas.microsoft.com/office/drawing/2014/main" id="{0F8995CF-EA18-4D36-AA1C-0E7ACCAF5011}"/>
            </a:ext>
          </a:extLst>
        </xdr:cNvPr>
        <xdr:cNvSpPr txBox="1"/>
      </xdr:nvSpPr>
      <xdr:spPr>
        <a:xfrm>
          <a:off x="19547840" y="540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95838</xdr:rowOff>
    </xdr:from>
    <xdr:to>
      <xdr:col>116</xdr:col>
      <xdr:colOff>152400</xdr:colOff>
      <xdr:row>33</xdr:row>
      <xdr:rowOff>95838</xdr:rowOff>
    </xdr:to>
    <xdr:cxnSp macro="">
      <xdr:nvCxnSpPr>
        <xdr:cNvPr id="581" name="直線コネクタ 580">
          <a:extLst>
            <a:ext uri="{FF2B5EF4-FFF2-40B4-BE49-F238E27FC236}">
              <a16:creationId xmlns:a16="http://schemas.microsoft.com/office/drawing/2014/main" id="{2CA208E6-6D10-4D0C-A2CB-6479ACCCE087}"/>
            </a:ext>
          </a:extLst>
        </xdr:cNvPr>
        <xdr:cNvCxnSpPr/>
      </xdr:nvCxnSpPr>
      <xdr:spPr>
        <a:xfrm>
          <a:off x="19443700" y="56279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74933</xdr:rowOff>
    </xdr:from>
    <xdr:ext cx="534377" cy="259045"/>
    <xdr:sp macro="" textlink="">
      <xdr:nvSpPr>
        <xdr:cNvPr id="582" name="【一般廃棄物処理施設】&#10;一人当たり有形固定資産（償却資産）額平均値テキスト">
          <a:extLst>
            <a:ext uri="{FF2B5EF4-FFF2-40B4-BE49-F238E27FC236}">
              <a16:creationId xmlns:a16="http://schemas.microsoft.com/office/drawing/2014/main" id="{9D84C4BD-E44F-4818-85A1-1EF1763C6752}"/>
            </a:ext>
          </a:extLst>
        </xdr:cNvPr>
        <xdr:cNvSpPr txBox="1"/>
      </xdr:nvSpPr>
      <xdr:spPr>
        <a:xfrm>
          <a:off x="19547840" y="6445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96506</xdr:rowOff>
    </xdr:from>
    <xdr:to>
      <xdr:col>116</xdr:col>
      <xdr:colOff>114300</xdr:colOff>
      <xdr:row>39</xdr:row>
      <xdr:rowOff>26656</xdr:rowOff>
    </xdr:to>
    <xdr:sp macro="" textlink="">
      <xdr:nvSpPr>
        <xdr:cNvPr id="583" name="フローチャート: 判断 582">
          <a:extLst>
            <a:ext uri="{FF2B5EF4-FFF2-40B4-BE49-F238E27FC236}">
              <a16:creationId xmlns:a16="http://schemas.microsoft.com/office/drawing/2014/main" id="{9F577998-3269-4F62-921D-6CD6E28706AD}"/>
            </a:ext>
          </a:extLst>
        </xdr:cNvPr>
        <xdr:cNvSpPr/>
      </xdr:nvSpPr>
      <xdr:spPr>
        <a:xfrm>
          <a:off x="19458940" y="64668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128956</xdr:rowOff>
    </xdr:from>
    <xdr:to>
      <xdr:col>112</xdr:col>
      <xdr:colOff>38100</xdr:colOff>
      <xdr:row>39</xdr:row>
      <xdr:rowOff>59106</xdr:rowOff>
    </xdr:to>
    <xdr:sp macro="" textlink="">
      <xdr:nvSpPr>
        <xdr:cNvPr id="584" name="フローチャート: 判断 583">
          <a:extLst>
            <a:ext uri="{FF2B5EF4-FFF2-40B4-BE49-F238E27FC236}">
              <a16:creationId xmlns:a16="http://schemas.microsoft.com/office/drawing/2014/main" id="{F8950CE7-D7A4-4FE6-928F-3AF7BA2EB6CE}"/>
            </a:ext>
          </a:extLst>
        </xdr:cNvPr>
        <xdr:cNvSpPr/>
      </xdr:nvSpPr>
      <xdr:spPr>
        <a:xfrm>
          <a:off x="18735040" y="64992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156007</xdr:rowOff>
    </xdr:from>
    <xdr:to>
      <xdr:col>107</xdr:col>
      <xdr:colOff>101600</xdr:colOff>
      <xdr:row>39</xdr:row>
      <xdr:rowOff>86157</xdr:rowOff>
    </xdr:to>
    <xdr:sp macro="" textlink="">
      <xdr:nvSpPr>
        <xdr:cNvPr id="585" name="フローチャート: 判断 584">
          <a:extLst>
            <a:ext uri="{FF2B5EF4-FFF2-40B4-BE49-F238E27FC236}">
              <a16:creationId xmlns:a16="http://schemas.microsoft.com/office/drawing/2014/main" id="{20E1E538-A176-459F-ABB9-3239D4E1AFEB}"/>
            </a:ext>
          </a:extLst>
        </xdr:cNvPr>
        <xdr:cNvSpPr/>
      </xdr:nvSpPr>
      <xdr:spPr>
        <a:xfrm>
          <a:off x="17937480" y="65263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131699</xdr:rowOff>
    </xdr:from>
    <xdr:to>
      <xdr:col>102</xdr:col>
      <xdr:colOff>165100</xdr:colOff>
      <xdr:row>39</xdr:row>
      <xdr:rowOff>61849</xdr:rowOff>
    </xdr:to>
    <xdr:sp macro="" textlink="">
      <xdr:nvSpPr>
        <xdr:cNvPr id="586" name="フローチャート: 判断 585">
          <a:extLst>
            <a:ext uri="{FF2B5EF4-FFF2-40B4-BE49-F238E27FC236}">
              <a16:creationId xmlns:a16="http://schemas.microsoft.com/office/drawing/2014/main" id="{7FA9197E-78CE-4748-8E61-7F8CFAB40E6F}"/>
            </a:ext>
          </a:extLst>
        </xdr:cNvPr>
        <xdr:cNvSpPr/>
      </xdr:nvSpPr>
      <xdr:spPr>
        <a:xfrm>
          <a:off x="17162780" y="65020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147124</xdr:rowOff>
    </xdr:from>
    <xdr:to>
      <xdr:col>98</xdr:col>
      <xdr:colOff>38100</xdr:colOff>
      <xdr:row>39</xdr:row>
      <xdr:rowOff>77274</xdr:rowOff>
    </xdr:to>
    <xdr:sp macro="" textlink="">
      <xdr:nvSpPr>
        <xdr:cNvPr id="587" name="フローチャート: 判断 586">
          <a:extLst>
            <a:ext uri="{FF2B5EF4-FFF2-40B4-BE49-F238E27FC236}">
              <a16:creationId xmlns:a16="http://schemas.microsoft.com/office/drawing/2014/main" id="{5EE01057-67EF-4876-B22F-3BB398DEE1F8}"/>
            </a:ext>
          </a:extLst>
        </xdr:cNvPr>
        <xdr:cNvSpPr/>
      </xdr:nvSpPr>
      <xdr:spPr>
        <a:xfrm>
          <a:off x="16388080" y="65174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6C9E2155-A774-43D3-ACEF-8FF092891929}"/>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AA767E72-E9EC-4F18-ADFB-0F1BC254D93C}"/>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1FB99830-9996-4DF3-BC28-DC5C49017DBE}"/>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A040D3EC-09C8-468B-AE57-C066727BEFA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CC3BEBF3-F27B-43A1-A1C9-01B44AB8F08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116796</xdr:rowOff>
    </xdr:from>
    <xdr:to>
      <xdr:col>116</xdr:col>
      <xdr:colOff>114300</xdr:colOff>
      <xdr:row>38</xdr:row>
      <xdr:rowOff>46946</xdr:rowOff>
    </xdr:to>
    <xdr:sp macro="" textlink="">
      <xdr:nvSpPr>
        <xdr:cNvPr id="593" name="楕円 592">
          <a:extLst>
            <a:ext uri="{FF2B5EF4-FFF2-40B4-BE49-F238E27FC236}">
              <a16:creationId xmlns:a16="http://schemas.microsoft.com/office/drawing/2014/main" id="{D9976146-0A16-4366-B909-9E4066388404}"/>
            </a:ext>
          </a:extLst>
        </xdr:cNvPr>
        <xdr:cNvSpPr/>
      </xdr:nvSpPr>
      <xdr:spPr>
        <a:xfrm>
          <a:off x="19458940" y="63194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139673</xdr:rowOff>
    </xdr:from>
    <xdr:ext cx="534377" cy="259045"/>
    <xdr:sp macro="" textlink="">
      <xdr:nvSpPr>
        <xdr:cNvPr id="594" name="【一般廃棄物処理施設】&#10;一人当たり有形固定資産（償却資産）額該当値テキスト">
          <a:extLst>
            <a:ext uri="{FF2B5EF4-FFF2-40B4-BE49-F238E27FC236}">
              <a16:creationId xmlns:a16="http://schemas.microsoft.com/office/drawing/2014/main" id="{24AAFDED-39C0-4E7C-87F7-D1D989F70E4C}"/>
            </a:ext>
          </a:extLst>
        </xdr:cNvPr>
        <xdr:cNvSpPr txBox="1"/>
      </xdr:nvSpPr>
      <xdr:spPr>
        <a:xfrm>
          <a:off x="19547840" y="617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115621</xdr:rowOff>
    </xdr:from>
    <xdr:to>
      <xdr:col>112</xdr:col>
      <xdr:colOff>38100</xdr:colOff>
      <xdr:row>38</xdr:row>
      <xdr:rowOff>45771</xdr:rowOff>
    </xdr:to>
    <xdr:sp macro="" textlink="">
      <xdr:nvSpPr>
        <xdr:cNvPr id="595" name="楕円 594">
          <a:extLst>
            <a:ext uri="{FF2B5EF4-FFF2-40B4-BE49-F238E27FC236}">
              <a16:creationId xmlns:a16="http://schemas.microsoft.com/office/drawing/2014/main" id="{70F33161-1F2C-4C4B-AC57-A0C5748F3202}"/>
            </a:ext>
          </a:extLst>
        </xdr:cNvPr>
        <xdr:cNvSpPr/>
      </xdr:nvSpPr>
      <xdr:spPr>
        <a:xfrm>
          <a:off x="18735040" y="63183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166421</xdr:rowOff>
    </xdr:from>
    <xdr:to>
      <xdr:col>116</xdr:col>
      <xdr:colOff>63500</xdr:colOff>
      <xdr:row>37</xdr:row>
      <xdr:rowOff>167597</xdr:rowOff>
    </xdr:to>
    <xdr:cxnSp macro="">
      <xdr:nvCxnSpPr>
        <xdr:cNvPr id="596" name="直線コネクタ 595">
          <a:extLst>
            <a:ext uri="{FF2B5EF4-FFF2-40B4-BE49-F238E27FC236}">
              <a16:creationId xmlns:a16="http://schemas.microsoft.com/office/drawing/2014/main" id="{C4D04521-9452-45D4-848B-0E19AE7A9EEF}"/>
            </a:ext>
          </a:extLst>
        </xdr:cNvPr>
        <xdr:cNvCxnSpPr/>
      </xdr:nvCxnSpPr>
      <xdr:spPr>
        <a:xfrm>
          <a:off x="18778220" y="6369101"/>
          <a:ext cx="73152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107946</xdr:rowOff>
    </xdr:from>
    <xdr:to>
      <xdr:col>107</xdr:col>
      <xdr:colOff>101600</xdr:colOff>
      <xdr:row>39</xdr:row>
      <xdr:rowOff>38096</xdr:rowOff>
    </xdr:to>
    <xdr:sp macro="" textlink="">
      <xdr:nvSpPr>
        <xdr:cNvPr id="597" name="楕円 596">
          <a:extLst>
            <a:ext uri="{FF2B5EF4-FFF2-40B4-BE49-F238E27FC236}">
              <a16:creationId xmlns:a16="http://schemas.microsoft.com/office/drawing/2014/main" id="{79BDD1B2-A2D1-4C24-9D8D-4E32ED44ADE5}"/>
            </a:ext>
          </a:extLst>
        </xdr:cNvPr>
        <xdr:cNvSpPr/>
      </xdr:nvSpPr>
      <xdr:spPr>
        <a:xfrm>
          <a:off x="17937480" y="64782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166421</xdr:rowOff>
    </xdr:from>
    <xdr:to>
      <xdr:col>111</xdr:col>
      <xdr:colOff>177800</xdr:colOff>
      <xdr:row>38</xdr:row>
      <xdr:rowOff>158746</xdr:rowOff>
    </xdr:to>
    <xdr:cxnSp macro="">
      <xdr:nvCxnSpPr>
        <xdr:cNvPr id="598" name="直線コネクタ 597">
          <a:extLst>
            <a:ext uri="{FF2B5EF4-FFF2-40B4-BE49-F238E27FC236}">
              <a16:creationId xmlns:a16="http://schemas.microsoft.com/office/drawing/2014/main" id="{23E78306-9D6C-4155-ACFE-39E725789D73}"/>
            </a:ext>
          </a:extLst>
        </xdr:cNvPr>
        <xdr:cNvCxnSpPr/>
      </xdr:nvCxnSpPr>
      <xdr:spPr>
        <a:xfrm flipV="1">
          <a:off x="17988280" y="6369101"/>
          <a:ext cx="789940" cy="15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107097</xdr:rowOff>
    </xdr:from>
    <xdr:to>
      <xdr:col>102</xdr:col>
      <xdr:colOff>165100</xdr:colOff>
      <xdr:row>39</xdr:row>
      <xdr:rowOff>37247</xdr:rowOff>
    </xdr:to>
    <xdr:sp macro="" textlink="">
      <xdr:nvSpPr>
        <xdr:cNvPr id="599" name="楕円 598">
          <a:extLst>
            <a:ext uri="{FF2B5EF4-FFF2-40B4-BE49-F238E27FC236}">
              <a16:creationId xmlns:a16="http://schemas.microsoft.com/office/drawing/2014/main" id="{AAF4689E-52AB-427C-99FA-9B036EE5647E}"/>
            </a:ext>
          </a:extLst>
        </xdr:cNvPr>
        <xdr:cNvSpPr/>
      </xdr:nvSpPr>
      <xdr:spPr>
        <a:xfrm>
          <a:off x="17162780" y="64774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157897</xdr:rowOff>
    </xdr:from>
    <xdr:to>
      <xdr:col>107</xdr:col>
      <xdr:colOff>50800</xdr:colOff>
      <xdr:row>38</xdr:row>
      <xdr:rowOff>158746</xdr:rowOff>
    </xdr:to>
    <xdr:cxnSp macro="">
      <xdr:nvCxnSpPr>
        <xdr:cNvPr id="600" name="直線コネクタ 599">
          <a:extLst>
            <a:ext uri="{FF2B5EF4-FFF2-40B4-BE49-F238E27FC236}">
              <a16:creationId xmlns:a16="http://schemas.microsoft.com/office/drawing/2014/main" id="{B8D50C94-80E8-4E22-BD87-DD35869FD246}"/>
            </a:ext>
          </a:extLst>
        </xdr:cNvPr>
        <xdr:cNvCxnSpPr/>
      </xdr:nvCxnSpPr>
      <xdr:spPr>
        <a:xfrm>
          <a:off x="17213580" y="6528217"/>
          <a:ext cx="7747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104311</xdr:rowOff>
    </xdr:from>
    <xdr:to>
      <xdr:col>98</xdr:col>
      <xdr:colOff>38100</xdr:colOff>
      <xdr:row>39</xdr:row>
      <xdr:rowOff>34461</xdr:rowOff>
    </xdr:to>
    <xdr:sp macro="" textlink="">
      <xdr:nvSpPr>
        <xdr:cNvPr id="601" name="楕円 600">
          <a:extLst>
            <a:ext uri="{FF2B5EF4-FFF2-40B4-BE49-F238E27FC236}">
              <a16:creationId xmlns:a16="http://schemas.microsoft.com/office/drawing/2014/main" id="{5820ACA1-D2DA-4492-8A48-D4F7B02E5B79}"/>
            </a:ext>
          </a:extLst>
        </xdr:cNvPr>
        <xdr:cNvSpPr/>
      </xdr:nvSpPr>
      <xdr:spPr>
        <a:xfrm>
          <a:off x="16388080" y="64746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155111</xdr:rowOff>
    </xdr:from>
    <xdr:to>
      <xdr:col>102</xdr:col>
      <xdr:colOff>114300</xdr:colOff>
      <xdr:row>38</xdr:row>
      <xdr:rowOff>157897</xdr:rowOff>
    </xdr:to>
    <xdr:cxnSp macro="">
      <xdr:nvCxnSpPr>
        <xdr:cNvPr id="602" name="直線コネクタ 601">
          <a:extLst>
            <a:ext uri="{FF2B5EF4-FFF2-40B4-BE49-F238E27FC236}">
              <a16:creationId xmlns:a16="http://schemas.microsoft.com/office/drawing/2014/main" id="{4E6AD8F2-07AB-4E4A-AEDF-4CB4740B2B24}"/>
            </a:ext>
          </a:extLst>
        </xdr:cNvPr>
        <xdr:cNvCxnSpPr/>
      </xdr:nvCxnSpPr>
      <xdr:spPr>
        <a:xfrm>
          <a:off x="16431260" y="6525431"/>
          <a:ext cx="782320" cy="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50233</xdr:rowOff>
    </xdr:from>
    <xdr:ext cx="534377" cy="259045"/>
    <xdr:sp macro="" textlink="">
      <xdr:nvSpPr>
        <xdr:cNvPr id="603" name="n_1aveValue【一般廃棄物処理施設】&#10;一人当たり有形固定資産（償却資産）額">
          <a:extLst>
            <a:ext uri="{FF2B5EF4-FFF2-40B4-BE49-F238E27FC236}">
              <a16:creationId xmlns:a16="http://schemas.microsoft.com/office/drawing/2014/main" id="{8B554913-DC9F-4F12-AAB6-C17519E3354D}"/>
            </a:ext>
          </a:extLst>
        </xdr:cNvPr>
        <xdr:cNvSpPr txBox="1"/>
      </xdr:nvSpPr>
      <xdr:spPr>
        <a:xfrm>
          <a:off x="18528811" y="658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77284</xdr:rowOff>
    </xdr:from>
    <xdr:ext cx="534377" cy="259045"/>
    <xdr:sp macro="" textlink="">
      <xdr:nvSpPr>
        <xdr:cNvPr id="604" name="n_2aveValue【一般廃棄物処理施設】&#10;一人当たり有形固定資産（償却資産）額">
          <a:extLst>
            <a:ext uri="{FF2B5EF4-FFF2-40B4-BE49-F238E27FC236}">
              <a16:creationId xmlns:a16="http://schemas.microsoft.com/office/drawing/2014/main" id="{68635935-92AA-413A-AAEE-881016FD0FCB}"/>
            </a:ext>
          </a:extLst>
        </xdr:cNvPr>
        <xdr:cNvSpPr txBox="1"/>
      </xdr:nvSpPr>
      <xdr:spPr>
        <a:xfrm>
          <a:off x="17766811" y="661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52976</xdr:rowOff>
    </xdr:from>
    <xdr:ext cx="534377" cy="259045"/>
    <xdr:sp macro="" textlink="">
      <xdr:nvSpPr>
        <xdr:cNvPr id="605" name="n_3aveValue【一般廃棄物処理施設】&#10;一人当たり有形固定資産（償却資産）額">
          <a:extLst>
            <a:ext uri="{FF2B5EF4-FFF2-40B4-BE49-F238E27FC236}">
              <a16:creationId xmlns:a16="http://schemas.microsoft.com/office/drawing/2014/main" id="{30677BC5-E394-480D-B893-23103B0483BE}"/>
            </a:ext>
          </a:extLst>
        </xdr:cNvPr>
        <xdr:cNvSpPr txBox="1"/>
      </xdr:nvSpPr>
      <xdr:spPr>
        <a:xfrm>
          <a:off x="16969251" y="659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68401</xdr:rowOff>
    </xdr:from>
    <xdr:ext cx="534377" cy="259045"/>
    <xdr:sp macro="" textlink="">
      <xdr:nvSpPr>
        <xdr:cNvPr id="606" name="n_4aveValue【一般廃棄物処理施設】&#10;一人当たり有形固定資産（償却資産）額">
          <a:extLst>
            <a:ext uri="{FF2B5EF4-FFF2-40B4-BE49-F238E27FC236}">
              <a16:creationId xmlns:a16="http://schemas.microsoft.com/office/drawing/2014/main" id="{AB1C5A78-FFD0-4C5F-9745-6F8B49AE0E11}"/>
            </a:ext>
          </a:extLst>
        </xdr:cNvPr>
        <xdr:cNvSpPr txBox="1"/>
      </xdr:nvSpPr>
      <xdr:spPr>
        <a:xfrm>
          <a:off x="16194551" y="660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62298</xdr:rowOff>
    </xdr:from>
    <xdr:ext cx="534377" cy="259045"/>
    <xdr:sp macro="" textlink="">
      <xdr:nvSpPr>
        <xdr:cNvPr id="607" name="n_1mainValue【一般廃棄物処理施設】&#10;一人当たり有形固定資産（償却資産）額">
          <a:extLst>
            <a:ext uri="{FF2B5EF4-FFF2-40B4-BE49-F238E27FC236}">
              <a16:creationId xmlns:a16="http://schemas.microsoft.com/office/drawing/2014/main" id="{026392BF-4B6B-420E-BEAE-56F0E7DABF8B}"/>
            </a:ext>
          </a:extLst>
        </xdr:cNvPr>
        <xdr:cNvSpPr txBox="1"/>
      </xdr:nvSpPr>
      <xdr:spPr>
        <a:xfrm>
          <a:off x="18528811" y="609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54624</xdr:rowOff>
    </xdr:from>
    <xdr:ext cx="534377" cy="259045"/>
    <xdr:sp macro="" textlink="">
      <xdr:nvSpPr>
        <xdr:cNvPr id="608" name="n_2mainValue【一般廃棄物処理施設】&#10;一人当たり有形固定資産（償却資産）額">
          <a:extLst>
            <a:ext uri="{FF2B5EF4-FFF2-40B4-BE49-F238E27FC236}">
              <a16:creationId xmlns:a16="http://schemas.microsoft.com/office/drawing/2014/main" id="{706E3DA9-A007-44E0-85EB-346DE644470F}"/>
            </a:ext>
          </a:extLst>
        </xdr:cNvPr>
        <xdr:cNvSpPr txBox="1"/>
      </xdr:nvSpPr>
      <xdr:spPr>
        <a:xfrm>
          <a:off x="17766811" y="625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53774</xdr:rowOff>
    </xdr:from>
    <xdr:ext cx="534377" cy="259045"/>
    <xdr:sp macro="" textlink="">
      <xdr:nvSpPr>
        <xdr:cNvPr id="609" name="n_3mainValue【一般廃棄物処理施設】&#10;一人当たり有形固定資産（償却資産）額">
          <a:extLst>
            <a:ext uri="{FF2B5EF4-FFF2-40B4-BE49-F238E27FC236}">
              <a16:creationId xmlns:a16="http://schemas.microsoft.com/office/drawing/2014/main" id="{048F8765-3380-4C7B-B3AB-FF8009957153}"/>
            </a:ext>
          </a:extLst>
        </xdr:cNvPr>
        <xdr:cNvSpPr txBox="1"/>
      </xdr:nvSpPr>
      <xdr:spPr>
        <a:xfrm>
          <a:off x="16969251" y="625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50988</xdr:rowOff>
    </xdr:from>
    <xdr:ext cx="534377" cy="259045"/>
    <xdr:sp macro="" textlink="">
      <xdr:nvSpPr>
        <xdr:cNvPr id="610" name="n_4mainValue【一般廃棄物処理施設】&#10;一人当たり有形固定資産（償却資産）額">
          <a:extLst>
            <a:ext uri="{FF2B5EF4-FFF2-40B4-BE49-F238E27FC236}">
              <a16:creationId xmlns:a16="http://schemas.microsoft.com/office/drawing/2014/main" id="{19562362-AA66-4C19-9AF1-21E86C6A9708}"/>
            </a:ext>
          </a:extLst>
        </xdr:cNvPr>
        <xdr:cNvSpPr txBox="1"/>
      </xdr:nvSpPr>
      <xdr:spPr>
        <a:xfrm>
          <a:off x="16194551" y="625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ECA88026-6915-46F0-A4E1-570AFB1776E2}"/>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D5A847EA-06C6-49AB-A705-F39879DA6B3C}"/>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1880DC50-665D-4B19-BABC-3D275878958D}"/>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AF78460F-1853-4832-9E9E-8FDF6962A444}"/>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47C37C77-CCB1-4FA6-B736-44BBFE05B8C2}"/>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957C87AB-CD05-4DC0-83C1-F2D0AA64462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64EE473B-5380-49AE-B1D1-7102C10712B5}"/>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5E27378A-9D53-4330-A6EF-C61637067BE9}"/>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ECCEA08A-F32C-4384-9D12-01BE2F843066}"/>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EDFB0AE3-11FB-4B64-93EF-85567BB7A94A}"/>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BC32DEB5-6669-4AFE-9707-629D797B50EA}"/>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a:extLst>
            <a:ext uri="{FF2B5EF4-FFF2-40B4-BE49-F238E27FC236}">
              <a16:creationId xmlns:a16="http://schemas.microsoft.com/office/drawing/2014/main" id="{80BD999D-8968-4036-B566-6B91A29CD3E3}"/>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3" name="テキスト ボックス 622">
          <a:extLst>
            <a:ext uri="{FF2B5EF4-FFF2-40B4-BE49-F238E27FC236}">
              <a16:creationId xmlns:a16="http://schemas.microsoft.com/office/drawing/2014/main" id="{D3E58369-4A69-40CF-85B0-E74949DAAA7C}"/>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a:extLst>
            <a:ext uri="{FF2B5EF4-FFF2-40B4-BE49-F238E27FC236}">
              <a16:creationId xmlns:a16="http://schemas.microsoft.com/office/drawing/2014/main" id="{04E9815A-88F1-45ED-8357-51F1E7C0D59A}"/>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a:extLst>
            <a:ext uri="{FF2B5EF4-FFF2-40B4-BE49-F238E27FC236}">
              <a16:creationId xmlns:a16="http://schemas.microsoft.com/office/drawing/2014/main" id="{310B7E84-1530-47E5-8DFC-539A51998535}"/>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a:extLst>
            <a:ext uri="{FF2B5EF4-FFF2-40B4-BE49-F238E27FC236}">
              <a16:creationId xmlns:a16="http://schemas.microsoft.com/office/drawing/2014/main" id="{D90A03B7-30C9-4DE5-A781-D45B6F122CCF}"/>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a:extLst>
            <a:ext uri="{FF2B5EF4-FFF2-40B4-BE49-F238E27FC236}">
              <a16:creationId xmlns:a16="http://schemas.microsoft.com/office/drawing/2014/main" id="{7F17C0C8-F5A0-4D8C-917B-DE5CCE01D151}"/>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a:extLst>
            <a:ext uri="{FF2B5EF4-FFF2-40B4-BE49-F238E27FC236}">
              <a16:creationId xmlns:a16="http://schemas.microsoft.com/office/drawing/2014/main" id="{55696BE4-0049-47E7-BC87-8A6D29C8AC5E}"/>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a:extLst>
            <a:ext uri="{FF2B5EF4-FFF2-40B4-BE49-F238E27FC236}">
              <a16:creationId xmlns:a16="http://schemas.microsoft.com/office/drawing/2014/main" id="{8BD2B2C0-B4CC-4844-AE8F-207A850AB9CD}"/>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a:extLst>
            <a:ext uri="{FF2B5EF4-FFF2-40B4-BE49-F238E27FC236}">
              <a16:creationId xmlns:a16="http://schemas.microsoft.com/office/drawing/2014/main" id="{155CCAC0-87FD-46F2-843D-24395D1C90B2}"/>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a:extLst>
            <a:ext uri="{FF2B5EF4-FFF2-40B4-BE49-F238E27FC236}">
              <a16:creationId xmlns:a16="http://schemas.microsoft.com/office/drawing/2014/main" id="{5ECD590B-176D-4016-A90A-E8B212F0458F}"/>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a:extLst>
            <a:ext uri="{FF2B5EF4-FFF2-40B4-BE49-F238E27FC236}">
              <a16:creationId xmlns:a16="http://schemas.microsoft.com/office/drawing/2014/main" id="{520F02DC-9FDD-49E4-B25C-C9E2E04AFCC6}"/>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3" name="テキスト ボックス 632">
          <a:extLst>
            <a:ext uri="{FF2B5EF4-FFF2-40B4-BE49-F238E27FC236}">
              <a16:creationId xmlns:a16="http://schemas.microsoft.com/office/drawing/2014/main" id="{3786B100-4822-4806-AAFE-9460CB4649D0}"/>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3793AF1A-1BDE-4033-B58A-AA3193FFAFD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a:extLst>
            <a:ext uri="{FF2B5EF4-FFF2-40B4-BE49-F238E27FC236}">
              <a16:creationId xmlns:a16="http://schemas.microsoft.com/office/drawing/2014/main" id="{6E27F298-762E-46C0-8821-045C82CAB084}"/>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47353</xdr:rowOff>
    </xdr:from>
    <xdr:to>
      <xdr:col>85</xdr:col>
      <xdr:colOff>126364</xdr:colOff>
      <xdr:row>64</xdr:row>
      <xdr:rowOff>6531</xdr:rowOff>
    </xdr:to>
    <xdr:cxnSp macro="">
      <xdr:nvCxnSpPr>
        <xdr:cNvPr id="636" name="直線コネクタ 635">
          <a:extLst>
            <a:ext uri="{FF2B5EF4-FFF2-40B4-BE49-F238E27FC236}">
              <a16:creationId xmlns:a16="http://schemas.microsoft.com/office/drawing/2014/main" id="{205C5A3C-93AE-49CD-919F-9FF29311E886}"/>
            </a:ext>
          </a:extLst>
        </xdr:cNvPr>
        <xdr:cNvCxnSpPr/>
      </xdr:nvCxnSpPr>
      <xdr:spPr>
        <a:xfrm flipV="1">
          <a:off x="14375764" y="9267553"/>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405111" cy="259045"/>
    <xdr:sp macro="" textlink="">
      <xdr:nvSpPr>
        <xdr:cNvPr id="637" name="【保健センター・保健所】&#10;有形固定資産減価償却率最小値テキスト">
          <a:extLst>
            <a:ext uri="{FF2B5EF4-FFF2-40B4-BE49-F238E27FC236}">
              <a16:creationId xmlns:a16="http://schemas.microsoft.com/office/drawing/2014/main" id="{352196E1-7D9B-43DD-BD4C-083004049A16}"/>
            </a:ext>
          </a:extLst>
        </xdr:cNvPr>
        <xdr:cNvSpPr txBox="1"/>
      </xdr:nvSpPr>
      <xdr:spPr>
        <a:xfrm>
          <a:off x="14414500" y="10739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638" name="直線コネクタ 637">
          <a:extLst>
            <a:ext uri="{FF2B5EF4-FFF2-40B4-BE49-F238E27FC236}">
              <a16:creationId xmlns:a16="http://schemas.microsoft.com/office/drawing/2014/main" id="{9154F922-E52B-40F1-8510-958EA52DED58}"/>
            </a:ext>
          </a:extLst>
        </xdr:cNvPr>
        <xdr:cNvCxnSpPr/>
      </xdr:nvCxnSpPr>
      <xdr:spPr>
        <a:xfrm>
          <a:off x="14287500" y="107354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165480</xdr:rowOff>
    </xdr:from>
    <xdr:ext cx="340478" cy="259045"/>
    <xdr:sp macro="" textlink="">
      <xdr:nvSpPr>
        <xdr:cNvPr id="639" name="【保健センター・保健所】&#10;有形固定資産減価償却率最大値テキスト">
          <a:extLst>
            <a:ext uri="{FF2B5EF4-FFF2-40B4-BE49-F238E27FC236}">
              <a16:creationId xmlns:a16="http://schemas.microsoft.com/office/drawing/2014/main" id="{36DCC00D-369C-4B38-89F8-9F50FCA824F2}"/>
            </a:ext>
          </a:extLst>
        </xdr:cNvPr>
        <xdr:cNvSpPr txBox="1"/>
      </xdr:nvSpPr>
      <xdr:spPr>
        <a:xfrm>
          <a:off x="14414500" y="9050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47353</xdr:rowOff>
    </xdr:from>
    <xdr:to>
      <xdr:col>86</xdr:col>
      <xdr:colOff>25400</xdr:colOff>
      <xdr:row>55</xdr:row>
      <xdr:rowOff>47353</xdr:rowOff>
    </xdr:to>
    <xdr:cxnSp macro="">
      <xdr:nvCxnSpPr>
        <xdr:cNvPr id="640" name="直線コネクタ 639">
          <a:extLst>
            <a:ext uri="{FF2B5EF4-FFF2-40B4-BE49-F238E27FC236}">
              <a16:creationId xmlns:a16="http://schemas.microsoft.com/office/drawing/2014/main" id="{1FF7F14A-438D-4293-BAC2-0737B2B3D68D}"/>
            </a:ext>
          </a:extLst>
        </xdr:cNvPr>
        <xdr:cNvCxnSpPr/>
      </xdr:nvCxnSpPr>
      <xdr:spPr>
        <a:xfrm>
          <a:off x="14287500" y="92675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61884</xdr:rowOff>
    </xdr:from>
    <xdr:ext cx="405111" cy="259045"/>
    <xdr:sp macro="" textlink="">
      <xdr:nvSpPr>
        <xdr:cNvPr id="641" name="【保健センター・保健所】&#10;有形固定資産減価償却率平均値テキスト">
          <a:extLst>
            <a:ext uri="{FF2B5EF4-FFF2-40B4-BE49-F238E27FC236}">
              <a16:creationId xmlns:a16="http://schemas.microsoft.com/office/drawing/2014/main" id="{D85FA1DD-AA56-46AA-9004-B966DFB0A07A}"/>
            </a:ext>
          </a:extLst>
        </xdr:cNvPr>
        <xdr:cNvSpPr txBox="1"/>
      </xdr:nvSpPr>
      <xdr:spPr>
        <a:xfrm>
          <a:off x="14414500" y="99526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39007</xdr:rowOff>
    </xdr:from>
    <xdr:to>
      <xdr:col>85</xdr:col>
      <xdr:colOff>177800</xdr:colOff>
      <xdr:row>60</xdr:row>
      <xdr:rowOff>140607</xdr:rowOff>
    </xdr:to>
    <xdr:sp macro="" textlink="">
      <xdr:nvSpPr>
        <xdr:cNvPr id="642" name="フローチャート: 判断 641">
          <a:extLst>
            <a:ext uri="{FF2B5EF4-FFF2-40B4-BE49-F238E27FC236}">
              <a16:creationId xmlns:a16="http://schemas.microsoft.com/office/drawing/2014/main" id="{95AAC941-4286-4F7B-AD69-0254499ED81D}"/>
            </a:ext>
          </a:extLst>
        </xdr:cNvPr>
        <xdr:cNvSpPr/>
      </xdr:nvSpPr>
      <xdr:spPr>
        <a:xfrm>
          <a:off x="14325600" y="1009740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30843</xdr:rowOff>
    </xdr:from>
    <xdr:to>
      <xdr:col>81</xdr:col>
      <xdr:colOff>101600</xdr:colOff>
      <xdr:row>60</xdr:row>
      <xdr:rowOff>132443</xdr:rowOff>
    </xdr:to>
    <xdr:sp macro="" textlink="">
      <xdr:nvSpPr>
        <xdr:cNvPr id="643" name="フローチャート: 判断 642">
          <a:extLst>
            <a:ext uri="{FF2B5EF4-FFF2-40B4-BE49-F238E27FC236}">
              <a16:creationId xmlns:a16="http://schemas.microsoft.com/office/drawing/2014/main" id="{89ACBEFD-43F4-4D27-B217-1BA242B8977D}"/>
            </a:ext>
          </a:extLst>
        </xdr:cNvPr>
        <xdr:cNvSpPr/>
      </xdr:nvSpPr>
      <xdr:spPr>
        <a:xfrm>
          <a:off x="1357884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164737</xdr:rowOff>
    </xdr:from>
    <xdr:to>
      <xdr:col>76</xdr:col>
      <xdr:colOff>165100</xdr:colOff>
      <xdr:row>60</xdr:row>
      <xdr:rowOff>94887</xdr:rowOff>
    </xdr:to>
    <xdr:sp macro="" textlink="">
      <xdr:nvSpPr>
        <xdr:cNvPr id="644" name="フローチャート: 判断 643">
          <a:extLst>
            <a:ext uri="{FF2B5EF4-FFF2-40B4-BE49-F238E27FC236}">
              <a16:creationId xmlns:a16="http://schemas.microsoft.com/office/drawing/2014/main" id="{DA4389A7-E913-483D-BE24-68F1B9C85126}"/>
            </a:ext>
          </a:extLst>
        </xdr:cNvPr>
        <xdr:cNvSpPr/>
      </xdr:nvSpPr>
      <xdr:spPr>
        <a:xfrm>
          <a:off x="12804140" y="100554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645" name="フローチャート: 判断 644">
          <a:extLst>
            <a:ext uri="{FF2B5EF4-FFF2-40B4-BE49-F238E27FC236}">
              <a16:creationId xmlns:a16="http://schemas.microsoft.com/office/drawing/2014/main" id="{41171169-5EC6-4AF7-BB40-3C67BB8A6AF9}"/>
            </a:ext>
          </a:extLst>
        </xdr:cNvPr>
        <xdr:cNvSpPr/>
      </xdr:nvSpPr>
      <xdr:spPr>
        <a:xfrm>
          <a:off x="12029440" y="100179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646" name="フローチャート: 判断 645">
          <a:extLst>
            <a:ext uri="{FF2B5EF4-FFF2-40B4-BE49-F238E27FC236}">
              <a16:creationId xmlns:a16="http://schemas.microsoft.com/office/drawing/2014/main" id="{917A1115-6536-4A69-8D91-E41C497F8854}"/>
            </a:ext>
          </a:extLst>
        </xdr:cNvPr>
        <xdr:cNvSpPr/>
      </xdr:nvSpPr>
      <xdr:spPr>
        <a:xfrm>
          <a:off x="1123188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372CFD11-C0A2-48C3-AA36-0A305EA2C12C}"/>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A4F0C0D3-1EA1-4935-B658-E14F90A2746C}"/>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23ACC443-69BF-4A9E-9BC7-554E7DA3374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B32ADB45-DDAD-4B2C-B9D5-45679131579F}"/>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F4795C30-F15D-4AD0-B5F1-B4F05B34AE52}"/>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39007</xdr:rowOff>
    </xdr:from>
    <xdr:to>
      <xdr:col>85</xdr:col>
      <xdr:colOff>177800</xdr:colOff>
      <xdr:row>61</xdr:row>
      <xdr:rowOff>140607</xdr:rowOff>
    </xdr:to>
    <xdr:sp macro="" textlink="">
      <xdr:nvSpPr>
        <xdr:cNvPr id="652" name="楕円 651">
          <a:extLst>
            <a:ext uri="{FF2B5EF4-FFF2-40B4-BE49-F238E27FC236}">
              <a16:creationId xmlns:a16="http://schemas.microsoft.com/office/drawing/2014/main" id="{9DAAAB16-CB3D-45A4-B12D-034F243E92E9}"/>
            </a:ext>
          </a:extLst>
        </xdr:cNvPr>
        <xdr:cNvSpPr/>
      </xdr:nvSpPr>
      <xdr:spPr>
        <a:xfrm>
          <a:off x="14325600" y="1026504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17434</xdr:rowOff>
    </xdr:from>
    <xdr:ext cx="405111" cy="259045"/>
    <xdr:sp macro="" textlink="">
      <xdr:nvSpPr>
        <xdr:cNvPr id="653" name="【保健センター・保健所】&#10;有形固定資産減価償却率該当値テキスト">
          <a:extLst>
            <a:ext uri="{FF2B5EF4-FFF2-40B4-BE49-F238E27FC236}">
              <a16:creationId xmlns:a16="http://schemas.microsoft.com/office/drawing/2014/main" id="{AB76826A-0493-4D51-875E-943AE3F7FA42}"/>
            </a:ext>
          </a:extLst>
        </xdr:cNvPr>
        <xdr:cNvSpPr txBox="1"/>
      </xdr:nvSpPr>
      <xdr:spPr>
        <a:xfrm>
          <a:off x="14414500" y="10243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xdr:rowOff>
    </xdr:from>
    <xdr:to>
      <xdr:col>81</xdr:col>
      <xdr:colOff>101600</xdr:colOff>
      <xdr:row>61</xdr:row>
      <xdr:rowOff>107950</xdr:rowOff>
    </xdr:to>
    <xdr:sp macro="" textlink="">
      <xdr:nvSpPr>
        <xdr:cNvPr id="654" name="楕円 653">
          <a:extLst>
            <a:ext uri="{FF2B5EF4-FFF2-40B4-BE49-F238E27FC236}">
              <a16:creationId xmlns:a16="http://schemas.microsoft.com/office/drawing/2014/main" id="{6FD46766-C773-412B-A37B-0440BD838F52}"/>
            </a:ext>
          </a:extLst>
        </xdr:cNvPr>
        <xdr:cNvSpPr/>
      </xdr:nvSpPr>
      <xdr:spPr>
        <a:xfrm>
          <a:off x="1357884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57150</xdr:rowOff>
    </xdr:from>
    <xdr:to>
      <xdr:col>85</xdr:col>
      <xdr:colOff>127000</xdr:colOff>
      <xdr:row>61</xdr:row>
      <xdr:rowOff>89807</xdr:rowOff>
    </xdr:to>
    <xdr:cxnSp macro="">
      <xdr:nvCxnSpPr>
        <xdr:cNvPr id="655" name="直線コネクタ 654">
          <a:extLst>
            <a:ext uri="{FF2B5EF4-FFF2-40B4-BE49-F238E27FC236}">
              <a16:creationId xmlns:a16="http://schemas.microsoft.com/office/drawing/2014/main" id="{A280E7E3-64C9-4C84-9D08-15EF3234F908}"/>
            </a:ext>
          </a:extLst>
        </xdr:cNvPr>
        <xdr:cNvCxnSpPr/>
      </xdr:nvCxnSpPr>
      <xdr:spPr>
        <a:xfrm>
          <a:off x="13629640" y="10283190"/>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143510</xdr:rowOff>
    </xdr:from>
    <xdr:to>
      <xdr:col>76</xdr:col>
      <xdr:colOff>165100</xdr:colOff>
      <xdr:row>61</xdr:row>
      <xdr:rowOff>73660</xdr:rowOff>
    </xdr:to>
    <xdr:sp macro="" textlink="">
      <xdr:nvSpPr>
        <xdr:cNvPr id="656" name="楕円 655">
          <a:extLst>
            <a:ext uri="{FF2B5EF4-FFF2-40B4-BE49-F238E27FC236}">
              <a16:creationId xmlns:a16="http://schemas.microsoft.com/office/drawing/2014/main" id="{69E91521-BC51-45DD-B31E-2B71159C3CC1}"/>
            </a:ext>
          </a:extLst>
        </xdr:cNvPr>
        <xdr:cNvSpPr/>
      </xdr:nvSpPr>
      <xdr:spPr>
        <a:xfrm>
          <a:off x="12804140" y="10201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22860</xdr:rowOff>
    </xdr:from>
    <xdr:to>
      <xdr:col>81</xdr:col>
      <xdr:colOff>50800</xdr:colOff>
      <xdr:row>61</xdr:row>
      <xdr:rowOff>57150</xdr:rowOff>
    </xdr:to>
    <xdr:cxnSp macro="">
      <xdr:nvCxnSpPr>
        <xdr:cNvPr id="657" name="直線コネクタ 656">
          <a:extLst>
            <a:ext uri="{FF2B5EF4-FFF2-40B4-BE49-F238E27FC236}">
              <a16:creationId xmlns:a16="http://schemas.microsoft.com/office/drawing/2014/main" id="{1CD848ED-2FE4-4DCA-9CBF-4E3AC8615567}"/>
            </a:ext>
          </a:extLst>
        </xdr:cNvPr>
        <xdr:cNvCxnSpPr/>
      </xdr:nvCxnSpPr>
      <xdr:spPr>
        <a:xfrm>
          <a:off x="12854940" y="1024890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107587</xdr:rowOff>
    </xdr:from>
    <xdr:to>
      <xdr:col>72</xdr:col>
      <xdr:colOff>38100</xdr:colOff>
      <xdr:row>61</xdr:row>
      <xdr:rowOff>37737</xdr:rowOff>
    </xdr:to>
    <xdr:sp macro="" textlink="">
      <xdr:nvSpPr>
        <xdr:cNvPr id="658" name="楕円 657">
          <a:extLst>
            <a:ext uri="{FF2B5EF4-FFF2-40B4-BE49-F238E27FC236}">
              <a16:creationId xmlns:a16="http://schemas.microsoft.com/office/drawing/2014/main" id="{974ADC36-7B1A-41DA-87EE-5D1B31A954EF}"/>
            </a:ext>
          </a:extLst>
        </xdr:cNvPr>
        <xdr:cNvSpPr/>
      </xdr:nvSpPr>
      <xdr:spPr>
        <a:xfrm>
          <a:off x="12029440" y="101659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158387</xdr:rowOff>
    </xdr:from>
    <xdr:to>
      <xdr:col>76</xdr:col>
      <xdr:colOff>114300</xdr:colOff>
      <xdr:row>61</xdr:row>
      <xdr:rowOff>22860</xdr:rowOff>
    </xdr:to>
    <xdr:cxnSp macro="">
      <xdr:nvCxnSpPr>
        <xdr:cNvPr id="659" name="直線コネクタ 658">
          <a:extLst>
            <a:ext uri="{FF2B5EF4-FFF2-40B4-BE49-F238E27FC236}">
              <a16:creationId xmlns:a16="http://schemas.microsoft.com/office/drawing/2014/main" id="{3FA4C189-C4E7-4ED4-B214-A4CD88E8E21B}"/>
            </a:ext>
          </a:extLst>
        </xdr:cNvPr>
        <xdr:cNvCxnSpPr/>
      </xdr:nvCxnSpPr>
      <xdr:spPr>
        <a:xfrm>
          <a:off x="12072620" y="10216787"/>
          <a:ext cx="78232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73297</xdr:rowOff>
    </xdr:from>
    <xdr:to>
      <xdr:col>67</xdr:col>
      <xdr:colOff>101600</xdr:colOff>
      <xdr:row>61</xdr:row>
      <xdr:rowOff>3447</xdr:rowOff>
    </xdr:to>
    <xdr:sp macro="" textlink="">
      <xdr:nvSpPr>
        <xdr:cNvPr id="660" name="楕円 659">
          <a:extLst>
            <a:ext uri="{FF2B5EF4-FFF2-40B4-BE49-F238E27FC236}">
              <a16:creationId xmlns:a16="http://schemas.microsoft.com/office/drawing/2014/main" id="{AED5AD5C-6882-4258-8C88-A80212699A81}"/>
            </a:ext>
          </a:extLst>
        </xdr:cNvPr>
        <xdr:cNvSpPr/>
      </xdr:nvSpPr>
      <xdr:spPr>
        <a:xfrm>
          <a:off x="11231880" y="101316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124097</xdr:rowOff>
    </xdr:from>
    <xdr:to>
      <xdr:col>71</xdr:col>
      <xdr:colOff>177800</xdr:colOff>
      <xdr:row>60</xdr:row>
      <xdr:rowOff>158387</xdr:rowOff>
    </xdr:to>
    <xdr:cxnSp macro="">
      <xdr:nvCxnSpPr>
        <xdr:cNvPr id="661" name="直線コネクタ 660">
          <a:extLst>
            <a:ext uri="{FF2B5EF4-FFF2-40B4-BE49-F238E27FC236}">
              <a16:creationId xmlns:a16="http://schemas.microsoft.com/office/drawing/2014/main" id="{3A01B2E7-C35A-460B-A44D-F6B00F37AB46}"/>
            </a:ext>
          </a:extLst>
        </xdr:cNvPr>
        <xdr:cNvCxnSpPr/>
      </xdr:nvCxnSpPr>
      <xdr:spPr>
        <a:xfrm>
          <a:off x="11282680" y="10182497"/>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148970</xdr:rowOff>
    </xdr:from>
    <xdr:ext cx="405111" cy="259045"/>
    <xdr:sp macro="" textlink="">
      <xdr:nvSpPr>
        <xdr:cNvPr id="662" name="n_1aveValue【保健センター・保健所】&#10;有形固定資産減価償却率">
          <a:extLst>
            <a:ext uri="{FF2B5EF4-FFF2-40B4-BE49-F238E27FC236}">
              <a16:creationId xmlns:a16="http://schemas.microsoft.com/office/drawing/2014/main" id="{54E44061-51FE-4478-BE9A-8E54E00EBB24}"/>
            </a:ext>
          </a:extLst>
        </xdr:cNvPr>
        <xdr:cNvSpPr txBox="1"/>
      </xdr:nvSpPr>
      <xdr:spPr>
        <a:xfrm>
          <a:off x="13437244" y="987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111414</xdr:rowOff>
    </xdr:from>
    <xdr:ext cx="405111" cy="259045"/>
    <xdr:sp macro="" textlink="">
      <xdr:nvSpPr>
        <xdr:cNvPr id="663" name="n_2aveValue【保健センター・保健所】&#10;有形固定資産減価償却率">
          <a:extLst>
            <a:ext uri="{FF2B5EF4-FFF2-40B4-BE49-F238E27FC236}">
              <a16:creationId xmlns:a16="http://schemas.microsoft.com/office/drawing/2014/main" id="{527C3ACE-6C23-4126-A459-6539B744CB2A}"/>
            </a:ext>
          </a:extLst>
        </xdr:cNvPr>
        <xdr:cNvSpPr txBox="1"/>
      </xdr:nvSpPr>
      <xdr:spPr>
        <a:xfrm>
          <a:off x="12675244" y="983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73858</xdr:rowOff>
    </xdr:from>
    <xdr:ext cx="405111" cy="259045"/>
    <xdr:sp macro="" textlink="">
      <xdr:nvSpPr>
        <xdr:cNvPr id="664" name="n_3aveValue【保健センター・保健所】&#10;有形固定資産減価償却率">
          <a:extLst>
            <a:ext uri="{FF2B5EF4-FFF2-40B4-BE49-F238E27FC236}">
              <a16:creationId xmlns:a16="http://schemas.microsoft.com/office/drawing/2014/main" id="{DA22403C-9E31-4BC5-8319-9E243861D910}"/>
            </a:ext>
          </a:extLst>
        </xdr:cNvPr>
        <xdr:cNvSpPr txBox="1"/>
      </xdr:nvSpPr>
      <xdr:spPr>
        <a:xfrm>
          <a:off x="11900544" y="979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78757</xdr:rowOff>
    </xdr:from>
    <xdr:ext cx="405111" cy="259045"/>
    <xdr:sp macro="" textlink="">
      <xdr:nvSpPr>
        <xdr:cNvPr id="665" name="n_4aveValue【保健センター・保健所】&#10;有形固定資産減価償却率">
          <a:extLst>
            <a:ext uri="{FF2B5EF4-FFF2-40B4-BE49-F238E27FC236}">
              <a16:creationId xmlns:a16="http://schemas.microsoft.com/office/drawing/2014/main" id="{D73E4CBC-C875-4297-A978-9998693082A9}"/>
            </a:ext>
          </a:extLst>
        </xdr:cNvPr>
        <xdr:cNvSpPr txBox="1"/>
      </xdr:nvSpPr>
      <xdr:spPr>
        <a:xfrm>
          <a:off x="1110298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99077</xdr:rowOff>
    </xdr:from>
    <xdr:ext cx="405111" cy="259045"/>
    <xdr:sp macro="" textlink="">
      <xdr:nvSpPr>
        <xdr:cNvPr id="666" name="n_1mainValue【保健センター・保健所】&#10;有形固定資産減価償却率">
          <a:extLst>
            <a:ext uri="{FF2B5EF4-FFF2-40B4-BE49-F238E27FC236}">
              <a16:creationId xmlns:a16="http://schemas.microsoft.com/office/drawing/2014/main" id="{2B3646C6-AF48-465F-902C-6F7CD5E3B213}"/>
            </a:ext>
          </a:extLst>
        </xdr:cNvPr>
        <xdr:cNvSpPr txBox="1"/>
      </xdr:nvSpPr>
      <xdr:spPr>
        <a:xfrm>
          <a:off x="134372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64787</xdr:rowOff>
    </xdr:from>
    <xdr:ext cx="405111" cy="259045"/>
    <xdr:sp macro="" textlink="">
      <xdr:nvSpPr>
        <xdr:cNvPr id="667" name="n_2mainValue【保健センター・保健所】&#10;有形固定資産減価償却率">
          <a:extLst>
            <a:ext uri="{FF2B5EF4-FFF2-40B4-BE49-F238E27FC236}">
              <a16:creationId xmlns:a16="http://schemas.microsoft.com/office/drawing/2014/main" id="{94E5FD6C-4A24-4774-8D29-867BD5800811}"/>
            </a:ext>
          </a:extLst>
        </xdr:cNvPr>
        <xdr:cNvSpPr txBox="1"/>
      </xdr:nvSpPr>
      <xdr:spPr>
        <a:xfrm>
          <a:off x="126752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28864</xdr:rowOff>
    </xdr:from>
    <xdr:ext cx="405111" cy="259045"/>
    <xdr:sp macro="" textlink="">
      <xdr:nvSpPr>
        <xdr:cNvPr id="668" name="n_3mainValue【保健センター・保健所】&#10;有形固定資産減価償却率">
          <a:extLst>
            <a:ext uri="{FF2B5EF4-FFF2-40B4-BE49-F238E27FC236}">
              <a16:creationId xmlns:a16="http://schemas.microsoft.com/office/drawing/2014/main" id="{12525345-0647-4944-A0F9-B48F274149BE}"/>
            </a:ext>
          </a:extLst>
        </xdr:cNvPr>
        <xdr:cNvSpPr txBox="1"/>
      </xdr:nvSpPr>
      <xdr:spPr>
        <a:xfrm>
          <a:off x="11900544" y="10254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166024</xdr:rowOff>
    </xdr:from>
    <xdr:ext cx="405111" cy="259045"/>
    <xdr:sp macro="" textlink="">
      <xdr:nvSpPr>
        <xdr:cNvPr id="669" name="n_4mainValue【保健センター・保健所】&#10;有形固定資産減価償却率">
          <a:extLst>
            <a:ext uri="{FF2B5EF4-FFF2-40B4-BE49-F238E27FC236}">
              <a16:creationId xmlns:a16="http://schemas.microsoft.com/office/drawing/2014/main" id="{B3735510-5FC2-450D-BE32-8FFDA52975FD}"/>
            </a:ext>
          </a:extLst>
        </xdr:cNvPr>
        <xdr:cNvSpPr txBox="1"/>
      </xdr:nvSpPr>
      <xdr:spPr>
        <a:xfrm>
          <a:off x="1110298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45FC11BC-238E-421A-BE47-682BB972E044}"/>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A86DCD5E-CE4F-473C-8061-8D7533DA7547}"/>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191271EA-2188-47CF-B366-62AE5E98BA19}"/>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D59BCE73-555C-4EF3-94A7-762C995B2CCB}"/>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84EBEA2B-E5F9-4D22-905A-60320B9D3AD2}"/>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CC190079-A295-41AA-ADB0-0CE0EAC9A847}"/>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E8A189E5-31DE-45F6-88CE-8619FD913634}"/>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B8C7C44B-B0F2-43B7-A6FD-9BCE6680C863}"/>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3A8F5A01-7DCE-4036-8022-67679FA0097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3DB20AFD-D8E4-4389-94AD-EB053559C0C9}"/>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0" name="直線コネクタ 679">
          <a:extLst>
            <a:ext uri="{FF2B5EF4-FFF2-40B4-BE49-F238E27FC236}">
              <a16:creationId xmlns:a16="http://schemas.microsoft.com/office/drawing/2014/main" id="{1FDC952E-7625-4F43-941C-D6B1756BD7A7}"/>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1" name="テキスト ボックス 680">
          <a:extLst>
            <a:ext uri="{FF2B5EF4-FFF2-40B4-BE49-F238E27FC236}">
              <a16:creationId xmlns:a16="http://schemas.microsoft.com/office/drawing/2014/main" id="{A8778CF2-F6AF-4620-B76A-5457DEB27FD7}"/>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2" name="直線コネクタ 681">
          <a:extLst>
            <a:ext uri="{FF2B5EF4-FFF2-40B4-BE49-F238E27FC236}">
              <a16:creationId xmlns:a16="http://schemas.microsoft.com/office/drawing/2014/main" id="{E1332115-DBDE-4428-B4C8-C8299444C67E}"/>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3" name="テキスト ボックス 682">
          <a:extLst>
            <a:ext uri="{FF2B5EF4-FFF2-40B4-BE49-F238E27FC236}">
              <a16:creationId xmlns:a16="http://schemas.microsoft.com/office/drawing/2014/main" id="{5C293963-DC90-4E02-9F67-34D0D5C5A1B2}"/>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4" name="直線コネクタ 683">
          <a:extLst>
            <a:ext uri="{FF2B5EF4-FFF2-40B4-BE49-F238E27FC236}">
              <a16:creationId xmlns:a16="http://schemas.microsoft.com/office/drawing/2014/main" id="{C84A8B85-4528-400B-8370-F594E77EE6D2}"/>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5" name="テキスト ボックス 684">
          <a:extLst>
            <a:ext uri="{FF2B5EF4-FFF2-40B4-BE49-F238E27FC236}">
              <a16:creationId xmlns:a16="http://schemas.microsoft.com/office/drawing/2014/main" id="{F26392C4-B907-400C-B29D-1632C35FB55D}"/>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6" name="直線コネクタ 685">
          <a:extLst>
            <a:ext uri="{FF2B5EF4-FFF2-40B4-BE49-F238E27FC236}">
              <a16:creationId xmlns:a16="http://schemas.microsoft.com/office/drawing/2014/main" id="{41038A25-9750-481A-9C72-42C3342AA6F6}"/>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7" name="テキスト ボックス 686">
          <a:extLst>
            <a:ext uri="{FF2B5EF4-FFF2-40B4-BE49-F238E27FC236}">
              <a16:creationId xmlns:a16="http://schemas.microsoft.com/office/drawing/2014/main" id="{B971803A-9145-4ED6-9346-42E7A8FE44B2}"/>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8FFD4F23-A0F2-418C-92D9-3DE1417BF1B5}"/>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343207BA-14E2-489A-B887-1B6C86C1FD8B}"/>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A84746F0-50BD-4C7B-8D8C-D081E11DD701}"/>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91" name="直線コネクタ 690">
          <a:extLst>
            <a:ext uri="{FF2B5EF4-FFF2-40B4-BE49-F238E27FC236}">
              <a16:creationId xmlns:a16="http://schemas.microsoft.com/office/drawing/2014/main" id="{94378CA7-6C4D-441E-8BAA-E44D23CC3D8E}"/>
            </a:ext>
          </a:extLst>
        </xdr:cNvPr>
        <xdr:cNvCxnSpPr/>
      </xdr:nvCxnSpPr>
      <xdr:spPr>
        <a:xfrm flipV="1">
          <a:off x="19509104" y="9525000"/>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8F4E7F15-7E4F-4936-8997-6E9A772E25D1}"/>
            </a:ext>
          </a:extLst>
        </xdr:cNvPr>
        <xdr:cNvSpPr txBox="1"/>
      </xdr:nvSpPr>
      <xdr:spPr>
        <a:xfrm>
          <a:off x="19547840"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93" name="直線コネクタ 692">
          <a:extLst>
            <a:ext uri="{FF2B5EF4-FFF2-40B4-BE49-F238E27FC236}">
              <a16:creationId xmlns:a16="http://schemas.microsoft.com/office/drawing/2014/main" id="{52064D0C-8B15-478A-89CF-9312E818DBED}"/>
            </a:ext>
          </a:extLst>
        </xdr:cNvPr>
        <xdr:cNvCxnSpPr/>
      </xdr:nvCxnSpPr>
      <xdr:spPr>
        <a:xfrm>
          <a:off x="19443700" y="1070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5E47E28D-5B67-44AF-A41B-C0676CD74498}"/>
            </a:ext>
          </a:extLst>
        </xdr:cNvPr>
        <xdr:cNvSpPr txBox="1"/>
      </xdr:nvSpPr>
      <xdr:spPr>
        <a:xfrm>
          <a:off x="1954784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95" name="直線コネクタ 694">
          <a:extLst>
            <a:ext uri="{FF2B5EF4-FFF2-40B4-BE49-F238E27FC236}">
              <a16:creationId xmlns:a16="http://schemas.microsoft.com/office/drawing/2014/main" id="{4CAA32A1-28CF-4A51-8979-4CE4A52BF304}"/>
            </a:ext>
          </a:extLst>
        </xdr:cNvPr>
        <xdr:cNvCxnSpPr/>
      </xdr:nvCxnSpPr>
      <xdr:spPr>
        <a:xfrm>
          <a:off x="19443700" y="952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B11F1EF5-33AC-40A7-A41C-CD37F88E13CD}"/>
            </a:ext>
          </a:extLst>
        </xdr:cNvPr>
        <xdr:cNvSpPr txBox="1"/>
      </xdr:nvSpPr>
      <xdr:spPr>
        <a:xfrm>
          <a:off x="19547840" y="1017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7" name="フローチャート: 判断 696">
          <a:extLst>
            <a:ext uri="{FF2B5EF4-FFF2-40B4-BE49-F238E27FC236}">
              <a16:creationId xmlns:a16="http://schemas.microsoft.com/office/drawing/2014/main" id="{B63201C9-D80E-44E1-A433-8AACC42689B4}"/>
            </a:ext>
          </a:extLst>
        </xdr:cNvPr>
        <xdr:cNvSpPr/>
      </xdr:nvSpPr>
      <xdr:spPr>
        <a:xfrm>
          <a:off x="19458940" y="1032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698" name="フローチャート: 判断 697">
          <a:extLst>
            <a:ext uri="{FF2B5EF4-FFF2-40B4-BE49-F238E27FC236}">
              <a16:creationId xmlns:a16="http://schemas.microsoft.com/office/drawing/2014/main" id="{190C8BD9-6816-4C64-9BF4-3965746E73E1}"/>
            </a:ext>
          </a:extLst>
        </xdr:cNvPr>
        <xdr:cNvSpPr/>
      </xdr:nvSpPr>
      <xdr:spPr>
        <a:xfrm>
          <a:off x="18735040" y="103238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699" name="フローチャート: 判断 698">
          <a:extLst>
            <a:ext uri="{FF2B5EF4-FFF2-40B4-BE49-F238E27FC236}">
              <a16:creationId xmlns:a16="http://schemas.microsoft.com/office/drawing/2014/main" id="{9081D9E3-C2E6-491C-8DC3-10D68F17EBBB}"/>
            </a:ext>
          </a:extLst>
        </xdr:cNvPr>
        <xdr:cNvSpPr/>
      </xdr:nvSpPr>
      <xdr:spPr>
        <a:xfrm>
          <a:off x="17937480" y="1032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700" name="フローチャート: 判断 699">
          <a:extLst>
            <a:ext uri="{FF2B5EF4-FFF2-40B4-BE49-F238E27FC236}">
              <a16:creationId xmlns:a16="http://schemas.microsoft.com/office/drawing/2014/main" id="{DD69C346-C7E7-46F1-90D5-326AA22AB5DD}"/>
            </a:ext>
          </a:extLst>
        </xdr:cNvPr>
        <xdr:cNvSpPr/>
      </xdr:nvSpPr>
      <xdr:spPr>
        <a:xfrm>
          <a:off x="17162780" y="1032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701" name="フローチャート: 判断 700">
          <a:extLst>
            <a:ext uri="{FF2B5EF4-FFF2-40B4-BE49-F238E27FC236}">
              <a16:creationId xmlns:a16="http://schemas.microsoft.com/office/drawing/2014/main" id="{8ECC7DF2-4B86-41EE-AA65-E22CA6D5EA4C}"/>
            </a:ext>
          </a:extLst>
        </xdr:cNvPr>
        <xdr:cNvSpPr/>
      </xdr:nvSpPr>
      <xdr:spPr>
        <a:xfrm>
          <a:off x="16388080" y="10346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E78BF3EB-DD9B-44A9-AE0A-BA7B27BEFB1B}"/>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E1C0CB3C-61F8-4F48-B9E3-A91B8142615D}"/>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8751A91F-A3BE-4B4B-9768-49C4EF267C83}"/>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A4AF1351-4893-4511-83E7-9E53E1EA03F1}"/>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466EBF46-794B-4AD5-A15B-FEDB8115A63C}"/>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86360</xdr:rowOff>
    </xdr:from>
    <xdr:to>
      <xdr:col>116</xdr:col>
      <xdr:colOff>114300</xdr:colOff>
      <xdr:row>63</xdr:row>
      <xdr:rowOff>16510</xdr:rowOff>
    </xdr:to>
    <xdr:sp macro="" textlink="">
      <xdr:nvSpPr>
        <xdr:cNvPr id="707" name="楕円 706">
          <a:extLst>
            <a:ext uri="{FF2B5EF4-FFF2-40B4-BE49-F238E27FC236}">
              <a16:creationId xmlns:a16="http://schemas.microsoft.com/office/drawing/2014/main" id="{5C71AD36-B5F1-44AB-8294-62C9F05C0297}"/>
            </a:ext>
          </a:extLst>
        </xdr:cNvPr>
        <xdr:cNvSpPr/>
      </xdr:nvSpPr>
      <xdr:spPr>
        <a:xfrm>
          <a:off x="19458940" y="10480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64787</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EDD4DCD3-CBA9-4674-ADFC-CAA871107CFB}"/>
            </a:ext>
          </a:extLst>
        </xdr:cNvPr>
        <xdr:cNvSpPr txBox="1"/>
      </xdr:nvSpPr>
      <xdr:spPr>
        <a:xfrm>
          <a:off x="19547840" y="1045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86360</xdr:rowOff>
    </xdr:from>
    <xdr:to>
      <xdr:col>112</xdr:col>
      <xdr:colOff>38100</xdr:colOff>
      <xdr:row>63</xdr:row>
      <xdr:rowOff>16510</xdr:rowOff>
    </xdr:to>
    <xdr:sp macro="" textlink="">
      <xdr:nvSpPr>
        <xdr:cNvPr id="709" name="楕円 708">
          <a:extLst>
            <a:ext uri="{FF2B5EF4-FFF2-40B4-BE49-F238E27FC236}">
              <a16:creationId xmlns:a16="http://schemas.microsoft.com/office/drawing/2014/main" id="{E20C7B35-98CA-4C37-B077-A14D1A3A1862}"/>
            </a:ext>
          </a:extLst>
        </xdr:cNvPr>
        <xdr:cNvSpPr/>
      </xdr:nvSpPr>
      <xdr:spPr>
        <a:xfrm>
          <a:off x="18735040" y="104800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137160</xdr:rowOff>
    </xdr:from>
    <xdr:to>
      <xdr:col>116</xdr:col>
      <xdr:colOff>63500</xdr:colOff>
      <xdr:row>62</xdr:row>
      <xdr:rowOff>137160</xdr:rowOff>
    </xdr:to>
    <xdr:cxnSp macro="">
      <xdr:nvCxnSpPr>
        <xdr:cNvPr id="710" name="直線コネクタ 709">
          <a:extLst>
            <a:ext uri="{FF2B5EF4-FFF2-40B4-BE49-F238E27FC236}">
              <a16:creationId xmlns:a16="http://schemas.microsoft.com/office/drawing/2014/main" id="{B1B808AB-9971-412B-A425-D48044C85C30}"/>
            </a:ext>
          </a:extLst>
        </xdr:cNvPr>
        <xdr:cNvCxnSpPr/>
      </xdr:nvCxnSpPr>
      <xdr:spPr>
        <a:xfrm>
          <a:off x="18778220" y="105308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86360</xdr:rowOff>
    </xdr:from>
    <xdr:to>
      <xdr:col>107</xdr:col>
      <xdr:colOff>101600</xdr:colOff>
      <xdr:row>63</xdr:row>
      <xdr:rowOff>16510</xdr:rowOff>
    </xdr:to>
    <xdr:sp macro="" textlink="">
      <xdr:nvSpPr>
        <xdr:cNvPr id="711" name="楕円 710">
          <a:extLst>
            <a:ext uri="{FF2B5EF4-FFF2-40B4-BE49-F238E27FC236}">
              <a16:creationId xmlns:a16="http://schemas.microsoft.com/office/drawing/2014/main" id="{0AD73153-7A64-4AEF-8905-873961483FE2}"/>
            </a:ext>
          </a:extLst>
        </xdr:cNvPr>
        <xdr:cNvSpPr/>
      </xdr:nvSpPr>
      <xdr:spPr>
        <a:xfrm>
          <a:off x="17937480" y="10480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137160</xdr:rowOff>
    </xdr:from>
    <xdr:to>
      <xdr:col>111</xdr:col>
      <xdr:colOff>177800</xdr:colOff>
      <xdr:row>62</xdr:row>
      <xdr:rowOff>137160</xdr:rowOff>
    </xdr:to>
    <xdr:cxnSp macro="">
      <xdr:nvCxnSpPr>
        <xdr:cNvPr id="712" name="直線コネクタ 711">
          <a:extLst>
            <a:ext uri="{FF2B5EF4-FFF2-40B4-BE49-F238E27FC236}">
              <a16:creationId xmlns:a16="http://schemas.microsoft.com/office/drawing/2014/main" id="{A3C91C26-1DFA-4867-A654-499C549F93F5}"/>
            </a:ext>
          </a:extLst>
        </xdr:cNvPr>
        <xdr:cNvCxnSpPr/>
      </xdr:nvCxnSpPr>
      <xdr:spPr>
        <a:xfrm>
          <a:off x="17988280" y="105308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86360</xdr:rowOff>
    </xdr:from>
    <xdr:to>
      <xdr:col>102</xdr:col>
      <xdr:colOff>165100</xdr:colOff>
      <xdr:row>63</xdr:row>
      <xdr:rowOff>16510</xdr:rowOff>
    </xdr:to>
    <xdr:sp macro="" textlink="">
      <xdr:nvSpPr>
        <xdr:cNvPr id="713" name="楕円 712">
          <a:extLst>
            <a:ext uri="{FF2B5EF4-FFF2-40B4-BE49-F238E27FC236}">
              <a16:creationId xmlns:a16="http://schemas.microsoft.com/office/drawing/2014/main" id="{63C0DCEB-4A60-47D6-9369-89316CC7B72C}"/>
            </a:ext>
          </a:extLst>
        </xdr:cNvPr>
        <xdr:cNvSpPr/>
      </xdr:nvSpPr>
      <xdr:spPr>
        <a:xfrm>
          <a:off x="17162780" y="10480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137160</xdr:rowOff>
    </xdr:from>
    <xdr:to>
      <xdr:col>107</xdr:col>
      <xdr:colOff>50800</xdr:colOff>
      <xdr:row>62</xdr:row>
      <xdr:rowOff>137160</xdr:rowOff>
    </xdr:to>
    <xdr:cxnSp macro="">
      <xdr:nvCxnSpPr>
        <xdr:cNvPr id="714" name="直線コネクタ 713">
          <a:extLst>
            <a:ext uri="{FF2B5EF4-FFF2-40B4-BE49-F238E27FC236}">
              <a16:creationId xmlns:a16="http://schemas.microsoft.com/office/drawing/2014/main" id="{3C3AA305-2155-4FA5-AA97-1A9386416E61}"/>
            </a:ext>
          </a:extLst>
        </xdr:cNvPr>
        <xdr:cNvCxnSpPr/>
      </xdr:nvCxnSpPr>
      <xdr:spPr>
        <a:xfrm>
          <a:off x="17213580" y="105308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86360</xdr:rowOff>
    </xdr:from>
    <xdr:to>
      <xdr:col>98</xdr:col>
      <xdr:colOff>38100</xdr:colOff>
      <xdr:row>63</xdr:row>
      <xdr:rowOff>16510</xdr:rowOff>
    </xdr:to>
    <xdr:sp macro="" textlink="">
      <xdr:nvSpPr>
        <xdr:cNvPr id="715" name="楕円 714">
          <a:extLst>
            <a:ext uri="{FF2B5EF4-FFF2-40B4-BE49-F238E27FC236}">
              <a16:creationId xmlns:a16="http://schemas.microsoft.com/office/drawing/2014/main" id="{7A9203E9-4E80-4219-A844-8C30CED1E490}"/>
            </a:ext>
          </a:extLst>
        </xdr:cNvPr>
        <xdr:cNvSpPr/>
      </xdr:nvSpPr>
      <xdr:spPr>
        <a:xfrm>
          <a:off x="16388080" y="104800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137160</xdr:rowOff>
    </xdr:from>
    <xdr:to>
      <xdr:col>102</xdr:col>
      <xdr:colOff>114300</xdr:colOff>
      <xdr:row>62</xdr:row>
      <xdr:rowOff>137160</xdr:rowOff>
    </xdr:to>
    <xdr:cxnSp macro="">
      <xdr:nvCxnSpPr>
        <xdr:cNvPr id="716" name="直線コネクタ 715">
          <a:extLst>
            <a:ext uri="{FF2B5EF4-FFF2-40B4-BE49-F238E27FC236}">
              <a16:creationId xmlns:a16="http://schemas.microsoft.com/office/drawing/2014/main" id="{0588905F-ED9F-4093-9D32-BE6C22C9578F}"/>
            </a:ext>
          </a:extLst>
        </xdr:cNvPr>
        <xdr:cNvCxnSpPr/>
      </xdr:nvCxnSpPr>
      <xdr:spPr>
        <a:xfrm>
          <a:off x="16431260" y="105308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44467</xdr:rowOff>
    </xdr:from>
    <xdr:ext cx="469744" cy="259045"/>
    <xdr:sp macro="" textlink="">
      <xdr:nvSpPr>
        <xdr:cNvPr id="717" name="n_1aveValue【保健センター・保健所】&#10;一人当たり面積">
          <a:extLst>
            <a:ext uri="{FF2B5EF4-FFF2-40B4-BE49-F238E27FC236}">
              <a16:creationId xmlns:a16="http://schemas.microsoft.com/office/drawing/2014/main" id="{0754A004-1BAA-47C0-9CB0-93109C929B1B}"/>
            </a:ext>
          </a:extLst>
        </xdr:cNvPr>
        <xdr:cNvSpPr txBox="1"/>
      </xdr:nvSpPr>
      <xdr:spPr>
        <a:xfrm>
          <a:off x="185611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718" name="n_2aveValue【保健センター・保健所】&#10;一人当たり面積">
          <a:extLst>
            <a:ext uri="{FF2B5EF4-FFF2-40B4-BE49-F238E27FC236}">
              <a16:creationId xmlns:a16="http://schemas.microsoft.com/office/drawing/2014/main" id="{482B8EE1-D436-44C0-8DBC-EC224FD8F13A}"/>
            </a:ext>
          </a:extLst>
        </xdr:cNvPr>
        <xdr:cNvSpPr txBox="1"/>
      </xdr:nvSpPr>
      <xdr:spPr>
        <a:xfrm>
          <a:off x="1777626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719" name="n_3aveValue【保健センター・保健所】&#10;一人当たり面積">
          <a:extLst>
            <a:ext uri="{FF2B5EF4-FFF2-40B4-BE49-F238E27FC236}">
              <a16:creationId xmlns:a16="http://schemas.microsoft.com/office/drawing/2014/main" id="{1CA188E2-4F0B-43C8-9072-D88C2D1B946D}"/>
            </a:ext>
          </a:extLst>
        </xdr:cNvPr>
        <xdr:cNvSpPr txBox="1"/>
      </xdr:nvSpPr>
      <xdr:spPr>
        <a:xfrm>
          <a:off x="1700156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720" name="n_4aveValue【保健センター・保健所】&#10;一人当たり面積">
          <a:extLst>
            <a:ext uri="{FF2B5EF4-FFF2-40B4-BE49-F238E27FC236}">
              <a16:creationId xmlns:a16="http://schemas.microsoft.com/office/drawing/2014/main" id="{A3B265EB-D5CD-488D-BDCC-3A52DB1920DF}"/>
            </a:ext>
          </a:extLst>
        </xdr:cNvPr>
        <xdr:cNvSpPr txBox="1"/>
      </xdr:nvSpPr>
      <xdr:spPr>
        <a:xfrm>
          <a:off x="1622686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7637</xdr:rowOff>
    </xdr:from>
    <xdr:ext cx="469744" cy="259045"/>
    <xdr:sp macro="" textlink="">
      <xdr:nvSpPr>
        <xdr:cNvPr id="721" name="n_1mainValue【保健センター・保健所】&#10;一人当たり面積">
          <a:extLst>
            <a:ext uri="{FF2B5EF4-FFF2-40B4-BE49-F238E27FC236}">
              <a16:creationId xmlns:a16="http://schemas.microsoft.com/office/drawing/2014/main" id="{8902C5A6-89E7-4BA0-B67A-D3707BCD52F2}"/>
            </a:ext>
          </a:extLst>
        </xdr:cNvPr>
        <xdr:cNvSpPr txBox="1"/>
      </xdr:nvSpPr>
      <xdr:spPr>
        <a:xfrm>
          <a:off x="185611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7637</xdr:rowOff>
    </xdr:from>
    <xdr:ext cx="469744" cy="259045"/>
    <xdr:sp macro="" textlink="">
      <xdr:nvSpPr>
        <xdr:cNvPr id="722" name="n_2mainValue【保健センター・保健所】&#10;一人当たり面積">
          <a:extLst>
            <a:ext uri="{FF2B5EF4-FFF2-40B4-BE49-F238E27FC236}">
              <a16:creationId xmlns:a16="http://schemas.microsoft.com/office/drawing/2014/main" id="{2CEDED9F-211F-4074-810E-BC4CDF9459A8}"/>
            </a:ext>
          </a:extLst>
        </xdr:cNvPr>
        <xdr:cNvSpPr txBox="1"/>
      </xdr:nvSpPr>
      <xdr:spPr>
        <a:xfrm>
          <a:off x="1777626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7637</xdr:rowOff>
    </xdr:from>
    <xdr:ext cx="469744" cy="259045"/>
    <xdr:sp macro="" textlink="">
      <xdr:nvSpPr>
        <xdr:cNvPr id="723" name="n_3mainValue【保健センター・保健所】&#10;一人当たり面積">
          <a:extLst>
            <a:ext uri="{FF2B5EF4-FFF2-40B4-BE49-F238E27FC236}">
              <a16:creationId xmlns:a16="http://schemas.microsoft.com/office/drawing/2014/main" id="{601D63DA-286B-46BA-88CA-988268C3B53A}"/>
            </a:ext>
          </a:extLst>
        </xdr:cNvPr>
        <xdr:cNvSpPr txBox="1"/>
      </xdr:nvSpPr>
      <xdr:spPr>
        <a:xfrm>
          <a:off x="1700156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7637</xdr:rowOff>
    </xdr:from>
    <xdr:ext cx="469744" cy="259045"/>
    <xdr:sp macro="" textlink="">
      <xdr:nvSpPr>
        <xdr:cNvPr id="724" name="n_4mainValue【保健センター・保健所】&#10;一人当たり面積">
          <a:extLst>
            <a:ext uri="{FF2B5EF4-FFF2-40B4-BE49-F238E27FC236}">
              <a16:creationId xmlns:a16="http://schemas.microsoft.com/office/drawing/2014/main" id="{B12E145B-50CC-4E14-9A89-724AEB364DFC}"/>
            </a:ext>
          </a:extLst>
        </xdr:cNvPr>
        <xdr:cNvSpPr txBox="1"/>
      </xdr:nvSpPr>
      <xdr:spPr>
        <a:xfrm>
          <a:off x="1622686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88F0E698-F29B-442B-B079-316262906073}"/>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0A786EF9-8ACE-44E1-B022-5B51018F9262}"/>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4C3B1811-C2EF-441E-BA1F-3E18ABEE853D}"/>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EE7E8FD1-7DF7-4729-87D0-7617C552B183}"/>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A41FECF9-F4CE-4C50-B738-E0ECC613674B}"/>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02FDE03B-9240-4D41-B471-79C61DA35622}"/>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9A8EA72C-8F1B-4AA4-A691-07ED075E7637}"/>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83043BC1-7F18-47DB-9443-5C194BC26646}"/>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A10DE28A-4CC5-4CB8-B1B4-C3450CC02C7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4A5DE1DA-6EB8-4E1B-AD51-F17571B4F4DF}"/>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6F7009D9-4C77-431D-B024-04170EA845DA}"/>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a:extLst>
            <a:ext uri="{FF2B5EF4-FFF2-40B4-BE49-F238E27FC236}">
              <a16:creationId xmlns:a16="http://schemas.microsoft.com/office/drawing/2014/main" id="{8F96FBF1-D144-4EFA-997C-69901CBFFD28}"/>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a:extLst>
            <a:ext uri="{FF2B5EF4-FFF2-40B4-BE49-F238E27FC236}">
              <a16:creationId xmlns:a16="http://schemas.microsoft.com/office/drawing/2014/main" id="{28AD2D55-335A-40AF-A5BF-FDC0E069203E}"/>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a:extLst>
            <a:ext uri="{FF2B5EF4-FFF2-40B4-BE49-F238E27FC236}">
              <a16:creationId xmlns:a16="http://schemas.microsoft.com/office/drawing/2014/main" id="{94424CDC-DC05-4538-A502-DA6F5F518E0A}"/>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a:extLst>
            <a:ext uri="{FF2B5EF4-FFF2-40B4-BE49-F238E27FC236}">
              <a16:creationId xmlns:a16="http://schemas.microsoft.com/office/drawing/2014/main" id="{0FF043EE-CBD6-4255-AD2A-3AF31EB44794}"/>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a:extLst>
            <a:ext uri="{FF2B5EF4-FFF2-40B4-BE49-F238E27FC236}">
              <a16:creationId xmlns:a16="http://schemas.microsoft.com/office/drawing/2014/main" id="{A9511944-CA03-4653-9A3B-706D7E92444E}"/>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a:extLst>
            <a:ext uri="{FF2B5EF4-FFF2-40B4-BE49-F238E27FC236}">
              <a16:creationId xmlns:a16="http://schemas.microsoft.com/office/drawing/2014/main" id="{2C5899D1-2CC5-4059-9854-52D37CD99CD8}"/>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a:extLst>
            <a:ext uri="{FF2B5EF4-FFF2-40B4-BE49-F238E27FC236}">
              <a16:creationId xmlns:a16="http://schemas.microsoft.com/office/drawing/2014/main" id="{BF08F0CD-CF88-4DF7-A2FA-5527A2B21C41}"/>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a:extLst>
            <a:ext uri="{FF2B5EF4-FFF2-40B4-BE49-F238E27FC236}">
              <a16:creationId xmlns:a16="http://schemas.microsoft.com/office/drawing/2014/main" id="{51C1670B-876C-4E89-999F-35CAB36AF5CA}"/>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a:extLst>
            <a:ext uri="{FF2B5EF4-FFF2-40B4-BE49-F238E27FC236}">
              <a16:creationId xmlns:a16="http://schemas.microsoft.com/office/drawing/2014/main" id="{48B91FCF-F1BD-48A0-9466-3DC576687A17}"/>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5" name="テキスト ボックス 744">
          <a:extLst>
            <a:ext uri="{FF2B5EF4-FFF2-40B4-BE49-F238E27FC236}">
              <a16:creationId xmlns:a16="http://schemas.microsoft.com/office/drawing/2014/main" id="{4FD4339D-C4F0-4AB8-A33F-236570C4B373}"/>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CFB0FA6E-81CF-4B50-920B-755F1DE1A38F}"/>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7" name="テキスト ボックス 746">
          <a:extLst>
            <a:ext uri="{FF2B5EF4-FFF2-40B4-BE49-F238E27FC236}">
              <a16:creationId xmlns:a16="http://schemas.microsoft.com/office/drawing/2014/main" id="{AB567511-472C-445E-B9BF-56E20701CFCB}"/>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891842A3-E639-4315-9422-531D75280823}"/>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97155</xdr:rowOff>
    </xdr:from>
    <xdr:to>
      <xdr:col>85</xdr:col>
      <xdr:colOff>126364</xdr:colOff>
      <xdr:row>85</xdr:row>
      <xdr:rowOff>87630</xdr:rowOff>
    </xdr:to>
    <xdr:cxnSp macro="">
      <xdr:nvCxnSpPr>
        <xdr:cNvPr id="749" name="直線コネクタ 748">
          <a:extLst>
            <a:ext uri="{FF2B5EF4-FFF2-40B4-BE49-F238E27FC236}">
              <a16:creationId xmlns:a16="http://schemas.microsoft.com/office/drawing/2014/main" id="{99FA50F1-32AA-4815-A79A-0C5D819E5B8B}"/>
            </a:ext>
          </a:extLst>
        </xdr:cNvPr>
        <xdr:cNvCxnSpPr/>
      </xdr:nvCxnSpPr>
      <xdr:spPr>
        <a:xfrm flipV="1">
          <a:off x="14375764" y="13173075"/>
          <a:ext cx="0" cy="116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91457</xdr:rowOff>
    </xdr:from>
    <xdr:ext cx="405111" cy="259045"/>
    <xdr:sp macro="" textlink="">
      <xdr:nvSpPr>
        <xdr:cNvPr id="750" name="【消防施設】&#10;有形固定資産減価償却率最小値テキスト">
          <a:extLst>
            <a:ext uri="{FF2B5EF4-FFF2-40B4-BE49-F238E27FC236}">
              <a16:creationId xmlns:a16="http://schemas.microsoft.com/office/drawing/2014/main" id="{7A31D731-7D22-43C1-A56F-D6ACE41BD182}"/>
            </a:ext>
          </a:extLst>
        </xdr:cNvPr>
        <xdr:cNvSpPr txBox="1"/>
      </xdr:nvSpPr>
      <xdr:spPr>
        <a:xfrm>
          <a:off x="14414500"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87630</xdr:rowOff>
    </xdr:from>
    <xdr:to>
      <xdr:col>86</xdr:col>
      <xdr:colOff>25400</xdr:colOff>
      <xdr:row>85</xdr:row>
      <xdr:rowOff>87630</xdr:rowOff>
    </xdr:to>
    <xdr:cxnSp macro="">
      <xdr:nvCxnSpPr>
        <xdr:cNvPr id="751" name="直線コネクタ 750">
          <a:extLst>
            <a:ext uri="{FF2B5EF4-FFF2-40B4-BE49-F238E27FC236}">
              <a16:creationId xmlns:a16="http://schemas.microsoft.com/office/drawing/2014/main" id="{495E807E-BA81-450F-A73E-1E9520167386}"/>
            </a:ext>
          </a:extLst>
        </xdr:cNvPr>
        <xdr:cNvCxnSpPr/>
      </xdr:nvCxnSpPr>
      <xdr:spPr>
        <a:xfrm>
          <a:off x="14287500" y="14337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43832</xdr:rowOff>
    </xdr:from>
    <xdr:ext cx="405111" cy="259045"/>
    <xdr:sp macro="" textlink="">
      <xdr:nvSpPr>
        <xdr:cNvPr id="752" name="【消防施設】&#10;有形固定資産減価償却率最大値テキスト">
          <a:extLst>
            <a:ext uri="{FF2B5EF4-FFF2-40B4-BE49-F238E27FC236}">
              <a16:creationId xmlns:a16="http://schemas.microsoft.com/office/drawing/2014/main" id="{54FCC95F-EA0E-4B9C-8BDA-8692B7F18711}"/>
            </a:ext>
          </a:extLst>
        </xdr:cNvPr>
        <xdr:cNvSpPr txBox="1"/>
      </xdr:nvSpPr>
      <xdr:spPr>
        <a:xfrm>
          <a:off x="14414500" y="12952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97155</xdr:rowOff>
    </xdr:from>
    <xdr:to>
      <xdr:col>86</xdr:col>
      <xdr:colOff>25400</xdr:colOff>
      <xdr:row>78</xdr:row>
      <xdr:rowOff>97155</xdr:rowOff>
    </xdr:to>
    <xdr:cxnSp macro="">
      <xdr:nvCxnSpPr>
        <xdr:cNvPr id="753" name="直線コネクタ 752">
          <a:extLst>
            <a:ext uri="{FF2B5EF4-FFF2-40B4-BE49-F238E27FC236}">
              <a16:creationId xmlns:a16="http://schemas.microsoft.com/office/drawing/2014/main" id="{83B23F61-DDA8-48EC-8B4E-96B6BF3CBED7}"/>
            </a:ext>
          </a:extLst>
        </xdr:cNvPr>
        <xdr:cNvCxnSpPr/>
      </xdr:nvCxnSpPr>
      <xdr:spPr>
        <a:xfrm>
          <a:off x="14287500" y="13173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17797</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AC33959C-F81B-48E7-860D-3A973F91768B}"/>
            </a:ext>
          </a:extLst>
        </xdr:cNvPr>
        <xdr:cNvSpPr txBox="1"/>
      </xdr:nvSpPr>
      <xdr:spPr>
        <a:xfrm>
          <a:off x="14414500" y="13596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755" name="フローチャート: 判断 754">
          <a:extLst>
            <a:ext uri="{FF2B5EF4-FFF2-40B4-BE49-F238E27FC236}">
              <a16:creationId xmlns:a16="http://schemas.microsoft.com/office/drawing/2014/main" id="{494D4EA8-FDDD-443B-8658-FD200D8F3ED0}"/>
            </a:ext>
          </a:extLst>
        </xdr:cNvPr>
        <xdr:cNvSpPr/>
      </xdr:nvSpPr>
      <xdr:spPr>
        <a:xfrm>
          <a:off x="14325600" y="137452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126364</xdr:rowOff>
    </xdr:from>
    <xdr:to>
      <xdr:col>81</xdr:col>
      <xdr:colOff>101600</xdr:colOff>
      <xdr:row>82</xdr:row>
      <xdr:rowOff>56514</xdr:rowOff>
    </xdr:to>
    <xdr:sp macro="" textlink="">
      <xdr:nvSpPr>
        <xdr:cNvPr id="756" name="フローチャート: 判断 755">
          <a:extLst>
            <a:ext uri="{FF2B5EF4-FFF2-40B4-BE49-F238E27FC236}">
              <a16:creationId xmlns:a16="http://schemas.microsoft.com/office/drawing/2014/main" id="{939F0437-4C31-41AA-9079-D129B383E139}"/>
            </a:ext>
          </a:extLst>
        </xdr:cNvPr>
        <xdr:cNvSpPr/>
      </xdr:nvSpPr>
      <xdr:spPr>
        <a:xfrm>
          <a:off x="13578840" y="137052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105411</xdr:rowOff>
    </xdr:from>
    <xdr:to>
      <xdr:col>76</xdr:col>
      <xdr:colOff>165100</xdr:colOff>
      <xdr:row>82</xdr:row>
      <xdr:rowOff>35561</xdr:rowOff>
    </xdr:to>
    <xdr:sp macro="" textlink="">
      <xdr:nvSpPr>
        <xdr:cNvPr id="757" name="フローチャート: 判断 756">
          <a:extLst>
            <a:ext uri="{FF2B5EF4-FFF2-40B4-BE49-F238E27FC236}">
              <a16:creationId xmlns:a16="http://schemas.microsoft.com/office/drawing/2014/main" id="{2B112AC7-B42B-4905-A5B5-5BCFB7AE6FEB}"/>
            </a:ext>
          </a:extLst>
        </xdr:cNvPr>
        <xdr:cNvSpPr/>
      </xdr:nvSpPr>
      <xdr:spPr>
        <a:xfrm>
          <a:off x="12804140" y="136842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114936</xdr:rowOff>
    </xdr:from>
    <xdr:to>
      <xdr:col>72</xdr:col>
      <xdr:colOff>38100</xdr:colOff>
      <xdr:row>82</xdr:row>
      <xdr:rowOff>45086</xdr:rowOff>
    </xdr:to>
    <xdr:sp macro="" textlink="">
      <xdr:nvSpPr>
        <xdr:cNvPr id="758" name="フローチャート: 判断 757">
          <a:extLst>
            <a:ext uri="{FF2B5EF4-FFF2-40B4-BE49-F238E27FC236}">
              <a16:creationId xmlns:a16="http://schemas.microsoft.com/office/drawing/2014/main" id="{D91925A4-2402-4BA6-BB14-AD6EFCD0A310}"/>
            </a:ext>
          </a:extLst>
        </xdr:cNvPr>
        <xdr:cNvSpPr/>
      </xdr:nvSpPr>
      <xdr:spPr>
        <a:xfrm>
          <a:off x="12029440" y="136937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122555</xdr:rowOff>
    </xdr:from>
    <xdr:to>
      <xdr:col>67</xdr:col>
      <xdr:colOff>101600</xdr:colOff>
      <xdr:row>82</xdr:row>
      <xdr:rowOff>52705</xdr:rowOff>
    </xdr:to>
    <xdr:sp macro="" textlink="">
      <xdr:nvSpPr>
        <xdr:cNvPr id="759" name="フローチャート: 判断 758">
          <a:extLst>
            <a:ext uri="{FF2B5EF4-FFF2-40B4-BE49-F238E27FC236}">
              <a16:creationId xmlns:a16="http://schemas.microsoft.com/office/drawing/2014/main" id="{A356E126-0470-41C4-BD46-55793EA630F8}"/>
            </a:ext>
          </a:extLst>
        </xdr:cNvPr>
        <xdr:cNvSpPr/>
      </xdr:nvSpPr>
      <xdr:spPr>
        <a:xfrm>
          <a:off x="11231880" y="13701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C694BB63-D7C5-4F85-95EC-4888362E19B5}"/>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B9385F69-CB90-4F5B-B2D6-B4AF42B1B692}"/>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C257A060-AD1C-44A3-A803-FF7C799AB2D7}"/>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E94ECBB4-5FCD-456F-A5E0-EF92C6394DC2}"/>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9015B351-F294-4149-85F2-A19E2835C257}"/>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17780</xdr:rowOff>
    </xdr:from>
    <xdr:to>
      <xdr:col>85</xdr:col>
      <xdr:colOff>177800</xdr:colOff>
      <xdr:row>82</xdr:row>
      <xdr:rowOff>119380</xdr:rowOff>
    </xdr:to>
    <xdr:sp macro="" textlink="">
      <xdr:nvSpPr>
        <xdr:cNvPr id="765" name="楕円 764">
          <a:extLst>
            <a:ext uri="{FF2B5EF4-FFF2-40B4-BE49-F238E27FC236}">
              <a16:creationId xmlns:a16="http://schemas.microsoft.com/office/drawing/2014/main" id="{E9686E5D-3C39-48CE-9592-F776372AB323}"/>
            </a:ext>
          </a:extLst>
        </xdr:cNvPr>
        <xdr:cNvSpPr/>
      </xdr:nvSpPr>
      <xdr:spPr>
        <a:xfrm>
          <a:off x="14325600" y="1376426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167657</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942D7CB0-D21D-4D75-B853-C462F6940DA8}"/>
            </a:ext>
          </a:extLst>
        </xdr:cNvPr>
        <xdr:cNvSpPr txBox="1"/>
      </xdr:nvSpPr>
      <xdr:spPr>
        <a:xfrm>
          <a:off x="14414500" y="1374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156845</xdr:rowOff>
    </xdr:from>
    <xdr:to>
      <xdr:col>81</xdr:col>
      <xdr:colOff>101600</xdr:colOff>
      <xdr:row>82</xdr:row>
      <xdr:rowOff>86995</xdr:rowOff>
    </xdr:to>
    <xdr:sp macro="" textlink="">
      <xdr:nvSpPr>
        <xdr:cNvPr id="767" name="楕円 766">
          <a:extLst>
            <a:ext uri="{FF2B5EF4-FFF2-40B4-BE49-F238E27FC236}">
              <a16:creationId xmlns:a16="http://schemas.microsoft.com/office/drawing/2014/main" id="{75E50A83-4485-43EE-981D-557EC2DA352B}"/>
            </a:ext>
          </a:extLst>
        </xdr:cNvPr>
        <xdr:cNvSpPr/>
      </xdr:nvSpPr>
      <xdr:spPr>
        <a:xfrm>
          <a:off x="13578840" y="137356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36195</xdr:rowOff>
    </xdr:from>
    <xdr:to>
      <xdr:col>85</xdr:col>
      <xdr:colOff>127000</xdr:colOff>
      <xdr:row>82</xdr:row>
      <xdr:rowOff>68580</xdr:rowOff>
    </xdr:to>
    <xdr:cxnSp macro="">
      <xdr:nvCxnSpPr>
        <xdr:cNvPr id="768" name="直線コネクタ 767">
          <a:extLst>
            <a:ext uri="{FF2B5EF4-FFF2-40B4-BE49-F238E27FC236}">
              <a16:creationId xmlns:a16="http://schemas.microsoft.com/office/drawing/2014/main" id="{2F4B76E7-8693-4FAF-B20B-9950B1E9D404}"/>
            </a:ext>
          </a:extLst>
        </xdr:cNvPr>
        <xdr:cNvCxnSpPr/>
      </xdr:nvCxnSpPr>
      <xdr:spPr>
        <a:xfrm>
          <a:off x="13629640" y="13782675"/>
          <a:ext cx="7467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25400</xdr:rowOff>
    </xdr:from>
    <xdr:to>
      <xdr:col>76</xdr:col>
      <xdr:colOff>165100</xdr:colOff>
      <xdr:row>82</xdr:row>
      <xdr:rowOff>127000</xdr:rowOff>
    </xdr:to>
    <xdr:sp macro="" textlink="">
      <xdr:nvSpPr>
        <xdr:cNvPr id="769" name="楕円 768">
          <a:extLst>
            <a:ext uri="{FF2B5EF4-FFF2-40B4-BE49-F238E27FC236}">
              <a16:creationId xmlns:a16="http://schemas.microsoft.com/office/drawing/2014/main" id="{8E85D16F-7B5D-444A-8EED-B3DBC186AC99}"/>
            </a:ext>
          </a:extLst>
        </xdr:cNvPr>
        <xdr:cNvSpPr/>
      </xdr:nvSpPr>
      <xdr:spPr>
        <a:xfrm>
          <a:off x="1280414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36195</xdr:rowOff>
    </xdr:from>
    <xdr:to>
      <xdr:col>81</xdr:col>
      <xdr:colOff>50800</xdr:colOff>
      <xdr:row>82</xdr:row>
      <xdr:rowOff>76200</xdr:rowOff>
    </xdr:to>
    <xdr:cxnSp macro="">
      <xdr:nvCxnSpPr>
        <xdr:cNvPr id="770" name="直線コネクタ 769">
          <a:extLst>
            <a:ext uri="{FF2B5EF4-FFF2-40B4-BE49-F238E27FC236}">
              <a16:creationId xmlns:a16="http://schemas.microsoft.com/office/drawing/2014/main" id="{07F39AFC-63A5-4724-A065-6F68AD4861BC}"/>
            </a:ext>
          </a:extLst>
        </xdr:cNvPr>
        <xdr:cNvCxnSpPr/>
      </xdr:nvCxnSpPr>
      <xdr:spPr>
        <a:xfrm flipV="1">
          <a:off x="12854940" y="13782675"/>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2539</xdr:rowOff>
    </xdr:from>
    <xdr:to>
      <xdr:col>72</xdr:col>
      <xdr:colOff>38100</xdr:colOff>
      <xdr:row>82</xdr:row>
      <xdr:rowOff>104139</xdr:rowOff>
    </xdr:to>
    <xdr:sp macro="" textlink="">
      <xdr:nvSpPr>
        <xdr:cNvPr id="771" name="楕円 770">
          <a:extLst>
            <a:ext uri="{FF2B5EF4-FFF2-40B4-BE49-F238E27FC236}">
              <a16:creationId xmlns:a16="http://schemas.microsoft.com/office/drawing/2014/main" id="{F750C778-4391-4F62-A779-8523FF9EEF94}"/>
            </a:ext>
          </a:extLst>
        </xdr:cNvPr>
        <xdr:cNvSpPr/>
      </xdr:nvSpPr>
      <xdr:spPr>
        <a:xfrm>
          <a:off x="12029440" y="137490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53339</xdr:rowOff>
    </xdr:from>
    <xdr:to>
      <xdr:col>76</xdr:col>
      <xdr:colOff>114300</xdr:colOff>
      <xdr:row>82</xdr:row>
      <xdr:rowOff>76200</xdr:rowOff>
    </xdr:to>
    <xdr:cxnSp macro="">
      <xdr:nvCxnSpPr>
        <xdr:cNvPr id="772" name="直線コネクタ 771">
          <a:extLst>
            <a:ext uri="{FF2B5EF4-FFF2-40B4-BE49-F238E27FC236}">
              <a16:creationId xmlns:a16="http://schemas.microsoft.com/office/drawing/2014/main" id="{D239F0A8-E32E-4036-B62D-0BD408F7FF4C}"/>
            </a:ext>
          </a:extLst>
        </xdr:cNvPr>
        <xdr:cNvCxnSpPr/>
      </xdr:nvCxnSpPr>
      <xdr:spPr>
        <a:xfrm>
          <a:off x="12072620" y="13799819"/>
          <a:ext cx="7823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139700</xdr:rowOff>
    </xdr:from>
    <xdr:to>
      <xdr:col>67</xdr:col>
      <xdr:colOff>101600</xdr:colOff>
      <xdr:row>82</xdr:row>
      <xdr:rowOff>69850</xdr:rowOff>
    </xdr:to>
    <xdr:sp macro="" textlink="">
      <xdr:nvSpPr>
        <xdr:cNvPr id="773" name="楕円 772">
          <a:extLst>
            <a:ext uri="{FF2B5EF4-FFF2-40B4-BE49-F238E27FC236}">
              <a16:creationId xmlns:a16="http://schemas.microsoft.com/office/drawing/2014/main" id="{E06EB506-25EC-45AF-BA00-A2C05936275D}"/>
            </a:ext>
          </a:extLst>
        </xdr:cNvPr>
        <xdr:cNvSpPr/>
      </xdr:nvSpPr>
      <xdr:spPr>
        <a:xfrm>
          <a:off x="11231880" y="13718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19050</xdr:rowOff>
    </xdr:from>
    <xdr:to>
      <xdr:col>71</xdr:col>
      <xdr:colOff>177800</xdr:colOff>
      <xdr:row>82</xdr:row>
      <xdr:rowOff>53339</xdr:rowOff>
    </xdr:to>
    <xdr:cxnSp macro="">
      <xdr:nvCxnSpPr>
        <xdr:cNvPr id="774" name="直線コネクタ 773">
          <a:extLst>
            <a:ext uri="{FF2B5EF4-FFF2-40B4-BE49-F238E27FC236}">
              <a16:creationId xmlns:a16="http://schemas.microsoft.com/office/drawing/2014/main" id="{46AA9BCD-5D4C-4F2E-B993-DE1021D74BC6}"/>
            </a:ext>
          </a:extLst>
        </xdr:cNvPr>
        <xdr:cNvCxnSpPr/>
      </xdr:nvCxnSpPr>
      <xdr:spPr>
        <a:xfrm>
          <a:off x="11282680" y="13765530"/>
          <a:ext cx="78994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73041</xdr:rowOff>
    </xdr:from>
    <xdr:ext cx="405111" cy="259045"/>
    <xdr:sp macro="" textlink="">
      <xdr:nvSpPr>
        <xdr:cNvPr id="775" name="n_1aveValue【消防施設】&#10;有形固定資産減価償却率">
          <a:extLst>
            <a:ext uri="{FF2B5EF4-FFF2-40B4-BE49-F238E27FC236}">
              <a16:creationId xmlns:a16="http://schemas.microsoft.com/office/drawing/2014/main" id="{D1106E1F-6504-46C3-9835-2D6FD58D7F04}"/>
            </a:ext>
          </a:extLst>
        </xdr:cNvPr>
        <xdr:cNvSpPr txBox="1"/>
      </xdr:nvSpPr>
      <xdr:spPr>
        <a:xfrm>
          <a:off x="1343724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52088</xdr:rowOff>
    </xdr:from>
    <xdr:ext cx="405111" cy="259045"/>
    <xdr:sp macro="" textlink="">
      <xdr:nvSpPr>
        <xdr:cNvPr id="776" name="n_2aveValue【消防施設】&#10;有形固定資産減価償却率">
          <a:extLst>
            <a:ext uri="{FF2B5EF4-FFF2-40B4-BE49-F238E27FC236}">
              <a16:creationId xmlns:a16="http://schemas.microsoft.com/office/drawing/2014/main" id="{DF373CA1-09B9-4C1C-9B5D-87FCD1FD9367}"/>
            </a:ext>
          </a:extLst>
        </xdr:cNvPr>
        <xdr:cNvSpPr txBox="1"/>
      </xdr:nvSpPr>
      <xdr:spPr>
        <a:xfrm>
          <a:off x="12675244"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61613</xdr:rowOff>
    </xdr:from>
    <xdr:ext cx="405111" cy="259045"/>
    <xdr:sp macro="" textlink="">
      <xdr:nvSpPr>
        <xdr:cNvPr id="777" name="n_3aveValue【消防施設】&#10;有形固定資産減価償却率">
          <a:extLst>
            <a:ext uri="{FF2B5EF4-FFF2-40B4-BE49-F238E27FC236}">
              <a16:creationId xmlns:a16="http://schemas.microsoft.com/office/drawing/2014/main" id="{E041FC8B-33A7-46BF-9EF3-C4838EB5D2C3}"/>
            </a:ext>
          </a:extLst>
        </xdr:cNvPr>
        <xdr:cNvSpPr txBox="1"/>
      </xdr:nvSpPr>
      <xdr:spPr>
        <a:xfrm>
          <a:off x="11900544" y="1347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69232</xdr:rowOff>
    </xdr:from>
    <xdr:ext cx="405111" cy="259045"/>
    <xdr:sp macro="" textlink="">
      <xdr:nvSpPr>
        <xdr:cNvPr id="778" name="n_4aveValue【消防施設】&#10;有形固定資産減価償却率">
          <a:extLst>
            <a:ext uri="{FF2B5EF4-FFF2-40B4-BE49-F238E27FC236}">
              <a16:creationId xmlns:a16="http://schemas.microsoft.com/office/drawing/2014/main" id="{5DE384A0-F95E-49DD-958C-7E533FAA2C2A}"/>
            </a:ext>
          </a:extLst>
        </xdr:cNvPr>
        <xdr:cNvSpPr txBox="1"/>
      </xdr:nvSpPr>
      <xdr:spPr>
        <a:xfrm>
          <a:off x="11102984" y="134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78122</xdr:rowOff>
    </xdr:from>
    <xdr:ext cx="405111" cy="259045"/>
    <xdr:sp macro="" textlink="">
      <xdr:nvSpPr>
        <xdr:cNvPr id="779" name="n_1mainValue【消防施設】&#10;有形固定資産減価償却率">
          <a:extLst>
            <a:ext uri="{FF2B5EF4-FFF2-40B4-BE49-F238E27FC236}">
              <a16:creationId xmlns:a16="http://schemas.microsoft.com/office/drawing/2014/main" id="{07C0C14E-48EC-4F30-B4A1-6004C7BAD223}"/>
            </a:ext>
          </a:extLst>
        </xdr:cNvPr>
        <xdr:cNvSpPr txBox="1"/>
      </xdr:nvSpPr>
      <xdr:spPr>
        <a:xfrm>
          <a:off x="13437244" y="1382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118127</xdr:rowOff>
    </xdr:from>
    <xdr:ext cx="405111" cy="259045"/>
    <xdr:sp macro="" textlink="">
      <xdr:nvSpPr>
        <xdr:cNvPr id="780" name="n_2mainValue【消防施設】&#10;有形固定資産減価償却率">
          <a:extLst>
            <a:ext uri="{FF2B5EF4-FFF2-40B4-BE49-F238E27FC236}">
              <a16:creationId xmlns:a16="http://schemas.microsoft.com/office/drawing/2014/main" id="{54851B1C-AEE6-43AF-A856-C5DB509273EA}"/>
            </a:ext>
          </a:extLst>
        </xdr:cNvPr>
        <xdr:cNvSpPr txBox="1"/>
      </xdr:nvSpPr>
      <xdr:spPr>
        <a:xfrm>
          <a:off x="12675244" y="1386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95266</xdr:rowOff>
    </xdr:from>
    <xdr:ext cx="405111" cy="259045"/>
    <xdr:sp macro="" textlink="">
      <xdr:nvSpPr>
        <xdr:cNvPr id="781" name="n_3mainValue【消防施設】&#10;有形固定資産減価償却率">
          <a:extLst>
            <a:ext uri="{FF2B5EF4-FFF2-40B4-BE49-F238E27FC236}">
              <a16:creationId xmlns:a16="http://schemas.microsoft.com/office/drawing/2014/main" id="{D48EB0DB-1105-4243-B856-1DE430E3B317}"/>
            </a:ext>
          </a:extLst>
        </xdr:cNvPr>
        <xdr:cNvSpPr txBox="1"/>
      </xdr:nvSpPr>
      <xdr:spPr>
        <a:xfrm>
          <a:off x="11900544" y="13841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60977</xdr:rowOff>
    </xdr:from>
    <xdr:ext cx="405111" cy="259045"/>
    <xdr:sp macro="" textlink="">
      <xdr:nvSpPr>
        <xdr:cNvPr id="782" name="n_4mainValue【消防施設】&#10;有形固定資産減価償却率">
          <a:extLst>
            <a:ext uri="{FF2B5EF4-FFF2-40B4-BE49-F238E27FC236}">
              <a16:creationId xmlns:a16="http://schemas.microsoft.com/office/drawing/2014/main" id="{668B7A8F-1847-467C-BF0E-6E00C2638E21}"/>
            </a:ext>
          </a:extLst>
        </xdr:cNvPr>
        <xdr:cNvSpPr txBox="1"/>
      </xdr:nvSpPr>
      <xdr:spPr>
        <a:xfrm>
          <a:off x="11102984" y="1380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EC0E7956-6EFF-45F5-9AED-0FB8F091174E}"/>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81E3726C-909E-4300-AF90-0F9FEC5CF45C}"/>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EFFED0F5-8A15-4DA9-BB34-45F404421361}"/>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CFCD118D-4FF6-468E-9755-E319CB71BB96}"/>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3C246DCD-92BC-43A9-85D1-5580139E1FD6}"/>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D7382819-93F5-4328-BF08-1ECFF0B6B962}"/>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4DD69CD5-EED7-4F48-907C-FC03B63A53EF}"/>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C1060327-7050-49D9-B85B-B6374CDDC908}"/>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A55AFC9F-4BCA-4C90-9EED-3BE33960FC34}"/>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6C927209-5787-4431-9BE3-DFB487E9BF12}"/>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a:extLst>
            <a:ext uri="{FF2B5EF4-FFF2-40B4-BE49-F238E27FC236}">
              <a16:creationId xmlns:a16="http://schemas.microsoft.com/office/drawing/2014/main" id="{1E33E365-288E-4C62-B982-491E13342CE8}"/>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a:extLst>
            <a:ext uri="{FF2B5EF4-FFF2-40B4-BE49-F238E27FC236}">
              <a16:creationId xmlns:a16="http://schemas.microsoft.com/office/drawing/2014/main" id="{4D6088A6-6B74-499C-887F-19C3AE2B8C26}"/>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a:extLst>
            <a:ext uri="{FF2B5EF4-FFF2-40B4-BE49-F238E27FC236}">
              <a16:creationId xmlns:a16="http://schemas.microsoft.com/office/drawing/2014/main" id="{391DBB06-D03E-4A2C-B363-DB2AEAC55801}"/>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a:extLst>
            <a:ext uri="{FF2B5EF4-FFF2-40B4-BE49-F238E27FC236}">
              <a16:creationId xmlns:a16="http://schemas.microsoft.com/office/drawing/2014/main" id="{CEA6F117-0FF3-4F1E-B7FD-CD15677D410D}"/>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a:extLst>
            <a:ext uri="{FF2B5EF4-FFF2-40B4-BE49-F238E27FC236}">
              <a16:creationId xmlns:a16="http://schemas.microsoft.com/office/drawing/2014/main" id="{FB176F28-0191-4828-B8D0-78048E92CA7D}"/>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a:extLst>
            <a:ext uri="{FF2B5EF4-FFF2-40B4-BE49-F238E27FC236}">
              <a16:creationId xmlns:a16="http://schemas.microsoft.com/office/drawing/2014/main" id="{FC750900-EB36-4C16-8376-BEC8A2373865}"/>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a:extLst>
            <a:ext uri="{FF2B5EF4-FFF2-40B4-BE49-F238E27FC236}">
              <a16:creationId xmlns:a16="http://schemas.microsoft.com/office/drawing/2014/main" id="{078BA5ED-2F32-4689-94ED-8E259D6B8597}"/>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a:extLst>
            <a:ext uri="{FF2B5EF4-FFF2-40B4-BE49-F238E27FC236}">
              <a16:creationId xmlns:a16="http://schemas.microsoft.com/office/drawing/2014/main" id="{5747099B-CA0C-4D3D-9C80-FC67C1A81336}"/>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a:extLst>
            <a:ext uri="{FF2B5EF4-FFF2-40B4-BE49-F238E27FC236}">
              <a16:creationId xmlns:a16="http://schemas.microsoft.com/office/drawing/2014/main" id="{B9E3D165-904E-4C5F-A65B-B6C7D2E70F12}"/>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a:extLst>
            <a:ext uri="{FF2B5EF4-FFF2-40B4-BE49-F238E27FC236}">
              <a16:creationId xmlns:a16="http://schemas.microsoft.com/office/drawing/2014/main" id="{7C55BC24-0379-40B3-A8D5-03356331A6B4}"/>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00291A22-F34D-4A93-9E7D-C74C57D639FA}"/>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DF5A9D80-7AB0-4D06-8EE2-843A51543D69}"/>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BBF278F1-2D5F-4BF1-9749-2FF83F6369A8}"/>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63500</xdr:rowOff>
    </xdr:to>
    <xdr:cxnSp macro="">
      <xdr:nvCxnSpPr>
        <xdr:cNvPr id="806" name="直線コネクタ 805">
          <a:extLst>
            <a:ext uri="{FF2B5EF4-FFF2-40B4-BE49-F238E27FC236}">
              <a16:creationId xmlns:a16="http://schemas.microsoft.com/office/drawing/2014/main" id="{5B31F05E-F696-4D7B-961E-96568A607B31}"/>
            </a:ext>
          </a:extLst>
        </xdr:cNvPr>
        <xdr:cNvCxnSpPr/>
      </xdr:nvCxnSpPr>
      <xdr:spPr>
        <a:xfrm flipV="1">
          <a:off x="19509104" y="13054330"/>
          <a:ext cx="0" cy="1426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7" name="【消防施設】&#10;一人当たり面積最小値テキスト">
          <a:extLst>
            <a:ext uri="{FF2B5EF4-FFF2-40B4-BE49-F238E27FC236}">
              <a16:creationId xmlns:a16="http://schemas.microsoft.com/office/drawing/2014/main" id="{C676A2EA-6A8E-4AFD-B2BC-0FCDAAC8F694}"/>
            </a:ext>
          </a:extLst>
        </xdr:cNvPr>
        <xdr:cNvSpPr txBox="1"/>
      </xdr:nvSpPr>
      <xdr:spPr>
        <a:xfrm>
          <a:off x="19547840" y="1448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8" name="直線コネクタ 807">
          <a:extLst>
            <a:ext uri="{FF2B5EF4-FFF2-40B4-BE49-F238E27FC236}">
              <a16:creationId xmlns:a16="http://schemas.microsoft.com/office/drawing/2014/main" id="{F7C18B14-BCE7-448C-B447-6F1E9D4991DF}"/>
            </a:ext>
          </a:extLst>
        </xdr:cNvPr>
        <xdr:cNvCxnSpPr/>
      </xdr:nvCxnSpPr>
      <xdr:spPr>
        <a:xfrm>
          <a:off x="19443700" y="14480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809" name="【消防施設】&#10;一人当たり面積最大値テキスト">
          <a:extLst>
            <a:ext uri="{FF2B5EF4-FFF2-40B4-BE49-F238E27FC236}">
              <a16:creationId xmlns:a16="http://schemas.microsoft.com/office/drawing/2014/main" id="{17913214-6DDE-49BF-B1DE-A8C4367226C6}"/>
            </a:ext>
          </a:extLst>
        </xdr:cNvPr>
        <xdr:cNvSpPr txBox="1"/>
      </xdr:nvSpPr>
      <xdr:spPr>
        <a:xfrm>
          <a:off x="19547840" y="1283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810" name="直線コネクタ 809">
          <a:extLst>
            <a:ext uri="{FF2B5EF4-FFF2-40B4-BE49-F238E27FC236}">
              <a16:creationId xmlns:a16="http://schemas.microsoft.com/office/drawing/2014/main" id="{0FC1FC01-E1F7-4D6B-8034-11F9BEB607E5}"/>
            </a:ext>
          </a:extLst>
        </xdr:cNvPr>
        <xdr:cNvCxnSpPr/>
      </xdr:nvCxnSpPr>
      <xdr:spPr>
        <a:xfrm>
          <a:off x="19443700" y="13054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811" name="【消防施設】&#10;一人当たり面積平均値テキスト">
          <a:extLst>
            <a:ext uri="{FF2B5EF4-FFF2-40B4-BE49-F238E27FC236}">
              <a16:creationId xmlns:a16="http://schemas.microsoft.com/office/drawing/2014/main" id="{502CC323-6727-4C24-8D60-082CDC33081B}"/>
            </a:ext>
          </a:extLst>
        </xdr:cNvPr>
        <xdr:cNvSpPr txBox="1"/>
      </xdr:nvSpPr>
      <xdr:spPr>
        <a:xfrm>
          <a:off x="19547840" y="13902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812" name="フローチャート: 判断 811">
          <a:extLst>
            <a:ext uri="{FF2B5EF4-FFF2-40B4-BE49-F238E27FC236}">
              <a16:creationId xmlns:a16="http://schemas.microsoft.com/office/drawing/2014/main" id="{C4A02312-C533-4920-A6E0-23B6F053BD12}"/>
            </a:ext>
          </a:extLst>
        </xdr:cNvPr>
        <xdr:cNvSpPr/>
      </xdr:nvSpPr>
      <xdr:spPr>
        <a:xfrm>
          <a:off x="19458940" y="14047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813" name="フローチャート: 判断 812">
          <a:extLst>
            <a:ext uri="{FF2B5EF4-FFF2-40B4-BE49-F238E27FC236}">
              <a16:creationId xmlns:a16="http://schemas.microsoft.com/office/drawing/2014/main" id="{53116C23-8B7F-4583-90C1-D34EEFF4AC60}"/>
            </a:ext>
          </a:extLst>
        </xdr:cNvPr>
        <xdr:cNvSpPr/>
      </xdr:nvSpPr>
      <xdr:spPr>
        <a:xfrm>
          <a:off x="18735040" y="14047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14" name="フローチャート: 判断 813">
          <a:extLst>
            <a:ext uri="{FF2B5EF4-FFF2-40B4-BE49-F238E27FC236}">
              <a16:creationId xmlns:a16="http://schemas.microsoft.com/office/drawing/2014/main" id="{A404528C-19AE-44E6-A07F-900486577687}"/>
            </a:ext>
          </a:extLst>
        </xdr:cNvPr>
        <xdr:cNvSpPr/>
      </xdr:nvSpPr>
      <xdr:spPr>
        <a:xfrm>
          <a:off x="179374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57150</xdr:rowOff>
    </xdr:from>
    <xdr:to>
      <xdr:col>102</xdr:col>
      <xdr:colOff>165100</xdr:colOff>
      <xdr:row>83</xdr:row>
      <xdr:rowOff>158750</xdr:rowOff>
    </xdr:to>
    <xdr:sp macro="" textlink="">
      <xdr:nvSpPr>
        <xdr:cNvPr id="815" name="フローチャート: 判断 814">
          <a:extLst>
            <a:ext uri="{FF2B5EF4-FFF2-40B4-BE49-F238E27FC236}">
              <a16:creationId xmlns:a16="http://schemas.microsoft.com/office/drawing/2014/main" id="{CD4879AA-8BE3-4D45-8911-28690FB03F3E}"/>
            </a:ext>
          </a:extLst>
        </xdr:cNvPr>
        <xdr:cNvSpPr/>
      </xdr:nvSpPr>
      <xdr:spPr>
        <a:xfrm>
          <a:off x="17162780" y="1397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816" name="フローチャート: 判断 815">
          <a:extLst>
            <a:ext uri="{FF2B5EF4-FFF2-40B4-BE49-F238E27FC236}">
              <a16:creationId xmlns:a16="http://schemas.microsoft.com/office/drawing/2014/main" id="{06D85DF8-026B-4433-BBE3-D07F91E357B8}"/>
            </a:ext>
          </a:extLst>
        </xdr:cNvPr>
        <xdr:cNvSpPr/>
      </xdr:nvSpPr>
      <xdr:spPr>
        <a:xfrm>
          <a:off x="16388080" y="139966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9C25646C-A5D1-4372-B347-3A8616E31329}"/>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7431A89-3330-4ADC-A4E9-42F3E4ECD25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CAAF9EB6-0E23-407F-8BE4-B463716F8203}"/>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60F76C2F-8A67-4B2B-A7F1-CCF456CC93D4}"/>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8ADA4612-EBF3-4E30-A854-11E2A119DC51}"/>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12700</xdr:rowOff>
    </xdr:from>
    <xdr:to>
      <xdr:col>116</xdr:col>
      <xdr:colOff>114300</xdr:colOff>
      <xdr:row>84</xdr:row>
      <xdr:rowOff>114300</xdr:rowOff>
    </xdr:to>
    <xdr:sp macro="" textlink="">
      <xdr:nvSpPr>
        <xdr:cNvPr id="822" name="楕円 821">
          <a:extLst>
            <a:ext uri="{FF2B5EF4-FFF2-40B4-BE49-F238E27FC236}">
              <a16:creationId xmlns:a16="http://schemas.microsoft.com/office/drawing/2014/main" id="{BB9F2B0A-813E-46F6-A611-705C411B464E}"/>
            </a:ext>
          </a:extLst>
        </xdr:cNvPr>
        <xdr:cNvSpPr/>
      </xdr:nvSpPr>
      <xdr:spPr>
        <a:xfrm>
          <a:off x="19458940" y="1409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162577</xdr:rowOff>
    </xdr:from>
    <xdr:ext cx="469744" cy="259045"/>
    <xdr:sp macro="" textlink="">
      <xdr:nvSpPr>
        <xdr:cNvPr id="823" name="【消防施設】&#10;一人当たり面積該当値テキスト">
          <a:extLst>
            <a:ext uri="{FF2B5EF4-FFF2-40B4-BE49-F238E27FC236}">
              <a16:creationId xmlns:a16="http://schemas.microsoft.com/office/drawing/2014/main" id="{487E6DAA-44F0-4BA6-BA07-8A02425E1A4A}"/>
            </a:ext>
          </a:extLst>
        </xdr:cNvPr>
        <xdr:cNvSpPr txBox="1"/>
      </xdr:nvSpPr>
      <xdr:spPr>
        <a:xfrm>
          <a:off x="19547840" y="1407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12700</xdr:rowOff>
    </xdr:from>
    <xdr:to>
      <xdr:col>112</xdr:col>
      <xdr:colOff>38100</xdr:colOff>
      <xdr:row>84</xdr:row>
      <xdr:rowOff>114300</xdr:rowOff>
    </xdr:to>
    <xdr:sp macro="" textlink="">
      <xdr:nvSpPr>
        <xdr:cNvPr id="824" name="楕円 823">
          <a:extLst>
            <a:ext uri="{FF2B5EF4-FFF2-40B4-BE49-F238E27FC236}">
              <a16:creationId xmlns:a16="http://schemas.microsoft.com/office/drawing/2014/main" id="{8E803A91-22B6-4CB4-AED7-ADC215C4A8F1}"/>
            </a:ext>
          </a:extLst>
        </xdr:cNvPr>
        <xdr:cNvSpPr/>
      </xdr:nvSpPr>
      <xdr:spPr>
        <a:xfrm>
          <a:off x="18735040" y="140944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63500</xdr:rowOff>
    </xdr:from>
    <xdr:to>
      <xdr:col>116</xdr:col>
      <xdr:colOff>63500</xdr:colOff>
      <xdr:row>84</xdr:row>
      <xdr:rowOff>63500</xdr:rowOff>
    </xdr:to>
    <xdr:cxnSp macro="">
      <xdr:nvCxnSpPr>
        <xdr:cNvPr id="825" name="直線コネクタ 824">
          <a:extLst>
            <a:ext uri="{FF2B5EF4-FFF2-40B4-BE49-F238E27FC236}">
              <a16:creationId xmlns:a16="http://schemas.microsoft.com/office/drawing/2014/main" id="{6639D971-4CB6-497A-9199-67C0FCEDC96D}"/>
            </a:ext>
          </a:extLst>
        </xdr:cNvPr>
        <xdr:cNvCxnSpPr/>
      </xdr:nvCxnSpPr>
      <xdr:spPr>
        <a:xfrm>
          <a:off x="18778220" y="141452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12700</xdr:rowOff>
    </xdr:from>
    <xdr:to>
      <xdr:col>107</xdr:col>
      <xdr:colOff>101600</xdr:colOff>
      <xdr:row>84</xdr:row>
      <xdr:rowOff>114300</xdr:rowOff>
    </xdr:to>
    <xdr:sp macro="" textlink="">
      <xdr:nvSpPr>
        <xdr:cNvPr id="826" name="楕円 825">
          <a:extLst>
            <a:ext uri="{FF2B5EF4-FFF2-40B4-BE49-F238E27FC236}">
              <a16:creationId xmlns:a16="http://schemas.microsoft.com/office/drawing/2014/main" id="{5DBFD1E5-9EBC-43D6-8273-014DDF9F2EFF}"/>
            </a:ext>
          </a:extLst>
        </xdr:cNvPr>
        <xdr:cNvSpPr/>
      </xdr:nvSpPr>
      <xdr:spPr>
        <a:xfrm>
          <a:off x="17937480" y="1409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63500</xdr:rowOff>
    </xdr:from>
    <xdr:to>
      <xdr:col>111</xdr:col>
      <xdr:colOff>177800</xdr:colOff>
      <xdr:row>84</xdr:row>
      <xdr:rowOff>63500</xdr:rowOff>
    </xdr:to>
    <xdr:cxnSp macro="">
      <xdr:nvCxnSpPr>
        <xdr:cNvPr id="827" name="直線コネクタ 826">
          <a:extLst>
            <a:ext uri="{FF2B5EF4-FFF2-40B4-BE49-F238E27FC236}">
              <a16:creationId xmlns:a16="http://schemas.microsoft.com/office/drawing/2014/main" id="{82AE72E7-AA9A-4CE2-8C15-9906D95FDBCA}"/>
            </a:ext>
          </a:extLst>
        </xdr:cNvPr>
        <xdr:cNvCxnSpPr/>
      </xdr:nvCxnSpPr>
      <xdr:spPr>
        <a:xfrm>
          <a:off x="17988280" y="141452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12700</xdr:rowOff>
    </xdr:from>
    <xdr:to>
      <xdr:col>102</xdr:col>
      <xdr:colOff>165100</xdr:colOff>
      <xdr:row>84</xdr:row>
      <xdr:rowOff>114300</xdr:rowOff>
    </xdr:to>
    <xdr:sp macro="" textlink="">
      <xdr:nvSpPr>
        <xdr:cNvPr id="828" name="楕円 827">
          <a:extLst>
            <a:ext uri="{FF2B5EF4-FFF2-40B4-BE49-F238E27FC236}">
              <a16:creationId xmlns:a16="http://schemas.microsoft.com/office/drawing/2014/main" id="{4741F520-8485-4C7C-9A1A-AB257BF471F3}"/>
            </a:ext>
          </a:extLst>
        </xdr:cNvPr>
        <xdr:cNvSpPr/>
      </xdr:nvSpPr>
      <xdr:spPr>
        <a:xfrm>
          <a:off x="17162780" y="1409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63500</xdr:rowOff>
    </xdr:from>
    <xdr:to>
      <xdr:col>107</xdr:col>
      <xdr:colOff>50800</xdr:colOff>
      <xdr:row>84</xdr:row>
      <xdr:rowOff>63500</xdr:rowOff>
    </xdr:to>
    <xdr:cxnSp macro="">
      <xdr:nvCxnSpPr>
        <xdr:cNvPr id="829" name="直線コネクタ 828">
          <a:extLst>
            <a:ext uri="{FF2B5EF4-FFF2-40B4-BE49-F238E27FC236}">
              <a16:creationId xmlns:a16="http://schemas.microsoft.com/office/drawing/2014/main" id="{AA775ABF-7762-4D03-BBFC-7CB96F8982DA}"/>
            </a:ext>
          </a:extLst>
        </xdr:cNvPr>
        <xdr:cNvCxnSpPr/>
      </xdr:nvCxnSpPr>
      <xdr:spPr>
        <a:xfrm>
          <a:off x="17213580" y="141452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12700</xdr:rowOff>
    </xdr:from>
    <xdr:to>
      <xdr:col>98</xdr:col>
      <xdr:colOff>38100</xdr:colOff>
      <xdr:row>84</xdr:row>
      <xdr:rowOff>114300</xdr:rowOff>
    </xdr:to>
    <xdr:sp macro="" textlink="">
      <xdr:nvSpPr>
        <xdr:cNvPr id="830" name="楕円 829">
          <a:extLst>
            <a:ext uri="{FF2B5EF4-FFF2-40B4-BE49-F238E27FC236}">
              <a16:creationId xmlns:a16="http://schemas.microsoft.com/office/drawing/2014/main" id="{952038E2-1BE8-408F-AFE6-F9618201A28F}"/>
            </a:ext>
          </a:extLst>
        </xdr:cNvPr>
        <xdr:cNvSpPr/>
      </xdr:nvSpPr>
      <xdr:spPr>
        <a:xfrm>
          <a:off x="16388080" y="140944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63500</xdr:rowOff>
    </xdr:from>
    <xdr:to>
      <xdr:col>102</xdr:col>
      <xdr:colOff>114300</xdr:colOff>
      <xdr:row>84</xdr:row>
      <xdr:rowOff>63500</xdr:rowOff>
    </xdr:to>
    <xdr:cxnSp macro="">
      <xdr:nvCxnSpPr>
        <xdr:cNvPr id="831" name="直線コネクタ 830">
          <a:extLst>
            <a:ext uri="{FF2B5EF4-FFF2-40B4-BE49-F238E27FC236}">
              <a16:creationId xmlns:a16="http://schemas.microsoft.com/office/drawing/2014/main" id="{0863B118-2631-403E-A437-0FFDA50B3A85}"/>
            </a:ext>
          </a:extLst>
        </xdr:cNvPr>
        <xdr:cNvCxnSpPr/>
      </xdr:nvCxnSpPr>
      <xdr:spPr>
        <a:xfrm>
          <a:off x="16431260" y="141452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80027</xdr:rowOff>
    </xdr:from>
    <xdr:ext cx="469744" cy="259045"/>
    <xdr:sp macro="" textlink="">
      <xdr:nvSpPr>
        <xdr:cNvPr id="832" name="n_1aveValue【消防施設】&#10;一人当たり面積">
          <a:extLst>
            <a:ext uri="{FF2B5EF4-FFF2-40B4-BE49-F238E27FC236}">
              <a16:creationId xmlns:a16="http://schemas.microsoft.com/office/drawing/2014/main" id="{D5E1817A-F044-4C12-869D-68DFA200EAF5}"/>
            </a:ext>
          </a:extLst>
        </xdr:cNvPr>
        <xdr:cNvSpPr txBox="1"/>
      </xdr:nvSpPr>
      <xdr:spPr>
        <a:xfrm>
          <a:off x="18561127" y="1382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833" name="n_2aveValue【消防施設】&#10;一人当たり面積">
          <a:extLst>
            <a:ext uri="{FF2B5EF4-FFF2-40B4-BE49-F238E27FC236}">
              <a16:creationId xmlns:a16="http://schemas.microsoft.com/office/drawing/2014/main" id="{201DA272-3753-424D-94FF-E0E76F7B4749}"/>
            </a:ext>
          </a:extLst>
        </xdr:cNvPr>
        <xdr:cNvSpPr txBox="1"/>
      </xdr:nvSpPr>
      <xdr:spPr>
        <a:xfrm>
          <a:off x="177762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3827</xdr:rowOff>
    </xdr:from>
    <xdr:ext cx="469744" cy="259045"/>
    <xdr:sp macro="" textlink="">
      <xdr:nvSpPr>
        <xdr:cNvPr id="834" name="n_3aveValue【消防施設】&#10;一人当たり面積">
          <a:extLst>
            <a:ext uri="{FF2B5EF4-FFF2-40B4-BE49-F238E27FC236}">
              <a16:creationId xmlns:a16="http://schemas.microsoft.com/office/drawing/2014/main" id="{23C8A673-A218-40A2-BE26-E7DD97962737}"/>
            </a:ext>
          </a:extLst>
        </xdr:cNvPr>
        <xdr:cNvSpPr txBox="1"/>
      </xdr:nvSpPr>
      <xdr:spPr>
        <a:xfrm>
          <a:off x="17001567" y="1375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835" name="n_4aveValue【消防施設】&#10;一人当たり面積">
          <a:extLst>
            <a:ext uri="{FF2B5EF4-FFF2-40B4-BE49-F238E27FC236}">
              <a16:creationId xmlns:a16="http://schemas.microsoft.com/office/drawing/2014/main" id="{58EEFD72-FFD7-479D-9754-53E5AD26BDB4}"/>
            </a:ext>
          </a:extLst>
        </xdr:cNvPr>
        <xdr:cNvSpPr txBox="1"/>
      </xdr:nvSpPr>
      <xdr:spPr>
        <a:xfrm>
          <a:off x="1622686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105427</xdr:rowOff>
    </xdr:from>
    <xdr:ext cx="469744" cy="259045"/>
    <xdr:sp macro="" textlink="">
      <xdr:nvSpPr>
        <xdr:cNvPr id="836" name="n_1mainValue【消防施設】&#10;一人当たり面積">
          <a:extLst>
            <a:ext uri="{FF2B5EF4-FFF2-40B4-BE49-F238E27FC236}">
              <a16:creationId xmlns:a16="http://schemas.microsoft.com/office/drawing/2014/main" id="{1A30CAE8-B94E-4BDC-BD1F-CFC051AC3BD2}"/>
            </a:ext>
          </a:extLst>
        </xdr:cNvPr>
        <xdr:cNvSpPr txBox="1"/>
      </xdr:nvSpPr>
      <xdr:spPr>
        <a:xfrm>
          <a:off x="18561127" y="1418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105427</xdr:rowOff>
    </xdr:from>
    <xdr:ext cx="469744" cy="259045"/>
    <xdr:sp macro="" textlink="">
      <xdr:nvSpPr>
        <xdr:cNvPr id="837" name="n_2mainValue【消防施設】&#10;一人当たり面積">
          <a:extLst>
            <a:ext uri="{FF2B5EF4-FFF2-40B4-BE49-F238E27FC236}">
              <a16:creationId xmlns:a16="http://schemas.microsoft.com/office/drawing/2014/main" id="{3A9BCA6D-8FF7-448F-BDBC-3DD8FF1FABF1}"/>
            </a:ext>
          </a:extLst>
        </xdr:cNvPr>
        <xdr:cNvSpPr txBox="1"/>
      </xdr:nvSpPr>
      <xdr:spPr>
        <a:xfrm>
          <a:off x="17776267" y="1418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105427</xdr:rowOff>
    </xdr:from>
    <xdr:ext cx="469744" cy="259045"/>
    <xdr:sp macro="" textlink="">
      <xdr:nvSpPr>
        <xdr:cNvPr id="838" name="n_3mainValue【消防施設】&#10;一人当たり面積">
          <a:extLst>
            <a:ext uri="{FF2B5EF4-FFF2-40B4-BE49-F238E27FC236}">
              <a16:creationId xmlns:a16="http://schemas.microsoft.com/office/drawing/2014/main" id="{8EB49B81-DEAE-4CF8-8E69-EB63F18DF778}"/>
            </a:ext>
          </a:extLst>
        </xdr:cNvPr>
        <xdr:cNvSpPr txBox="1"/>
      </xdr:nvSpPr>
      <xdr:spPr>
        <a:xfrm>
          <a:off x="17001567" y="1418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105427</xdr:rowOff>
    </xdr:from>
    <xdr:ext cx="469744" cy="259045"/>
    <xdr:sp macro="" textlink="">
      <xdr:nvSpPr>
        <xdr:cNvPr id="839" name="n_4mainValue【消防施設】&#10;一人当たり面積">
          <a:extLst>
            <a:ext uri="{FF2B5EF4-FFF2-40B4-BE49-F238E27FC236}">
              <a16:creationId xmlns:a16="http://schemas.microsoft.com/office/drawing/2014/main" id="{10CE4A9D-B74B-4BDA-8790-093B2538854A}"/>
            </a:ext>
          </a:extLst>
        </xdr:cNvPr>
        <xdr:cNvSpPr txBox="1"/>
      </xdr:nvSpPr>
      <xdr:spPr>
        <a:xfrm>
          <a:off x="16226867" y="1418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65FD40F7-6434-4EE6-A282-69D489ADE74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B93B5255-0200-403B-B4D5-3F50ED966CA4}"/>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5943E810-E76E-4764-9D13-464A4370A92D}"/>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5EEAAB68-D39D-4E59-970C-D0564CB1ABAA}"/>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1AAD476A-BDF5-47D1-A9CE-2221DB7EAF2C}"/>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1673C577-4563-48D2-88A0-52CCFB12DE98}"/>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C2EB9900-F97C-45D9-9DE8-55294E5B315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8973F7BC-85E6-47D5-9CC5-941BE708F4D7}"/>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6970C733-0948-430F-AA55-FFDCE60AC046}"/>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208DD0B3-88E7-45D6-A2D7-89097AAABEC2}"/>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8961DD5C-C9AF-49F1-A704-C614703EA5AB}"/>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a16="http://schemas.microsoft.com/office/drawing/2014/main" id="{5E6826DC-D7CD-4164-8D0A-3E45AC1FE27F}"/>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4D219783-E7A8-4086-BE96-D2A34CC13A94}"/>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a16="http://schemas.microsoft.com/office/drawing/2014/main" id="{A4DB0493-A4AC-467F-8156-7C0FD0C72259}"/>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a16="http://schemas.microsoft.com/office/drawing/2014/main" id="{6777FD83-BD05-4CB3-BD38-655D8B21463D}"/>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a16="http://schemas.microsoft.com/office/drawing/2014/main" id="{6863964A-FF67-4061-9329-F39AA3DDDC12}"/>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a16="http://schemas.microsoft.com/office/drawing/2014/main" id="{BB93BC40-9B91-4DC8-8665-8B259F7B8F85}"/>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a16="http://schemas.microsoft.com/office/drawing/2014/main" id="{EA20AD88-0BE1-40B0-8F86-B02CD276DB64}"/>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a16="http://schemas.microsoft.com/office/drawing/2014/main" id="{2D06076C-2EFD-480B-A0D7-570A46E3E045}"/>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a16="http://schemas.microsoft.com/office/drawing/2014/main" id="{6E1527CD-7854-49CC-AAF7-34CB6283A772}"/>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a16="http://schemas.microsoft.com/office/drawing/2014/main" id="{805DEA5F-A199-4094-A838-4563DEFC6DC2}"/>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a16="http://schemas.microsoft.com/office/drawing/2014/main" id="{4642F3FC-55BD-40E8-A99C-A7556E74CEA1}"/>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a16="http://schemas.microsoft.com/office/drawing/2014/main" id="{A32ABE5F-D4DF-4C4F-9C6F-2DA63A6AE985}"/>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E09E676B-ED81-4E5F-8D2C-A6C5DEE31F83}"/>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B421265A-0D63-48CE-97BA-05BF0044F282}"/>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107</xdr:row>
      <xdr:rowOff>138249</xdr:rowOff>
    </xdr:to>
    <xdr:cxnSp macro="">
      <xdr:nvCxnSpPr>
        <xdr:cNvPr id="865" name="直線コネクタ 864">
          <a:extLst>
            <a:ext uri="{FF2B5EF4-FFF2-40B4-BE49-F238E27FC236}">
              <a16:creationId xmlns:a16="http://schemas.microsoft.com/office/drawing/2014/main" id="{DE571D98-2E4C-43B9-B941-5E9BFA60172F}"/>
            </a:ext>
          </a:extLst>
        </xdr:cNvPr>
        <xdr:cNvCxnSpPr/>
      </xdr:nvCxnSpPr>
      <xdr:spPr>
        <a:xfrm flipV="1">
          <a:off x="14375764" y="16885920"/>
          <a:ext cx="0" cy="1189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142076</xdr:rowOff>
    </xdr:from>
    <xdr:ext cx="405111" cy="259045"/>
    <xdr:sp macro="" textlink="">
      <xdr:nvSpPr>
        <xdr:cNvPr id="866" name="【庁舎】&#10;有形固定資産減価償却率最小値テキスト">
          <a:extLst>
            <a:ext uri="{FF2B5EF4-FFF2-40B4-BE49-F238E27FC236}">
              <a16:creationId xmlns:a16="http://schemas.microsoft.com/office/drawing/2014/main" id="{60B22222-87D8-43E1-B70E-36D096D718B0}"/>
            </a:ext>
          </a:extLst>
        </xdr:cNvPr>
        <xdr:cNvSpPr txBox="1"/>
      </xdr:nvSpPr>
      <xdr:spPr>
        <a:xfrm>
          <a:off x="14414500"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138249</xdr:rowOff>
    </xdr:from>
    <xdr:to>
      <xdr:col>86</xdr:col>
      <xdr:colOff>25400</xdr:colOff>
      <xdr:row>107</xdr:row>
      <xdr:rowOff>138249</xdr:rowOff>
    </xdr:to>
    <xdr:cxnSp macro="">
      <xdr:nvCxnSpPr>
        <xdr:cNvPr id="867" name="直線コネクタ 866">
          <a:extLst>
            <a:ext uri="{FF2B5EF4-FFF2-40B4-BE49-F238E27FC236}">
              <a16:creationId xmlns:a16="http://schemas.microsoft.com/office/drawing/2014/main" id="{0303E146-63E9-44CE-B56C-19F71F000174}"/>
            </a:ext>
          </a:extLst>
        </xdr:cNvPr>
        <xdr:cNvCxnSpPr/>
      </xdr:nvCxnSpPr>
      <xdr:spPr>
        <a:xfrm>
          <a:off x="14287500" y="180757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868" name="【庁舎】&#10;有形固定資産減価償却率最大値テキスト">
          <a:extLst>
            <a:ext uri="{FF2B5EF4-FFF2-40B4-BE49-F238E27FC236}">
              <a16:creationId xmlns:a16="http://schemas.microsoft.com/office/drawing/2014/main" id="{51B881D3-192F-4AEA-941C-7FEBA63BE1DF}"/>
            </a:ext>
          </a:extLst>
        </xdr:cNvPr>
        <xdr:cNvSpPr txBox="1"/>
      </xdr:nvSpPr>
      <xdr:spPr>
        <a:xfrm>
          <a:off x="14414500" y="1666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869" name="直線コネクタ 868">
          <a:extLst>
            <a:ext uri="{FF2B5EF4-FFF2-40B4-BE49-F238E27FC236}">
              <a16:creationId xmlns:a16="http://schemas.microsoft.com/office/drawing/2014/main" id="{6FEE1AEF-9AAA-4487-A7CC-CF99F24BB5C1}"/>
            </a:ext>
          </a:extLst>
        </xdr:cNvPr>
        <xdr:cNvCxnSpPr/>
      </xdr:nvCxnSpPr>
      <xdr:spPr>
        <a:xfrm>
          <a:off x="14287500" y="1688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72407</xdr:rowOff>
    </xdr:from>
    <xdr:ext cx="405111" cy="259045"/>
    <xdr:sp macro="" textlink="">
      <xdr:nvSpPr>
        <xdr:cNvPr id="870" name="【庁舎】&#10;有形固定資産減価償却率平均値テキスト">
          <a:extLst>
            <a:ext uri="{FF2B5EF4-FFF2-40B4-BE49-F238E27FC236}">
              <a16:creationId xmlns:a16="http://schemas.microsoft.com/office/drawing/2014/main" id="{8B33B053-C112-4FB2-8B7B-27E5FB863E94}"/>
            </a:ext>
          </a:extLst>
        </xdr:cNvPr>
        <xdr:cNvSpPr txBox="1"/>
      </xdr:nvSpPr>
      <xdr:spPr>
        <a:xfrm>
          <a:off x="14414500" y="17339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871" name="フローチャート: 判断 870">
          <a:extLst>
            <a:ext uri="{FF2B5EF4-FFF2-40B4-BE49-F238E27FC236}">
              <a16:creationId xmlns:a16="http://schemas.microsoft.com/office/drawing/2014/main" id="{86F471F8-DAC9-4A44-B403-CDB6A80D21AF}"/>
            </a:ext>
          </a:extLst>
        </xdr:cNvPr>
        <xdr:cNvSpPr/>
      </xdr:nvSpPr>
      <xdr:spPr>
        <a:xfrm>
          <a:off x="14325600" y="173609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116839</xdr:rowOff>
    </xdr:from>
    <xdr:to>
      <xdr:col>81</xdr:col>
      <xdr:colOff>101600</xdr:colOff>
      <xdr:row>104</xdr:row>
      <xdr:rowOff>46989</xdr:rowOff>
    </xdr:to>
    <xdr:sp macro="" textlink="">
      <xdr:nvSpPr>
        <xdr:cNvPr id="872" name="フローチャート: 判断 871">
          <a:extLst>
            <a:ext uri="{FF2B5EF4-FFF2-40B4-BE49-F238E27FC236}">
              <a16:creationId xmlns:a16="http://schemas.microsoft.com/office/drawing/2014/main" id="{3C8A43E1-16FB-4852-9322-54194D81B15B}"/>
            </a:ext>
          </a:extLst>
        </xdr:cNvPr>
        <xdr:cNvSpPr/>
      </xdr:nvSpPr>
      <xdr:spPr>
        <a:xfrm>
          <a:off x="13578840" y="173837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121738</xdr:rowOff>
    </xdr:from>
    <xdr:to>
      <xdr:col>76</xdr:col>
      <xdr:colOff>165100</xdr:colOff>
      <xdr:row>104</xdr:row>
      <xdr:rowOff>51888</xdr:rowOff>
    </xdr:to>
    <xdr:sp macro="" textlink="">
      <xdr:nvSpPr>
        <xdr:cNvPr id="873" name="フローチャート: 判断 872">
          <a:extLst>
            <a:ext uri="{FF2B5EF4-FFF2-40B4-BE49-F238E27FC236}">
              <a16:creationId xmlns:a16="http://schemas.microsoft.com/office/drawing/2014/main" id="{10B2CE6B-D534-44C0-92ED-BA0870D4F388}"/>
            </a:ext>
          </a:extLst>
        </xdr:cNvPr>
        <xdr:cNvSpPr/>
      </xdr:nvSpPr>
      <xdr:spPr>
        <a:xfrm>
          <a:off x="12804140" y="173886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874" name="フローチャート: 判断 873">
          <a:extLst>
            <a:ext uri="{FF2B5EF4-FFF2-40B4-BE49-F238E27FC236}">
              <a16:creationId xmlns:a16="http://schemas.microsoft.com/office/drawing/2014/main" id="{558D1CAA-5BA7-4C8E-91A2-52DD332EEC8B}"/>
            </a:ext>
          </a:extLst>
        </xdr:cNvPr>
        <xdr:cNvSpPr/>
      </xdr:nvSpPr>
      <xdr:spPr>
        <a:xfrm>
          <a:off x="12029440" y="174403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875" name="フローチャート: 判断 874">
          <a:extLst>
            <a:ext uri="{FF2B5EF4-FFF2-40B4-BE49-F238E27FC236}">
              <a16:creationId xmlns:a16="http://schemas.microsoft.com/office/drawing/2014/main" id="{2BC8E714-DDB4-4281-8470-A2BFC3D13656}"/>
            </a:ext>
          </a:extLst>
        </xdr:cNvPr>
        <xdr:cNvSpPr/>
      </xdr:nvSpPr>
      <xdr:spPr>
        <a:xfrm>
          <a:off x="11231880" y="174294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56F14FE1-B370-4F6F-BC3F-308B046F7A7B}"/>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FA60D87D-E245-4B05-BAB6-76BCC9B48606}"/>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5330E60E-6929-48A9-B7B8-8E71C3ED4DC8}"/>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950E1042-E2D0-4DC2-A438-BFD769A73C35}"/>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859CC997-8F52-4F63-B733-356F71357F03}"/>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76019</xdr:rowOff>
    </xdr:from>
    <xdr:to>
      <xdr:col>85</xdr:col>
      <xdr:colOff>177800</xdr:colOff>
      <xdr:row>101</xdr:row>
      <xdr:rowOff>6169</xdr:rowOff>
    </xdr:to>
    <xdr:sp macro="" textlink="">
      <xdr:nvSpPr>
        <xdr:cNvPr id="881" name="楕円 880">
          <a:extLst>
            <a:ext uri="{FF2B5EF4-FFF2-40B4-BE49-F238E27FC236}">
              <a16:creationId xmlns:a16="http://schemas.microsoft.com/office/drawing/2014/main" id="{17440A29-1D9B-4E34-986A-A5E269635C26}"/>
            </a:ext>
          </a:extLst>
        </xdr:cNvPr>
        <xdr:cNvSpPr/>
      </xdr:nvSpPr>
      <xdr:spPr>
        <a:xfrm>
          <a:off x="14325600" y="1684001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24147</xdr:rowOff>
    </xdr:from>
    <xdr:ext cx="405111" cy="259045"/>
    <xdr:sp macro="" textlink="">
      <xdr:nvSpPr>
        <xdr:cNvPr id="882" name="【庁舎】&#10;有形固定資産減価償却率該当値テキスト">
          <a:extLst>
            <a:ext uri="{FF2B5EF4-FFF2-40B4-BE49-F238E27FC236}">
              <a16:creationId xmlns:a16="http://schemas.microsoft.com/office/drawing/2014/main" id="{620147C1-68DE-4B7F-AA30-3FD9F0B3AB1A}"/>
            </a:ext>
          </a:extLst>
        </xdr:cNvPr>
        <xdr:cNvSpPr txBox="1"/>
      </xdr:nvSpPr>
      <xdr:spPr>
        <a:xfrm>
          <a:off x="14414500" y="16788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28666</xdr:rowOff>
    </xdr:from>
    <xdr:to>
      <xdr:col>81</xdr:col>
      <xdr:colOff>101600</xdr:colOff>
      <xdr:row>100</xdr:row>
      <xdr:rowOff>130266</xdr:rowOff>
    </xdr:to>
    <xdr:sp macro="" textlink="">
      <xdr:nvSpPr>
        <xdr:cNvPr id="883" name="楕円 882">
          <a:extLst>
            <a:ext uri="{FF2B5EF4-FFF2-40B4-BE49-F238E27FC236}">
              <a16:creationId xmlns:a16="http://schemas.microsoft.com/office/drawing/2014/main" id="{2A0A8E0F-BE29-45C1-972A-1454348CDFCB}"/>
            </a:ext>
          </a:extLst>
        </xdr:cNvPr>
        <xdr:cNvSpPr/>
      </xdr:nvSpPr>
      <xdr:spPr>
        <a:xfrm>
          <a:off x="13578840" y="1679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79466</xdr:rowOff>
    </xdr:from>
    <xdr:to>
      <xdr:col>85</xdr:col>
      <xdr:colOff>127000</xdr:colOff>
      <xdr:row>100</xdr:row>
      <xdr:rowOff>126819</xdr:rowOff>
    </xdr:to>
    <xdr:cxnSp macro="">
      <xdr:nvCxnSpPr>
        <xdr:cNvPr id="884" name="直線コネクタ 883">
          <a:extLst>
            <a:ext uri="{FF2B5EF4-FFF2-40B4-BE49-F238E27FC236}">
              <a16:creationId xmlns:a16="http://schemas.microsoft.com/office/drawing/2014/main" id="{58727E79-A717-4E6A-AE51-A3431F9C1A6E}"/>
            </a:ext>
          </a:extLst>
        </xdr:cNvPr>
        <xdr:cNvCxnSpPr/>
      </xdr:nvCxnSpPr>
      <xdr:spPr>
        <a:xfrm>
          <a:off x="13629640" y="16843466"/>
          <a:ext cx="74676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159294</xdr:rowOff>
    </xdr:from>
    <xdr:to>
      <xdr:col>76</xdr:col>
      <xdr:colOff>165100</xdr:colOff>
      <xdr:row>100</xdr:row>
      <xdr:rowOff>89444</xdr:rowOff>
    </xdr:to>
    <xdr:sp macro="" textlink="">
      <xdr:nvSpPr>
        <xdr:cNvPr id="885" name="楕円 884">
          <a:extLst>
            <a:ext uri="{FF2B5EF4-FFF2-40B4-BE49-F238E27FC236}">
              <a16:creationId xmlns:a16="http://schemas.microsoft.com/office/drawing/2014/main" id="{0F813B50-9400-461F-8BC0-A9A14C4D7117}"/>
            </a:ext>
          </a:extLst>
        </xdr:cNvPr>
        <xdr:cNvSpPr/>
      </xdr:nvSpPr>
      <xdr:spPr>
        <a:xfrm>
          <a:off x="12804140" y="167556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38644</xdr:rowOff>
    </xdr:from>
    <xdr:to>
      <xdr:col>81</xdr:col>
      <xdr:colOff>50800</xdr:colOff>
      <xdr:row>100</xdr:row>
      <xdr:rowOff>79466</xdr:rowOff>
    </xdr:to>
    <xdr:cxnSp macro="">
      <xdr:nvCxnSpPr>
        <xdr:cNvPr id="886" name="直線コネクタ 885">
          <a:extLst>
            <a:ext uri="{FF2B5EF4-FFF2-40B4-BE49-F238E27FC236}">
              <a16:creationId xmlns:a16="http://schemas.microsoft.com/office/drawing/2014/main" id="{42A99618-5396-49BC-A1C4-9768D2FAF5F0}"/>
            </a:ext>
          </a:extLst>
        </xdr:cNvPr>
        <xdr:cNvCxnSpPr/>
      </xdr:nvCxnSpPr>
      <xdr:spPr>
        <a:xfrm>
          <a:off x="12854940" y="16802644"/>
          <a:ext cx="7747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164193</xdr:rowOff>
    </xdr:from>
    <xdr:to>
      <xdr:col>72</xdr:col>
      <xdr:colOff>38100</xdr:colOff>
      <xdr:row>101</xdr:row>
      <xdr:rowOff>94343</xdr:rowOff>
    </xdr:to>
    <xdr:sp macro="" textlink="">
      <xdr:nvSpPr>
        <xdr:cNvPr id="887" name="楕円 886">
          <a:extLst>
            <a:ext uri="{FF2B5EF4-FFF2-40B4-BE49-F238E27FC236}">
              <a16:creationId xmlns:a16="http://schemas.microsoft.com/office/drawing/2014/main" id="{5889B79C-34AA-41F9-B61E-858A612900E5}"/>
            </a:ext>
          </a:extLst>
        </xdr:cNvPr>
        <xdr:cNvSpPr/>
      </xdr:nvSpPr>
      <xdr:spPr>
        <a:xfrm>
          <a:off x="12029440" y="169281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38644</xdr:rowOff>
    </xdr:from>
    <xdr:to>
      <xdr:col>76</xdr:col>
      <xdr:colOff>114300</xdr:colOff>
      <xdr:row>101</xdr:row>
      <xdr:rowOff>43543</xdr:rowOff>
    </xdr:to>
    <xdr:cxnSp macro="">
      <xdr:nvCxnSpPr>
        <xdr:cNvPr id="888" name="直線コネクタ 887">
          <a:extLst>
            <a:ext uri="{FF2B5EF4-FFF2-40B4-BE49-F238E27FC236}">
              <a16:creationId xmlns:a16="http://schemas.microsoft.com/office/drawing/2014/main" id="{C3FC93B0-F364-4380-8E84-63CAC4FC8C02}"/>
            </a:ext>
          </a:extLst>
        </xdr:cNvPr>
        <xdr:cNvCxnSpPr/>
      </xdr:nvCxnSpPr>
      <xdr:spPr>
        <a:xfrm flipV="1">
          <a:off x="12072620" y="16802644"/>
          <a:ext cx="782320" cy="17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126637</xdr:rowOff>
    </xdr:from>
    <xdr:to>
      <xdr:col>67</xdr:col>
      <xdr:colOff>101600</xdr:colOff>
      <xdr:row>101</xdr:row>
      <xdr:rowOff>56787</xdr:rowOff>
    </xdr:to>
    <xdr:sp macro="" textlink="">
      <xdr:nvSpPr>
        <xdr:cNvPr id="889" name="楕円 888">
          <a:extLst>
            <a:ext uri="{FF2B5EF4-FFF2-40B4-BE49-F238E27FC236}">
              <a16:creationId xmlns:a16="http://schemas.microsoft.com/office/drawing/2014/main" id="{1497B01A-75C8-417B-94C8-ABF1EC0B3141}"/>
            </a:ext>
          </a:extLst>
        </xdr:cNvPr>
        <xdr:cNvSpPr/>
      </xdr:nvSpPr>
      <xdr:spPr>
        <a:xfrm>
          <a:off x="11231880" y="168906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5987</xdr:rowOff>
    </xdr:from>
    <xdr:to>
      <xdr:col>71</xdr:col>
      <xdr:colOff>177800</xdr:colOff>
      <xdr:row>101</xdr:row>
      <xdr:rowOff>43543</xdr:rowOff>
    </xdr:to>
    <xdr:cxnSp macro="">
      <xdr:nvCxnSpPr>
        <xdr:cNvPr id="890" name="直線コネクタ 889">
          <a:extLst>
            <a:ext uri="{FF2B5EF4-FFF2-40B4-BE49-F238E27FC236}">
              <a16:creationId xmlns:a16="http://schemas.microsoft.com/office/drawing/2014/main" id="{1F15B16C-17E3-492C-AA13-6CFDC343BBED}"/>
            </a:ext>
          </a:extLst>
        </xdr:cNvPr>
        <xdr:cNvCxnSpPr/>
      </xdr:nvCxnSpPr>
      <xdr:spPr>
        <a:xfrm>
          <a:off x="11282680" y="16937627"/>
          <a:ext cx="78994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38116</xdr:rowOff>
    </xdr:from>
    <xdr:ext cx="405111" cy="259045"/>
    <xdr:sp macro="" textlink="">
      <xdr:nvSpPr>
        <xdr:cNvPr id="891" name="n_1aveValue【庁舎】&#10;有形固定資産減価償却率">
          <a:extLst>
            <a:ext uri="{FF2B5EF4-FFF2-40B4-BE49-F238E27FC236}">
              <a16:creationId xmlns:a16="http://schemas.microsoft.com/office/drawing/2014/main" id="{A7D1E776-07F2-4F32-8DDE-3D8C0DF3880A}"/>
            </a:ext>
          </a:extLst>
        </xdr:cNvPr>
        <xdr:cNvSpPr txBox="1"/>
      </xdr:nvSpPr>
      <xdr:spPr>
        <a:xfrm>
          <a:off x="13437244" y="17472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43015</xdr:rowOff>
    </xdr:from>
    <xdr:ext cx="405111" cy="259045"/>
    <xdr:sp macro="" textlink="">
      <xdr:nvSpPr>
        <xdr:cNvPr id="892" name="n_2aveValue【庁舎】&#10;有形固定資産減価償却率">
          <a:extLst>
            <a:ext uri="{FF2B5EF4-FFF2-40B4-BE49-F238E27FC236}">
              <a16:creationId xmlns:a16="http://schemas.microsoft.com/office/drawing/2014/main" id="{0B16EBB9-7DBB-462F-A5E9-36BF3682DE2E}"/>
            </a:ext>
          </a:extLst>
        </xdr:cNvPr>
        <xdr:cNvSpPr txBox="1"/>
      </xdr:nvSpPr>
      <xdr:spPr>
        <a:xfrm>
          <a:off x="12675244" y="1747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98533</xdr:rowOff>
    </xdr:from>
    <xdr:ext cx="405111" cy="259045"/>
    <xdr:sp macro="" textlink="">
      <xdr:nvSpPr>
        <xdr:cNvPr id="893" name="n_3aveValue【庁舎】&#10;有形固定資産減価償却率">
          <a:extLst>
            <a:ext uri="{FF2B5EF4-FFF2-40B4-BE49-F238E27FC236}">
              <a16:creationId xmlns:a16="http://schemas.microsoft.com/office/drawing/2014/main" id="{C04A9F4A-AB57-4A2A-8A6F-E782E86CC195}"/>
            </a:ext>
          </a:extLst>
        </xdr:cNvPr>
        <xdr:cNvSpPr txBox="1"/>
      </xdr:nvSpPr>
      <xdr:spPr>
        <a:xfrm>
          <a:off x="11900544" y="17533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83838</xdr:rowOff>
    </xdr:from>
    <xdr:ext cx="405111" cy="259045"/>
    <xdr:sp macro="" textlink="">
      <xdr:nvSpPr>
        <xdr:cNvPr id="894" name="n_4aveValue【庁舎】&#10;有形固定資産減価償却率">
          <a:extLst>
            <a:ext uri="{FF2B5EF4-FFF2-40B4-BE49-F238E27FC236}">
              <a16:creationId xmlns:a16="http://schemas.microsoft.com/office/drawing/2014/main" id="{09031B63-59A3-44A7-BC7D-00B89FE2FD6B}"/>
            </a:ext>
          </a:extLst>
        </xdr:cNvPr>
        <xdr:cNvSpPr txBox="1"/>
      </xdr:nvSpPr>
      <xdr:spPr>
        <a:xfrm>
          <a:off x="11102984" y="1751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146793</xdr:rowOff>
    </xdr:from>
    <xdr:ext cx="340478" cy="259045"/>
    <xdr:sp macro="" textlink="">
      <xdr:nvSpPr>
        <xdr:cNvPr id="895" name="n_1mainValue【庁舎】&#10;有形固定資産減価償却率">
          <a:extLst>
            <a:ext uri="{FF2B5EF4-FFF2-40B4-BE49-F238E27FC236}">
              <a16:creationId xmlns:a16="http://schemas.microsoft.com/office/drawing/2014/main" id="{C9E70AEF-6D00-4C33-B781-FB0EB1F53459}"/>
            </a:ext>
          </a:extLst>
        </xdr:cNvPr>
        <xdr:cNvSpPr txBox="1"/>
      </xdr:nvSpPr>
      <xdr:spPr>
        <a:xfrm>
          <a:off x="13469561" y="165755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105971</xdr:rowOff>
    </xdr:from>
    <xdr:ext cx="340478" cy="259045"/>
    <xdr:sp macro="" textlink="">
      <xdr:nvSpPr>
        <xdr:cNvPr id="896" name="n_2mainValue【庁舎】&#10;有形固定資産減価償却率">
          <a:extLst>
            <a:ext uri="{FF2B5EF4-FFF2-40B4-BE49-F238E27FC236}">
              <a16:creationId xmlns:a16="http://schemas.microsoft.com/office/drawing/2014/main" id="{C33AEA60-7645-4D45-81B0-E5DD90F9D115}"/>
            </a:ext>
          </a:extLst>
        </xdr:cNvPr>
        <xdr:cNvSpPr txBox="1"/>
      </xdr:nvSpPr>
      <xdr:spPr>
        <a:xfrm>
          <a:off x="12707561" y="165346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110870</xdr:rowOff>
    </xdr:from>
    <xdr:ext cx="405111" cy="259045"/>
    <xdr:sp macro="" textlink="">
      <xdr:nvSpPr>
        <xdr:cNvPr id="897" name="n_3mainValue【庁舎】&#10;有形固定資産減価償却率">
          <a:extLst>
            <a:ext uri="{FF2B5EF4-FFF2-40B4-BE49-F238E27FC236}">
              <a16:creationId xmlns:a16="http://schemas.microsoft.com/office/drawing/2014/main" id="{901C67D0-54BB-4AE5-9821-7E32BBC0E90C}"/>
            </a:ext>
          </a:extLst>
        </xdr:cNvPr>
        <xdr:cNvSpPr txBox="1"/>
      </xdr:nvSpPr>
      <xdr:spPr>
        <a:xfrm>
          <a:off x="11900544" y="1670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73314</xdr:rowOff>
    </xdr:from>
    <xdr:ext cx="405111" cy="259045"/>
    <xdr:sp macro="" textlink="">
      <xdr:nvSpPr>
        <xdr:cNvPr id="898" name="n_4mainValue【庁舎】&#10;有形固定資産減価償却率">
          <a:extLst>
            <a:ext uri="{FF2B5EF4-FFF2-40B4-BE49-F238E27FC236}">
              <a16:creationId xmlns:a16="http://schemas.microsoft.com/office/drawing/2014/main" id="{0BAA6EDE-03C9-4162-8947-162F984AD266}"/>
            </a:ext>
          </a:extLst>
        </xdr:cNvPr>
        <xdr:cNvSpPr txBox="1"/>
      </xdr:nvSpPr>
      <xdr:spPr>
        <a:xfrm>
          <a:off x="11102984" y="16669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A082A738-8528-442B-9746-7BE929237245}"/>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532EB2E6-9E1F-44E9-B3D9-FB0A30CACBD1}"/>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1DCDDD4B-E9E2-4CFC-80F8-64C105C7655B}"/>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B6CF088E-384C-4F12-903D-A751801C683B}"/>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AB3CCEF8-4449-487D-9952-E940594C21DA}"/>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13CEB102-5DF3-4492-AA6C-13498F6F3924}"/>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709AFD97-0B5C-48FA-BD7D-CD7D6104BE45}"/>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1B0CAA72-5D8E-4B2B-BA92-A7C928D0C1B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50006A16-F0A1-40FE-B692-D4A637DFB843}"/>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1CA628E2-6DC3-4912-8DB2-FF9A23922FC4}"/>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9" name="直線コネクタ 908">
          <a:extLst>
            <a:ext uri="{FF2B5EF4-FFF2-40B4-BE49-F238E27FC236}">
              <a16:creationId xmlns:a16="http://schemas.microsoft.com/office/drawing/2014/main" id="{0E363260-2A69-421F-89FA-22D73020C613}"/>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0" name="テキスト ボックス 909">
          <a:extLst>
            <a:ext uri="{FF2B5EF4-FFF2-40B4-BE49-F238E27FC236}">
              <a16:creationId xmlns:a16="http://schemas.microsoft.com/office/drawing/2014/main" id="{20ED0FA3-13F6-4AD6-B9BC-73625EE60E9C}"/>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1" name="直線コネクタ 910">
          <a:extLst>
            <a:ext uri="{FF2B5EF4-FFF2-40B4-BE49-F238E27FC236}">
              <a16:creationId xmlns:a16="http://schemas.microsoft.com/office/drawing/2014/main" id="{6A7F897D-6F51-4861-A706-0D3F7A08B998}"/>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2" name="テキスト ボックス 911">
          <a:extLst>
            <a:ext uri="{FF2B5EF4-FFF2-40B4-BE49-F238E27FC236}">
              <a16:creationId xmlns:a16="http://schemas.microsoft.com/office/drawing/2014/main" id="{B24B578D-583C-4457-8CC0-000BF6C3EB91}"/>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3" name="直線コネクタ 912">
          <a:extLst>
            <a:ext uri="{FF2B5EF4-FFF2-40B4-BE49-F238E27FC236}">
              <a16:creationId xmlns:a16="http://schemas.microsoft.com/office/drawing/2014/main" id="{00AE8391-383B-4BDB-8A18-C1135503BA4E}"/>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4" name="テキスト ボックス 913">
          <a:extLst>
            <a:ext uri="{FF2B5EF4-FFF2-40B4-BE49-F238E27FC236}">
              <a16:creationId xmlns:a16="http://schemas.microsoft.com/office/drawing/2014/main" id="{9970E73B-9387-4FCD-B8A6-605377DC3EB2}"/>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5" name="直線コネクタ 914">
          <a:extLst>
            <a:ext uri="{FF2B5EF4-FFF2-40B4-BE49-F238E27FC236}">
              <a16:creationId xmlns:a16="http://schemas.microsoft.com/office/drawing/2014/main" id="{E224AD37-2C17-46CE-85F4-1FE2E01562EC}"/>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6" name="テキスト ボックス 915">
          <a:extLst>
            <a:ext uri="{FF2B5EF4-FFF2-40B4-BE49-F238E27FC236}">
              <a16:creationId xmlns:a16="http://schemas.microsoft.com/office/drawing/2014/main" id="{9C1968F0-DE7C-4385-BA30-6A831BFDF58A}"/>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FD2A0439-D147-4D72-93F2-21A05947B2F5}"/>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83F16ED3-9420-4680-BA79-839002492153}"/>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id="{31855063-E0A3-471A-89CB-AE90299283BA}"/>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69342</xdr:rowOff>
    </xdr:from>
    <xdr:to>
      <xdr:col>116</xdr:col>
      <xdr:colOff>62864</xdr:colOff>
      <xdr:row>106</xdr:row>
      <xdr:rowOff>140208</xdr:rowOff>
    </xdr:to>
    <xdr:cxnSp macro="">
      <xdr:nvCxnSpPr>
        <xdr:cNvPr id="920" name="直線コネクタ 919">
          <a:extLst>
            <a:ext uri="{FF2B5EF4-FFF2-40B4-BE49-F238E27FC236}">
              <a16:creationId xmlns:a16="http://schemas.microsoft.com/office/drawing/2014/main" id="{14AE838F-9C95-445C-91B3-1E31DCB75C28}"/>
            </a:ext>
          </a:extLst>
        </xdr:cNvPr>
        <xdr:cNvCxnSpPr/>
      </xdr:nvCxnSpPr>
      <xdr:spPr>
        <a:xfrm flipV="1">
          <a:off x="19509104" y="17000982"/>
          <a:ext cx="0" cy="909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144035</xdr:rowOff>
    </xdr:from>
    <xdr:ext cx="469744" cy="259045"/>
    <xdr:sp macro="" textlink="">
      <xdr:nvSpPr>
        <xdr:cNvPr id="921" name="【庁舎】&#10;一人当たり面積最小値テキスト">
          <a:extLst>
            <a:ext uri="{FF2B5EF4-FFF2-40B4-BE49-F238E27FC236}">
              <a16:creationId xmlns:a16="http://schemas.microsoft.com/office/drawing/2014/main" id="{E7AF8AE6-8A88-4025-A0EE-04E68E7B9085}"/>
            </a:ext>
          </a:extLst>
        </xdr:cNvPr>
        <xdr:cNvSpPr txBox="1"/>
      </xdr:nvSpPr>
      <xdr:spPr>
        <a:xfrm>
          <a:off x="19547840" y="1791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140208</xdr:rowOff>
    </xdr:from>
    <xdr:to>
      <xdr:col>116</xdr:col>
      <xdr:colOff>152400</xdr:colOff>
      <xdr:row>106</xdr:row>
      <xdr:rowOff>140208</xdr:rowOff>
    </xdr:to>
    <xdr:cxnSp macro="">
      <xdr:nvCxnSpPr>
        <xdr:cNvPr id="922" name="直線コネクタ 921">
          <a:extLst>
            <a:ext uri="{FF2B5EF4-FFF2-40B4-BE49-F238E27FC236}">
              <a16:creationId xmlns:a16="http://schemas.microsoft.com/office/drawing/2014/main" id="{726AD7D1-801A-452D-A27F-51C721FB4A6F}"/>
            </a:ext>
          </a:extLst>
        </xdr:cNvPr>
        <xdr:cNvCxnSpPr/>
      </xdr:nvCxnSpPr>
      <xdr:spPr>
        <a:xfrm>
          <a:off x="19443700" y="179100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16019</xdr:rowOff>
    </xdr:from>
    <xdr:ext cx="469744" cy="259045"/>
    <xdr:sp macro="" textlink="">
      <xdr:nvSpPr>
        <xdr:cNvPr id="923" name="【庁舎】&#10;一人当たり面積最大値テキスト">
          <a:extLst>
            <a:ext uri="{FF2B5EF4-FFF2-40B4-BE49-F238E27FC236}">
              <a16:creationId xmlns:a16="http://schemas.microsoft.com/office/drawing/2014/main" id="{DCC5C6FC-4A8F-44AC-82CE-606425D3364C}"/>
            </a:ext>
          </a:extLst>
        </xdr:cNvPr>
        <xdr:cNvSpPr txBox="1"/>
      </xdr:nvSpPr>
      <xdr:spPr>
        <a:xfrm>
          <a:off x="19547840" y="1678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69342</xdr:rowOff>
    </xdr:from>
    <xdr:to>
      <xdr:col>116</xdr:col>
      <xdr:colOff>152400</xdr:colOff>
      <xdr:row>101</xdr:row>
      <xdr:rowOff>69342</xdr:rowOff>
    </xdr:to>
    <xdr:cxnSp macro="">
      <xdr:nvCxnSpPr>
        <xdr:cNvPr id="924" name="直線コネクタ 923">
          <a:extLst>
            <a:ext uri="{FF2B5EF4-FFF2-40B4-BE49-F238E27FC236}">
              <a16:creationId xmlns:a16="http://schemas.microsoft.com/office/drawing/2014/main" id="{EF16AC65-63B8-495B-A119-0CCB521CCC06}"/>
            </a:ext>
          </a:extLst>
        </xdr:cNvPr>
        <xdr:cNvCxnSpPr/>
      </xdr:nvCxnSpPr>
      <xdr:spPr>
        <a:xfrm>
          <a:off x="19443700" y="170009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93997</xdr:rowOff>
    </xdr:from>
    <xdr:ext cx="469744" cy="259045"/>
    <xdr:sp macro="" textlink="">
      <xdr:nvSpPr>
        <xdr:cNvPr id="925" name="【庁舎】&#10;一人当たり面積平均値テキスト">
          <a:extLst>
            <a:ext uri="{FF2B5EF4-FFF2-40B4-BE49-F238E27FC236}">
              <a16:creationId xmlns:a16="http://schemas.microsoft.com/office/drawing/2014/main" id="{81671D4D-6E86-48BB-90C9-39487B92CF2B}"/>
            </a:ext>
          </a:extLst>
        </xdr:cNvPr>
        <xdr:cNvSpPr txBox="1"/>
      </xdr:nvSpPr>
      <xdr:spPr>
        <a:xfrm>
          <a:off x="19547840" y="17360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71120</xdr:rowOff>
    </xdr:from>
    <xdr:to>
      <xdr:col>116</xdr:col>
      <xdr:colOff>114300</xdr:colOff>
      <xdr:row>105</xdr:row>
      <xdr:rowOff>1270</xdr:rowOff>
    </xdr:to>
    <xdr:sp macro="" textlink="">
      <xdr:nvSpPr>
        <xdr:cNvPr id="926" name="フローチャート: 判断 925">
          <a:extLst>
            <a:ext uri="{FF2B5EF4-FFF2-40B4-BE49-F238E27FC236}">
              <a16:creationId xmlns:a16="http://schemas.microsoft.com/office/drawing/2014/main" id="{6CA9E91C-97CD-4735-A605-FD28F5E515FF}"/>
            </a:ext>
          </a:extLst>
        </xdr:cNvPr>
        <xdr:cNvSpPr/>
      </xdr:nvSpPr>
      <xdr:spPr>
        <a:xfrm>
          <a:off x="19458940" y="1750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927" name="フローチャート: 判断 926">
          <a:extLst>
            <a:ext uri="{FF2B5EF4-FFF2-40B4-BE49-F238E27FC236}">
              <a16:creationId xmlns:a16="http://schemas.microsoft.com/office/drawing/2014/main" id="{2D2C5A4C-E60C-46D1-A841-183708BE1AE8}"/>
            </a:ext>
          </a:extLst>
        </xdr:cNvPr>
        <xdr:cNvSpPr/>
      </xdr:nvSpPr>
      <xdr:spPr>
        <a:xfrm>
          <a:off x="18735040" y="175102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75692</xdr:rowOff>
    </xdr:from>
    <xdr:to>
      <xdr:col>107</xdr:col>
      <xdr:colOff>101600</xdr:colOff>
      <xdr:row>105</xdr:row>
      <xdr:rowOff>5842</xdr:rowOff>
    </xdr:to>
    <xdr:sp macro="" textlink="">
      <xdr:nvSpPr>
        <xdr:cNvPr id="928" name="フローチャート: 判断 927">
          <a:extLst>
            <a:ext uri="{FF2B5EF4-FFF2-40B4-BE49-F238E27FC236}">
              <a16:creationId xmlns:a16="http://schemas.microsoft.com/office/drawing/2014/main" id="{5475230E-B8AC-4B4B-B6CA-EA3F2DEA5E9A}"/>
            </a:ext>
          </a:extLst>
        </xdr:cNvPr>
        <xdr:cNvSpPr/>
      </xdr:nvSpPr>
      <xdr:spPr>
        <a:xfrm>
          <a:off x="17937480" y="175102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121413</xdr:rowOff>
    </xdr:from>
    <xdr:to>
      <xdr:col>102</xdr:col>
      <xdr:colOff>165100</xdr:colOff>
      <xdr:row>105</xdr:row>
      <xdr:rowOff>51563</xdr:rowOff>
    </xdr:to>
    <xdr:sp macro="" textlink="">
      <xdr:nvSpPr>
        <xdr:cNvPr id="929" name="フローチャート: 判断 928">
          <a:extLst>
            <a:ext uri="{FF2B5EF4-FFF2-40B4-BE49-F238E27FC236}">
              <a16:creationId xmlns:a16="http://schemas.microsoft.com/office/drawing/2014/main" id="{74A4BEFA-316A-4FDC-9CB2-DD5847588201}"/>
            </a:ext>
          </a:extLst>
        </xdr:cNvPr>
        <xdr:cNvSpPr/>
      </xdr:nvSpPr>
      <xdr:spPr>
        <a:xfrm>
          <a:off x="17162780" y="175559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98552</xdr:rowOff>
    </xdr:from>
    <xdr:to>
      <xdr:col>98</xdr:col>
      <xdr:colOff>38100</xdr:colOff>
      <xdr:row>105</xdr:row>
      <xdr:rowOff>28702</xdr:rowOff>
    </xdr:to>
    <xdr:sp macro="" textlink="">
      <xdr:nvSpPr>
        <xdr:cNvPr id="930" name="フローチャート: 判断 929">
          <a:extLst>
            <a:ext uri="{FF2B5EF4-FFF2-40B4-BE49-F238E27FC236}">
              <a16:creationId xmlns:a16="http://schemas.microsoft.com/office/drawing/2014/main" id="{0CF9D758-5115-42F7-9E8B-2540D00201E5}"/>
            </a:ext>
          </a:extLst>
        </xdr:cNvPr>
        <xdr:cNvSpPr/>
      </xdr:nvSpPr>
      <xdr:spPr>
        <a:xfrm>
          <a:off x="16388080" y="175331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3A70F5C1-AC01-4025-AE44-7332B06B19A6}"/>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8494F98B-D005-4C30-A691-0E05BE724F37}"/>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88C51E18-94F4-4088-8497-BF55361ED507}"/>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1E9B19CC-282C-4EFF-A07D-B88AFF17B50A}"/>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C4E20B13-45E3-4E23-A714-F46305197E35}"/>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936" name="楕円 935">
          <a:extLst>
            <a:ext uri="{FF2B5EF4-FFF2-40B4-BE49-F238E27FC236}">
              <a16:creationId xmlns:a16="http://schemas.microsoft.com/office/drawing/2014/main" id="{43367287-5E28-44E2-B548-42BFEAAF0B53}"/>
            </a:ext>
          </a:extLst>
        </xdr:cNvPr>
        <xdr:cNvSpPr/>
      </xdr:nvSpPr>
      <xdr:spPr>
        <a:xfrm>
          <a:off x="19458940" y="177167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92981</xdr:rowOff>
    </xdr:from>
    <xdr:ext cx="469744" cy="259045"/>
    <xdr:sp macro="" textlink="">
      <xdr:nvSpPr>
        <xdr:cNvPr id="937" name="【庁舎】&#10;一人当たり面積該当値テキスト">
          <a:extLst>
            <a:ext uri="{FF2B5EF4-FFF2-40B4-BE49-F238E27FC236}">
              <a16:creationId xmlns:a16="http://schemas.microsoft.com/office/drawing/2014/main" id="{156DEFC9-F3B6-4F71-8D95-17E4A39DDF4F}"/>
            </a:ext>
          </a:extLst>
        </xdr:cNvPr>
        <xdr:cNvSpPr txBox="1"/>
      </xdr:nvSpPr>
      <xdr:spPr>
        <a:xfrm>
          <a:off x="19547840" y="1769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105411</xdr:rowOff>
    </xdr:from>
    <xdr:to>
      <xdr:col>112</xdr:col>
      <xdr:colOff>38100</xdr:colOff>
      <xdr:row>106</xdr:row>
      <xdr:rowOff>35561</xdr:rowOff>
    </xdr:to>
    <xdr:sp macro="" textlink="">
      <xdr:nvSpPr>
        <xdr:cNvPr id="938" name="楕円 937">
          <a:extLst>
            <a:ext uri="{FF2B5EF4-FFF2-40B4-BE49-F238E27FC236}">
              <a16:creationId xmlns:a16="http://schemas.microsoft.com/office/drawing/2014/main" id="{D9406D13-5FE8-4720-95B8-BC60634C066B}"/>
            </a:ext>
          </a:extLst>
        </xdr:cNvPr>
        <xdr:cNvSpPr/>
      </xdr:nvSpPr>
      <xdr:spPr>
        <a:xfrm>
          <a:off x="18735040" y="177076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156211</xdr:rowOff>
    </xdr:from>
    <xdr:to>
      <xdr:col>116</xdr:col>
      <xdr:colOff>63500</xdr:colOff>
      <xdr:row>105</xdr:row>
      <xdr:rowOff>165354</xdr:rowOff>
    </xdr:to>
    <xdr:cxnSp macro="">
      <xdr:nvCxnSpPr>
        <xdr:cNvPr id="939" name="直線コネクタ 938">
          <a:extLst>
            <a:ext uri="{FF2B5EF4-FFF2-40B4-BE49-F238E27FC236}">
              <a16:creationId xmlns:a16="http://schemas.microsoft.com/office/drawing/2014/main" id="{EC2620AD-8FC3-42CE-8408-A0B707051009}"/>
            </a:ext>
          </a:extLst>
        </xdr:cNvPr>
        <xdr:cNvCxnSpPr/>
      </xdr:nvCxnSpPr>
      <xdr:spPr>
        <a:xfrm>
          <a:off x="18778220" y="17758411"/>
          <a:ext cx="73152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105411</xdr:rowOff>
    </xdr:from>
    <xdr:to>
      <xdr:col>107</xdr:col>
      <xdr:colOff>101600</xdr:colOff>
      <xdr:row>106</xdr:row>
      <xdr:rowOff>35561</xdr:rowOff>
    </xdr:to>
    <xdr:sp macro="" textlink="">
      <xdr:nvSpPr>
        <xdr:cNvPr id="940" name="楕円 939">
          <a:extLst>
            <a:ext uri="{FF2B5EF4-FFF2-40B4-BE49-F238E27FC236}">
              <a16:creationId xmlns:a16="http://schemas.microsoft.com/office/drawing/2014/main" id="{9D49D040-4930-49BC-9771-48AFBF68FF97}"/>
            </a:ext>
          </a:extLst>
        </xdr:cNvPr>
        <xdr:cNvSpPr/>
      </xdr:nvSpPr>
      <xdr:spPr>
        <a:xfrm>
          <a:off x="17937480" y="177076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156211</xdr:rowOff>
    </xdr:from>
    <xdr:to>
      <xdr:col>111</xdr:col>
      <xdr:colOff>177800</xdr:colOff>
      <xdr:row>105</xdr:row>
      <xdr:rowOff>156211</xdr:rowOff>
    </xdr:to>
    <xdr:cxnSp macro="">
      <xdr:nvCxnSpPr>
        <xdr:cNvPr id="941" name="直線コネクタ 940">
          <a:extLst>
            <a:ext uri="{FF2B5EF4-FFF2-40B4-BE49-F238E27FC236}">
              <a16:creationId xmlns:a16="http://schemas.microsoft.com/office/drawing/2014/main" id="{7D2CAB03-46D2-4851-9309-377882F6B62E}"/>
            </a:ext>
          </a:extLst>
        </xdr:cNvPr>
        <xdr:cNvCxnSpPr/>
      </xdr:nvCxnSpPr>
      <xdr:spPr>
        <a:xfrm>
          <a:off x="17988280" y="1775841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45974</xdr:rowOff>
    </xdr:from>
    <xdr:to>
      <xdr:col>102</xdr:col>
      <xdr:colOff>165100</xdr:colOff>
      <xdr:row>107</xdr:row>
      <xdr:rowOff>147574</xdr:rowOff>
    </xdr:to>
    <xdr:sp macro="" textlink="">
      <xdr:nvSpPr>
        <xdr:cNvPr id="942" name="楕円 941">
          <a:extLst>
            <a:ext uri="{FF2B5EF4-FFF2-40B4-BE49-F238E27FC236}">
              <a16:creationId xmlns:a16="http://schemas.microsoft.com/office/drawing/2014/main" id="{7C20E80B-B975-42FD-BBFB-126DDB702BD3}"/>
            </a:ext>
          </a:extLst>
        </xdr:cNvPr>
        <xdr:cNvSpPr/>
      </xdr:nvSpPr>
      <xdr:spPr>
        <a:xfrm>
          <a:off x="17162780" y="1798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156211</xdr:rowOff>
    </xdr:from>
    <xdr:to>
      <xdr:col>107</xdr:col>
      <xdr:colOff>50800</xdr:colOff>
      <xdr:row>107</xdr:row>
      <xdr:rowOff>96774</xdr:rowOff>
    </xdr:to>
    <xdr:cxnSp macro="">
      <xdr:nvCxnSpPr>
        <xdr:cNvPr id="943" name="直線コネクタ 942">
          <a:extLst>
            <a:ext uri="{FF2B5EF4-FFF2-40B4-BE49-F238E27FC236}">
              <a16:creationId xmlns:a16="http://schemas.microsoft.com/office/drawing/2014/main" id="{DA9A3579-C41C-4BC6-8B85-B8E1D6D1CC9C}"/>
            </a:ext>
          </a:extLst>
        </xdr:cNvPr>
        <xdr:cNvCxnSpPr/>
      </xdr:nvCxnSpPr>
      <xdr:spPr>
        <a:xfrm flipV="1">
          <a:off x="17213580" y="17758411"/>
          <a:ext cx="774700" cy="27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45974</xdr:rowOff>
    </xdr:from>
    <xdr:to>
      <xdr:col>98</xdr:col>
      <xdr:colOff>38100</xdr:colOff>
      <xdr:row>107</xdr:row>
      <xdr:rowOff>147574</xdr:rowOff>
    </xdr:to>
    <xdr:sp macro="" textlink="">
      <xdr:nvSpPr>
        <xdr:cNvPr id="944" name="楕円 943">
          <a:extLst>
            <a:ext uri="{FF2B5EF4-FFF2-40B4-BE49-F238E27FC236}">
              <a16:creationId xmlns:a16="http://schemas.microsoft.com/office/drawing/2014/main" id="{6D4006DE-FA9C-4CC6-ACB8-7A20D38771D3}"/>
            </a:ext>
          </a:extLst>
        </xdr:cNvPr>
        <xdr:cNvSpPr/>
      </xdr:nvSpPr>
      <xdr:spPr>
        <a:xfrm>
          <a:off x="16388080" y="179834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96774</xdr:rowOff>
    </xdr:from>
    <xdr:to>
      <xdr:col>102</xdr:col>
      <xdr:colOff>114300</xdr:colOff>
      <xdr:row>107</xdr:row>
      <xdr:rowOff>96774</xdr:rowOff>
    </xdr:to>
    <xdr:cxnSp macro="">
      <xdr:nvCxnSpPr>
        <xdr:cNvPr id="945" name="直線コネクタ 944">
          <a:extLst>
            <a:ext uri="{FF2B5EF4-FFF2-40B4-BE49-F238E27FC236}">
              <a16:creationId xmlns:a16="http://schemas.microsoft.com/office/drawing/2014/main" id="{82275EAF-1CBC-4375-AADB-6BD7A3899B6D}"/>
            </a:ext>
          </a:extLst>
        </xdr:cNvPr>
        <xdr:cNvCxnSpPr/>
      </xdr:nvCxnSpPr>
      <xdr:spPr>
        <a:xfrm>
          <a:off x="16431260" y="1803425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22369</xdr:rowOff>
    </xdr:from>
    <xdr:ext cx="469744" cy="259045"/>
    <xdr:sp macro="" textlink="">
      <xdr:nvSpPr>
        <xdr:cNvPr id="946" name="n_1aveValue【庁舎】&#10;一人当たり面積">
          <a:extLst>
            <a:ext uri="{FF2B5EF4-FFF2-40B4-BE49-F238E27FC236}">
              <a16:creationId xmlns:a16="http://schemas.microsoft.com/office/drawing/2014/main" id="{8C96F0CD-33DE-4330-8080-78545E0A7F94}"/>
            </a:ext>
          </a:extLst>
        </xdr:cNvPr>
        <xdr:cNvSpPr txBox="1"/>
      </xdr:nvSpPr>
      <xdr:spPr>
        <a:xfrm>
          <a:off x="18561127" y="1728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22369</xdr:rowOff>
    </xdr:from>
    <xdr:ext cx="469744" cy="259045"/>
    <xdr:sp macro="" textlink="">
      <xdr:nvSpPr>
        <xdr:cNvPr id="947" name="n_2aveValue【庁舎】&#10;一人当たり面積">
          <a:extLst>
            <a:ext uri="{FF2B5EF4-FFF2-40B4-BE49-F238E27FC236}">
              <a16:creationId xmlns:a16="http://schemas.microsoft.com/office/drawing/2014/main" id="{2881DBFC-8C0F-4714-8622-B8E76D1DBDE9}"/>
            </a:ext>
          </a:extLst>
        </xdr:cNvPr>
        <xdr:cNvSpPr txBox="1"/>
      </xdr:nvSpPr>
      <xdr:spPr>
        <a:xfrm>
          <a:off x="17776267" y="1728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68090</xdr:rowOff>
    </xdr:from>
    <xdr:ext cx="469744" cy="259045"/>
    <xdr:sp macro="" textlink="">
      <xdr:nvSpPr>
        <xdr:cNvPr id="948" name="n_3aveValue【庁舎】&#10;一人当たり面積">
          <a:extLst>
            <a:ext uri="{FF2B5EF4-FFF2-40B4-BE49-F238E27FC236}">
              <a16:creationId xmlns:a16="http://schemas.microsoft.com/office/drawing/2014/main" id="{4EAB7D53-6090-442D-8130-545FD8399132}"/>
            </a:ext>
          </a:extLst>
        </xdr:cNvPr>
        <xdr:cNvSpPr txBox="1"/>
      </xdr:nvSpPr>
      <xdr:spPr>
        <a:xfrm>
          <a:off x="17001567" y="1733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45229</xdr:rowOff>
    </xdr:from>
    <xdr:ext cx="469744" cy="259045"/>
    <xdr:sp macro="" textlink="">
      <xdr:nvSpPr>
        <xdr:cNvPr id="949" name="n_4aveValue【庁舎】&#10;一人当たり面積">
          <a:extLst>
            <a:ext uri="{FF2B5EF4-FFF2-40B4-BE49-F238E27FC236}">
              <a16:creationId xmlns:a16="http://schemas.microsoft.com/office/drawing/2014/main" id="{F8A85430-EF05-42E2-858C-CFD68D8EE50C}"/>
            </a:ext>
          </a:extLst>
        </xdr:cNvPr>
        <xdr:cNvSpPr txBox="1"/>
      </xdr:nvSpPr>
      <xdr:spPr>
        <a:xfrm>
          <a:off x="16226867" y="1731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26688</xdr:rowOff>
    </xdr:from>
    <xdr:ext cx="469744" cy="259045"/>
    <xdr:sp macro="" textlink="">
      <xdr:nvSpPr>
        <xdr:cNvPr id="950" name="n_1mainValue【庁舎】&#10;一人当たり面積">
          <a:extLst>
            <a:ext uri="{FF2B5EF4-FFF2-40B4-BE49-F238E27FC236}">
              <a16:creationId xmlns:a16="http://schemas.microsoft.com/office/drawing/2014/main" id="{F49E5DFC-DBEE-496D-8917-16052D55251A}"/>
            </a:ext>
          </a:extLst>
        </xdr:cNvPr>
        <xdr:cNvSpPr txBox="1"/>
      </xdr:nvSpPr>
      <xdr:spPr>
        <a:xfrm>
          <a:off x="18561127" y="1779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26688</xdr:rowOff>
    </xdr:from>
    <xdr:ext cx="469744" cy="259045"/>
    <xdr:sp macro="" textlink="">
      <xdr:nvSpPr>
        <xdr:cNvPr id="951" name="n_2mainValue【庁舎】&#10;一人当たり面積">
          <a:extLst>
            <a:ext uri="{FF2B5EF4-FFF2-40B4-BE49-F238E27FC236}">
              <a16:creationId xmlns:a16="http://schemas.microsoft.com/office/drawing/2014/main" id="{736A3A91-E370-4E09-8059-4FB442961EE5}"/>
            </a:ext>
          </a:extLst>
        </xdr:cNvPr>
        <xdr:cNvSpPr txBox="1"/>
      </xdr:nvSpPr>
      <xdr:spPr>
        <a:xfrm>
          <a:off x="17776267" y="1779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138701</xdr:rowOff>
    </xdr:from>
    <xdr:ext cx="469744" cy="259045"/>
    <xdr:sp macro="" textlink="">
      <xdr:nvSpPr>
        <xdr:cNvPr id="952" name="n_3mainValue【庁舎】&#10;一人当たり面積">
          <a:extLst>
            <a:ext uri="{FF2B5EF4-FFF2-40B4-BE49-F238E27FC236}">
              <a16:creationId xmlns:a16="http://schemas.microsoft.com/office/drawing/2014/main" id="{9D73D661-3FDE-457D-821B-D5BD360D3717}"/>
            </a:ext>
          </a:extLst>
        </xdr:cNvPr>
        <xdr:cNvSpPr txBox="1"/>
      </xdr:nvSpPr>
      <xdr:spPr>
        <a:xfrm>
          <a:off x="17001567" y="18076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138701</xdr:rowOff>
    </xdr:from>
    <xdr:ext cx="469744" cy="259045"/>
    <xdr:sp macro="" textlink="">
      <xdr:nvSpPr>
        <xdr:cNvPr id="953" name="n_4mainValue【庁舎】&#10;一人当たり面積">
          <a:extLst>
            <a:ext uri="{FF2B5EF4-FFF2-40B4-BE49-F238E27FC236}">
              <a16:creationId xmlns:a16="http://schemas.microsoft.com/office/drawing/2014/main" id="{861D4B40-8F6D-48E6-AC07-2A22AB867663}"/>
            </a:ext>
          </a:extLst>
        </xdr:cNvPr>
        <xdr:cNvSpPr txBox="1"/>
      </xdr:nvSpPr>
      <xdr:spPr>
        <a:xfrm>
          <a:off x="16226867" y="18076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616C6245-CCCC-4366-A0C4-CBE2D22B02E7}"/>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152D2425-3C7D-4CB3-8699-E9A9001EF129}"/>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AF4F6C8C-48EF-4FBB-AF53-76231C7CEA39}"/>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庁舎以外の有形固定資産減価償却率が高くなっている。庁舎については、平成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庁舎が供用開始となったほか、令和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においても供用開始となったことにより施設の更新が図られたことによる。図書館、体育館・プール、保健センター、福祉施設、消防施設については、公共施設個別計画に基づき、築年度等に応じて計画的に建替え・改修を行うことで施設の安全性を図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年度より文化会館の大規模改修を実施した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ことから有形固定資産減価償却率が減少しており、今後も公共施設個別計画に基づき築年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数</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等に応じて計画的に建替え・改修を行うこととする。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施設全体における更新・改修の費用の確保については、公共施設整備基金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を活用するなど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、現役世代と将来世代の負担の平準化を図りながら進めることとする。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zoomScaleNormal="100"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604" t="s">
        <v>81</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 thickBot="1" x14ac:dyDescent="0.25">
      <c r="B2" s="176" t="s">
        <v>82</v>
      </c>
      <c r="C2" s="176"/>
      <c r="D2" s="177"/>
    </row>
    <row r="3" spans="1:119" ht="18.75" customHeight="1" thickBot="1" x14ac:dyDescent="0.25">
      <c r="A3" s="175"/>
      <c r="B3" s="605" t="s">
        <v>83</v>
      </c>
      <c r="C3" s="606"/>
      <c r="D3" s="606"/>
      <c r="E3" s="607"/>
      <c r="F3" s="607"/>
      <c r="G3" s="607"/>
      <c r="H3" s="607"/>
      <c r="I3" s="607"/>
      <c r="J3" s="607"/>
      <c r="K3" s="607"/>
      <c r="L3" s="607" t="s">
        <v>84</v>
      </c>
      <c r="M3" s="607"/>
      <c r="N3" s="607"/>
      <c r="O3" s="607"/>
      <c r="P3" s="607"/>
      <c r="Q3" s="607"/>
      <c r="R3" s="610"/>
      <c r="S3" s="610"/>
      <c r="T3" s="610"/>
      <c r="U3" s="610"/>
      <c r="V3" s="611"/>
      <c r="W3" s="501" t="s">
        <v>85</v>
      </c>
      <c r="X3" s="502"/>
      <c r="Y3" s="502"/>
      <c r="Z3" s="502"/>
      <c r="AA3" s="502"/>
      <c r="AB3" s="606"/>
      <c r="AC3" s="610" t="s">
        <v>86</v>
      </c>
      <c r="AD3" s="502"/>
      <c r="AE3" s="502"/>
      <c r="AF3" s="502"/>
      <c r="AG3" s="502"/>
      <c r="AH3" s="502"/>
      <c r="AI3" s="502"/>
      <c r="AJ3" s="502"/>
      <c r="AK3" s="502"/>
      <c r="AL3" s="572"/>
      <c r="AM3" s="501" t="s">
        <v>87</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88</v>
      </c>
      <c r="BO3" s="502"/>
      <c r="BP3" s="502"/>
      <c r="BQ3" s="502"/>
      <c r="BR3" s="502"/>
      <c r="BS3" s="502"/>
      <c r="BT3" s="502"/>
      <c r="BU3" s="572"/>
      <c r="BV3" s="501" t="s">
        <v>89</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90</v>
      </c>
      <c r="CU3" s="502"/>
      <c r="CV3" s="502"/>
      <c r="CW3" s="502"/>
      <c r="CX3" s="502"/>
      <c r="CY3" s="502"/>
      <c r="CZ3" s="502"/>
      <c r="DA3" s="572"/>
      <c r="DB3" s="501" t="s">
        <v>91</v>
      </c>
      <c r="DC3" s="502"/>
      <c r="DD3" s="502"/>
      <c r="DE3" s="502"/>
      <c r="DF3" s="502"/>
      <c r="DG3" s="502"/>
      <c r="DH3" s="502"/>
      <c r="DI3" s="572"/>
    </row>
    <row r="4" spans="1:119" ht="18.75" customHeight="1" x14ac:dyDescent="0.2">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92</v>
      </c>
      <c r="AZ4" s="459"/>
      <c r="BA4" s="459"/>
      <c r="BB4" s="459"/>
      <c r="BC4" s="459"/>
      <c r="BD4" s="459"/>
      <c r="BE4" s="459"/>
      <c r="BF4" s="459"/>
      <c r="BG4" s="459"/>
      <c r="BH4" s="459"/>
      <c r="BI4" s="459"/>
      <c r="BJ4" s="459"/>
      <c r="BK4" s="459"/>
      <c r="BL4" s="459"/>
      <c r="BM4" s="460"/>
      <c r="BN4" s="461">
        <v>180022385</v>
      </c>
      <c r="BO4" s="462"/>
      <c r="BP4" s="462"/>
      <c r="BQ4" s="462"/>
      <c r="BR4" s="462"/>
      <c r="BS4" s="462"/>
      <c r="BT4" s="462"/>
      <c r="BU4" s="463"/>
      <c r="BV4" s="461">
        <v>184240372</v>
      </c>
      <c r="BW4" s="462"/>
      <c r="BX4" s="462"/>
      <c r="BY4" s="462"/>
      <c r="BZ4" s="462"/>
      <c r="CA4" s="462"/>
      <c r="CB4" s="462"/>
      <c r="CC4" s="463"/>
      <c r="CD4" s="598" t="s">
        <v>93</v>
      </c>
      <c r="CE4" s="599"/>
      <c r="CF4" s="599"/>
      <c r="CG4" s="599"/>
      <c r="CH4" s="599"/>
      <c r="CI4" s="599"/>
      <c r="CJ4" s="599"/>
      <c r="CK4" s="599"/>
      <c r="CL4" s="599"/>
      <c r="CM4" s="599"/>
      <c r="CN4" s="599"/>
      <c r="CO4" s="599"/>
      <c r="CP4" s="599"/>
      <c r="CQ4" s="599"/>
      <c r="CR4" s="599"/>
      <c r="CS4" s="600"/>
      <c r="CT4" s="601">
        <v>4.5</v>
      </c>
      <c r="CU4" s="602"/>
      <c r="CV4" s="602"/>
      <c r="CW4" s="602"/>
      <c r="CX4" s="602"/>
      <c r="CY4" s="602"/>
      <c r="CZ4" s="602"/>
      <c r="DA4" s="603"/>
      <c r="DB4" s="601">
        <v>5.5</v>
      </c>
      <c r="DC4" s="602"/>
      <c r="DD4" s="602"/>
      <c r="DE4" s="602"/>
      <c r="DF4" s="602"/>
      <c r="DG4" s="602"/>
      <c r="DH4" s="602"/>
      <c r="DI4" s="603"/>
    </row>
    <row r="5" spans="1:119" ht="18.75" customHeight="1" x14ac:dyDescent="0.2">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94</v>
      </c>
      <c r="AN5" s="389"/>
      <c r="AO5" s="389"/>
      <c r="AP5" s="389"/>
      <c r="AQ5" s="389"/>
      <c r="AR5" s="389"/>
      <c r="AS5" s="389"/>
      <c r="AT5" s="390"/>
      <c r="AU5" s="490" t="s">
        <v>95</v>
      </c>
      <c r="AV5" s="491"/>
      <c r="AW5" s="491"/>
      <c r="AX5" s="491"/>
      <c r="AY5" s="446" t="s">
        <v>96</v>
      </c>
      <c r="AZ5" s="447"/>
      <c r="BA5" s="447"/>
      <c r="BB5" s="447"/>
      <c r="BC5" s="447"/>
      <c r="BD5" s="447"/>
      <c r="BE5" s="447"/>
      <c r="BF5" s="447"/>
      <c r="BG5" s="447"/>
      <c r="BH5" s="447"/>
      <c r="BI5" s="447"/>
      <c r="BJ5" s="447"/>
      <c r="BK5" s="447"/>
      <c r="BL5" s="447"/>
      <c r="BM5" s="448"/>
      <c r="BN5" s="432">
        <v>174968715</v>
      </c>
      <c r="BO5" s="433"/>
      <c r="BP5" s="433"/>
      <c r="BQ5" s="433"/>
      <c r="BR5" s="433"/>
      <c r="BS5" s="433"/>
      <c r="BT5" s="433"/>
      <c r="BU5" s="434"/>
      <c r="BV5" s="432">
        <v>177121994</v>
      </c>
      <c r="BW5" s="433"/>
      <c r="BX5" s="433"/>
      <c r="BY5" s="433"/>
      <c r="BZ5" s="433"/>
      <c r="CA5" s="433"/>
      <c r="CB5" s="433"/>
      <c r="CC5" s="434"/>
      <c r="CD5" s="472" t="s">
        <v>97</v>
      </c>
      <c r="CE5" s="392"/>
      <c r="CF5" s="392"/>
      <c r="CG5" s="392"/>
      <c r="CH5" s="392"/>
      <c r="CI5" s="392"/>
      <c r="CJ5" s="392"/>
      <c r="CK5" s="392"/>
      <c r="CL5" s="392"/>
      <c r="CM5" s="392"/>
      <c r="CN5" s="392"/>
      <c r="CO5" s="392"/>
      <c r="CP5" s="392"/>
      <c r="CQ5" s="392"/>
      <c r="CR5" s="392"/>
      <c r="CS5" s="473"/>
      <c r="CT5" s="429">
        <v>91.2</v>
      </c>
      <c r="CU5" s="430"/>
      <c r="CV5" s="430"/>
      <c r="CW5" s="430"/>
      <c r="CX5" s="430"/>
      <c r="CY5" s="430"/>
      <c r="CZ5" s="430"/>
      <c r="DA5" s="431"/>
      <c r="DB5" s="429">
        <v>90.5</v>
      </c>
      <c r="DC5" s="430"/>
      <c r="DD5" s="430"/>
      <c r="DE5" s="430"/>
      <c r="DF5" s="430"/>
      <c r="DG5" s="430"/>
      <c r="DH5" s="430"/>
      <c r="DI5" s="431"/>
    </row>
    <row r="6" spans="1:119" ht="18.75" customHeight="1" x14ac:dyDescent="0.2">
      <c r="A6" s="175"/>
      <c r="B6" s="578" t="s">
        <v>98</v>
      </c>
      <c r="C6" s="419"/>
      <c r="D6" s="419"/>
      <c r="E6" s="579"/>
      <c r="F6" s="579"/>
      <c r="G6" s="579"/>
      <c r="H6" s="579"/>
      <c r="I6" s="579"/>
      <c r="J6" s="579"/>
      <c r="K6" s="579"/>
      <c r="L6" s="579" t="s">
        <v>99</v>
      </c>
      <c r="M6" s="579"/>
      <c r="N6" s="579"/>
      <c r="O6" s="579"/>
      <c r="P6" s="579"/>
      <c r="Q6" s="579"/>
      <c r="R6" s="417"/>
      <c r="S6" s="417"/>
      <c r="T6" s="417"/>
      <c r="U6" s="417"/>
      <c r="V6" s="585"/>
      <c r="W6" s="522" t="s">
        <v>100</v>
      </c>
      <c r="X6" s="418"/>
      <c r="Y6" s="418"/>
      <c r="Z6" s="418"/>
      <c r="AA6" s="418"/>
      <c r="AB6" s="419"/>
      <c r="AC6" s="590" t="s">
        <v>101</v>
      </c>
      <c r="AD6" s="591"/>
      <c r="AE6" s="591"/>
      <c r="AF6" s="591"/>
      <c r="AG6" s="591"/>
      <c r="AH6" s="591"/>
      <c r="AI6" s="591"/>
      <c r="AJ6" s="591"/>
      <c r="AK6" s="591"/>
      <c r="AL6" s="592"/>
      <c r="AM6" s="489" t="s">
        <v>102</v>
      </c>
      <c r="AN6" s="389"/>
      <c r="AO6" s="389"/>
      <c r="AP6" s="389"/>
      <c r="AQ6" s="389"/>
      <c r="AR6" s="389"/>
      <c r="AS6" s="389"/>
      <c r="AT6" s="390"/>
      <c r="AU6" s="490" t="s">
        <v>103</v>
      </c>
      <c r="AV6" s="491"/>
      <c r="AW6" s="491"/>
      <c r="AX6" s="491"/>
      <c r="AY6" s="446" t="s">
        <v>104</v>
      </c>
      <c r="AZ6" s="447"/>
      <c r="BA6" s="447"/>
      <c r="BB6" s="447"/>
      <c r="BC6" s="447"/>
      <c r="BD6" s="447"/>
      <c r="BE6" s="447"/>
      <c r="BF6" s="447"/>
      <c r="BG6" s="447"/>
      <c r="BH6" s="447"/>
      <c r="BI6" s="447"/>
      <c r="BJ6" s="447"/>
      <c r="BK6" s="447"/>
      <c r="BL6" s="447"/>
      <c r="BM6" s="448"/>
      <c r="BN6" s="432">
        <v>5053670</v>
      </c>
      <c r="BO6" s="433"/>
      <c r="BP6" s="433"/>
      <c r="BQ6" s="433"/>
      <c r="BR6" s="433"/>
      <c r="BS6" s="433"/>
      <c r="BT6" s="433"/>
      <c r="BU6" s="434"/>
      <c r="BV6" s="432">
        <v>7118378</v>
      </c>
      <c r="BW6" s="433"/>
      <c r="BX6" s="433"/>
      <c r="BY6" s="433"/>
      <c r="BZ6" s="433"/>
      <c r="CA6" s="433"/>
      <c r="CB6" s="433"/>
      <c r="CC6" s="434"/>
      <c r="CD6" s="472" t="s">
        <v>105</v>
      </c>
      <c r="CE6" s="392"/>
      <c r="CF6" s="392"/>
      <c r="CG6" s="392"/>
      <c r="CH6" s="392"/>
      <c r="CI6" s="392"/>
      <c r="CJ6" s="392"/>
      <c r="CK6" s="392"/>
      <c r="CL6" s="392"/>
      <c r="CM6" s="392"/>
      <c r="CN6" s="392"/>
      <c r="CO6" s="392"/>
      <c r="CP6" s="392"/>
      <c r="CQ6" s="392"/>
      <c r="CR6" s="392"/>
      <c r="CS6" s="473"/>
      <c r="CT6" s="575">
        <v>91.2</v>
      </c>
      <c r="CU6" s="576"/>
      <c r="CV6" s="576"/>
      <c r="CW6" s="576"/>
      <c r="CX6" s="576"/>
      <c r="CY6" s="576"/>
      <c r="CZ6" s="576"/>
      <c r="DA6" s="577"/>
      <c r="DB6" s="575">
        <v>90.5</v>
      </c>
      <c r="DC6" s="576"/>
      <c r="DD6" s="576"/>
      <c r="DE6" s="576"/>
      <c r="DF6" s="576"/>
      <c r="DG6" s="576"/>
      <c r="DH6" s="576"/>
      <c r="DI6" s="577"/>
    </row>
    <row r="7" spans="1:119" ht="18.75" customHeight="1" x14ac:dyDescent="0.2">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106</v>
      </c>
      <c r="AN7" s="389"/>
      <c r="AO7" s="389"/>
      <c r="AP7" s="389"/>
      <c r="AQ7" s="389"/>
      <c r="AR7" s="389"/>
      <c r="AS7" s="389"/>
      <c r="AT7" s="390"/>
      <c r="AU7" s="490" t="s">
        <v>107</v>
      </c>
      <c r="AV7" s="491"/>
      <c r="AW7" s="491"/>
      <c r="AX7" s="491"/>
      <c r="AY7" s="446" t="s">
        <v>108</v>
      </c>
      <c r="AZ7" s="447"/>
      <c r="BA7" s="447"/>
      <c r="BB7" s="447"/>
      <c r="BC7" s="447"/>
      <c r="BD7" s="447"/>
      <c r="BE7" s="447"/>
      <c r="BF7" s="447"/>
      <c r="BG7" s="447"/>
      <c r="BH7" s="447"/>
      <c r="BI7" s="447"/>
      <c r="BJ7" s="447"/>
      <c r="BK7" s="447"/>
      <c r="BL7" s="447"/>
      <c r="BM7" s="448"/>
      <c r="BN7" s="432">
        <v>817692</v>
      </c>
      <c r="BO7" s="433"/>
      <c r="BP7" s="433"/>
      <c r="BQ7" s="433"/>
      <c r="BR7" s="433"/>
      <c r="BS7" s="433"/>
      <c r="BT7" s="433"/>
      <c r="BU7" s="434"/>
      <c r="BV7" s="432">
        <v>2224658</v>
      </c>
      <c r="BW7" s="433"/>
      <c r="BX7" s="433"/>
      <c r="BY7" s="433"/>
      <c r="BZ7" s="433"/>
      <c r="CA7" s="433"/>
      <c r="CB7" s="433"/>
      <c r="CC7" s="434"/>
      <c r="CD7" s="472" t="s">
        <v>109</v>
      </c>
      <c r="CE7" s="392"/>
      <c r="CF7" s="392"/>
      <c r="CG7" s="392"/>
      <c r="CH7" s="392"/>
      <c r="CI7" s="392"/>
      <c r="CJ7" s="392"/>
      <c r="CK7" s="392"/>
      <c r="CL7" s="392"/>
      <c r="CM7" s="392"/>
      <c r="CN7" s="392"/>
      <c r="CO7" s="392"/>
      <c r="CP7" s="392"/>
      <c r="CQ7" s="392"/>
      <c r="CR7" s="392"/>
      <c r="CS7" s="473"/>
      <c r="CT7" s="432">
        <v>94453318</v>
      </c>
      <c r="CU7" s="433"/>
      <c r="CV7" s="433"/>
      <c r="CW7" s="433"/>
      <c r="CX7" s="433"/>
      <c r="CY7" s="433"/>
      <c r="CZ7" s="433"/>
      <c r="DA7" s="434"/>
      <c r="DB7" s="432">
        <v>89327830</v>
      </c>
      <c r="DC7" s="433"/>
      <c r="DD7" s="433"/>
      <c r="DE7" s="433"/>
      <c r="DF7" s="433"/>
      <c r="DG7" s="433"/>
      <c r="DH7" s="433"/>
      <c r="DI7" s="434"/>
    </row>
    <row r="8" spans="1:119" ht="18.75" customHeight="1" thickBot="1" x14ac:dyDescent="0.25">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110</v>
      </c>
      <c r="AN8" s="389"/>
      <c r="AO8" s="389"/>
      <c r="AP8" s="389"/>
      <c r="AQ8" s="389"/>
      <c r="AR8" s="389"/>
      <c r="AS8" s="389"/>
      <c r="AT8" s="390"/>
      <c r="AU8" s="490" t="s">
        <v>111</v>
      </c>
      <c r="AV8" s="491"/>
      <c r="AW8" s="491"/>
      <c r="AX8" s="491"/>
      <c r="AY8" s="446" t="s">
        <v>112</v>
      </c>
      <c r="AZ8" s="447"/>
      <c r="BA8" s="447"/>
      <c r="BB8" s="447"/>
      <c r="BC8" s="447"/>
      <c r="BD8" s="447"/>
      <c r="BE8" s="447"/>
      <c r="BF8" s="447"/>
      <c r="BG8" s="447"/>
      <c r="BH8" s="447"/>
      <c r="BI8" s="447"/>
      <c r="BJ8" s="447"/>
      <c r="BK8" s="447"/>
      <c r="BL8" s="447"/>
      <c r="BM8" s="448"/>
      <c r="BN8" s="432">
        <v>4235978</v>
      </c>
      <c r="BO8" s="433"/>
      <c r="BP8" s="433"/>
      <c r="BQ8" s="433"/>
      <c r="BR8" s="433"/>
      <c r="BS8" s="433"/>
      <c r="BT8" s="433"/>
      <c r="BU8" s="434"/>
      <c r="BV8" s="432">
        <v>4893720</v>
      </c>
      <c r="BW8" s="433"/>
      <c r="BX8" s="433"/>
      <c r="BY8" s="433"/>
      <c r="BZ8" s="433"/>
      <c r="CA8" s="433"/>
      <c r="CB8" s="433"/>
      <c r="CC8" s="434"/>
      <c r="CD8" s="472" t="s">
        <v>113</v>
      </c>
      <c r="CE8" s="392"/>
      <c r="CF8" s="392"/>
      <c r="CG8" s="392"/>
      <c r="CH8" s="392"/>
      <c r="CI8" s="392"/>
      <c r="CJ8" s="392"/>
      <c r="CK8" s="392"/>
      <c r="CL8" s="392"/>
      <c r="CM8" s="392"/>
      <c r="CN8" s="392"/>
      <c r="CO8" s="392"/>
      <c r="CP8" s="392"/>
      <c r="CQ8" s="392"/>
      <c r="CR8" s="392"/>
      <c r="CS8" s="473"/>
      <c r="CT8" s="535">
        <v>1.07</v>
      </c>
      <c r="CU8" s="536"/>
      <c r="CV8" s="536"/>
      <c r="CW8" s="536"/>
      <c r="CX8" s="536"/>
      <c r="CY8" s="536"/>
      <c r="CZ8" s="536"/>
      <c r="DA8" s="537"/>
      <c r="DB8" s="535">
        <v>1.08</v>
      </c>
      <c r="DC8" s="536"/>
      <c r="DD8" s="536"/>
      <c r="DE8" s="536"/>
      <c r="DF8" s="536"/>
      <c r="DG8" s="536"/>
      <c r="DH8" s="536"/>
      <c r="DI8" s="537"/>
    </row>
    <row r="9" spans="1:119" ht="18.75" customHeight="1" thickBot="1" x14ac:dyDescent="0.25">
      <c r="A9" s="175"/>
      <c r="B9" s="564" t="s">
        <v>114</v>
      </c>
      <c r="C9" s="565"/>
      <c r="D9" s="565"/>
      <c r="E9" s="565"/>
      <c r="F9" s="565"/>
      <c r="G9" s="565"/>
      <c r="H9" s="565"/>
      <c r="I9" s="565"/>
      <c r="J9" s="565"/>
      <c r="K9" s="483"/>
      <c r="L9" s="566" t="s">
        <v>115</v>
      </c>
      <c r="M9" s="567"/>
      <c r="N9" s="567"/>
      <c r="O9" s="567"/>
      <c r="P9" s="567"/>
      <c r="Q9" s="568"/>
      <c r="R9" s="569">
        <v>496676</v>
      </c>
      <c r="S9" s="570"/>
      <c r="T9" s="570"/>
      <c r="U9" s="570"/>
      <c r="V9" s="571"/>
      <c r="W9" s="501" t="s">
        <v>116</v>
      </c>
      <c r="X9" s="502"/>
      <c r="Y9" s="502"/>
      <c r="Z9" s="502"/>
      <c r="AA9" s="502"/>
      <c r="AB9" s="502"/>
      <c r="AC9" s="502"/>
      <c r="AD9" s="502"/>
      <c r="AE9" s="502"/>
      <c r="AF9" s="502"/>
      <c r="AG9" s="502"/>
      <c r="AH9" s="502"/>
      <c r="AI9" s="502"/>
      <c r="AJ9" s="502"/>
      <c r="AK9" s="502"/>
      <c r="AL9" s="572"/>
      <c r="AM9" s="489" t="s">
        <v>117</v>
      </c>
      <c r="AN9" s="389"/>
      <c r="AO9" s="389"/>
      <c r="AP9" s="389"/>
      <c r="AQ9" s="389"/>
      <c r="AR9" s="389"/>
      <c r="AS9" s="389"/>
      <c r="AT9" s="390"/>
      <c r="AU9" s="490" t="s">
        <v>118</v>
      </c>
      <c r="AV9" s="491"/>
      <c r="AW9" s="491"/>
      <c r="AX9" s="491"/>
      <c r="AY9" s="446" t="s">
        <v>119</v>
      </c>
      <c r="AZ9" s="447"/>
      <c r="BA9" s="447"/>
      <c r="BB9" s="447"/>
      <c r="BC9" s="447"/>
      <c r="BD9" s="447"/>
      <c r="BE9" s="447"/>
      <c r="BF9" s="447"/>
      <c r="BG9" s="447"/>
      <c r="BH9" s="447"/>
      <c r="BI9" s="447"/>
      <c r="BJ9" s="447"/>
      <c r="BK9" s="447"/>
      <c r="BL9" s="447"/>
      <c r="BM9" s="448"/>
      <c r="BN9" s="432">
        <v>-657742</v>
      </c>
      <c r="BO9" s="433"/>
      <c r="BP9" s="433"/>
      <c r="BQ9" s="433"/>
      <c r="BR9" s="433"/>
      <c r="BS9" s="433"/>
      <c r="BT9" s="433"/>
      <c r="BU9" s="434"/>
      <c r="BV9" s="432">
        <v>1063600</v>
      </c>
      <c r="BW9" s="433"/>
      <c r="BX9" s="433"/>
      <c r="BY9" s="433"/>
      <c r="BZ9" s="433"/>
      <c r="CA9" s="433"/>
      <c r="CB9" s="433"/>
      <c r="CC9" s="434"/>
      <c r="CD9" s="472" t="s">
        <v>120</v>
      </c>
      <c r="CE9" s="392"/>
      <c r="CF9" s="392"/>
      <c r="CG9" s="392"/>
      <c r="CH9" s="392"/>
      <c r="CI9" s="392"/>
      <c r="CJ9" s="392"/>
      <c r="CK9" s="392"/>
      <c r="CL9" s="392"/>
      <c r="CM9" s="392"/>
      <c r="CN9" s="392"/>
      <c r="CO9" s="392"/>
      <c r="CP9" s="392"/>
      <c r="CQ9" s="392"/>
      <c r="CR9" s="392"/>
      <c r="CS9" s="473"/>
      <c r="CT9" s="429">
        <v>6.5</v>
      </c>
      <c r="CU9" s="430"/>
      <c r="CV9" s="430"/>
      <c r="CW9" s="430"/>
      <c r="CX9" s="430"/>
      <c r="CY9" s="430"/>
      <c r="CZ9" s="430"/>
      <c r="DA9" s="431"/>
      <c r="DB9" s="429">
        <v>6.5</v>
      </c>
      <c r="DC9" s="430"/>
      <c r="DD9" s="430"/>
      <c r="DE9" s="430"/>
      <c r="DF9" s="430"/>
      <c r="DG9" s="430"/>
      <c r="DH9" s="430"/>
      <c r="DI9" s="431"/>
    </row>
    <row r="10" spans="1:119" ht="18.75" customHeight="1" thickBot="1" x14ac:dyDescent="0.25">
      <c r="A10" s="175"/>
      <c r="B10" s="564"/>
      <c r="C10" s="565"/>
      <c r="D10" s="565"/>
      <c r="E10" s="565"/>
      <c r="F10" s="565"/>
      <c r="G10" s="565"/>
      <c r="H10" s="565"/>
      <c r="I10" s="565"/>
      <c r="J10" s="565"/>
      <c r="K10" s="483"/>
      <c r="L10" s="388" t="s">
        <v>121</v>
      </c>
      <c r="M10" s="389"/>
      <c r="N10" s="389"/>
      <c r="O10" s="389"/>
      <c r="P10" s="389"/>
      <c r="Q10" s="390"/>
      <c r="R10" s="385">
        <v>481732</v>
      </c>
      <c r="S10" s="386"/>
      <c r="T10" s="386"/>
      <c r="U10" s="386"/>
      <c r="V10" s="445"/>
      <c r="W10" s="573"/>
      <c r="X10" s="383"/>
      <c r="Y10" s="383"/>
      <c r="Z10" s="383"/>
      <c r="AA10" s="383"/>
      <c r="AB10" s="383"/>
      <c r="AC10" s="383"/>
      <c r="AD10" s="383"/>
      <c r="AE10" s="383"/>
      <c r="AF10" s="383"/>
      <c r="AG10" s="383"/>
      <c r="AH10" s="383"/>
      <c r="AI10" s="383"/>
      <c r="AJ10" s="383"/>
      <c r="AK10" s="383"/>
      <c r="AL10" s="574"/>
      <c r="AM10" s="489" t="s">
        <v>122</v>
      </c>
      <c r="AN10" s="389"/>
      <c r="AO10" s="389"/>
      <c r="AP10" s="389"/>
      <c r="AQ10" s="389"/>
      <c r="AR10" s="389"/>
      <c r="AS10" s="389"/>
      <c r="AT10" s="390"/>
      <c r="AU10" s="490" t="s">
        <v>123</v>
      </c>
      <c r="AV10" s="491"/>
      <c r="AW10" s="491"/>
      <c r="AX10" s="491"/>
      <c r="AY10" s="446" t="s">
        <v>124</v>
      </c>
      <c r="AZ10" s="447"/>
      <c r="BA10" s="447"/>
      <c r="BB10" s="447"/>
      <c r="BC10" s="447"/>
      <c r="BD10" s="447"/>
      <c r="BE10" s="447"/>
      <c r="BF10" s="447"/>
      <c r="BG10" s="447"/>
      <c r="BH10" s="447"/>
      <c r="BI10" s="447"/>
      <c r="BJ10" s="447"/>
      <c r="BK10" s="447"/>
      <c r="BL10" s="447"/>
      <c r="BM10" s="448"/>
      <c r="BN10" s="432">
        <v>15548</v>
      </c>
      <c r="BO10" s="433"/>
      <c r="BP10" s="433"/>
      <c r="BQ10" s="433"/>
      <c r="BR10" s="433"/>
      <c r="BS10" s="433"/>
      <c r="BT10" s="433"/>
      <c r="BU10" s="434"/>
      <c r="BV10" s="432">
        <v>13704</v>
      </c>
      <c r="BW10" s="433"/>
      <c r="BX10" s="433"/>
      <c r="BY10" s="433"/>
      <c r="BZ10" s="433"/>
      <c r="CA10" s="433"/>
      <c r="CB10" s="433"/>
      <c r="CC10" s="434"/>
      <c r="CD10" s="178" t="s">
        <v>125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64"/>
      <c r="C11" s="565"/>
      <c r="D11" s="565"/>
      <c r="E11" s="565"/>
      <c r="F11" s="565"/>
      <c r="G11" s="565"/>
      <c r="H11" s="565"/>
      <c r="I11" s="565"/>
      <c r="J11" s="565"/>
      <c r="K11" s="483"/>
      <c r="L11" s="393" t="s">
        <v>126</v>
      </c>
      <c r="M11" s="394"/>
      <c r="N11" s="394"/>
      <c r="O11" s="394"/>
      <c r="P11" s="394"/>
      <c r="Q11" s="395"/>
      <c r="R11" s="561" t="s">
        <v>127</v>
      </c>
      <c r="S11" s="562"/>
      <c r="T11" s="562"/>
      <c r="U11" s="562"/>
      <c r="V11" s="563"/>
      <c r="W11" s="573"/>
      <c r="X11" s="383"/>
      <c r="Y11" s="383"/>
      <c r="Z11" s="383"/>
      <c r="AA11" s="383"/>
      <c r="AB11" s="383"/>
      <c r="AC11" s="383"/>
      <c r="AD11" s="383"/>
      <c r="AE11" s="383"/>
      <c r="AF11" s="383"/>
      <c r="AG11" s="383"/>
      <c r="AH11" s="383"/>
      <c r="AI11" s="383"/>
      <c r="AJ11" s="383"/>
      <c r="AK11" s="383"/>
      <c r="AL11" s="574"/>
      <c r="AM11" s="489" t="s">
        <v>128</v>
      </c>
      <c r="AN11" s="389"/>
      <c r="AO11" s="389"/>
      <c r="AP11" s="389"/>
      <c r="AQ11" s="389"/>
      <c r="AR11" s="389"/>
      <c r="AS11" s="389"/>
      <c r="AT11" s="390"/>
      <c r="AU11" s="490" t="s">
        <v>123</v>
      </c>
      <c r="AV11" s="491"/>
      <c r="AW11" s="491"/>
      <c r="AX11" s="491"/>
      <c r="AY11" s="446" t="s">
        <v>129</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130</v>
      </c>
      <c r="CE11" s="392"/>
      <c r="CF11" s="392"/>
      <c r="CG11" s="392"/>
      <c r="CH11" s="392"/>
      <c r="CI11" s="392"/>
      <c r="CJ11" s="392"/>
      <c r="CK11" s="392"/>
      <c r="CL11" s="392"/>
      <c r="CM11" s="392"/>
      <c r="CN11" s="392"/>
      <c r="CO11" s="392"/>
      <c r="CP11" s="392"/>
      <c r="CQ11" s="392"/>
      <c r="CR11" s="392"/>
      <c r="CS11" s="473"/>
      <c r="CT11" s="535" t="s">
        <v>131</v>
      </c>
      <c r="CU11" s="536"/>
      <c r="CV11" s="536"/>
      <c r="CW11" s="536"/>
      <c r="CX11" s="536"/>
      <c r="CY11" s="536"/>
      <c r="CZ11" s="536"/>
      <c r="DA11" s="537"/>
      <c r="DB11" s="535" t="s">
        <v>131</v>
      </c>
      <c r="DC11" s="536"/>
      <c r="DD11" s="536"/>
      <c r="DE11" s="536"/>
      <c r="DF11" s="536"/>
      <c r="DG11" s="536"/>
      <c r="DH11" s="536"/>
      <c r="DI11" s="537"/>
    </row>
    <row r="12" spans="1:119" ht="18.75" customHeight="1" x14ac:dyDescent="0.2">
      <c r="A12" s="175"/>
      <c r="B12" s="538" t="s">
        <v>132</v>
      </c>
      <c r="C12" s="539"/>
      <c r="D12" s="539"/>
      <c r="E12" s="539"/>
      <c r="F12" s="539"/>
      <c r="G12" s="539"/>
      <c r="H12" s="539"/>
      <c r="I12" s="539"/>
      <c r="J12" s="539"/>
      <c r="K12" s="540"/>
      <c r="L12" s="547" t="s">
        <v>133</v>
      </c>
      <c r="M12" s="548"/>
      <c r="N12" s="548"/>
      <c r="O12" s="548"/>
      <c r="P12" s="548"/>
      <c r="Q12" s="549"/>
      <c r="R12" s="550">
        <v>491577</v>
      </c>
      <c r="S12" s="551"/>
      <c r="T12" s="551"/>
      <c r="U12" s="551"/>
      <c r="V12" s="552"/>
      <c r="W12" s="553" t="s">
        <v>1</v>
      </c>
      <c r="X12" s="491"/>
      <c r="Y12" s="491"/>
      <c r="Z12" s="491"/>
      <c r="AA12" s="491"/>
      <c r="AB12" s="554"/>
      <c r="AC12" s="555" t="s">
        <v>134</v>
      </c>
      <c r="AD12" s="556"/>
      <c r="AE12" s="556"/>
      <c r="AF12" s="556"/>
      <c r="AG12" s="557"/>
      <c r="AH12" s="555" t="s">
        <v>135</v>
      </c>
      <c r="AI12" s="556"/>
      <c r="AJ12" s="556"/>
      <c r="AK12" s="556"/>
      <c r="AL12" s="558"/>
      <c r="AM12" s="489" t="s">
        <v>136</v>
      </c>
      <c r="AN12" s="389"/>
      <c r="AO12" s="389"/>
      <c r="AP12" s="389"/>
      <c r="AQ12" s="389"/>
      <c r="AR12" s="389"/>
      <c r="AS12" s="389"/>
      <c r="AT12" s="390"/>
      <c r="AU12" s="490" t="s">
        <v>137</v>
      </c>
      <c r="AV12" s="491"/>
      <c r="AW12" s="491"/>
      <c r="AX12" s="491"/>
      <c r="AY12" s="446" t="s">
        <v>138</v>
      </c>
      <c r="AZ12" s="447"/>
      <c r="BA12" s="447"/>
      <c r="BB12" s="447"/>
      <c r="BC12" s="447"/>
      <c r="BD12" s="447"/>
      <c r="BE12" s="447"/>
      <c r="BF12" s="447"/>
      <c r="BG12" s="447"/>
      <c r="BH12" s="447"/>
      <c r="BI12" s="447"/>
      <c r="BJ12" s="447"/>
      <c r="BK12" s="447"/>
      <c r="BL12" s="447"/>
      <c r="BM12" s="448"/>
      <c r="BN12" s="432">
        <v>0</v>
      </c>
      <c r="BO12" s="433"/>
      <c r="BP12" s="433"/>
      <c r="BQ12" s="433"/>
      <c r="BR12" s="433"/>
      <c r="BS12" s="433"/>
      <c r="BT12" s="433"/>
      <c r="BU12" s="434"/>
      <c r="BV12" s="432">
        <v>0</v>
      </c>
      <c r="BW12" s="433"/>
      <c r="BX12" s="433"/>
      <c r="BY12" s="433"/>
      <c r="BZ12" s="433"/>
      <c r="CA12" s="433"/>
      <c r="CB12" s="433"/>
      <c r="CC12" s="434"/>
      <c r="CD12" s="472" t="s">
        <v>139</v>
      </c>
      <c r="CE12" s="392"/>
      <c r="CF12" s="392"/>
      <c r="CG12" s="392"/>
      <c r="CH12" s="392"/>
      <c r="CI12" s="392"/>
      <c r="CJ12" s="392"/>
      <c r="CK12" s="392"/>
      <c r="CL12" s="392"/>
      <c r="CM12" s="392"/>
      <c r="CN12" s="392"/>
      <c r="CO12" s="392"/>
      <c r="CP12" s="392"/>
      <c r="CQ12" s="392"/>
      <c r="CR12" s="392"/>
      <c r="CS12" s="473"/>
      <c r="CT12" s="535" t="s">
        <v>140</v>
      </c>
      <c r="CU12" s="536"/>
      <c r="CV12" s="536"/>
      <c r="CW12" s="536"/>
      <c r="CX12" s="536"/>
      <c r="CY12" s="536"/>
      <c r="CZ12" s="536"/>
      <c r="DA12" s="537"/>
      <c r="DB12" s="535" t="s">
        <v>141</v>
      </c>
      <c r="DC12" s="536"/>
      <c r="DD12" s="536"/>
      <c r="DE12" s="536"/>
      <c r="DF12" s="536"/>
      <c r="DG12" s="536"/>
      <c r="DH12" s="536"/>
      <c r="DI12" s="537"/>
    </row>
    <row r="13" spans="1:119" ht="18.75" customHeight="1" x14ac:dyDescent="0.2">
      <c r="A13" s="175"/>
      <c r="B13" s="541"/>
      <c r="C13" s="542"/>
      <c r="D13" s="542"/>
      <c r="E13" s="542"/>
      <c r="F13" s="542"/>
      <c r="G13" s="542"/>
      <c r="H13" s="542"/>
      <c r="I13" s="542"/>
      <c r="J13" s="542"/>
      <c r="K13" s="543"/>
      <c r="L13" s="184"/>
      <c r="M13" s="516" t="s">
        <v>142</v>
      </c>
      <c r="N13" s="517"/>
      <c r="O13" s="517"/>
      <c r="P13" s="517"/>
      <c r="Q13" s="518"/>
      <c r="R13" s="519">
        <v>473976</v>
      </c>
      <c r="S13" s="520"/>
      <c r="T13" s="520"/>
      <c r="U13" s="520"/>
      <c r="V13" s="521"/>
      <c r="W13" s="522" t="s">
        <v>143</v>
      </c>
      <c r="X13" s="418"/>
      <c r="Y13" s="418"/>
      <c r="Z13" s="418"/>
      <c r="AA13" s="418"/>
      <c r="AB13" s="419"/>
      <c r="AC13" s="385">
        <v>1242</v>
      </c>
      <c r="AD13" s="386"/>
      <c r="AE13" s="386"/>
      <c r="AF13" s="386"/>
      <c r="AG13" s="387"/>
      <c r="AH13" s="385">
        <v>1259</v>
      </c>
      <c r="AI13" s="386"/>
      <c r="AJ13" s="386"/>
      <c r="AK13" s="386"/>
      <c r="AL13" s="445"/>
      <c r="AM13" s="489" t="s">
        <v>144</v>
      </c>
      <c r="AN13" s="389"/>
      <c r="AO13" s="389"/>
      <c r="AP13" s="389"/>
      <c r="AQ13" s="389"/>
      <c r="AR13" s="389"/>
      <c r="AS13" s="389"/>
      <c r="AT13" s="390"/>
      <c r="AU13" s="490" t="s">
        <v>145</v>
      </c>
      <c r="AV13" s="491"/>
      <c r="AW13" s="491"/>
      <c r="AX13" s="491"/>
      <c r="AY13" s="446" t="s">
        <v>146</v>
      </c>
      <c r="AZ13" s="447"/>
      <c r="BA13" s="447"/>
      <c r="BB13" s="447"/>
      <c r="BC13" s="447"/>
      <c r="BD13" s="447"/>
      <c r="BE13" s="447"/>
      <c r="BF13" s="447"/>
      <c r="BG13" s="447"/>
      <c r="BH13" s="447"/>
      <c r="BI13" s="447"/>
      <c r="BJ13" s="447"/>
      <c r="BK13" s="447"/>
      <c r="BL13" s="447"/>
      <c r="BM13" s="448"/>
      <c r="BN13" s="432">
        <v>-642194</v>
      </c>
      <c r="BO13" s="433"/>
      <c r="BP13" s="433"/>
      <c r="BQ13" s="433"/>
      <c r="BR13" s="433"/>
      <c r="BS13" s="433"/>
      <c r="BT13" s="433"/>
      <c r="BU13" s="434"/>
      <c r="BV13" s="432">
        <v>1077304</v>
      </c>
      <c r="BW13" s="433"/>
      <c r="BX13" s="433"/>
      <c r="BY13" s="433"/>
      <c r="BZ13" s="433"/>
      <c r="CA13" s="433"/>
      <c r="CB13" s="433"/>
      <c r="CC13" s="434"/>
      <c r="CD13" s="472" t="s">
        <v>147</v>
      </c>
      <c r="CE13" s="392"/>
      <c r="CF13" s="392"/>
      <c r="CG13" s="392"/>
      <c r="CH13" s="392"/>
      <c r="CI13" s="392"/>
      <c r="CJ13" s="392"/>
      <c r="CK13" s="392"/>
      <c r="CL13" s="392"/>
      <c r="CM13" s="392"/>
      <c r="CN13" s="392"/>
      <c r="CO13" s="392"/>
      <c r="CP13" s="392"/>
      <c r="CQ13" s="392"/>
      <c r="CR13" s="392"/>
      <c r="CS13" s="473"/>
      <c r="CT13" s="429">
        <v>1.7</v>
      </c>
      <c r="CU13" s="430"/>
      <c r="CV13" s="430"/>
      <c r="CW13" s="430"/>
      <c r="CX13" s="430"/>
      <c r="CY13" s="430"/>
      <c r="CZ13" s="430"/>
      <c r="DA13" s="431"/>
      <c r="DB13" s="429">
        <v>1.6</v>
      </c>
      <c r="DC13" s="430"/>
      <c r="DD13" s="430"/>
      <c r="DE13" s="430"/>
      <c r="DF13" s="430"/>
      <c r="DG13" s="430"/>
      <c r="DH13" s="430"/>
      <c r="DI13" s="431"/>
    </row>
    <row r="14" spans="1:119" ht="18.75" customHeight="1" thickBot="1" x14ac:dyDescent="0.25">
      <c r="A14" s="175"/>
      <c r="B14" s="541"/>
      <c r="C14" s="542"/>
      <c r="D14" s="542"/>
      <c r="E14" s="542"/>
      <c r="F14" s="542"/>
      <c r="G14" s="542"/>
      <c r="H14" s="542"/>
      <c r="I14" s="542"/>
      <c r="J14" s="542"/>
      <c r="K14" s="543"/>
      <c r="L14" s="506" t="s">
        <v>148</v>
      </c>
      <c r="M14" s="559"/>
      <c r="N14" s="559"/>
      <c r="O14" s="559"/>
      <c r="P14" s="559"/>
      <c r="Q14" s="560"/>
      <c r="R14" s="519">
        <v>490843</v>
      </c>
      <c r="S14" s="520"/>
      <c r="T14" s="520"/>
      <c r="U14" s="520"/>
      <c r="V14" s="521"/>
      <c r="W14" s="523"/>
      <c r="X14" s="421"/>
      <c r="Y14" s="421"/>
      <c r="Z14" s="421"/>
      <c r="AA14" s="421"/>
      <c r="AB14" s="422"/>
      <c r="AC14" s="512">
        <v>0.5</v>
      </c>
      <c r="AD14" s="513"/>
      <c r="AE14" s="513"/>
      <c r="AF14" s="513"/>
      <c r="AG14" s="514"/>
      <c r="AH14" s="512">
        <v>0.6</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149</v>
      </c>
      <c r="CE14" s="470"/>
      <c r="CF14" s="470"/>
      <c r="CG14" s="470"/>
      <c r="CH14" s="470"/>
      <c r="CI14" s="470"/>
      <c r="CJ14" s="470"/>
      <c r="CK14" s="470"/>
      <c r="CL14" s="470"/>
      <c r="CM14" s="470"/>
      <c r="CN14" s="470"/>
      <c r="CO14" s="470"/>
      <c r="CP14" s="470"/>
      <c r="CQ14" s="470"/>
      <c r="CR14" s="470"/>
      <c r="CS14" s="471"/>
      <c r="CT14" s="529" t="s">
        <v>141</v>
      </c>
      <c r="CU14" s="530"/>
      <c r="CV14" s="530"/>
      <c r="CW14" s="530"/>
      <c r="CX14" s="530"/>
      <c r="CY14" s="530"/>
      <c r="CZ14" s="530"/>
      <c r="DA14" s="531"/>
      <c r="DB14" s="529" t="s">
        <v>141</v>
      </c>
      <c r="DC14" s="530"/>
      <c r="DD14" s="530"/>
      <c r="DE14" s="530"/>
      <c r="DF14" s="530"/>
      <c r="DG14" s="530"/>
      <c r="DH14" s="530"/>
      <c r="DI14" s="531"/>
    </row>
    <row r="15" spans="1:119" ht="18.75" customHeight="1" x14ac:dyDescent="0.2">
      <c r="A15" s="175"/>
      <c r="B15" s="541"/>
      <c r="C15" s="542"/>
      <c r="D15" s="542"/>
      <c r="E15" s="542"/>
      <c r="F15" s="542"/>
      <c r="G15" s="542"/>
      <c r="H15" s="542"/>
      <c r="I15" s="542"/>
      <c r="J15" s="542"/>
      <c r="K15" s="543"/>
      <c r="L15" s="184"/>
      <c r="M15" s="516" t="s">
        <v>150</v>
      </c>
      <c r="N15" s="517"/>
      <c r="O15" s="517"/>
      <c r="P15" s="517"/>
      <c r="Q15" s="518"/>
      <c r="R15" s="519">
        <v>474223</v>
      </c>
      <c r="S15" s="520"/>
      <c r="T15" s="520"/>
      <c r="U15" s="520"/>
      <c r="V15" s="521"/>
      <c r="W15" s="522" t="s">
        <v>151</v>
      </c>
      <c r="X15" s="418"/>
      <c r="Y15" s="418"/>
      <c r="Z15" s="418"/>
      <c r="AA15" s="418"/>
      <c r="AB15" s="419"/>
      <c r="AC15" s="385">
        <v>37222</v>
      </c>
      <c r="AD15" s="386"/>
      <c r="AE15" s="386"/>
      <c r="AF15" s="386"/>
      <c r="AG15" s="387"/>
      <c r="AH15" s="385">
        <v>36404</v>
      </c>
      <c r="AI15" s="386"/>
      <c r="AJ15" s="386"/>
      <c r="AK15" s="386"/>
      <c r="AL15" s="445"/>
      <c r="AM15" s="489"/>
      <c r="AN15" s="389"/>
      <c r="AO15" s="389"/>
      <c r="AP15" s="389"/>
      <c r="AQ15" s="389"/>
      <c r="AR15" s="389"/>
      <c r="AS15" s="389"/>
      <c r="AT15" s="390"/>
      <c r="AU15" s="490"/>
      <c r="AV15" s="491"/>
      <c r="AW15" s="491"/>
      <c r="AX15" s="491"/>
      <c r="AY15" s="458" t="s">
        <v>152</v>
      </c>
      <c r="AZ15" s="459"/>
      <c r="BA15" s="459"/>
      <c r="BB15" s="459"/>
      <c r="BC15" s="459"/>
      <c r="BD15" s="459"/>
      <c r="BE15" s="459"/>
      <c r="BF15" s="459"/>
      <c r="BG15" s="459"/>
      <c r="BH15" s="459"/>
      <c r="BI15" s="459"/>
      <c r="BJ15" s="459"/>
      <c r="BK15" s="459"/>
      <c r="BL15" s="459"/>
      <c r="BM15" s="460"/>
      <c r="BN15" s="461">
        <v>73473326</v>
      </c>
      <c r="BO15" s="462"/>
      <c r="BP15" s="462"/>
      <c r="BQ15" s="462"/>
      <c r="BR15" s="462"/>
      <c r="BS15" s="462"/>
      <c r="BT15" s="462"/>
      <c r="BU15" s="463"/>
      <c r="BV15" s="461">
        <v>69515486</v>
      </c>
      <c r="BW15" s="462"/>
      <c r="BX15" s="462"/>
      <c r="BY15" s="462"/>
      <c r="BZ15" s="462"/>
      <c r="CA15" s="462"/>
      <c r="CB15" s="462"/>
      <c r="CC15" s="463"/>
      <c r="CD15" s="532" t="s">
        <v>153</v>
      </c>
      <c r="CE15" s="533"/>
      <c r="CF15" s="533"/>
      <c r="CG15" s="533"/>
      <c r="CH15" s="533"/>
      <c r="CI15" s="533"/>
      <c r="CJ15" s="533"/>
      <c r="CK15" s="533"/>
      <c r="CL15" s="533"/>
      <c r="CM15" s="533"/>
      <c r="CN15" s="533"/>
      <c r="CO15" s="533"/>
      <c r="CP15" s="533"/>
      <c r="CQ15" s="533"/>
      <c r="CR15" s="533"/>
      <c r="CS15" s="534"/>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41"/>
      <c r="C16" s="542"/>
      <c r="D16" s="542"/>
      <c r="E16" s="542"/>
      <c r="F16" s="542"/>
      <c r="G16" s="542"/>
      <c r="H16" s="542"/>
      <c r="I16" s="542"/>
      <c r="J16" s="542"/>
      <c r="K16" s="543"/>
      <c r="L16" s="506" t="s">
        <v>154</v>
      </c>
      <c r="M16" s="507"/>
      <c r="N16" s="507"/>
      <c r="O16" s="507"/>
      <c r="P16" s="507"/>
      <c r="Q16" s="508"/>
      <c r="R16" s="509" t="s">
        <v>155</v>
      </c>
      <c r="S16" s="510"/>
      <c r="T16" s="510"/>
      <c r="U16" s="510"/>
      <c r="V16" s="511"/>
      <c r="W16" s="523"/>
      <c r="X16" s="421"/>
      <c r="Y16" s="421"/>
      <c r="Z16" s="421"/>
      <c r="AA16" s="421"/>
      <c r="AB16" s="422"/>
      <c r="AC16" s="512">
        <v>16.2</v>
      </c>
      <c r="AD16" s="513"/>
      <c r="AE16" s="513"/>
      <c r="AF16" s="513"/>
      <c r="AG16" s="514"/>
      <c r="AH16" s="512">
        <v>17.899999999999999</v>
      </c>
      <c r="AI16" s="513"/>
      <c r="AJ16" s="513"/>
      <c r="AK16" s="513"/>
      <c r="AL16" s="515"/>
      <c r="AM16" s="489"/>
      <c r="AN16" s="389"/>
      <c r="AO16" s="389"/>
      <c r="AP16" s="389"/>
      <c r="AQ16" s="389"/>
      <c r="AR16" s="389"/>
      <c r="AS16" s="389"/>
      <c r="AT16" s="390"/>
      <c r="AU16" s="490"/>
      <c r="AV16" s="491"/>
      <c r="AW16" s="491"/>
      <c r="AX16" s="491"/>
      <c r="AY16" s="446" t="s">
        <v>156</v>
      </c>
      <c r="AZ16" s="447"/>
      <c r="BA16" s="447"/>
      <c r="BB16" s="447"/>
      <c r="BC16" s="447"/>
      <c r="BD16" s="447"/>
      <c r="BE16" s="447"/>
      <c r="BF16" s="447"/>
      <c r="BG16" s="447"/>
      <c r="BH16" s="447"/>
      <c r="BI16" s="447"/>
      <c r="BJ16" s="447"/>
      <c r="BK16" s="447"/>
      <c r="BL16" s="447"/>
      <c r="BM16" s="448"/>
      <c r="BN16" s="432">
        <v>67902119</v>
      </c>
      <c r="BO16" s="433"/>
      <c r="BP16" s="433"/>
      <c r="BQ16" s="433"/>
      <c r="BR16" s="433"/>
      <c r="BS16" s="433"/>
      <c r="BT16" s="433"/>
      <c r="BU16" s="434"/>
      <c r="BV16" s="432">
        <v>67252807</v>
      </c>
      <c r="BW16" s="433"/>
      <c r="BX16" s="433"/>
      <c r="BY16" s="433"/>
      <c r="BZ16" s="433"/>
      <c r="CA16" s="433"/>
      <c r="CB16" s="433"/>
      <c r="CC16" s="434"/>
      <c r="CD16" s="188"/>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5">
      <c r="A17" s="175"/>
      <c r="B17" s="544"/>
      <c r="C17" s="545"/>
      <c r="D17" s="545"/>
      <c r="E17" s="545"/>
      <c r="F17" s="545"/>
      <c r="G17" s="545"/>
      <c r="H17" s="545"/>
      <c r="I17" s="545"/>
      <c r="J17" s="545"/>
      <c r="K17" s="546"/>
      <c r="L17" s="189"/>
      <c r="M17" s="525" t="s">
        <v>157</v>
      </c>
      <c r="N17" s="526"/>
      <c r="O17" s="526"/>
      <c r="P17" s="526"/>
      <c r="Q17" s="527"/>
      <c r="R17" s="509" t="s">
        <v>158</v>
      </c>
      <c r="S17" s="510"/>
      <c r="T17" s="510"/>
      <c r="U17" s="510"/>
      <c r="V17" s="511"/>
      <c r="W17" s="522" t="s">
        <v>159</v>
      </c>
      <c r="X17" s="418"/>
      <c r="Y17" s="418"/>
      <c r="Z17" s="418"/>
      <c r="AA17" s="418"/>
      <c r="AB17" s="419"/>
      <c r="AC17" s="385">
        <v>190838</v>
      </c>
      <c r="AD17" s="386"/>
      <c r="AE17" s="386"/>
      <c r="AF17" s="386"/>
      <c r="AG17" s="387"/>
      <c r="AH17" s="385">
        <v>165420</v>
      </c>
      <c r="AI17" s="386"/>
      <c r="AJ17" s="386"/>
      <c r="AK17" s="386"/>
      <c r="AL17" s="445"/>
      <c r="AM17" s="489"/>
      <c r="AN17" s="389"/>
      <c r="AO17" s="389"/>
      <c r="AP17" s="389"/>
      <c r="AQ17" s="389"/>
      <c r="AR17" s="389"/>
      <c r="AS17" s="389"/>
      <c r="AT17" s="390"/>
      <c r="AU17" s="490"/>
      <c r="AV17" s="491"/>
      <c r="AW17" s="491"/>
      <c r="AX17" s="491"/>
      <c r="AY17" s="446" t="s">
        <v>160</v>
      </c>
      <c r="AZ17" s="447"/>
      <c r="BA17" s="447"/>
      <c r="BB17" s="447"/>
      <c r="BC17" s="447"/>
      <c r="BD17" s="447"/>
      <c r="BE17" s="447"/>
      <c r="BF17" s="447"/>
      <c r="BG17" s="447"/>
      <c r="BH17" s="447"/>
      <c r="BI17" s="447"/>
      <c r="BJ17" s="447"/>
      <c r="BK17" s="447"/>
      <c r="BL17" s="447"/>
      <c r="BM17" s="448"/>
      <c r="BN17" s="432">
        <v>94453318</v>
      </c>
      <c r="BO17" s="433"/>
      <c r="BP17" s="433"/>
      <c r="BQ17" s="433"/>
      <c r="BR17" s="433"/>
      <c r="BS17" s="433"/>
      <c r="BT17" s="433"/>
      <c r="BU17" s="434"/>
      <c r="BV17" s="432">
        <v>89327830</v>
      </c>
      <c r="BW17" s="433"/>
      <c r="BX17" s="433"/>
      <c r="BY17" s="433"/>
      <c r="BZ17" s="433"/>
      <c r="CA17" s="433"/>
      <c r="CB17" s="433"/>
      <c r="CC17" s="434"/>
      <c r="CD17" s="188"/>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5">
      <c r="A18" s="175"/>
      <c r="B18" s="482" t="s">
        <v>161</v>
      </c>
      <c r="C18" s="483"/>
      <c r="D18" s="483"/>
      <c r="E18" s="484"/>
      <c r="F18" s="484"/>
      <c r="G18" s="484"/>
      <c r="H18" s="484"/>
      <c r="I18" s="484"/>
      <c r="J18" s="484"/>
      <c r="K18" s="484"/>
      <c r="L18" s="485">
        <v>57.45</v>
      </c>
      <c r="M18" s="485"/>
      <c r="N18" s="485"/>
      <c r="O18" s="485"/>
      <c r="P18" s="485"/>
      <c r="Q18" s="485"/>
      <c r="R18" s="486"/>
      <c r="S18" s="486"/>
      <c r="T18" s="486"/>
      <c r="U18" s="486"/>
      <c r="V18" s="487"/>
      <c r="W18" s="503"/>
      <c r="X18" s="504"/>
      <c r="Y18" s="504"/>
      <c r="Z18" s="504"/>
      <c r="AA18" s="504"/>
      <c r="AB18" s="528"/>
      <c r="AC18" s="402">
        <v>83.2</v>
      </c>
      <c r="AD18" s="403"/>
      <c r="AE18" s="403"/>
      <c r="AF18" s="403"/>
      <c r="AG18" s="488"/>
      <c r="AH18" s="402">
        <v>81.5</v>
      </c>
      <c r="AI18" s="403"/>
      <c r="AJ18" s="403"/>
      <c r="AK18" s="403"/>
      <c r="AL18" s="404"/>
      <c r="AM18" s="489"/>
      <c r="AN18" s="389"/>
      <c r="AO18" s="389"/>
      <c r="AP18" s="389"/>
      <c r="AQ18" s="389"/>
      <c r="AR18" s="389"/>
      <c r="AS18" s="389"/>
      <c r="AT18" s="390"/>
      <c r="AU18" s="490"/>
      <c r="AV18" s="491"/>
      <c r="AW18" s="491"/>
      <c r="AX18" s="491"/>
      <c r="AY18" s="446" t="s">
        <v>162</v>
      </c>
      <c r="AZ18" s="447"/>
      <c r="BA18" s="447"/>
      <c r="BB18" s="447"/>
      <c r="BC18" s="447"/>
      <c r="BD18" s="447"/>
      <c r="BE18" s="447"/>
      <c r="BF18" s="447"/>
      <c r="BG18" s="447"/>
      <c r="BH18" s="447"/>
      <c r="BI18" s="447"/>
      <c r="BJ18" s="447"/>
      <c r="BK18" s="447"/>
      <c r="BL18" s="447"/>
      <c r="BM18" s="448"/>
      <c r="BN18" s="432">
        <v>88566634</v>
      </c>
      <c r="BO18" s="433"/>
      <c r="BP18" s="433"/>
      <c r="BQ18" s="433"/>
      <c r="BR18" s="433"/>
      <c r="BS18" s="433"/>
      <c r="BT18" s="433"/>
      <c r="BU18" s="434"/>
      <c r="BV18" s="432">
        <v>85890572</v>
      </c>
      <c r="BW18" s="433"/>
      <c r="BX18" s="433"/>
      <c r="BY18" s="433"/>
      <c r="BZ18" s="433"/>
      <c r="CA18" s="433"/>
      <c r="CB18" s="433"/>
      <c r="CC18" s="434"/>
      <c r="CD18" s="188"/>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5">
      <c r="A19" s="175"/>
      <c r="B19" s="482" t="s">
        <v>163</v>
      </c>
      <c r="C19" s="483"/>
      <c r="D19" s="483"/>
      <c r="E19" s="484"/>
      <c r="F19" s="484"/>
      <c r="G19" s="484"/>
      <c r="H19" s="484"/>
      <c r="I19" s="484"/>
      <c r="J19" s="484"/>
      <c r="K19" s="484"/>
      <c r="L19" s="492">
        <v>8645</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164</v>
      </c>
      <c r="AZ19" s="447"/>
      <c r="BA19" s="447"/>
      <c r="BB19" s="447"/>
      <c r="BC19" s="447"/>
      <c r="BD19" s="447"/>
      <c r="BE19" s="447"/>
      <c r="BF19" s="447"/>
      <c r="BG19" s="447"/>
      <c r="BH19" s="447"/>
      <c r="BI19" s="447"/>
      <c r="BJ19" s="447"/>
      <c r="BK19" s="447"/>
      <c r="BL19" s="447"/>
      <c r="BM19" s="448"/>
      <c r="BN19" s="432">
        <v>110769285</v>
      </c>
      <c r="BO19" s="433"/>
      <c r="BP19" s="433"/>
      <c r="BQ19" s="433"/>
      <c r="BR19" s="433"/>
      <c r="BS19" s="433"/>
      <c r="BT19" s="433"/>
      <c r="BU19" s="434"/>
      <c r="BV19" s="432">
        <v>107621330</v>
      </c>
      <c r="BW19" s="433"/>
      <c r="BX19" s="433"/>
      <c r="BY19" s="433"/>
      <c r="BZ19" s="433"/>
      <c r="CA19" s="433"/>
      <c r="CB19" s="433"/>
      <c r="CC19" s="434"/>
      <c r="CD19" s="188"/>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5">
      <c r="A20" s="175"/>
      <c r="B20" s="482" t="s">
        <v>165</v>
      </c>
      <c r="C20" s="483"/>
      <c r="D20" s="483"/>
      <c r="E20" s="484"/>
      <c r="F20" s="484"/>
      <c r="G20" s="484"/>
      <c r="H20" s="484"/>
      <c r="I20" s="484"/>
      <c r="J20" s="484"/>
      <c r="K20" s="484"/>
      <c r="L20" s="492">
        <v>242970</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8"/>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5">
      <c r="A21" s="175"/>
      <c r="B21" s="479" t="s">
        <v>166</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8"/>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2">
      <c r="A22" s="175"/>
      <c r="B22" s="408" t="s">
        <v>167</v>
      </c>
      <c r="C22" s="409"/>
      <c r="D22" s="410"/>
      <c r="E22" s="417" t="s">
        <v>1</v>
      </c>
      <c r="F22" s="418"/>
      <c r="G22" s="418"/>
      <c r="H22" s="418"/>
      <c r="I22" s="418"/>
      <c r="J22" s="418"/>
      <c r="K22" s="419"/>
      <c r="L22" s="417" t="s">
        <v>168</v>
      </c>
      <c r="M22" s="418"/>
      <c r="N22" s="418"/>
      <c r="O22" s="418"/>
      <c r="P22" s="419"/>
      <c r="Q22" s="423" t="s">
        <v>169</v>
      </c>
      <c r="R22" s="424"/>
      <c r="S22" s="424"/>
      <c r="T22" s="424"/>
      <c r="U22" s="424"/>
      <c r="V22" s="425"/>
      <c r="W22" s="474" t="s">
        <v>170</v>
      </c>
      <c r="X22" s="409"/>
      <c r="Y22" s="410"/>
      <c r="Z22" s="417" t="s">
        <v>1</v>
      </c>
      <c r="AA22" s="418"/>
      <c r="AB22" s="418"/>
      <c r="AC22" s="418"/>
      <c r="AD22" s="418"/>
      <c r="AE22" s="418"/>
      <c r="AF22" s="418"/>
      <c r="AG22" s="419"/>
      <c r="AH22" s="435" t="s">
        <v>171</v>
      </c>
      <c r="AI22" s="418"/>
      <c r="AJ22" s="418"/>
      <c r="AK22" s="418"/>
      <c r="AL22" s="419"/>
      <c r="AM22" s="435" t="s">
        <v>172</v>
      </c>
      <c r="AN22" s="436"/>
      <c r="AO22" s="436"/>
      <c r="AP22" s="436"/>
      <c r="AQ22" s="436"/>
      <c r="AR22" s="437"/>
      <c r="AS22" s="423" t="s">
        <v>169</v>
      </c>
      <c r="AT22" s="424"/>
      <c r="AU22" s="424"/>
      <c r="AV22" s="424"/>
      <c r="AW22" s="424"/>
      <c r="AX22" s="441"/>
      <c r="AY22" s="458" t="s">
        <v>173</v>
      </c>
      <c r="AZ22" s="459"/>
      <c r="BA22" s="459"/>
      <c r="BB22" s="459"/>
      <c r="BC22" s="459"/>
      <c r="BD22" s="459"/>
      <c r="BE22" s="459"/>
      <c r="BF22" s="459"/>
      <c r="BG22" s="459"/>
      <c r="BH22" s="459"/>
      <c r="BI22" s="459"/>
      <c r="BJ22" s="459"/>
      <c r="BK22" s="459"/>
      <c r="BL22" s="459"/>
      <c r="BM22" s="460"/>
      <c r="BN22" s="461">
        <v>56197827</v>
      </c>
      <c r="BO22" s="462"/>
      <c r="BP22" s="462"/>
      <c r="BQ22" s="462"/>
      <c r="BR22" s="462"/>
      <c r="BS22" s="462"/>
      <c r="BT22" s="462"/>
      <c r="BU22" s="463"/>
      <c r="BV22" s="461">
        <v>60060741</v>
      </c>
      <c r="BW22" s="462"/>
      <c r="BX22" s="462"/>
      <c r="BY22" s="462"/>
      <c r="BZ22" s="462"/>
      <c r="CA22" s="462"/>
      <c r="CB22" s="462"/>
      <c r="CC22" s="463"/>
      <c r="CD22" s="188"/>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2">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174</v>
      </c>
      <c r="AZ23" s="447"/>
      <c r="BA23" s="447"/>
      <c r="BB23" s="447"/>
      <c r="BC23" s="447"/>
      <c r="BD23" s="447"/>
      <c r="BE23" s="447"/>
      <c r="BF23" s="447"/>
      <c r="BG23" s="447"/>
      <c r="BH23" s="447"/>
      <c r="BI23" s="447"/>
      <c r="BJ23" s="447"/>
      <c r="BK23" s="447"/>
      <c r="BL23" s="447"/>
      <c r="BM23" s="448"/>
      <c r="BN23" s="432">
        <v>20773071</v>
      </c>
      <c r="BO23" s="433"/>
      <c r="BP23" s="433"/>
      <c r="BQ23" s="433"/>
      <c r="BR23" s="433"/>
      <c r="BS23" s="433"/>
      <c r="BT23" s="433"/>
      <c r="BU23" s="434"/>
      <c r="BV23" s="432">
        <v>22886117</v>
      </c>
      <c r="BW23" s="433"/>
      <c r="BX23" s="433"/>
      <c r="BY23" s="433"/>
      <c r="BZ23" s="433"/>
      <c r="CA23" s="433"/>
      <c r="CB23" s="433"/>
      <c r="CC23" s="434"/>
      <c r="CD23" s="188"/>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5">
      <c r="A24" s="175"/>
      <c r="B24" s="411"/>
      <c r="C24" s="412"/>
      <c r="D24" s="413"/>
      <c r="E24" s="388" t="s">
        <v>175</v>
      </c>
      <c r="F24" s="389"/>
      <c r="G24" s="389"/>
      <c r="H24" s="389"/>
      <c r="I24" s="389"/>
      <c r="J24" s="389"/>
      <c r="K24" s="390"/>
      <c r="L24" s="385">
        <v>1</v>
      </c>
      <c r="M24" s="386"/>
      <c r="N24" s="386"/>
      <c r="O24" s="386"/>
      <c r="P24" s="387"/>
      <c r="Q24" s="385">
        <v>10160</v>
      </c>
      <c r="R24" s="386"/>
      <c r="S24" s="386"/>
      <c r="T24" s="386"/>
      <c r="U24" s="386"/>
      <c r="V24" s="387"/>
      <c r="W24" s="475"/>
      <c r="X24" s="412"/>
      <c r="Y24" s="413"/>
      <c r="Z24" s="388" t="s">
        <v>176</v>
      </c>
      <c r="AA24" s="389"/>
      <c r="AB24" s="389"/>
      <c r="AC24" s="389"/>
      <c r="AD24" s="389"/>
      <c r="AE24" s="389"/>
      <c r="AF24" s="389"/>
      <c r="AG24" s="390"/>
      <c r="AH24" s="385">
        <v>2895</v>
      </c>
      <c r="AI24" s="386"/>
      <c r="AJ24" s="386"/>
      <c r="AK24" s="386"/>
      <c r="AL24" s="387"/>
      <c r="AM24" s="385">
        <v>9347955</v>
      </c>
      <c r="AN24" s="386"/>
      <c r="AO24" s="386"/>
      <c r="AP24" s="386"/>
      <c r="AQ24" s="386"/>
      <c r="AR24" s="387"/>
      <c r="AS24" s="385">
        <v>3229</v>
      </c>
      <c r="AT24" s="386"/>
      <c r="AU24" s="386"/>
      <c r="AV24" s="386"/>
      <c r="AW24" s="386"/>
      <c r="AX24" s="445"/>
      <c r="AY24" s="405" t="s">
        <v>177</v>
      </c>
      <c r="AZ24" s="406"/>
      <c r="BA24" s="406"/>
      <c r="BB24" s="406"/>
      <c r="BC24" s="406"/>
      <c r="BD24" s="406"/>
      <c r="BE24" s="406"/>
      <c r="BF24" s="406"/>
      <c r="BG24" s="406"/>
      <c r="BH24" s="406"/>
      <c r="BI24" s="406"/>
      <c r="BJ24" s="406"/>
      <c r="BK24" s="406"/>
      <c r="BL24" s="406"/>
      <c r="BM24" s="407"/>
      <c r="BN24" s="432">
        <v>47813587</v>
      </c>
      <c r="BO24" s="433"/>
      <c r="BP24" s="433"/>
      <c r="BQ24" s="433"/>
      <c r="BR24" s="433"/>
      <c r="BS24" s="433"/>
      <c r="BT24" s="433"/>
      <c r="BU24" s="434"/>
      <c r="BV24" s="432">
        <v>50061686</v>
      </c>
      <c r="BW24" s="433"/>
      <c r="BX24" s="433"/>
      <c r="BY24" s="433"/>
      <c r="BZ24" s="433"/>
      <c r="CA24" s="433"/>
      <c r="CB24" s="433"/>
      <c r="CC24" s="434"/>
      <c r="CD24" s="188"/>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2">
      <c r="A25" s="175"/>
      <c r="B25" s="411"/>
      <c r="C25" s="412"/>
      <c r="D25" s="413"/>
      <c r="E25" s="388" t="s">
        <v>178</v>
      </c>
      <c r="F25" s="389"/>
      <c r="G25" s="389"/>
      <c r="H25" s="389"/>
      <c r="I25" s="389"/>
      <c r="J25" s="389"/>
      <c r="K25" s="390"/>
      <c r="L25" s="385">
        <v>2</v>
      </c>
      <c r="M25" s="386"/>
      <c r="N25" s="386"/>
      <c r="O25" s="386"/>
      <c r="P25" s="387"/>
      <c r="Q25" s="385">
        <v>8370</v>
      </c>
      <c r="R25" s="386"/>
      <c r="S25" s="386"/>
      <c r="T25" s="386"/>
      <c r="U25" s="386"/>
      <c r="V25" s="387"/>
      <c r="W25" s="475"/>
      <c r="X25" s="412"/>
      <c r="Y25" s="413"/>
      <c r="Z25" s="388" t="s">
        <v>179</v>
      </c>
      <c r="AA25" s="389"/>
      <c r="AB25" s="389"/>
      <c r="AC25" s="389"/>
      <c r="AD25" s="389"/>
      <c r="AE25" s="389"/>
      <c r="AF25" s="389"/>
      <c r="AG25" s="390"/>
      <c r="AH25" s="385">
        <v>515</v>
      </c>
      <c r="AI25" s="386"/>
      <c r="AJ25" s="386"/>
      <c r="AK25" s="386"/>
      <c r="AL25" s="387"/>
      <c r="AM25" s="385">
        <v>1696925</v>
      </c>
      <c r="AN25" s="386"/>
      <c r="AO25" s="386"/>
      <c r="AP25" s="386"/>
      <c r="AQ25" s="386"/>
      <c r="AR25" s="387"/>
      <c r="AS25" s="385">
        <v>3295</v>
      </c>
      <c r="AT25" s="386"/>
      <c r="AU25" s="386"/>
      <c r="AV25" s="386"/>
      <c r="AW25" s="386"/>
      <c r="AX25" s="445"/>
      <c r="AY25" s="458" t="s">
        <v>180</v>
      </c>
      <c r="AZ25" s="459"/>
      <c r="BA25" s="459"/>
      <c r="BB25" s="459"/>
      <c r="BC25" s="459"/>
      <c r="BD25" s="459"/>
      <c r="BE25" s="459"/>
      <c r="BF25" s="459"/>
      <c r="BG25" s="459"/>
      <c r="BH25" s="459"/>
      <c r="BI25" s="459"/>
      <c r="BJ25" s="459"/>
      <c r="BK25" s="459"/>
      <c r="BL25" s="459"/>
      <c r="BM25" s="460"/>
      <c r="BN25" s="461">
        <v>14907741</v>
      </c>
      <c r="BO25" s="462"/>
      <c r="BP25" s="462"/>
      <c r="BQ25" s="462"/>
      <c r="BR25" s="462"/>
      <c r="BS25" s="462"/>
      <c r="BT25" s="462"/>
      <c r="BU25" s="463"/>
      <c r="BV25" s="461">
        <v>15742797</v>
      </c>
      <c r="BW25" s="462"/>
      <c r="BX25" s="462"/>
      <c r="BY25" s="462"/>
      <c r="BZ25" s="462"/>
      <c r="CA25" s="462"/>
      <c r="CB25" s="462"/>
      <c r="CC25" s="463"/>
      <c r="CD25" s="188"/>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2">
      <c r="A26" s="175"/>
      <c r="B26" s="411"/>
      <c r="C26" s="412"/>
      <c r="D26" s="413"/>
      <c r="E26" s="388" t="s">
        <v>181</v>
      </c>
      <c r="F26" s="389"/>
      <c r="G26" s="389"/>
      <c r="H26" s="389"/>
      <c r="I26" s="389"/>
      <c r="J26" s="389"/>
      <c r="K26" s="390"/>
      <c r="L26" s="385">
        <v>1</v>
      </c>
      <c r="M26" s="386"/>
      <c r="N26" s="386"/>
      <c r="O26" s="386"/>
      <c r="P26" s="387"/>
      <c r="Q26" s="385">
        <v>7440</v>
      </c>
      <c r="R26" s="386"/>
      <c r="S26" s="386"/>
      <c r="T26" s="386"/>
      <c r="U26" s="386"/>
      <c r="V26" s="387"/>
      <c r="W26" s="475"/>
      <c r="X26" s="412"/>
      <c r="Y26" s="413"/>
      <c r="Z26" s="388" t="s">
        <v>182</v>
      </c>
      <c r="AA26" s="443"/>
      <c r="AB26" s="443"/>
      <c r="AC26" s="443"/>
      <c r="AD26" s="443"/>
      <c r="AE26" s="443"/>
      <c r="AF26" s="443"/>
      <c r="AG26" s="444"/>
      <c r="AH26" s="385">
        <v>158</v>
      </c>
      <c r="AI26" s="386"/>
      <c r="AJ26" s="386"/>
      <c r="AK26" s="386"/>
      <c r="AL26" s="387"/>
      <c r="AM26" s="385">
        <v>524876</v>
      </c>
      <c r="AN26" s="386"/>
      <c r="AO26" s="386"/>
      <c r="AP26" s="386"/>
      <c r="AQ26" s="386"/>
      <c r="AR26" s="387"/>
      <c r="AS26" s="385">
        <v>3322</v>
      </c>
      <c r="AT26" s="386"/>
      <c r="AU26" s="386"/>
      <c r="AV26" s="386"/>
      <c r="AW26" s="386"/>
      <c r="AX26" s="445"/>
      <c r="AY26" s="472" t="s">
        <v>183</v>
      </c>
      <c r="AZ26" s="392"/>
      <c r="BA26" s="392"/>
      <c r="BB26" s="392"/>
      <c r="BC26" s="392"/>
      <c r="BD26" s="392"/>
      <c r="BE26" s="392"/>
      <c r="BF26" s="392"/>
      <c r="BG26" s="392"/>
      <c r="BH26" s="392"/>
      <c r="BI26" s="392"/>
      <c r="BJ26" s="392"/>
      <c r="BK26" s="392"/>
      <c r="BL26" s="392"/>
      <c r="BM26" s="473"/>
      <c r="BN26" s="432" t="s">
        <v>131</v>
      </c>
      <c r="BO26" s="433"/>
      <c r="BP26" s="433"/>
      <c r="BQ26" s="433"/>
      <c r="BR26" s="433"/>
      <c r="BS26" s="433"/>
      <c r="BT26" s="433"/>
      <c r="BU26" s="434"/>
      <c r="BV26" s="432" t="s">
        <v>141</v>
      </c>
      <c r="BW26" s="433"/>
      <c r="BX26" s="433"/>
      <c r="BY26" s="433"/>
      <c r="BZ26" s="433"/>
      <c r="CA26" s="433"/>
      <c r="CB26" s="433"/>
      <c r="CC26" s="434"/>
      <c r="CD26" s="188"/>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5">
      <c r="A27" s="175"/>
      <c r="B27" s="411"/>
      <c r="C27" s="412"/>
      <c r="D27" s="413"/>
      <c r="E27" s="388" t="s">
        <v>184</v>
      </c>
      <c r="F27" s="389"/>
      <c r="G27" s="389"/>
      <c r="H27" s="389"/>
      <c r="I27" s="389"/>
      <c r="J27" s="389"/>
      <c r="K27" s="390"/>
      <c r="L27" s="385">
        <v>1</v>
      </c>
      <c r="M27" s="386"/>
      <c r="N27" s="386"/>
      <c r="O27" s="386"/>
      <c r="P27" s="387"/>
      <c r="Q27" s="385">
        <v>7240</v>
      </c>
      <c r="R27" s="386"/>
      <c r="S27" s="386"/>
      <c r="T27" s="386"/>
      <c r="U27" s="386"/>
      <c r="V27" s="387"/>
      <c r="W27" s="475"/>
      <c r="X27" s="412"/>
      <c r="Y27" s="413"/>
      <c r="Z27" s="388" t="s">
        <v>185</v>
      </c>
      <c r="AA27" s="389"/>
      <c r="AB27" s="389"/>
      <c r="AC27" s="389"/>
      <c r="AD27" s="389"/>
      <c r="AE27" s="389"/>
      <c r="AF27" s="389"/>
      <c r="AG27" s="390"/>
      <c r="AH27" s="385">
        <v>72</v>
      </c>
      <c r="AI27" s="386"/>
      <c r="AJ27" s="386"/>
      <c r="AK27" s="386"/>
      <c r="AL27" s="387"/>
      <c r="AM27" s="385">
        <v>230130</v>
      </c>
      <c r="AN27" s="386"/>
      <c r="AO27" s="386"/>
      <c r="AP27" s="386"/>
      <c r="AQ27" s="386"/>
      <c r="AR27" s="387"/>
      <c r="AS27" s="385">
        <v>3196</v>
      </c>
      <c r="AT27" s="386"/>
      <c r="AU27" s="386"/>
      <c r="AV27" s="386"/>
      <c r="AW27" s="386"/>
      <c r="AX27" s="445"/>
      <c r="AY27" s="469" t="s">
        <v>186</v>
      </c>
      <c r="AZ27" s="470"/>
      <c r="BA27" s="470"/>
      <c r="BB27" s="470"/>
      <c r="BC27" s="470"/>
      <c r="BD27" s="470"/>
      <c r="BE27" s="470"/>
      <c r="BF27" s="470"/>
      <c r="BG27" s="470"/>
      <c r="BH27" s="470"/>
      <c r="BI27" s="470"/>
      <c r="BJ27" s="470"/>
      <c r="BK27" s="470"/>
      <c r="BL27" s="470"/>
      <c r="BM27" s="471"/>
      <c r="BN27" s="466">
        <v>2060223</v>
      </c>
      <c r="BO27" s="467"/>
      <c r="BP27" s="467"/>
      <c r="BQ27" s="467"/>
      <c r="BR27" s="467"/>
      <c r="BS27" s="467"/>
      <c r="BT27" s="467"/>
      <c r="BU27" s="468"/>
      <c r="BV27" s="466">
        <v>2059609</v>
      </c>
      <c r="BW27" s="467"/>
      <c r="BX27" s="467"/>
      <c r="BY27" s="467"/>
      <c r="BZ27" s="467"/>
      <c r="CA27" s="467"/>
      <c r="CB27" s="467"/>
      <c r="CC27" s="468"/>
      <c r="CD27" s="190"/>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2">
      <c r="A28" s="175"/>
      <c r="B28" s="411"/>
      <c r="C28" s="412"/>
      <c r="D28" s="413"/>
      <c r="E28" s="388" t="s">
        <v>187</v>
      </c>
      <c r="F28" s="389"/>
      <c r="G28" s="389"/>
      <c r="H28" s="389"/>
      <c r="I28" s="389"/>
      <c r="J28" s="389"/>
      <c r="K28" s="390"/>
      <c r="L28" s="385">
        <v>1</v>
      </c>
      <c r="M28" s="386"/>
      <c r="N28" s="386"/>
      <c r="O28" s="386"/>
      <c r="P28" s="387"/>
      <c r="Q28" s="385">
        <v>6520</v>
      </c>
      <c r="R28" s="386"/>
      <c r="S28" s="386"/>
      <c r="T28" s="386"/>
      <c r="U28" s="386"/>
      <c r="V28" s="387"/>
      <c r="W28" s="475"/>
      <c r="X28" s="412"/>
      <c r="Y28" s="413"/>
      <c r="Z28" s="388" t="s">
        <v>188</v>
      </c>
      <c r="AA28" s="389"/>
      <c r="AB28" s="389"/>
      <c r="AC28" s="389"/>
      <c r="AD28" s="389"/>
      <c r="AE28" s="389"/>
      <c r="AF28" s="389"/>
      <c r="AG28" s="390"/>
      <c r="AH28" s="385" t="s">
        <v>141</v>
      </c>
      <c r="AI28" s="386"/>
      <c r="AJ28" s="386"/>
      <c r="AK28" s="386"/>
      <c r="AL28" s="387"/>
      <c r="AM28" s="385" t="s">
        <v>189</v>
      </c>
      <c r="AN28" s="386"/>
      <c r="AO28" s="386"/>
      <c r="AP28" s="386"/>
      <c r="AQ28" s="386"/>
      <c r="AR28" s="387"/>
      <c r="AS28" s="385" t="s">
        <v>141</v>
      </c>
      <c r="AT28" s="386"/>
      <c r="AU28" s="386"/>
      <c r="AV28" s="386"/>
      <c r="AW28" s="386"/>
      <c r="AX28" s="445"/>
      <c r="AY28" s="449" t="s">
        <v>190</v>
      </c>
      <c r="AZ28" s="450"/>
      <c r="BA28" s="450"/>
      <c r="BB28" s="451"/>
      <c r="BC28" s="458" t="s">
        <v>50</v>
      </c>
      <c r="BD28" s="459"/>
      <c r="BE28" s="459"/>
      <c r="BF28" s="459"/>
      <c r="BG28" s="459"/>
      <c r="BH28" s="459"/>
      <c r="BI28" s="459"/>
      <c r="BJ28" s="459"/>
      <c r="BK28" s="459"/>
      <c r="BL28" s="459"/>
      <c r="BM28" s="460"/>
      <c r="BN28" s="461">
        <v>28645035</v>
      </c>
      <c r="BO28" s="462"/>
      <c r="BP28" s="462"/>
      <c r="BQ28" s="462"/>
      <c r="BR28" s="462"/>
      <c r="BS28" s="462"/>
      <c r="BT28" s="462"/>
      <c r="BU28" s="463"/>
      <c r="BV28" s="461">
        <v>26129487</v>
      </c>
      <c r="BW28" s="462"/>
      <c r="BX28" s="462"/>
      <c r="BY28" s="462"/>
      <c r="BZ28" s="462"/>
      <c r="CA28" s="462"/>
      <c r="CB28" s="462"/>
      <c r="CC28" s="463"/>
      <c r="CD28" s="188"/>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2">
      <c r="A29" s="175"/>
      <c r="B29" s="411"/>
      <c r="C29" s="412"/>
      <c r="D29" s="413"/>
      <c r="E29" s="388" t="s">
        <v>191</v>
      </c>
      <c r="F29" s="389"/>
      <c r="G29" s="389"/>
      <c r="H29" s="389"/>
      <c r="I29" s="389"/>
      <c r="J29" s="389"/>
      <c r="K29" s="390"/>
      <c r="L29" s="385">
        <v>40</v>
      </c>
      <c r="M29" s="386"/>
      <c r="N29" s="386"/>
      <c r="O29" s="386"/>
      <c r="P29" s="387"/>
      <c r="Q29" s="385">
        <v>6040</v>
      </c>
      <c r="R29" s="386"/>
      <c r="S29" s="386"/>
      <c r="T29" s="386"/>
      <c r="U29" s="386"/>
      <c r="V29" s="387"/>
      <c r="W29" s="476"/>
      <c r="X29" s="477"/>
      <c r="Y29" s="478"/>
      <c r="Z29" s="388" t="s">
        <v>192</v>
      </c>
      <c r="AA29" s="389"/>
      <c r="AB29" s="389"/>
      <c r="AC29" s="389"/>
      <c r="AD29" s="389"/>
      <c r="AE29" s="389"/>
      <c r="AF29" s="389"/>
      <c r="AG29" s="390"/>
      <c r="AH29" s="385">
        <v>2967</v>
      </c>
      <c r="AI29" s="386"/>
      <c r="AJ29" s="386"/>
      <c r="AK29" s="386"/>
      <c r="AL29" s="387"/>
      <c r="AM29" s="385">
        <v>9578085</v>
      </c>
      <c r="AN29" s="386"/>
      <c r="AO29" s="386"/>
      <c r="AP29" s="386"/>
      <c r="AQ29" s="386"/>
      <c r="AR29" s="387"/>
      <c r="AS29" s="385">
        <v>3228</v>
      </c>
      <c r="AT29" s="386"/>
      <c r="AU29" s="386"/>
      <c r="AV29" s="386"/>
      <c r="AW29" s="386"/>
      <c r="AX29" s="445"/>
      <c r="AY29" s="452"/>
      <c r="AZ29" s="453"/>
      <c r="BA29" s="453"/>
      <c r="BB29" s="454"/>
      <c r="BC29" s="446" t="s">
        <v>193</v>
      </c>
      <c r="BD29" s="447"/>
      <c r="BE29" s="447"/>
      <c r="BF29" s="447"/>
      <c r="BG29" s="447"/>
      <c r="BH29" s="447"/>
      <c r="BI29" s="447"/>
      <c r="BJ29" s="447"/>
      <c r="BK29" s="447"/>
      <c r="BL29" s="447"/>
      <c r="BM29" s="448"/>
      <c r="BN29" s="432" t="s">
        <v>141</v>
      </c>
      <c r="BO29" s="433"/>
      <c r="BP29" s="433"/>
      <c r="BQ29" s="433"/>
      <c r="BR29" s="433"/>
      <c r="BS29" s="433"/>
      <c r="BT29" s="433"/>
      <c r="BU29" s="434"/>
      <c r="BV29" s="432" t="s">
        <v>141</v>
      </c>
      <c r="BW29" s="433"/>
      <c r="BX29" s="433"/>
      <c r="BY29" s="433"/>
      <c r="BZ29" s="433"/>
      <c r="CA29" s="433"/>
      <c r="CB29" s="433"/>
      <c r="CC29" s="434"/>
      <c r="CD29" s="190"/>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5">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194</v>
      </c>
      <c r="X30" s="400"/>
      <c r="Y30" s="400"/>
      <c r="Z30" s="400"/>
      <c r="AA30" s="400"/>
      <c r="AB30" s="400"/>
      <c r="AC30" s="400"/>
      <c r="AD30" s="400"/>
      <c r="AE30" s="400"/>
      <c r="AF30" s="400"/>
      <c r="AG30" s="401"/>
      <c r="AH30" s="402">
        <v>101.5</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52</v>
      </c>
      <c r="BD30" s="406"/>
      <c r="BE30" s="406"/>
      <c r="BF30" s="406"/>
      <c r="BG30" s="406"/>
      <c r="BH30" s="406"/>
      <c r="BI30" s="406"/>
      <c r="BJ30" s="406"/>
      <c r="BK30" s="406"/>
      <c r="BL30" s="406"/>
      <c r="BM30" s="407"/>
      <c r="BN30" s="466">
        <v>16874946</v>
      </c>
      <c r="BO30" s="467"/>
      <c r="BP30" s="467"/>
      <c r="BQ30" s="467"/>
      <c r="BR30" s="467"/>
      <c r="BS30" s="467"/>
      <c r="BT30" s="467"/>
      <c r="BU30" s="468"/>
      <c r="BV30" s="466">
        <v>11182557</v>
      </c>
      <c r="BW30" s="467"/>
      <c r="BX30" s="467"/>
      <c r="BY30" s="467"/>
      <c r="BZ30" s="467"/>
      <c r="CA30" s="467"/>
      <c r="CB30" s="467"/>
      <c r="CC30" s="468"/>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91" t="s">
        <v>195</v>
      </c>
      <c r="D32" s="391"/>
      <c r="E32" s="391"/>
      <c r="F32" s="391"/>
      <c r="G32" s="391"/>
      <c r="H32" s="391"/>
      <c r="I32" s="391"/>
      <c r="J32" s="391"/>
      <c r="K32" s="391"/>
      <c r="L32" s="391"/>
      <c r="M32" s="391"/>
      <c r="N32" s="391"/>
      <c r="O32" s="391"/>
      <c r="P32" s="391"/>
      <c r="Q32" s="391"/>
      <c r="R32" s="391"/>
      <c r="S32" s="391"/>
      <c r="U32" s="392" t="s">
        <v>196</v>
      </c>
      <c r="V32" s="392"/>
      <c r="W32" s="392"/>
      <c r="X32" s="392"/>
      <c r="Y32" s="392"/>
      <c r="Z32" s="392"/>
      <c r="AA32" s="392"/>
      <c r="AB32" s="392"/>
      <c r="AC32" s="392"/>
      <c r="AD32" s="392"/>
      <c r="AE32" s="392"/>
      <c r="AF32" s="392"/>
      <c r="AG32" s="392"/>
      <c r="AH32" s="392"/>
      <c r="AI32" s="392"/>
      <c r="AJ32" s="392"/>
      <c r="AK32" s="392"/>
      <c r="AM32" s="392" t="s">
        <v>197</v>
      </c>
      <c r="AN32" s="392"/>
      <c r="AO32" s="392"/>
      <c r="AP32" s="392"/>
      <c r="AQ32" s="392"/>
      <c r="AR32" s="392"/>
      <c r="AS32" s="392"/>
      <c r="AT32" s="392"/>
      <c r="AU32" s="392"/>
      <c r="AV32" s="392"/>
      <c r="AW32" s="392"/>
      <c r="AX32" s="392"/>
      <c r="AY32" s="392"/>
      <c r="AZ32" s="392"/>
      <c r="BA32" s="392"/>
      <c r="BB32" s="392"/>
      <c r="BC32" s="392"/>
      <c r="BE32" s="392" t="s">
        <v>198</v>
      </c>
      <c r="BF32" s="392"/>
      <c r="BG32" s="392"/>
      <c r="BH32" s="392"/>
      <c r="BI32" s="392"/>
      <c r="BJ32" s="392"/>
      <c r="BK32" s="392"/>
      <c r="BL32" s="392"/>
      <c r="BM32" s="392"/>
      <c r="BN32" s="392"/>
      <c r="BO32" s="392"/>
      <c r="BP32" s="392"/>
      <c r="BQ32" s="392"/>
      <c r="BR32" s="392"/>
      <c r="BS32" s="392"/>
      <c r="BT32" s="392"/>
      <c r="BU32" s="392"/>
      <c r="BW32" s="392" t="s">
        <v>199</v>
      </c>
      <c r="BX32" s="392"/>
      <c r="BY32" s="392"/>
      <c r="BZ32" s="392"/>
      <c r="CA32" s="392"/>
      <c r="CB32" s="392"/>
      <c r="CC32" s="392"/>
      <c r="CD32" s="392"/>
      <c r="CE32" s="392"/>
      <c r="CF32" s="392"/>
      <c r="CG32" s="392"/>
      <c r="CH32" s="392"/>
      <c r="CI32" s="392"/>
      <c r="CJ32" s="392"/>
      <c r="CK32" s="392"/>
      <c r="CL32" s="392"/>
      <c r="CM32" s="392"/>
      <c r="CO32" s="392" t="s">
        <v>200</v>
      </c>
      <c r="CP32" s="392"/>
      <c r="CQ32" s="392"/>
      <c r="CR32" s="392"/>
      <c r="CS32" s="392"/>
      <c r="CT32" s="392"/>
      <c r="CU32" s="392"/>
      <c r="CV32" s="392"/>
      <c r="CW32" s="392"/>
      <c r="CX32" s="392"/>
      <c r="CY32" s="392"/>
      <c r="CZ32" s="392"/>
      <c r="DA32" s="392"/>
      <c r="DB32" s="392"/>
      <c r="DC32" s="392"/>
      <c r="DD32" s="392"/>
      <c r="DE32" s="392"/>
      <c r="DI32" s="198"/>
    </row>
    <row r="33" spans="1:113" ht="13.5" customHeight="1" x14ac:dyDescent="0.2">
      <c r="A33" s="175"/>
      <c r="B33" s="199"/>
      <c r="C33" s="384" t="s">
        <v>201</v>
      </c>
      <c r="D33" s="384"/>
      <c r="E33" s="383" t="s">
        <v>202</v>
      </c>
      <c r="F33" s="383"/>
      <c r="G33" s="383"/>
      <c r="H33" s="383"/>
      <c r="I33" s="383"/>
      <c r="J33" s="383"/>
      <c r="K33" s="383"/>
      <c r="L33" s="383"/>
      <c r="M33" s="383"/>
      <c r="N33" s="383"/>
      <c r="O33" s="383"/>
      <c r="P33" s="383"/>
      <c r="Q33" s="383"/>
      <c r="R33" s="383"/>
      <c r="S33" s="383"/>
      <c r="T33" s="200"/>
      <c r="U33" s="384" t="s">
        <v>203</v>
      </c>
      <c r="V33" s="384"/>
      <c r="W33" s="383" t="s">
        <v>202</v>
      </c>
      <c r="X33" s="383"/>
      <c r="Y33" s="383"/>
      <c r="Z33" s="383"/>
      <c r="AA33" s="383"/>
      <c r="AB33" s="383"/>
      <c r="AC33" s="383"/>
      <c r="AD33" s="383"/>
      <c r="AE33" s="383"/>
      <c r="AF33" s="383"/>
      <c r="AG33" s="383"/>
      <c r="AH33" s="383"/>
      <c r="AI33" s="383"/>
      <c r="AJ33" s="383"/>
      <c r="AK33" s="383"/>
      <c r="AL33" s="200"/>
      <c r="AM33" s="384" t="s">
        <v>201</v>
      </c>
      <c r="AN33" s="384"/>
      <c r="AO33" s="383" t="s">
        <v>202</v>
      </c>
      <c r="AP33" s="383"/>
      <c r="AQ33" s="383"/>
      <c r="AR33" s="383"/>
      <c r="AS33" s="383"/>
      <c r="AT33" s="383"/>
      <c r="AU33" s="383"/>
      <c r="AV33" s="383"/>
      <c r="AW33" s="383"/>
      <c r="AX33" s="383"/>
      <c r="AY33" s="383"/>
      <c r="AZ33" s="383"/>
      <c r="BA33" s="383"/>
      <c r="BB33" s="383"/>
      <c r="BC33" s="383"/>
      <c r="BD33" s="201"/>
      <c r="BE33" s="383" t="s">
        <v>204</v>
      </c>
      <c r="BF33" s="383"/>
      <c r="BG33" s="383" t="s">
        <v>205</v>
      </c>
      <c r="BH33" s="383"/>
      <c r="BI33" s="383"/>
      <c r="BJ33" s="383"/>
      <c r="BK33" s="383"/>
      <c r="BL33" s="383"/>
      <c r="BM33" s="383"/>
      <c r="BN33" s="383"/>
      <c r="BO33" s="383"/>
      <c r="BP33" s="383"/>
      <c r="BQ33" s="383"/>
      <c r="BR33" s="383"/>
      <c r="BS33" s="383"/>
      <c r="BT33" s="383"/>
      <c r="BU33" s="383"/>
      <c r="BV33" s="201"/>
      <c r="BW33" s="384" t="s">
        <v>204</v>
      </c>
      <c r="BX33" s="384"/>
      <c r="BY33" s="383" t="s">
        <v>206</v>
      </c>
      <c r="BZ33" s="383"/>
      <c r="CA33" s="383"/>
      <c r="CB33" s="383"/>
      <c r="CC33" s="383"/>
      <c r="CD33" s="383"/>
      <c r="CE33" s="383"/>
      <c r="CF33" s="383"/>
      <c r="CG33" s="383"/>
      <c r="CH33" s="383"/>
      <c r="CI33" s="383"/>
      <c r="CJ33" s="383"/>
      <c r="CK33" s="383"/>
      <c r="CL33" s="383"/>
      <c r="CM33" s="383"/>
      <c r="CN33" s="200"/>
      <c r="CO33" s="384" t="s">
        <v>201</v>
      </c>
      <c r="CP33" s="384"/>
      <c r="CQ33" s="383" t="s">
        <v>207</v>
      </c>
      <c r="CR33" s="383"/>
      <c r="CS33" s="383"/>
      <c r="CT33" s="383"/>
      <c r="CU33" s="383"/>
      <c r="CV33" s="383"/>
      <c r="CW33" s="383"/>
      <c r="CX33" s="383"/>
      <c r="CY33" s="383"/>
      <c r="CZ33" s="383"/>
      <c r="DA33" s="383"/>
      <c r="DB33" s="383"/>
      <c r="DC33" s="383"/>
      <c r="DD33" s="383"/>
      <c r="DE33" s="383"/>
      <c r="DF33" s="200"/>
      <c r="DG33" s="382" t="s">
        <v>208</v>
      </c>
      <c r="DH33" s="382"/>
      <c r="DI33" s="202"/>
    </row>
    <row r="34" spans="1:113" ht="32.25" customHeight="1" x14ac:dyDescent="0.2">
      <c r="A34" s="175"/>
      <c r="B34" s="199"/>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2</v>
      </c>
      <c r="V34" s="380"/>
      <c r="W34" s="381" t="str">
        <f>IF('各会計、関係団体の財政状況及び健全化判断比率'!B28="","",'各会計、関係団体の財政状況及び健全化判断比率'!B28)</f>
        <v>国民健康保険特別会計</v>
      </c>
      <c r="X34" s="381"/>
      <c r="Y34" s="381"/>
      <c r="Z34" s="381"/>
      <c r="AA34" s="381"/>
      <c r="AB34" s="381"/>
      <c r="AC34" s="381"/>
      <c r="AD34" s="381"/>
      <c r="AE34" s="381"/>
      <c r="AF34" s="381"/>
      <c r="AG34" s="381"/>
      <c r="AH34" s="381"/>
      <c r="AI34" s="381"/>
      <c r="AJ34" s="381"/>
      <c r="AK34" s="381"/>
      <c r="AL34" s="175"/>
      <c r="AM34" s="380">
        <f>IF(AO34="","",MAX(C34:D43,U34:V43)+1)</f>
        <v>5</v>
      </c>
      <c r="AN34" s="380"/>
      <c r="AO34" s="381" t="str">
        <f>IF('各会計、関係団体の財政状況及び健全化判断比率'!B31="","",'各会計、関係団体の財政状況及び健全化判断比率'!B31)</f>
        <v>下水道事業会計</v>
      </c>
      <c r="AP34" s="381"/>
      <c r="AQ34" s="381"/>
      <c r="AR34" s="381"/>
      <c r="AS34" s="381"/>
      <c r="AT34" s="381"/>
      <c r="AU34" s="381"/>
      <c r="AV34" s="381"/>
      <c r="AW34" s="381"/>
      <c r="AX34" s="381"/>
      <c r="AY34" s="381"/>
      <c r="AZ34" s="381"/>
      <c r="BA34" s="381"/>
      <c r="BB34" s="381"/>
      <c r="BC34" s="381"/>
      <c r="BD34" s="175"/>
      <c r="BE34" s="380" t="str">
        <f>IF(BG34="","",MAX(C34:D43,U34:V43,AM34:AN43)+1)</f>
        <v/>
      </c>
      <c r="BF34" s="380"/>
      <c r="BG34" s="381"/>
      <c r="BH34" s="381"/>
      <c r="BI34" s="381"/>
      <c r="BJ34" s="381"/>
      <c r="BK34" s="381"/>
      <c r="BL34" s="381"/>
      <c r="BM34" s="381"/>
      <c r="BN34" s="381"/>
      <c r="BO34" s="381"/>
      <c r="BP34" s="381"/>
      <c r="BQ34" s="381"/>
      <c r="BR34" s="381"/>
      <c r="BS34" s="381"/>
      <c r="BT34" s="381"/>
      <c r="BU34" s="381"/>
      <c r="BV34" s="175"/>
      <c r="BW34" s="380">
        <f>IF(BY34="","",MAX(C34:D43,U34:V43,AM34:AN43,BE34:BF43)+1)</f>
        <v>6</v>
      </c>
      <c r="BX34" s="380"/>
      <c r="BY34" s="381" t="str">
        <f>IF('各会計、関係団体の財政状況及び健全化判断比率'!B68="","",'各会計、関係団体の財政状況及び健全化判断比率'!B68)</f>
        <v>千葉県市町村総合事務組合（一般会計）</v>
      </c>
      <c r="BZ34" s="381"/>
      <c r="CA34" s="381"/>
      <c r="CB34" s="381"/>
      <c r="CC34" s="381"/>
      <c r="CD34" s="381"/>
      <c r="CE34" s="381"/>
      <c r="CF34" s="381"/>
      <c r="CG34" s="381"/>
      <c r="CH34" s="381"/>
      <c r="CI34" s="381"/>
      <c r="CJ34" s="381"/>
      <c r="CK34" s="381"/>
      <c r="CL34" s="381"/>
      <c r="CM34" s="381"/>
      <c r="CN34" s="175"/>
      <c r="CO34" s="380">
        <f>IF(CQ34="","",MAX(C34:D43,U34:V43,AM34:AN43,BE34:BF43,BW34:BX43)+1)</f>
        <v>12</v>
      </c>
      <c r="CP34" s="380"/>
      <c r="CQ34" s="381" t="str">
        <f>IF('各会計、関係団体の財政状況及び健全化判断比率'!BS7="","",'各会計、関係団体の財政状況及び健全化判断比率'!BS7)</f>
        <v>市川市清掃公社</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202"/>
    </row>
    <row r="35" spans="1:113" ht="32.25" customHeight="1" x14ac:dyDescent="0.2">
      <c r="A35" s="175"/>
      <c r="B35" s="199"/>
      <c r="C35" s="380" t="str">
        <f>IF(E35="","",C34+1)</f>
        <v/>
      </c>
      <c r="D35" s="380"/>
      <c r="E35" s="381" t="str">
        <f>IF('各会計、関係団体の財政状況及び健全化判断比率'!B8="","",'各会計、関係団体の財政状況及び健全化判断比率'!B8)</f>
        <v/>
      </c>
      <c r="F35" s="381"/>
      <c r="G35" s="381"/>
      <c r="H35" s="381"/>
      <c r="I35" s="381"/>
      <c r="J35" s="381"/>
      <c r="K35" s="381"/>
      <c r="L35" s="381"/>
      <c r="M35" s="381"/>
      <c r="N35" s="381"/>
      <c r="O35" s="381"/>
      <c r="P35" s="381"/>
      <c r="Q35" s="381"/>
      <c r="R35" s="381"/>
      <c r="S35" s="381"/>
      <c r="T35" s="175"/>
      <c r="U35" s="380">
        <f>IF(W35="","",U34+1)</f>
        <v>3</v>
      </c>
      <c r="V35" s="380"/>
      <c r="W35" s="381" t="str">
        <f>IF('各会計、関係団体の財政状況及び健全化判断比率'!B29="","",'各会計、関係団体の財政状況及び健全化判断比率'!B29)</f>
        <v>介護保険特別会計</v>
      </c>
      <c r="X35" s="381"/>
      <c r="Y35" s="381"/>
      <c r="Z35" s="381"/>
      <c r="AA35" s="381"/>
      <c r="AB35" s="381"/>
      <c r="AC35" s="381"/>
      <c r="AD35" s="381"/>
      <c r="AE35" s="381"/>
      <c r="AF35" s="381"/>
      <c r="AG35" s="381"/>
      <c r="AH35" s="381"/>
      <c r="AI35" s="381"/>
      <c r="AJ35" s="381"/>
      <c r="AK35" s="381"/>
      <c r="AL35" s="175"/>
      <c r="AM35" s="380" t="str">
        <f t="shared" ref="AM35:AM43" si="0">IF(AO35="","",AM34+1)</f>
        <v/>
      </c>
      <c r="AN35" s="380"/>
      <c r="AO35" s="381"/>
      <c r="AP35" s="381"/>
      <c r="AQ35" s="381"/>
      <c r="AR35" s="381"/>
      <c r="AS35" s="381"/>
      <c r="AT35" s="381"/>
      <c r="AU35" s="381"/>
      <c r="AV35" s="381"/>
      <c r="AW35" s="381"/>
      <c r="AX35" s="381"/>
      <c r="AY35" s="381"/>
      <c r="AZ35" s="381"/>
      <c r="BA35" s="381"/>
      <c r="BB35" s="381"/>
      <c r="BC35" s="381"/>
      <c r="BD35" s="175"/>
      <c r="BE35" s="380" t="str">
        <f t="shared" ref="BE35:BE43" si="1">IF(BG35="","",BE34+1)</f>
        <v/>
      </c>
      <c r="BF35" s="380"/>
      <c r="BG35" s="381"/>
      <c r="BH35" s="381"/>
      <c r="BI35" s="381"/>
      <c r="BJ35" s="381"/>
      <c r="BK35" s="381"/>
      <c r="BL35" s="381"/>
      <c r="BM35" s="381"/>
      <c r="BN35" s="381"/>
      <c r="BO35" s="381"/>
      <c r="BP35" s="381"/>
      <c r="BQ35" s="381"/>
      <c r="BR35" s="381"/>
      <c r="BS35" s="381"/>
      <c r="BT35" s="381"/>
      <c r="BU35" s="381"/>
      <c r="BV35" s="175"/>
      <c r="BW35" s="380">
        <f t="shared" ref="BW35:BW43" si="2">IF(BY35="","",BW34+1)</f>
        <v>7</v>
      </c>
      <c r="BX35" s="380"/>
      <c r="BY35" s="381" t="str">
        <f>IF('各会計、関係団体の財政状況及び健全化判断比率'!B69="","",'各会計、関係団体の財政状況及び健全化判断比率'!B69)</f>
        <v>千葉県市町村総合事務組合（千葉県自治会館管理運営特別会計）</v>
      </c>
      <c r="BZ35" s="381"/>
      <c r="CA35" s="381"/>
      <c r="CB35" s="381"/>
      <c r="CC35" s="381"/>
      <c r="CD35" s="381"/>
      <c r="CE35" s="381"/>
      <c r="CF35" s="381"/>
      <c r="CG35" s="381"/>
      <c r="CH35" s="381"/>
      <c r="CI35" s="381"/>
      <c r="CJ35" s="381"/>
      <c r="CK35" s="381"/>
      <c r="CL35" s="381"/>
      <c r="CM35" s="381"/>
      <c r="CN35" s="175"/>
      <c r="CO35" s="380">
        <f t="shared" ref="CO35:CO43" si="3">IF(CQ35="","",CO34+1)</f>
        <v>13</v>
      </c>
      <c r="CP35" s="380"/>
      <c r="CQ35" s="381" t="str">
        <f>IF('各会計、関係団体の財政状況及び健全化判断比率'!BS8="","",'各会計、関係団体の財政状況及び健全化判断比率'!BS8)</f>
        <v>市川市花と緑のまちづくり財団</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202"/>
    </row>
    <row r="36" spans="1:113" ht="32.25" customHeight="1" x14ac:dyDescent="0.2">
      <c r="A36" s="175"/>
      <c r="B36" s="199"/>
      <c r="C36" s="380" t="str">
        <f>IF(E36="","",C35+1)</f>
        <v/>
      </c>
      <c r="D36" s="380"/>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175"/>
      <c r="U36" s="380">
        <f t="shared" ref="U36:U43" si="4">IF(W36="","",U35+1)</f>
        <v>4</v>
      </c>
      <c r="V36" s="380"/>
      <c r="W36" s="381" t="str">
        <f>IF('各会計、関係団体の財政状況及び健全化判断比率'!B30="","",'各会計、関係団体の財政状況及び健全化判断比率'!B30)</f>
        <v>後期高齢者医療特別会計</v>
      </c>
      <c r="X36" s="381"/>
      <c r="Y36" s="381"/>
      <c r="Z36" s="381"/>
      <c r="AA36" s="381"/>
      <c r="AB36" s="381"/>
      <c r="AC36" s="381"/>
      <c r="AD36" s="381"/>
      <c r="AE36" s="381"/>
      <c r="AF36" s="381"/>
      <c r="AG36" s="381"/>
      <c r="AH36" s="381"/>
      <c r="AI36" s="381"/>
      <c r="AJ36" s="381"/>
      <c r="AK36" s="381"/>
      <c r="AL36" s="175"/>
      <c r="AM36" s="380" t="str">
        <f t="shared" si="0"/>
        <v/>
      </c>
      <c r="AN36" s="380"/>
      <c r="AO36" s="381"/>
      <c r="AP36" s="381"/>
      <c r="AQ36" s="381"/>
      <c r="AR36" s="381"/>
      <c r="AS36" s="381"/>
      <c r="AT36" s="381"/>
      <c r="AU36" s="381"/>
      <c r="AV36" s="381"/>
      <c r="AW36" s="381"/>
      <c r="AX36" s="381"/>
      <c r="AY36" s="381"/>
      <c r="AZ36" s="381"/>
      <c r="BA36" s="381"/>
      <c r="BB36" s="381"/>
      <c r="BC36" s="381"/>
      <c r="BD36" s="175"/>
      <c r="BE36" s="380" t="str">
        <f t="shared" si="1"/>
        <v/>
      </c>
      <c r="BF36" s="380"/>
      <c r="BG36" s="381"/>
      <c r="BH36" s="381"/>
      <c r="BI36" s="381"/>
      <c r="BJ36" s="381"/>
      <c r="BK36" s="381"/>
      <c r="BL36" s="381"/>
      <c r="BM36" s="381"/>
      <c r="BN36" s="381"/>
      <c r="BO36" s="381"/>
      <c r="BP36" s="381"/>
      <c r="BQ36" s="381"/>
      <c r="BR36" s="381"/>
      <c r="BS36" s="381"/>
      <c r="BT36" s="381"/>
      <c r="BU36" s="381"/>
      <c r="BV36" s="175"/>
      <c r="BW36" s="380">
        <f t="shared" si="2"/>
        <v>8</v>
      </c>
      <c r="BX36" s="380"/>
      <c r="BY36" s="381" t="str">
        <f>IF('各会計、関係団体の財政状況及び健全化判断比率'!B70="","",'各会計、関係団体の財政状況及び健全化判断比率'!B70)</f>
        <v>千葉県市町村総合事務組合（千葉県自治研修センター特別会計）</v>
      </c>
      <c r="BZ36" s="381"/>
      <c r="CA36" s="381"/>
      <c r="CB36" s="381"/>
      <c r="CC36" s="381"/>
      <c r="CD36" s="381"/>
      <c r="CE36" s="381"/>
      <c r="CF36" s="381"/>
      <c r="CG36" s="381"/>
      <c r="CH36" s="381"/>
      <c r="CI36" s="381"/>
      <c r="CJ36" s="381"/>
      <c r="CK36" s="381"/>
      <c r="CL36" s="381"/>
      <c r="CM36" s="381"/>
      <c r="CN36" s="175"/>
      <c r="CO36" s="380">
        <f t="shared" si="3"/>
        <v>14</v>
      </c>
      <c r="CP36" s="380"/>
      <c r="CQ36" s="381" t="str">
        <f>IF('各会計、関係団体の財政状況及び健全化判断比率'!BS9="","",'各会計、関係団体の財政状況及び健全化判断比率'!BS9)</f>
        <v>市川市文化振興財団</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202"/>
    </row>
    <row r="37" spans="1:113" ht="32.25" customHeight="1" x14ac:dyDescent="0.2">
      <c r="A37" s="175"/>
      <c r="B37" s="199"/>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t="str">
        <f t="shared" si="4"/>
        <v/>
      </c>
      <c r="V37" s="380"/>
      <c r="W37" s="381"/>
      <c r="X37" s="381"/>
      <c r="Y37" s="381"/>
      <c r="Z37" s="381"/>
      <c r="AA37" s="381"/>
      <c r="AB37" s="381"/>
      <c r="AC37" s="381"/>
      <c r="AD37" s="381"/>
      <c r="AE37" s="381"/>
      <c r="AF37" s="381"/>
      <c r="AG37" s="381"/>
      <c r="AH37" s="381"/>
      <c r="AI37" s="381"/>
      <c r="AJ37" s="381"/>
      <c r="AK37" s="381"/>
      <c r="AL37" s="175"/>
      <c r="AM37" s="380" t="str">
        <f t="shared" si="0"/>
        <v/>
      </c>
      <c r="AN37" s="380"/>
      <c r="AO37" s="381"/>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f t="shared" si="2"/>
        <v>9</v>
      </c>
      <c r="BX37" s="380"/>
      <c r="BY37" s="381" t="str">
        <f>IF('各会計、関係団体の財政状況及び健全化判断比率'!B71="","",'各会計、関係団体の財政状況及び健全化判断比率'!B71)</f>
        <v>千葉県市町村総合事務組合（千葉県市町村交通災害共済特別会計）</v>
      </c>
      <c r="BZ37" s="381"/>
      <c r="CA37" s="381"/>
      <c r="CB37" s="381"/>
      <c r="CC37" s="381"/>
      <c r="CD37" s="381"/>
      <c r="CE37" s="381"/>
      <c r="CF37" s="381"/>
      <c r="CG37" s="381"/>
      <c r="CH37" s="381"/>
      <c r="CI37" s="381"/>
      <c r="CJ37" s="381"/>
      <c r="CK37" s="381"/>
      <c r="CL37" s="381"/>
      <c r="CM37" s="381"/>
      <c r="CN37" s="175"/>
      <c r="CO37" s="380">
        <f t="shared" si="3"/>
        <v>15</v>
      </c>
      <c r="CP37" s="380"/>
      <c r="CQ37" s="381" t="str">
        <f>IF('各会計、関係団体の財政状況及び健全化判断比率'!BS10="","",'各会計、関係団体の財政状況及び健全化判断比率'!BS10)</f>
        <v>本八幡ビル株式会社</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202"/>
    </row>
    <row r="38" spans="1:113" ht="32.25" customHeight="1" x14ac:dyDescent="0.2">
      <c r="A38" s="175"/>
      <c r="B38" s="199"/>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t="str">
        <f t="shared" si="4"/>
        <v/>
      </c>
      <c r="V38" s="380"/>
      <c r="W38" s="381"/>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f t="shared" si="2"/>
        <v>10</v>
      </c>
      <c r="BX38" s="380"/>
      <c r="BY38" s="381" t="str">
        <f>IF('各会計、関係団体の財政状況及び健全化判断比率'!B72="","",'各会計、関係団体の財政状況及び健全化判断比率'!B72)</f>
        <v>千葉県後期高齢者医療広域連合（一般会計）</v>
      </c>
      <c r="BZ38" s="381"/>
      <c r="CA38" s="381"/>
      <c r="CB38" s="381"/>
      <c r="CC38" s="381"/>
      <c r="CD38" s="381"/>
      <c r="CE38" s="381"/>
      <c r="CF38" s="381"/>
      <c r="CG38" s="381"/>
      <c r="CH38" s="381"/>
      <c r="CI38" s="381"/>
      <c r="CJ38" s="381"/>
      <c r="CK38" s="381"/>
      <c r="CL38" s="381"/>
      <c r="CM38" s="381"/>
      <c r="CN38" s="175"/>
      <c r="CO38" s="380">
        <f t="shared" si="3"/>
        <v>16</v>
      </c>
      <c r="CP38" s="380"/>
      <c r="CQ38" s="381" t="str">
        <f>IF('各会計、関係団体の財政状況及び健全化判断比率'!BS11="","",'各会計、関係団体の財政状況及び健全化判断比率'!BS11)</f>
        <v>市川市土地開発公社</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202"/>
    </row>
    <row r="39" spans="1:113" ht="32.25" customHeight="1" x14ac:dyDescent="0.2">
      <c r="A39" s="175"/>
      <c r="B39" s="199"/>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f t="shared" si="2"/>
        <v>11</v>
      </c>
      <c r="BX39" s="380"/>
      <c r="BY39" s="381" t="str">
        <f>IF('各会計、関係団体の財政状況及び健全化判断比率'!B73="","",'各会計、関係団体の財政状況及び健全化判断比率'!B73)</f>
        <v>千葉県後期高齢者医療広域連合（後期高齢者医療特別会計）</v>
      </c>
      <c r="BZ39" s="381"/>
      <c r="CA39" s="381"/>
      <c r="CB39" s="381"/>
      <c r="CC39" s="381"/>
      <c r="CD39" s="381"/>
      <c r="CE39" s="381"/>
      <c r="CF39" s="381"/>
      <c r="CG39" s="381"/>
      <c r="CH39" s="381"/>
      <c r="CI39" s="381"/>
      <c r="CJ39" s="381"/>
      <c r="CK39" s="381"/>
      <c r="CL39" s="381"/>
      <c r="CM39" s="381"/>
      <c r="CN39" s="175"/>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202"/>
    </row>
    <row r="40" spans="1:113" ht="32.25" customHeight="1" x14ac:dyDescent="0.2">
      <c r="A40" s="175"/>
      <c r="B40" s="199"/>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t="str">
        <f t="shared" si="2"/>
        <v/>
      </c>
      <c r="BX40" s="380"/>
      <c r="BY40" s="381" t="str">
        <f>IF('各会計、関係団体の財政状況及び健全化判断比率'!B74="","",'各会計、関係団体の財政状況及び健全化判断比率'!B74)</f>
        <v/>
      </c>
      <c r="BZ40" s="381"/>
      <c r="CA40" s="381"/>
      <c r="CB40" s="381"/>
      <c r="CC40" s="381"/>
      <c r="CD40" s="381"/>
      <c r="CE40" s="381"/>
      <c r="CF40" s="381"/>
      <c r="CG40" s="381"/>
      <c r="CH40" s="381"/>
      <c r="CI40" s="381"/>
      <c r="CJ40" s="381"/>
      <c r="CK40" s="381"/>
      <c r="CL40" s="381"/>
      <c r="CM40" s="381"/>
      <c r="CN40" s="175"/>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202"/>
    </row>
    <row r="41" spans="1:113" ht="32.25" customHeight="1" x14ac:dyDescent="0.2">
      <c r="A41" s="175"/>
      <c r="B41" s="199"/>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t="str">
        <f t="shared" si="2"/>
        <v/>
      </c>
      <c r="BX41" s="380"/>
      <c r="BY41" s="381" t="str">
        <f>IF('各会計、関係団体の財政状況及び健全化判断比率'!B75="","",'各会計、関係団体の財政状況及び健全化判断比率'!B75)</f>
        <v/>
      </c>
      <c r="BZ41" s="381"/>
      <c r="CA41" s="381"/>
      <c r="CB41" s="381"/>
      <c r="CC41" s="381"/>
      <c r="CD41" s="381"/>
      <c r="CE41" s="381"/>
      <c r="CF41" s="381"/>
      <c r="CG41" s="381"/>
      <c r="CH41" s="381"/>
      <c r="CI41" s="381"/>
      <c r="CJ41" s="381"/>
      <c r="CK41" s="381"/>
      <c r="CL41" s="381"/>
      <c r="CM41" s="381"/>
      <c r="CN41" s="175"/>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202"/>
    </row>
    <row r="42" spans="1:113" ht="32.25" customHeight="1" x14ac:dyDescent="0.2">
      <c r="B42" s="199"/>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t="str">
        <f t="shared" si="2"/>
        <v/>
      </c>
      <c r="BX42" s="380"/>
      <c r="BY42" s="381" t="str">
        <f>IF('各会計、関係団体の財政状況及び健全化判断比率'!B76="","",'各会計、関係団体の財政状況及び健全化判断比率'!B76)</f>
        <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202"/>
    </row>
    <row r="43" spans="1:113" ht="32.25" customHeight="1" x14ac:dyDescent="0.2">
      <c r="B43" s="199"/>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t="str">
        <f t="shared" si="2"/>
        <v/>
      </c>
      <c r="BX43" s="380"/>
      <c r="BY43" s="381" t="str">
        <f>IF('各会計、関係団体の財政状況及び健全化判断比率'!B77="","",'各会計、関係団体の財政状況及び健全化判断比率'!B77)</f>
        <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209</v>
      </c>
      <c r="E46" s="377" t="s">
        <v>210</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2">
      <c r="E47" s="377" t="s">
        <v>211</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2">
      <c r="E48" s="377" t="s">
        <v>212</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2">
      <c r="E49" s="379" t="s">
        <v>213</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2">
      <c r="E50" s="377" t="s">
        <v>214</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2">
      <c r="E51" s="377" t="s">
        <v>215</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2">
      <c r="E52" s="377" t="s">
        <v>216</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2">
      <c r="E53" s="377" t="s">
        <v>217</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2"/>
    <row r="55" spans="5:113" x14ac:dyDescent="0.2"/>
    <row r="56" spans="5:113" x14ac:dyDescent="0.2"/>
  </sheetData>
  <sheetProtection algorithmName="SHA-512" hashValue="VNUb9qeRT/IZm1ca1P2q1KNQ+LEIjp9tzVxnAq9wdrThrrY0UM/FoCBBEFzLSHvgooZIZNnSMEikilGyMNI8qw==" saltValue="eSKyM1j1+ue2A69H7etYU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zoomScaleNormal="10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218</v>
      </c>
      <c r="DI1" s="731"/>
      <c r="DJ1" s="731"/>
      <c r="DK1" s="731"/>
      <c r="DL1" s="731"/>
      <c r="DM1" s="731"/>
      <c r="DN1" s="732"/>
      <c r="DO1" s="208"/>
      <c r="DP1" s="730" t="s">
        <v>219</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2">
      <c r="B2" s="209" t="s">
        <v>220</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86" t="s">
        <v>221</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222</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223</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2">
      <c r="B4" s="686" t="s">
        <v>1</v>
      </c>
      <c r="C4" s="687"/>
      <c r="D4" s="687"/>
      <c r="E4" s="687"/>
      <c r="F4" s="687"/>
      <c r="G4" s="687"/>
      <c r="H4" s="687"/>
      <c r="I4" s="687"/>
      <c r="J4" s="687"/>
      <c r="K4" s="687"/>
      <c r="L4" s="687"/>
      <c r="M4" s="687"/>
      <c r="N4" s="687"/>
      <c r="O4" s="687"/>
      <c r="P4" s="687"/>
      <c r="Q4" s="688"/>
      <c r="R4" s="686" t="s">
        <v>224</v>
      </c>
      <c r="S4" s="687"/>
      <c r="T4" s="687"/>
      <c r="U4" s="687"/>
      <c r="V4" s="687"/>
      <c r="W4" s="687"/>
      <c r="X4" s="687"/>
      <c r="Y4" s="688"/>
      <c r="Z4" s="686" t="s">
        <v>225</v>
      </c>
      <c r="AA4" s="687"/>
      <c r="AB4" s="687"/>
      <c r="AC4" s="688"/>
      <c r="AD4" s="686" t="s">
        <v>226</v>
      </c>
      <c r="AE4" s="687"/>
      <c r="AF4" s="687"/>
      <c r="AG4" s="687"/>
      <c r="AH4" s="687"/>
      <c r="AI4" s="687"/>
      <c r="AJ4" s="687"/>
      <c r="AK4" s="688"/>
      <c r="AL4" s="686" t="s">
        <v>225</v>
      </c>
      <c r="AM4" s="687"/>
      <c r="AN4" s="687"/>
      <c r="AO4" s="688"/>
      <c r="AP4" s="733" t="s">
        <v>227</v>
      </c>
      <c r="AQ4" s="733"/>
      <c r="AR4" s="733"/>
      <c r="AS4" s="733"/>
      <c r="AT4" s="733"/>
      <c r="AU4" s="733"/>
      <c r="AV4" s="733"/>
      <c r="AW4" s="733"/>
      <c r="AX4" s="733"/>
      <c r="AY4" s="733"/>
      <c r="AZ4" s="733"/>
      <c r="BA4" s="733"/>
      <c r="BB4" s="733"/>
      <c r="BC4" s="733"/>
      <c r="BD4" s="733"/>
      <c r="BE4" s="733"/>
      <c r="BF4" s="733"/>
      <c r="BG4" s="733" t="s">
        <v>228</v>
      </c>
      <c r="BH4" s="733"/>
      <c r="BI4" s="733"/>
      <c r="BJ4" s="733"/>
      <c r="BK4" s="733"/>
      <c r="BL4" s="733"/>
      <c r="BM4" s="733"/>
      <c r="BN4" s="733"/>
      <c r="BO4" s="733" t="s">
        <v>225</v>
      </c>
      <c r="BP4" s="733"/>
      <c r="BQ4" s="733"/>
      <c r="BR4" s="733"/>
      <c r="BS4" s="733" t="s">
        <v>229</v>
      </c>
      <c r="BT4" s="733"/>
      <c r="BU4" s="733"/>
      <c r="BV4" s="733"/>
      <c r="BW4" s="733"/>
      <c r="BX4" s="733"/>
      <c r="BY4" s="733"/>
      <c r="BZ4" s="733"/>
      <c r="CA4" s="733"/>
      <c r="CB4" s="733"/>
      <c r="CD4" s="686" t="s">
        <v>230</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2">
      <c r="B5" s="692" t="s">
        <v>231</v>
      </c>
      <c r="C5" s="693"/>
      <c r="D5" s="693"/>
      <c r="E5" s="693"/>
      <c r="F5" s="693"/>
      <c r="G5" s="693"/>
      <c r="H5" s="693"/>
      <c r="I5" s="693"/>
      <c r="J5" s="693"/>
      <c r="K5" s="693"/>
      <c r="L5" s="693"/>
      <c r="M5" s="693"/>
      <c r="N5" s="693"/>
      <c r="O5" s="693"/>
      <c r="P5" s="693"/>
      <c r="Q5" s="694"/>
      <c r="R5" s="689">
        <v>88742877</v>
      </c>
      <c r="S5" s="690"/>
      <c r="T5" s="690"/>
      <c r="U5" s="690"/>
      <c r="V5" s="690"/>
      <c r="W5" s="690"/>
      <c r="X5" s="690"/>
      <c r="Y5" s="715"/>
      <c r="Z5" s="728">
        <v>49.3</v>
      </c>
      <c r="AA5" s="728"/>
      <c r="AB5" s="728"/>
      <c r="AC5" s="728"/>
      <c r="AD5" s="729">
        <v>81697084</v>
      </c>
      <c r="AE5" s="729"/>
      <c r="AF5" s="729"/>
      <c r="AG5" s="729"/>
      <c r="AH5" s="729"/>
      <c r="AI5" s="729"/>
      <c r="AJ5" s="729"/>
      <c r="AK5" s="729"/>
      <c r="AL5" s="716">
        <v>84.1</v>
      </c>
      <c r="AM5" s="698"/>
      <c r="AN5" s="698"/>
      <c r="AO5" s="717"/>
      <c r="AP5" s="692" t="s">
        <v>232</v>
      </c>
      <c r="AQ5" s="693"/>
      <c r="AR5" s="693"/>
      <c r="AS5" s="693"/>
      <c r="AT5" s="693"/>
      <c r="AU5" s="693"/>
      <c r="AV5" s="693"/>
      <c r="AW5" s="693"/>
      <c r="AX5" s="693"/>
      <c r="AY5" s="693"/>
      <c r="AZ5" s="693"/>
      <c r="BA5" s="693"/>
      <c r="BB5" s="693"/>
      <c r="BC5" s="693"/>
      <c r="BD5" s="693"/>
      <c r="BE5" s="693"/>
      <c r="BF5" s="694"/>
      <c r="BG5" s="634">
        <v>79972932</v>
      </c>
      <c r="BH5" s="635"/>
      <c r="BI5" s="635"/>
      <c r="BJ5" s="635"/>
      <c r="BK5" s="635"/>
      <c r="BL5" s="635"/>
      <c r="BM5" s="635"/>
      <c r="BN5" s="636"/>
      <c r="BO5" s="672">
        <v>90.1</v>
      </c>
      <c r="BP5" s="672"/>
      <c r="BQ5" s="672"/>
      <c r="BR5" s="672"/>
      <c r="BS5" s="673">
        <v>318186</v>
      </c>
      <c r="BT5" s="673"/>
      <c r="BU5" s="673"/>
      <c r="BV5" s="673"/>
      <c r="BW5" s="673"/>
      <c r="BX5" s="673"/>
      <c r="BY5" s="673"/>
      <c r="BZ5" s="673"/>
      <c r="CA5" s="673"/>
      <c r="CB5" s="713"/>
      <c r="CD5" s="686" t="s">
        <v>227</v>
      </c>
      <c r="CE5" s="687"/>
      <c r="CF5" s="687"/>
      <c r="CG5" s="687"/>
      <c r="CH5" s="687"/>
      <c r="CI5" s="687"/>
      <c r="CJ5" s="687"/>
      <c r="CK5" s="687"/>
      <c r="CL5" s="687"/>
      <c r="CM5" s="687"/>
      <c r="CN5" s="687"/>
      <c r="CO5" s="687"/>
      <c r="CP5" s="687"/>
      <c r="CQ5" s="688"/>
      <c r="CR5" s="686" t="s">
        <v>233</v>
      </c>
      <c r="CS5" s="687"/>
      <c r="CT5" s="687"/>
      <c r="CU5" s="687"/>
      <c r="CV5" s="687"/>
      <c r="CW5" s="687"/>
      <c r="CX5" s="687"/>
      <c r="CY5" s="688"/>
      <c r="CZ5" s="686" t="s">
        <v>225</v>
      </c>
      <c r="DA5" s="687"/>
      <c r="DB5" s="687"/>
      <c r="DC5" s="688"/>
      <c r="DD5" s="686" t="s">
        <v>234</v>
      </c>
      <c r="DE5" s="687"/>
      <c r="DF5" s="687"/>
      <c r="DG5" s="687"/>
      <c r="DH5" s="687"/>
      <c r="DI5" s="687"/>
      <c r="DJ5" s="687"/>
      <c r="DK5" s="687"/>
      <c r="DL5" s="687"/>
      <c r="DM5" s="687"/>
      <c r="DN5" s="687"/>
      <c r="DO5" s="687"/>
      <c r="DP5" s="688"/>
      <c r="DQ5" s="686" t="s">
        <v>235</v>
      </c>
      <c r="DR5" s="687"/>
      <c r="DS5" s="687"/>
      <c r="DT5" s="687"/>
      <c r="DU5" s="687"/>
      <c r="DV5" s="687"/>
      <c r="DW5" s="687"/>
      <c r="DX5" s="687"/>
      <c r="DY5" s="687"/>
      <c r="DZ5" s="687"/>
      <c r="EA5" s="687"/>
      <c r="EB5" s="687"/>
      <c r="EC5" s="688"/>
    </row>
    <row r="6" spans="2:143" ht="11.25" customHeight="1" x14ac:dyDescent="0.2">
      <c r="B6" s="631" t="s">
        <v>236</v>
      </c>
      <c r="C6" s="632"/>
      <c r="D6" s="632"/>
      <c r="E6" s="632"/>
      <c r="F6" s="632"/>
      <c r="G6" s="632"/>
      <c r="H6" s="632"/>
      <c r="I6" s="632"/>
      <c r="J6" s="632"/>
      <c r="K6" s="632"/>
      <c r="L6" s="632"/>
      <c r="M6" s="632"/>
      <c r="N6" s="632"/>
      <c r="O6" s="632"/>
      <c r="P6" s="632"/>
      <c r="Q6" s="633"/>
      <c r="R6" s="634">
        <v>779391</v>
      </c>
      <c r="S6" s="635"/>
      <c r="T6" s="635"/>
      <c r="U6" s="635"/>
      <c r="V6" s="635"/>
      <c r="W6" s="635"/>
      <c r="X6" s="635"/>
      <c r="Y6" s="636"/>
      <c r="Z6" s="672">
        <v>0.4</v>
      </c>
      <c r="AA6" s="672"/>
      <c r="AB6" s="672"/>
      <c r="AC6" s="672"/>
      <c r="AD6" s="673">
        <v>779391</v>
      </c>
      <c r="AE6" s="673"/>
      <c r="AF6" s="673"/>
      <c r="AG6" s="673"/>
      <c r="AH6" s="673"/>
      <c r="AI6" s="673"/>
      <c r="AJ6" s="673"/>
      <c r="AK6" s="673"/>
      <c r="AL6" s="637">
        <v>0.8</v>
      </c>
      <c r="AM6" s="638"/>
      <c r="AN6" s="638"/>
      <c r="AO6" s="674"/>
      <c r="AP6" s="631" t="s">
        <v>237</v>
      </c>
      <c r="AQ6" s="632"/>
      <c r="AR6" s="632"/>
      <c r="AS6" s="632"/>
      <c r="AT6" s="632"/>
      <c r="AU6" s="632"/>
      <c r="AV6" s="632"/>
      <c r="AW6" s="632"/>
      <c r="AX6" s="632"/>
      <c r="AY6" s="632"/>
      <c r="AZ6" s="632"/>
      <c r="BA6" s="632"/>
      <c r="BB6" s="632"/>
      <c r="BC6" s="632"/>
      <c r="BD6" s="632"/>
      <c r="BE6" s="632"/>
      <c r="BF6" s="633"/>
      <c r="BG6" s="634">
        <v>79972932</v>
      </c>
      <c r="BH6" s="635"/>
      <c r="BI6" s="635"/>
      <c r="BJ6" s="635"/>
      <c r="BK6" s="635"/>
      <c r="BL6" s="635"/>
      <c r="BM6" s="635"/>
      <c r="BN6" s="636"/>
      <c r="BO6" s="672">
        <v>90.1</v>
      </c>
      <c r="BP6" s="672"/>
      <c r="BQ6" s="672"/>
      <c r="BR6" s="672"/>
      <c r="BS6" s="673">
        <v>318186</v>
      </c>
      <c r="BT6" s="673"/>
      <c r="BU6" s="673"/>
      <c r="BV6" s="673"/>
      <c r="BW6" s="673"/>
      <c r="BX6" s="673"/>
      <c r="BY6" s="673"/>
      <c r="BZ6" s="673"/>
      <c r="CA6" s="673"/>
      <c r="CB6" s="713"/>
      <c r="CD6" s="692" t="s">
        <v>238</v>
      </c>
      <c r="CE6" s="693"/>
      <c r="CF6" s="693"/>
      <c r="CG6" s="693"/>
      <c r="CH6" s="693"/>
      <c r="CI6" s="693"/>
      <c r="CJ6" s="693"/>
      <c r="CK6" s="693"/>
      <c r="CL6" s="693"/>
      <c r="CM6" s="693"/>
      <c r="CN6" s="693"/>
      <c r="CO6" s="693"/>
      <c r="CP6" s="693"/>
      <c r="CQ6" s="694"/>
      <c r="CR6" s="634">
        <v>752788</v>
      </c>
      <c r="CS6" s="635"/>
      <c r="CT6" s="635"/>
      <c r="CU6" s="635"/>
      <c r="CV6" s="635"/>
      <c r="CW6" s="635"/>
      <c r="CX6" s="635"/>
      <c r="CY6" s="636"/>
      <c r="CZ6" s="716">
        <v>0.4</v>
      </c>
      <c r="DA6" s="698"/>
      <c r="DB6" s="698"/>
      <c r="DC6" s="718"/>
      <c r="DD6" s="640" t="s">
        <v>239</v>
      </c>
      <c r="DE6" s="635"/>
      <c r="DF6" s="635"/>
      <c r="DG6" s="635"/>
      <c r="DH6" s="635"/>
      <c r="DI6" s="635"/>
      <c r="DJ6" s="635"/>
      <c r="DK6" s="635"/>
      <c r="DL6" s="635"/>
      <c r="DM6" s="635"/>
      <c r="DN6" s="635"/>
      <c r="DO6" s="635"/>
      <c r="DP6" s="636"/>
      <c r="DQ6" s="640">
        <v>752788</v>
      </c>
      <c r="DR6" s="635"/>
      <c r="DS6" s="635"/>
      <c r="DT6" s="635"/>
      <c r="DU6" s="635"/>
      <c r="DV6" s="635"/>
      <c r="DW6" s="635"/>
      <c r="DX6" s="635"/>
      <c r="DY6" s="635"/>
      <c r="DZ6" s="635"/>
      <c r="EA6" s="635"/>
      <c r="EB6" s="635"/>
      <c r="EC6" s="671"/>
    </row>
    <row r="7" spans="2:143" ht="11.25" customHeight="1" x14ac:dyDescent="0.2">
      <c r="B7" s="631" t="s">
        <v>240</v>
      </c>
      <c r="C7" s="632"/>
      <c r="D7" s="632"/>
      <c r="E7" s="632"/>
      <c r="F7" s="632"/>
      <c r="G7" s="632"/>
      <c r="H7" s="632"/>
      <c r="I7" s="632"/>
      <c r="J7" s="632"/>
      <c r="K7" s="632"/>
      <c r="L7" s="632"/>
      <c r="M7" s="632"/>
      <c r="N7" s="632"/>
      <c r="O7" s="632"/>
      <c r="P7" s="632"/>
      <c r="Q7" s="633"/>
      <c r="R7" s="634">
        <v>61840</v>
      </c>
      <c r="S7" s="635"/>
      <c r="T7" s="635"/>
      <c r="U7" s="635"/>
      <c r="V7" s="635"/>
      <c r="W7" s="635"/>
      <c r="X7" s="635"/>
      <c r="Y7" s="636"/>
      <c r="Z7" s="672">
        <v>0</v>
      </c>
      <c r="AA7" s="672"/>
      <c r="AB7" s="672"/>
      <c r="AC7" s="672"/>
      <c r="AD7" s="673">
        <v>61840</v>
      </c>
      <c r="AE7" s="673"/>
      <c r="AF7" s="673"/>
      <c r="AG7" s="673"/>
      <c r="AH7" s="673"/>
      <c r="AI7" s="673"/>
      <c r="AJ7" s="673"/>
      <c r="AK7" s="673"/>
      <c r="AL7" s="637">
        <v>0.1</v>
      </c>
      <c r="AM7" s="638"/>
      <c r="AN7" s="638"/>
      <c r="AO7" s="674"/>
      <c r="AP7" s="631" t="s">
        <v>241</v>
      </c>
      <c r="AQ7" s="632"/>
      <c r="AR7" s="632"/>
      <c r="AS7" s="632"/>
      <c r="AT7" s="632"/>
      <c r="AU7" s="632"/>
      <c r="AV7" s="632"/>
      <c r="AW7" s="632"/>
      <c r="AX7" s="632"/>
      <c r="AY7" s="632"/>
      <c r="AZ7" s="632"/>
      <c r="BA7" s="632"/>
      <c r="BB7" s="632"/>
      <c r="BC7" s="632"/>
      <c r="BD7" s="632"/>
      <c r="BE7" s="632"/>
      <c r="BF7" s="633"/>
      <c r="BG7" s="634">
        <v>44756245</v>
      </c>
      <c r="BH7" s="635"/>
      <c r="BI7" s="635"/>
      <c r="BJ7" s="635"/>
      <c r="BK7" s="635"/>
      <c r="BL7" s="635"/>
      <c r="BM7" s="635"/>
      <c r="BN7" s="636"/>
      <c r="BO7" s="672">
        <v>50.4</v>
      </c>
      <c r="BP7" s="672"/>
      <c r="BQ7" s="672"/>
      <c r="BR7" s="672"/>
      <c r="BS7" s="673">
        <v>318186</v>
      </c>
      <c r="BT7" s="673"/>
      <c r="BU7" s="673"/>
      <c r="BV7" s="673"/>
      <c r="BW7" s="673"/>
      <c r="BX7" s="673"/>
      <c r="BY7" s="673"/>
      <c r="BZ7" s="673"/>
      <c r="CA7" s="673"/>
      <c r="CB7" s="713"/>
      <c r="CD7" s="631" t="s">
        <v>242</v>
      </c>
      <c r="CE7" s="632"/>
      <c r="CF7" s="632"/>
      <c r="CG7" s="632"/>
      <c r="CH7" s="632"/>
      <c r="CI7" s="632"/>
      <c r="CJ7" s="632"/>
      <c r="CK7" s="632"/>
      <c r="CL7" s="632"/>
      <c r="CM7" s="632"/>
      <c r="CN7" s="632"/>
      <c r="CO7" s="632"/>
      <c r="CP7" s="632"/>
      <c r="CQ7" s="633"/>
      <c r="CR7" s="634">
        <v>19049565</v>
      </c>
      <c r="CS7" s="635"/>
      <c r="CT7" s="635"/>
      <c r="CU7" s="635"/>
      <c r="CV7" s="635"/>
      <c r="CW7" s="635"/>
      <c r="CX7" s="635"/>
      <c r="CY7" s="636"/>
      <c r="CZ7" s="672">
        <v>10.9</v>
      </c>
      <c r="DA7" s="672"/>
      <c r="DB7" s="672"/>
      <c r="DC7" s="672"/>
      <c r="DD7" s="640">
        <v>546120</v>
      </c>
      <c r="DE7" s="635"/>
      <c r="DF7" s="635"/>
      <c r="DG7" s="635"/>
      <c r="DH7" s="635"/>
      <c r="DI7" s="635"/>
      <c r="DJ7" s="635"/>
      <c r="DK7" s="635"/>
      <c r="DL7" s="635"/>
      <c r="DM7" s="635"/>
      <c r="DN7" s="635"/>
      <c r="DO7" s="635"/>
      <c r="DP7" s="636"/>
      <c r="DQ7" s="640">
        <v>17162316</v>
      </c>
      <c r="DR7" s="635"/>
      <c r="DS7" s="635"/>
      <c r="DT7" s="635"/>
      <c r="DU7" s="635"/>
      <c r="DV7" s="635"/>
      <c r="DW7" s="635"/>
      <c r="DX7" s="635"/>
      <c r="DY7" s="635"/>
      <c r="DZ7" s="635"/>
      <c r="EA7" s="635"/>
      <c r="EB7" s="635"/>
      <c r="EC7" s="671"/>
    </row>
    <row r="8" spans="2:143" ht="11.25" customHeight="1" x14ac:dyDescent="0.2">
      <c r="B8" s="631" t="s">
        <v>243</v>
      </c>
      <c r="C8" s="632"/>
      <c r="D8" s="632"/>
      <c r="E8" s="632"/>
      <c r="F8" s="632"/>
      <c r="G8" s="632"/>
      <c r="H8" s="632"/>
      <c r="I8" s="632"/>
      <c r="J8" s="632"/>
      <c r="K8" s="632"/>
      <c r="L8" s="632"/>
      <c r="M8" s="632"/>
      <c r="N8" s="632"/>
      <c r="O8" s="632"/>
      <c r="P8" s="632"/>
      <c r="Q8" s="633"/>
      <c r="R8" s="634">
        <v>625152</v>
      </c>
      <c r="S8" s="635"/>
      <c r="T8" s="635"/>
      <c r="U8" s="635"/>
      <c r="V8" s="635"/>
      <c r="W8" s="635"/>
      <c r="X8" s="635"/>
      <c r="Y8" s="636"/>
      <c r="Z8" s="672">
        <v>0.3</v>
      </c>
      <c r="AA8" s="672"/>
      <c r="AB8" s="672"/>
      <c r="AC8" s="672"/>
      <c r="AD8" s="673">
        <v>625152</v>
      </c>
      <c r="AE8" s="673"/>
      <c r="AF8" s="673"/>
      <c r="AG8" s="673"/>
      <c r="AH8" s="673"/>
      <c r="AI8" s="673"/>
      <c r="AJ8" s="673"/>
      <c r="AK8" s="673"/>
      <c r="AL8" s="637">
        <v>0.6</v>
      </c>
      <c r="AM8" s="638"/>
      <c r="AN8" s="638"/>
      <c r="AO8" s="674"/>
      <c r="AP8" s="631" t="s">
        <v>244</v>
      </c>
      <c r="AQ8" s="632"/>
      <c r="AR8" s="632"/>
      <c r="AS8" s="632"/>
      <c r="AT8" s="632"/>
      <c r="AU8" s="632"/>
      <c r="AV8" s="632"/>
      <c r="AW8" s="632"/>
      <c r="AX8" s="632"/>
      <c r="AY8" s="632"/>
      <c r="AZ8" s="632"/>
      <c r="BA8" s="632"/>
      <c r="BB8" s="632"/>
      <c r="BC8" s="632"/>
      <c r="BD8" s="632"/>
      <c r="BE8" s="632"/>
      <c r="BF8" s="633"/>
      <c r="BG8" s="634">
        <v>981913</v>
      </c>
      <c r="BH8" s="635"/>
      <c r="BI8" s="635"/>
      <c r="BJ8" s="635"/>
      <c r="BK8" s="635"/>
      <c r="BL8" s="635"/>
      <c r="BM8" s="635"/>
      <c r="BN8" s="636"/>
      <c r="BO8" s="672">
        <v>1.1000000000000001</v>
      </c>
      <c r="BP8" s="672"/>
      <c r="BQ8" s="672"/>
      <c r="BR8" s="672"/>
      <c r="BS8" s="673" t="s">
        <v>239</v>
      </c>
      <c r="BT8" s="673"/>
      <c r="BU8" s="673"/>
      <c r="BV8" s="673"/>
      <c r="BW8" s="673"/>
      <c r="BX8" s="673"/>
      <c r="BY8" s="673"/>
      <c r="BZ8" s="673"/>
      <c r="CA8" s="673"/>
      <c r="CB8" s="713"/>
      <c r="CD8" s="631" t="s">
        <v>245</v>
      </c>
      <c r="CE8" s="632"/>
      <c r="CF8" s="632"/>
      <c r="CG8" s="632"/>
      <c r="CH8" s="632"/>
      <c r="CI8" s="632"/>
      <c r="CJ8" s="632"/>
      <c r="CK8" s="632"/>
      <c r="CL8" s="632"/>
      <c r="CM8" s="632"/>
      <c r="CN8" s="632"/>
      <c r="CO8" s="632"/>
      <c r="CP8" s="632"/>
      <c r="CQ8" s="633"/>
      <c r="CR8" s="634">
        <v>86449670</v>
      </c>
      <c r="CS8" s="635"/>
      <c r="CT8" s="635"/>
      <c r="CU8" s="635"/>
      <c r="CV8" s="635"/>
      <c r="CW8" s="635"/>
      <c r="CX8" s="635"/>
      <c r="CY8" s="636"/>
      <c r="CZ8" s="672">
        <v>49.4</v>
      </c>
      <c r="DA8" s="672"/>
      <c r="DB8" s="672"/>
      <c r="DC8" s="672"/>
      <c r="DD8" s="640">
        <v>1636362</v>
      </c>
      <c r="DE8" s="635"/>
      <c r="DF8" s="635"/>
      <c r="DG8" s="635"/>
      <c r="DH8" s="635"/>
      <c r="DI8" s="635"/>
      <c r="DJ8" s="635"/>
      <c r="DK8" s="635"/>
      <c r="DL8" s="635"/>
      <c r="DM8" s="635"/>
      <c r="DN8" s="635"/>
      <c r="DO8" s="635"/>
      <c r="DP8" s="636"/>
      <c r="DQ8" s="640">
        <v>38434711</v>
      </c>
      <c r="DR8" s="635"/>
      <c r="DS8" s="635"/>
      <c r="DT8" s="635"/>
      <c r="DU8" s="635"/>
      <c r="DV8" s="635"/>
      <c r="DW8" s="635"/>
      <c r="DX8" s="635"/>
      <c r="DY8" s="635"/>
      <c r="DZ8" s="635"/>
      <c r="EA8" s="635"/>
      <c r="EB8" s="635"/>
      <c r="EC8" s="671"/>
    </row>
    <row r="9" spans="2:143" ht="11.25" customHeight="1" x14ac:dyDescent="0.2">
      <c r="B9" s="631" t="s">
        <v>246</v>
      </c>
      <c r="C9" s="632"/>
      <c r="D9" s="632"/>
      <c r="E9" s="632"/>
      <c r="F9" s="632"/>
      <c r="G9" s="632"/>
      <c r="H9" s="632"/>
      <c r="I9" s="632"/>
      <c r="J9" s="632"/>
      <c r="K9" s="632"/>
      <c r="L9" s="632"/>
      <c r="M9" s="632"/>
      <c r="N9" s="632"/>
      <c r="O9" s="632"/>
      <c r="P9" s="632"/>
      <c r="Q9" s="633"/>
      <c r="R9" s="634">
        <v>500069</v>
      </c>
      <c r="S9" s="635"/>
      <c r="T9" s="635"/>
      <c r="U9" s="635"/>
      <c r="V9" s="635"/>
      <c r="W9" s="635"/>
      <c r="X9" s="635"/>
      <c r="Y9" s="636"/>
      <c r="Z9" s="672">
        <v>0.3</v>
      </c>
      <c r="AA9" s="672"/>
      <c r="AB9" s="672"/>
      <c r="AC9" s="672"/>
      <c r="AD9" s="673">
        <v>500069</v>
      </c>
      <c r="AE9" s="673"/>
      <c r="AF9" s="673"/>
      <c r="AG9" s="673"/>
      <c r="AH9" s="673"/>
      <c r="AI9" s="673"/>
      <c r="AJ9" s="673"/>
      <c r="AK9" s="673"/>
      <c r="AL9" s="637">
        <v>0.5</v>
      </c>
      <c r="AM9" s="638"/>
      <c r="AN9" s="638"/>
      <c r="AO9" s="674"/>
      <c r="AP9" s="631" t="s">
        <v>247</v>
      </c>
      <c r="AQ9" s="632"/>
      <c r="AR9" s="632"/>
      <c r="AS9" s="632"/>
      <c r="AT9" s="632"/>
      <c r="AU9" s="632"/>
      <c r="AV9" s="632"/>
      <c r="AW9" s="632"/>
      <c r="AX9" s="632"/>
      <c r="AY9" s="632"/>
      <c r="AZ9" s="632"/>
      <c r="BA9" s="632"/>
      <c r="BB9" s="632"/>
      <c r="BC9" s="632"/>
      <c r="BD9" s="632"/>
      <c r="BE9" s="632"/>
      <c r="BF9" s="633"/>
      <c r="BG9" s="634">
        <v>40278267</v>
      </c>
      <c r="BH9" s="635"/>
      <c r="BI9" s="635"/>
      <c r="BJ9" s="635"/>
      <c r="BK9" s="635"/>
      <c r="BL9" s="635"/>
      <c r="BM9" s="635"/>
      <c r="BN9" s="636"/>
      <c r="BO9" s="672">
        <v>45.4</v>
      </c>
      <c r="BP9" s="672"/>
      <c r="BQ9" s="672"/>
      <c r="BR9" s="672"/>
      <c r="BS9" s="673" t="s">
        <v>189</v>
      </c>
      <c r="BT9" s="673"/>
      <c r="BU9" s="673"/>
      <c r="BV9" s="673"/>
      <c r="BW9" s="673"/>
      <c r="BX9" s="673"/>
      <c r="BY9" s="673"/>
      <c r="BZ9" s="673"/>
      <c r="CA9" s="673"/>
      <c r="CB9" s="713"/>
      <c r="CD9" s="631" t="s">
        <v>248</v>
      </c>
      <c r="CE9" s="632"/>
      <c r="CF9" s="632"/>
      <c r="CG9" s="632"/>
      <c r="CH9" s="632"/>
      <c r="CI9" s="632"/>
      <c r="CJ9" s="632"/>
      <c r="CK9" s="632"/>
      <c r="CL9" s="632"/>
      <c r="CM9" s="632"/>
      <c r="CN9" s="632"/>
      <c r="CO9" s="632"/>
      <c r="CP9" s="632"/>
      <c r="CQ9" s="633"/>
      <c r="CR9" s="634">
        <v>22900998</v>
      </c>
      <c r="CS9" s="635"/>
      <c r="CT9" s="635"/>
      <c r="CU9" s="635"/>
      <c r="CV9" s="635"/>
      <c r="CW9" s="635"/>
      <c r="CX9" s="635"/>
      <c r="CY9" s="636"/>
      <c r="CZ9" s="672">
        <v>13.1</v>
      </c>
      <c r="DA9" s="672"/>
      <c r="DB9" s="672"/>
      <c r="DC9" s="672"/>
      <c r="DD9" s="640">
        <v>273940</v>
      </c>
      <c r="DE9" s="635"/>
      <c r="DF9" s="635"/>
      <c r="DG9" s="635"/>
      <c r="DH9" s="635"/>
      <c r="DI9" s="635"/>
      <c r="DJ9" s="635"/>
      <c r="DK9" s="635"/>
      <c r="DL9" s="635"/>
      <c r="DM9" s="635"/>
      <c r="DN9" s="635"/>
      <c r="DO9" s="635"/>
      <c r="DP9" s="636"/>
      <c r="DQ9" s="640">
        <v>12939805</v>
      </c>
      <c r="DR9" s="635"/>
      <c r="DS9" s="635"/>
      <c r="DT9" s="635"/>
      <c r="DU9" s="635"/>
      <c r="DV9" s="635"/>
      <c r="DW9" s="635"/>
      <c r="DX9" s="635"/>
      <c r="DY9" s="635"/>
      <c r="DZ9" s="635"/>
      <c r="EA9" s="635"/>
      <c r="EB9" s="635"/>
      <c r="EC9" s="671"/>
    </row>
    <row r="10" spans="2:143" ht="11.25" customHeight="1" x14ac:dyDescent="0.2">
      <c r="B10" s="631" t="s">
        <v>249</v>
      </c>
      <c r="C10" s="632"/>
      <c r="D10" s="632"/>
      <c r="E10" s="632"/>
      <c r="F10" s="632"/>
      <c r="G10" s="632"/>
      <c r="H10" s="632"/>
      <c r="I10" s="632"/>
      <c r="J10" s="632"/>
      <c r="K10" s="632"/>
      <c r="L10" s="632"/>
      <c r="M10" s="632"/>
      <c r="N10" s="632"/>
      <c r="O10" s="632"/>
      <c r="P10" s="632"/>
      <c r="Q10" s="633"/>
      <c r="R10" s="634" t="s">
        <v>141</v>
      </c>
      <c r="S10" s="635"/>
      <c r="T10" s="635"/>
      <c r="U10" s="635"/>
      <c r="V10" s="635"/>
      <c r="W10" s="635"/>
      <c r="X10" s="635"/>
      <c r="Y10" s="636"/>
      <c r="Z10" s="672" t="s">
        <v>239</v>
      </c>
      <c r="AA10" s="672"/>
      <c r="AB10" s="672"/>
      <c r="AC10" s="672"/>
      <c r="AD10" s="673" t="s">
        <v>239</v>
      </c>
      <c r="AE10" s="673"/>
      <c r="AF10" s="673"/>
      <c r="AG10" s="673"/>
      <c r="AH10" s="673"/>
      <c r="AI10" s="673"/>
      <c r="AJ10" s="673"/>
      <c r="AK10" s="673"/>
      <c r="AL10" s="637" t="s">
        <v>189</v>
      </c>
      <c r="AM10" s="638"/>
      <c r="AN10" s="638"/>
      <c r="AO10" s="674"/>
      <c r="AP10" s="631" t="s">
        <v>250</v>
      </c>
      <c r="AQ10" s="632"/>
      <c r="AR10" s="632"/>
      <c r="AS10" s="632"/>
      <c r="AT10" s="632"/>
      <c r="AU10" s="632"/>
      <c r="AV10" s="632"/>
      <c r="AW10" s="632"/>
      <c r="AX10" s="632"/>
      <c r="AY10" s="632"/>
      <c r="AZ10" s="632"/>
      <c r="BA10" s="632"/>
      <c r="BB10" s="632"/>
      <c r="BC10" s="632"/>
      <c r="BD10" s="632"/>
      <c r="BE10" s="632"/>
      <c r="BF10" s="633"/>
      <c r="BG10" s="634">
        <v>1151656</v>
      </c>
      <c r="BH10" s="635"/>
      <c r="BI10" s="635"/>
      <c r="BJ10" s="635"/>
      <c r="BK10" s="635"/>
      <c r="BL10" s="635"/>
      <c r="BM10" s="635"/>
      <c r="BN10" s="636"/>
      <c r="BO10" s="672">
        <v>1.3</v>
      </c>
      <c r="BP10" s="672"/>
      <c r="BQ10" s="672"/>
      <c r="BR10" s="672"/>
      <c r="BS10" s="673" t="s">
        <v>189</v>
      </c>
      <c r="BT10" s="673"/>
      <c r="BU10" s="673"/>
      <c r="BV10" s="673"/>
      <c r="BW10" s="673"/>
      <c r="BX10" s="673"/>
      <c r="BY10" s="673"/>
      <c r="BZ10" s="673"/>
      <c r="CA10" s="673"/>
      <c r="CB10" s="713"/>
      <c r="CD10" s="631" t="s">
        <v>251</v>
      </c>
      <c r="CE10" s="632"/>
      <c r="CF10" s="632"/>
      <c r="CG10" s="632"/>
      <c r="CH10" s="632"/>
      <c r="CI10" s="632"/>
      <c r="CJ10" s="632"/>
      <c r="CK10" s="632"/>
      <c r="CL10" s="632"/>
      <c r="CM10" s="632"/>
      <c r="CN10" s="632"/>
      <c r="CO10" s="632"/>
      <c r="CP10" s="632"/>
      <c r="CQ10" s="633"/>
      <c r="CR10" s="634">
        <v>95270</v>
      </c>
      <c r="CS10" s="635"/>
      <c r="CT10" s="635"/>
      <c r="CU10" s="635"/>
      <c r="CV10" s="635"/>
      <c r="CW10" s="635"/>
      <c r="CX10" s="635"/>
      <c r="CY10" s="636"/>
      <c r="CZ10" s="672">
        <v>0.1</v>
      </c>
      <c r="DA10" s="672"/>
      <c r="DB10" s="672"/>
      <c r="DC10" s="672"/>
      <c r="DD10" s="640">
        <v>8398</v>
      </c>
      <c r="DE10" s="635"/>
      <c r="DF10" s="635"/>
      <c r="DG10" s="635"/>
      <c r="DH10" s="635"/>
      <c r="DI10" s="635"/>
      <c r="DJ10" s="635"/>
      <c r="DK10" s="635"/>
      <c r="DL10" s="635"/>
      <c r="DM10" s="635"/>
      <c r="DN10" s="635"/>
      <c r="DO10" s="635"/>
      <c r="DP10" s="636"/>
      <c r="DQ10" s="640">
        <v>85573</v>
      </c>
      <c r="DR10" s="635"/>
      <c r="DS10" s="635"/>
      <c r="DT10" s="635"/>
      <c r="DU10" s="635"/>
      <c r="DV10" s="635"/>
      <c r="DW10" s="635"/>
      <c r="DX10" s="635"/>
      <c r="DY10" s="635"/>
      <c r="DZ10" s="635"/>
      <c r="EA10" s="635"/>
      <c r="EB10" s="635"/>
      <c r="EC10" s="671"/>
    </row>
    <row r="11" spans="2:143" ht="11.25" customHeight="1" x14ac:dyDescent="0.2">
      <c r="B11" s="631" t="s">
        <v>252</v>
      </c>
      <c r="C11" s="632"/>
      <c r="D11" s="632"/>
      <c r="E11" s="632"/>
      <c r="F11" s="632"/>
      <c r="G11" s="632"/>
      <c r="H11" s="632"/>
      <c r="I11" s="632"/>
      <c r="J11" s="632"/>
      <c r="K11" s="632"/>
      <c r="L11" s="632"/>
      <c r="M11" s="632"/>
      <c r="N11" s="632"/>
      <c r="O11" s="632"/>
      <c r="P11" s="632"/>
      <c r="Q11" s="633"/>
      <c r="R11" s="634">
        <v>11163344</v>
      </c>
      <c r="S11" s="635"/>
      <c r="T11" s="635"/>
      <c r="U11" s="635"/>
      <c r="V11" s="635"/>
      <c r="W11" s="635"/>
      <c r="X11" s="635"/>
      <c r="Y11" s="636"/>
      <c r="Z11" s="637">
        <v>6.2</v>
      </c>
      <c r="AA11" s="638"/>
      <c r="AB11" s="638"/>
      <c r="AC11" s="639"/>
      <c r="AD11" s="640">
        <v>11163344</v>
      </c>
      <c r="AE11" s="635"/>
      <c r="AF11" s="635"/>
      <c r="AG11" s="635"/>
      <c r="AH11" s="635"/>
      <c r="AI11" s="635"/>
      <c r="AJ11" s="635"/>
      <c r="AK11" s="636"/>
      <c r="AL11" s="637">
        <v>11.5</v>
      </c>
      <c r="AM11" s="638"/>
      <c r="AN11" s="638"/>
      <c r="AO11" s="674"/>
      <c r="AP11" s="631" t="s">
        <v>253</v>
      </c>
      <c r="AQ11" s="632"/>
      <c r="AR11" s="632"/>
      <c r="AS11" s="632"/>
      <c r="AT11" s="632"/>
      <c r="AU11" s="632"/>
      <c r="AV11" s="632"/>
      <c r="AW11" s="632"/>
      <c r="AX11" s="632"/>
      <c r="AY11" s="632"/>
      <c r="AZ11" s="632"/>
      <c r="BA11" s="632"/>
      <c r="BB11" s="632"/>
      <c r="BC11" s="632"/>
      <c r="BD11" s="632"/>
      <c r="BE11" s="632"/>
      <c r="BF11" s="633"/>
      <c r="BG11" s="634">
        <v>2344409</v>
      </c>
      <c r="BH11" s="635"/>
      <c r="BI11" s="635"/>
      <c r="BJ11" s="635"/>
      <c r="BK11" s="635"/>
      <c r="BL11" s="635"/>
      <c r="BM11" s="635"/>
      <c r="BN11" s="636"/>
      <c r="BO11" s="672">
        <v>2.6</v>
      </c>
      <c r="BP11" s="672"/>
      <c r="BQ11" s="672"/>
      <c r="BR11" s="672"/>
      <c r="BS11" s="673">
        <v>318186</v>
      </c>
      <c r="BT11" s="673"/>
      <c r="BU11" s="673"/>
      <c r="BV11" s="673"/>
      <c r="BW11" s="673"/>
      <c r="BX11" s="673"/>
      <c r="BY11" s="673"/>
      <c r="BZ11" s="673"/>
      <c r="CA11" s="673"/>
      <c r="CB11" s="713"/>
      <c r="CD11" s="631" t="s">
        <v>254</v>
      </c>
      <c r="CE11" s="632"/>
      <c r="CF11" s="632"/>
      <c r="CG11" s="632"/>
      <c r="CH11" s="632"/>
      <c r="CI11" s="632"/>
      <c r="CJ11" s="632"/>
      <c r="CK11" s="632"/>
      <c r="CL11" s="632"/>
      <c r="CM11" s="632"/>
      <c r="CN11" s="632"/>
      <c r="CO11" s="632"/>
      <c r="CP11" s="632"/>
      <c r="CQ11" s="633"/>
      <c r="CR11" s="634">
        <v>500235</v>
      </c>
      <c r="CS11" s="635"/>
      <c r="CT11" s="635"/>
      <c r="CU11" s="635"/>
      <c r="CV11" s="635"/>
      <c r="CW11" s="635"/>
      <c r="CX11" s="635"/>
      <c r="CY11" s="636"/>
      <c r="CZ11" s="672">
        <v>0.3</v>
      </c>
      <c r="DA11" s="672"/>
      <c r="DB11" s="672"/>
      <c r="DC11" s="672"/>
      <c r="DD11" s="640">
        <v>243061</v>
      </c>
      <c r="DE11" s="635"/>
      <c r="DF11" s="635"/>
      <c r="DG11" s="635"/>
      <c r="DH11" s="635"/>
      <c r="DI11" s="635"/>
      <c r="DJ11" s="635"/>
      <c r="DK11" s="635"/>
      <c r="DL11" s="635"/>
      <c r="DM11" s="635"/>
      <c r="DN11" s="635"/>
      <c r="DO11" s="635"/>
      <c r="DP11" s="636"/>
      <c r="DQ11" s="640">
        <v>405869</v>
      </c>
      <c r="DR11" s="635"/>
      <c r="DS11" s="635"/>
      <c r="DT11" s="635"/>
      <c r="DU11" s="635"/>
      <c r="DV11" s="635"/>
      <c r="DW11" s="635"/>
      <c r="DX11" s="635"/>
      <c r="DY11" s="635"/>
      <c r="DZ11" s="635"/>
      <c r="EA11" s="635"/>
      <c r="EB11" s="635"/>
      <c r="EC11" s="671"/>
    </row>
    <row r="12" spans="2:143" ht="11.25" customHeight="1" x14ac:dyDescent="0.2">
      <c r="B12" s="631" t="s">
        <v>255</v>
      </c>
      <c r="C12" s="632"/>
      <c r="D12" s="632"/>
      <c r="E12" s="632"/>
      <c r="F12" s="632"/>
      <c r="G12" s="632"/>
      <c r="H12" s="632"/>
      <c r="I12" s="632"/>
      <c r="J12" s="632"/>
      <c r="K12" s="632"/>
      <c r="L12" s="632"/>
      <c r="M12" s="632"/>
      <c r="N12" s="632"/>
      <c r="O12" s="632"/>
      <c r="P12" s="632"/>
      <c r="Q12" s="633"/>
      <c r="R12" s="634" t="s">
        <v>189</v>
      </c>
      <c r="S12" s="635"/>
      <c r="T12" s="635"/>
      <c r="U12" s="635"/>
      <c r="V12" s="635"/>
      <c r="W12" s="635"/>
      <c r="X12" s="635"/>
      <c r="Y12" s="636"/>
      <c r="Z12" s="672" t="s">
        <v>239</v>
      </c>
      <c r="AA12" s="672"/>
      <c r="AB12" s="672"/>
      <c r="AC12" s="672"/>
      <c r="AD12" s="673" t="s">
        <v>239</v>
      </c>
      <c r="AE12" s="673"/>
      <c r="AF12" s="673"/>
      <c r="AG12" s="673"/>
      <c r="AH12" s="673"/>
      <c r="AI12" s="673"/>
      <c r="AJ12" s="673"/>
      <c r="AK12" s="673"/>
      <c r="AL12" s="637" t="s">
        <v>239</v>
      </c>
      <c r="AM12" s="638"/>
      <c r="AN12" s="638"/>
      <c r="AO12" s="674"/>
      <c r="AP12" s="631" t="s">
        <v>256</v>
      </c>
      <c r="AQ12" s="632"/>
      <c r="AR12" s="632"/>
      <c r="AS12" s="632"/>
      <c r="AT12" s="632"/>
      <c r="AU12" s="632"/>
      <c r="AV12" s="632"/>
      <c r="AW12" s="632"/>
      <c r="AX12" s="632"/>
      <c r="AY12" s="632"/>
      <c r="AZ12" s="632"/>
      <c r="BA12" s="632"/>
      <c r="BB12" s="632"/>
      <c r="BC12" s="632"/>
      <c r="BD12" s="632"/>
      <c r="BE12" s="632"/>
      <c r="BF12" s="633"/>
      <c r="BG12" s="634">
        <v>31553655</v>
      </c>
      <c r="BH12" s="635"/>
      <c r="BI12" s="635"/>
      <c r="BJ12" s="635"/>
      <c r="BK12" s="635"/>
      <c r="BL12" s="635"/>
      <c r="BM12" s="635"/>
      <c r="BN12" s="636"/>
      <c r="BO12" s="672">
        <v>35.6</v>
      </c>
      <c r="BP12" s="672"/>
      <c r="BQ12" s="672"/>
      <c r="BR12" s="672"/>
      <c r="BS12" s="673" t="s">
        <v>239</v>
      </c>
      <c r="BT12" s="673"/>
      <c r="BU12" s="673"/>
      <c r="BV12" s="673"/>
      <c r="BW12" s="673"/>
      <c r="BX12" s="673"/>
      <c r="BY12" s="673"/>
      <c r="BZ12" s="673"/>
      <c r="CA12" s="673"/>
      <c r="CB12" s="713"/>
      <c r="CD12" s="631" t="s">
        <v>257</v>
      </c>
      <c r="CE12" s="632"/>
      <c r="CF12" s="632"/>
      <c r="CG12" s="632"/>
      <c r="CH12" s="632"/>
      <c r="CI12" s="632"/>
      <c r="CJ12" s="632"/>
      <c r="CK12" s="632"/>
      <c r="CL12" s="632"/>
      <c r="CM12" s="632"/>
      <c r="CN12" s="632"/>
      <c r="CO12" s="632"/>
      <c r="CP12" s="632"/>
      <c r="CQ12" s="633"/>
      <c r="CR12" s="634">
        <v>1479889</v>
      </c>
      <c r="CS12" s="635"/>
      <c r="CT12" s="635"/>
      <c r="CU12" s="635"/>
      <c r="CV12" s="635"/>
      <c r="CW12" s="635"/>
      <c r="CX12" s="635"/>
      <c r="CY12" s="636"/>
      <c r="CZ12" s="672">
        <v>0.8</v>
      </c>
      <c r="DA12" s="672"/>
      <c r="DB12" s="672"/>
      <c r="DC12" s="672"/>
      <c r="DD12" s="640">
        <v>11732</v>
      </c>
      <c r="DE12" s="635"/>
      <c r="DF12" s="635"/>
      <c r="DG12" s="635"/>
      <c r="DH12" s="635"/>
      <c r="DI12" s="635"/>
      <c r="DJ12" s="635"/>
      <c r="DK12" s="635"/>
      <c r="DL12" s="635"/>
      <c r="DM12" s="635"/>
      <c r="DN12" s="635"/>
      <c r="DO12" s="635"/>
      <c r="DP12" s="636"/>
      <c r="DQ12" s="640">
        <v>579625</v>
      </c>
      <c r="DR12" s="635"/>
      <c r="DS12" s="635"/>
      <c r="DT12" s="635"/>
      <c r="DU12" s="635"/>
      <c r="DV12" s="635"/>
      <c r="DW12" s="635"/>
      <c r="DX12" s="635"/>
      <c r="DY12" s="635"/>
      <c r="DZ12" s="635"/>
      <c r="EA12" s="635"/>
      <c r="EB12" s="635"/>
      <c r="EC12" s="671"/>
    </row>
    <row r="13" spans="2:143" ht="11.25" customHeight="1" x14ac:dyDescent="0.2">
      <c r="B13" s="631" t="s">
        <v>258</v>
      </c>
      <c r="C13" s="632"/>
      <c r="D13" s="632"/>
      <c r="E13" s="632"/>
      <c r="F13" s="632"/>
      <c r="G13" s="632"/>
      <c r="H13" s="632"/>
      <c r="I13" s="632"/>
      <c r="J13" s="632"/>
      <c r="K13" s="632"/>
      <c r="L13" s="632"/>
      <c r="M13" s="632"/>
      <c r="N13" s="632"/>
      <c r="O13" s="632"/>
      <c r="P13" s="632"/>
      <c r="Q13" s="633"/>
      <c r="R13" s="634" t="s">
        <v>189</v>
      </c>
      <c r="S13" s="635"/>
      <c r="T13" s="635"/>
      <c r="U13" s="635"/>
      <c r="V13" s="635"/>
      <c r="W13" s="635"/>
      <c r="X13" s="635"/>
      <c r="Y13" s="636"/>
      <c r="Z13" s="672" t="s">
        <v>189</v>
      </c>
      <c r="AA13" s="672"/>
      <c r="AB13" s="672"/>
      <c r="AC13" s="672"/>
      <c r="AD13" s="673" t="s">
        <v>141</v>
      </c>
      <c r="AE13" s="673"/>
      <c r="AF13" s="673"/>
      <c r="AG13" s="673"/>
      <c r="AH13" s="673"/>
      <c r="AI13" s="673"/>
      <c r="AJ13" s="673"/>
      <c r="AK13" s="673"/>
      <c r="AL13" s="637" t="s">
        <v>239</v>
      </c>
      <c r="AM13" s="638"/>
      <c r="AN13" s="638"/>
      <c r="AO13" s="674"/>
      <c r="AP13" s="631" t="s">
        <v>259</v>
      </c>
      <c r="AQ13" s="632"/>
      <c r="AR13" s="632"/>
      <c r="AS13" s="632"/>
      <c r="AT13" s="632"/>
      <c r="AU13" s="632"/>
      <c r="AV13" s="632"/>
      <c r="AW13" s="632"/>
      <c r="AX13" s="632"/>
      <c r="AY13" s="632"/>
      <c r="AZ13" s="632"/>
      <c r="BA13" s="632"/>
      <c r="BB13" s="632"/>
      <c r="BC13" s="632"/>
      <c r="BD13" s="632"/>
      <c r="BE13" s="632"/>
      <c r="BF13" s="633"/>
      <c r="BG13" s="634">
        <v>31479161</v>
      </c>
      <c r="BH13" s="635"/>
      <c r="BI13" s="635"/>
      <c r="BJ13" s="635"/>
      <c r="BK13" s="635"/>
      <c r="BL13" s="635"/>
      <c r="BM13" s="635"/>
      <c r="BN13" s="636"/>
      <c r="BO13" s="672">
        <v>35.5</v>
      </c>
      <c r="BP13" s="672"/>
      <c r="BQ13" s="672"/>
      <c r="BR13" s="672"/>
      <c r="BS13" s="673" t="s">
        <v>189</v>
      </c>
      <c r="BT13" s="673"/>
      <c r="BU13" s="673"/>
      <c r="BV13" s="673"/>
      <c r="BW13" s="673"/>
      <c r="BX13" s="673"/>
      <c r="BY13" s="673"/>
      <c r="BZ13" s="673"/>
      <c r="CA13" s="673"/>
      <c r="CB13" s="713"/>
      <c r="CD13" s="631" t="s">
        <v>260</v>
      </c>
      <c r="CE13" s="632"/>
      <c r="CF13" s="632"/>
      <c r="CG13" s="632"/>
      <c r="CH13" s="632"/>
      <c r="CI13" s="632"/>
      <c r="CJ13" s="632"/>
      <c r="CK13" s="632"/>
      <c r="CL13" s="632"/>
      <c r="CM13" s="632"/>
      <c r="CN13" s="632"/>
      <c r="CO13" s="632"/>
      <c r="CP13" s="632"/>
      <c r="CQ13" s="633"/>
      <c r="CR13" s="634">
        <v>12488513</v>
      </c>
      <c r="CS13" s="635"/>
      <c r="CT13" s="635"/>
      <c r="CU13" s="635"/>
      <c r="CV13" s="635"/>
      <c r="CW13" s="635"/>
      <c r="CX13" s="635"/>
      <c r="CY13" s="636"/>
      <c r="CZ13" s="672">
        <v>7.1</v>
      </c>
      <c r="DA13" s="672"/>
      <c r="DB13" s="672"/>
      <c r="DC13" s="672"/>
      <c r="DD13" s="640">
        <v>5222191</v>
      </c>
      <c r="DE13" s="635"/>
      <c r="DF13" s="635"/>
      <c r="DG13" s="635"/>
      <c r="DH13" s="635"/>
      <c r="DI13" s="635"/>
      <c r="DJ13" s="635"/>
      <c r="DK13" s="635"/>
      <c r="DL13" s="635"/>
      <c r="DM13" s="635"/>
      <c r="DN13" s="635"/>
      <c r="DO13" s="635"/>
      <c r="DP13" s="636"/>
      <c r="DQ13" s="640">
        <v>8409151</v>
      </c>
      <c r="DR13" s="635"/>
      <c r="DS13" s="635"/>
      <c r="DT13" s="635"/>
      <c r="DU13" s="635"/>
      <c r="DV13" s="635"/>
      <c r="DW13" s="635"/>
      <c r="DX13" s="635"/>
      <c r="DY13" s="635"/>
      <c r="DZ13" s="635"/>
      <c r="EA13" s="635"/>
      <c r="EB13" s="635"/>
      <c r="EC13" s="671"/>
    </row>
    <row r="14" spans="2:143" ht="11.25" customHeight="1" x14ac:dyDescent="0.2">
      <c r="B14" s="631" t="s">
        <v>261</v>
      </c>
      <c r="C14" s="632"/>
      <c r="D14" s="632"/>
      <c r="E14" s="632"/>
      <c r="F14" s="632"/>
      <c r="G14" s="632"/>
      <c r="H14" s="632"/>
      <c r="I14" s="632"/>
      <c r="J14" s="632"/>
      <c r="K14" s="632"/>
      <c r="L14" s="632"/>
      <c r="M14" s="632"/>
      <c r="N14" s="632"/>
      <c r="O14" s="632"/>
      <c r="P14" s="632"/>
      <c r="Q14" s="633"/>
      <c r="R14" s="634">
        <v>2529</v>
      </c>
      <c r="S14" s="635"/>
      <c r="T14" s="635"/>
      <c r="U14" s="635"/>
      <c r="V14" s="635"/>
      <c r="W14" s="635"/>
      <c r="X14" s="635"/>
      <c r="Y14" s="636"/>
      <c r="Z14" s="672">
        <v>0</v>
      </c>
      <c r="AA14" s="672"/>
      <c r="AB14" s="672"/>
      <c r="AC14" s="672"/>
      <c r="AD14" s="673">
        <v>2529</v>
      </c>
      <c r="AE14" s="673"/>
      <c r="AF14" s="673"/>
      <c r="AG14" s="673"/>
      <c r="AH14" s="673"/>
      <c r="AI14" s="673"/>
      <c r="AJ14" s="673"/>
      <c r="AK14" s="673"/>
      <c r="AL14" s="637">
        <v>0</v>
      </c>
      <c r="AM14" s="638"/>
      <c r="AN14" s="638"/>
      <c r="AO14" s="674"/>
      <c r="AP14" s="631" t="s">
        <v>262</v>
      </c>
      <c r="AQ14" s="632"/>
      <c r="AR14" s="632"/>
      <c r="AS14" s="632"/>
      <c r="AT14" s="632"/>
      <c r="AU14" s="632"/>
      <c r="AV14" s="632"/>
      <c r="AW14" s="632"/>
      <c r="AX14" s="632"/>
      <c r="AY14" s="632"/>
      <c r="AZ14" s="632"/>
      <c r="BA14" s="632"/>
      <c r="BB14" s="632"/>
      <c r="BC14" s="632"/>
      <c r="BD14" s="632"/>
      <c r="BE14" s="632"/>
      <c r="BF14" s="633"/>
      <c r="BG14" s="634">
        <v>408490</v>
      </c>
      <c r="BH14" s="635"/>
      <c r="BI14" s="635"/>
      <c r="BJ14" s="635"/>
      <c r="BK14" s="635"/>
      <c r="BL14" s="635"/>
      <c r="BM14" s="635"/>
      <c r="BN14" s="636"/>
      <c r="BO14" s="672">
        <v>0.5</v>
      </c>
      <c r="BP14" s="672"/>
      <c r="BQ14" s="672"/>
      <c r="BR14" s="672"/>
      <c r="BS14" s="673" t="s">
        <v>239</v>
      </c>
      <c r="BT14" s="673"/>
      <c r="BU14" s="673"/>
      <c r="BV14" s="673"/>
      <c r="BW14" s="673"/>
      <c r="BX14" s="673"/>
      <c r="BY14" s="673"/>
      <c r="BZ14" s="673"/>
      <c r="CA14" s="673"/>
      <c r="CB14" s="713"/>
      <c r="CD14" s="631" t="s">
        <v>263</v>
      </c>
      <c r="CE14" s="632"/>
      <c r="CF14" s="632"/>
      <c r="CG14" s="632"/>
      <c r="CH14" s="632"/>
      <c r="CI14" s="632"/>
      <c r="CJ14" s="632"/>
      <c r="CK14" s="632"/>
      <c r="CL14" s="632"/>
      <c r="CM14" s="632"/>
      <c r="CN14" s="632"/>
      <c r="CO14" s="632"/>
      <c r="CP14" s="632"/>
      <c r="CQ14" s="633"/>
      <c r="CR14" s="634">
        <v>6046887</v>
      </c>
      <c r="CS14" s="635"/>
      <c r="CT14" s="635"/>
      <c r="CU14" s="635"/>
      <c r="CV14" s="635"/>
      <c r="CW14" s="635"/>
      <c r="CX14" s="635"/>
      <c r="CY14" s="636"/>
      <c r="CZ14" s="672">
        <v>3.5</v>
      </c>
      <c r="DA14" s="672"/>
      <c r="DB14" s="672"/>
      <c r="DC14" s="672"/>
      <c r="DD14" s="640">
        <v>315904</v>
      </c>
      <c r="DE14" s="635"/>
      <c r="DF14" s="635"/>
      <c r="DG14" s="635"/>
      <c r="DH14" s="635"/>
      <c r="DI14" s="635"/>
      <c r="DJ14" s="635"/>
      <c r="DK14" s="635"/>
      <c r="DL14" s="635"/>
      <c r="DM14" s="635"/>
      <c r="DN14" s="635"/>
      <c r="DO14" s="635"/>
      <c r="DP14" s="636"/>
      <c r="DQ14" s="640">
        <v>5788951</v>
      </c>
      <c r="DR14" s="635"/>
      <c r="DS14" s="635"/>
      <c r="DT14" s="635"/>
      <c r="DU14" s="635"/>
      <c r="DV14" s="635"/>
      <c r="DW14" s="635"/>
      <c r="DX14" s="635"/>
      <c r="DY14" s="635"/>
      <c r="DZ14" s="635"/>
      <c r="EA14" s="635"/>
      <c r="EB14" s="635"/>
      <c r="EC14" s="671"/>
    </row>
    <row r="15" spans="2:143" ht="11.25" customHeight="1" x14ac:dyDescent="0.2">
      <c r="B15" s="631" t="s">
        <v>264</v>
      </c>
      <c r="C15" s="632"/>
      <c r="D15" s="632"/>
      <c r="E15" s="632"/>
      <c r="F15" s="632"/>
      <c r="G15" s="632"/>
      <c r="H15" s="632"/>
      <c r="I15" s="632"/>
      <c r="J15" s="632"/>
      <c r="K15" s="632"/>
      <c r="L15" s="632"/>
      <c r="M15" s="632"/>
      <c r="N15" s="632"/>
      <c r="O15" s="632"/>
      <c r="P15" s="632"/>
      <c r="Q15" s="633"/>
      <c r="R15" s="634" t="s">
        <v>239</v>
      </c>
      <c r="S15" s="635"/>
      <c r="T15" s="635"/>
      <c r="U15" s="635"/>
      <c r="V15" s="635"/>
      <c r="W15" s="635"/>
      <c r="X15" s="635"/>
      <c r="Y15" s="636"/>
      <c r="Z15" s="672" t="s">
        <v>239</v>
      </c>
      <c r="AA15" s="672"/>
      <c r="AB15" s="672"/>
      <c r="AC15" s="672"/>
      <c r="AD15" s="673" t="s">
        <v>239</v>
      </c>
      <c r="AE15" s="673"/>
      <c r="AF15" s="673"/>
      <c r="AG15" s="673"/>
      <c r="AH15" s="673"/>
      <c r="AI15" s="673"/>
      <c r="AJ15" s="673"/>
      <c r="AK15" s="673"/>
      <c r="AL15" s="637" t="s">
        <v>239</v>
      </c>
      <c r="AM15" s="638"/>
      <c r="AN15" s="638"/>
      <c r="AO15" s="674"/>
      <c r="AP15" s="631" t="s">
        <v>265</v>
      </c>
      <c r="AQ15" s="632"/>
      <c r="AR15" s="632"/>
      <c r="AS15" s="632"/>
      <c r="AT15" s="632"/>
      <c r="AU15" s="632"/>
      <c r="AV15" s="632"/>
      <c r="AW15" s="632"/>
      <c r="AX15" s="632"/>
      <c r="AY15" s="632"/>
      <c r="AZ15" s="632"/>
      <c r="BA15" s="632"/>
      <c r="BB15" s="632"/>
      <c r="BC15" s="632"/>
      <c r="BD15" s="632"/>
      <c r="BE15" s="632"/>
      <c r="BF15" s="633"/>
      <c r="BG15" s="634">
        <v>3254542</v>
      </c>
      <c r="BH15" s="635"/>
      <c r="BI15" s="635"/>
      <c r="BJ15" s="635"/>
      <c r="BK15" s="635"/>
      <c r="BL15" s="635"/>
      <c r="BM15" s="635"/>
      <c r="BN15" s="636"/>
      <c r="BO15" s="672">
        <v>3.7</v>
      </c>
      <c r="BP15" s="672"/>
      <c r="BQ15" s="672"/>
      <c r="BR15" s="672"/>
      <c r="BS15" s="673" t="s">
        <v>189</v>
      </c>
      <c r="BT15" s="673"/>
      <c r="BU15" s="673"/>
      <c r="BV15" s="673"/>
      <c r="BW15" s="673"/>
      <c r="BX15" s="673"/>
      <c r="BY15" s="673"/>
      <c r="BZ15" s="673"/>
      <c r="CA15" s="673"/>
      <c r="CB15" s="713"/>
      <c r="CD15" s="631" t="s">
        <v>266</v>
      </c>
      <c r="CE15" s="632"/>
      <c r="CF15" s="632"/>
      <c r="CG15" s="632"/>
      <c r="CH15" s="632"/>
      <c r="CI15" s="632"/>
      <c r="CJ15" s="632"/>
      <c r="CK15" s="632"/>
      <c r="CL15" s="632"/>
      <c r="CM15" s="632"/>
      <c r="CN15" s="632"/>
      <c r="CO15" s="632"/>
      <c r="CP15" s="632"/>
      <c r="CQ15" s="633"/>
      <c r="CR15" s="634">
        <v>17799084</v>
      </c>
      <c r="CS15" s="635"/>
      <c r="CT15" s="635"/>
      <c r="CU15" s="635"/>
      <c r="CV15" s="635"/>
      <c r="CW15" s="635"/>
      <c r="CX15" s="635"/>
      <c r="CY15" s="636"/>
      <c r="CZ15" s="672">
        <v>10.199999999999999</v>
      </c>
      <c r="DA15" s="672"/>
      <c r="DB15" s="672"/>
      <c r="DC15" s="672"/>
      <c r="DD15" s="640">
        <v>1206763</v>
      </c>
      <c r="DE15" s="635"/>
      <c r="DF15" s="635"/>
      <c r="DG15" s="635"/>
      <c r="DH15" s="635"/>
      <c r="DI15" s="635"/>
      <c r="DJ15" s="635"/>
      <c r="DK15" s="635"/>
      <c r="DL15" s="635"/>
      <c r="DM15" s="635"/>
      <c r="DN15" s="635"/>
      <c r="DO15" s="635"/>
      <c r="DP15" s="636"/>
      <c r="DQ15" s="640">
        <v>13982644</v>
      </c>
      <c r="DR15" s="635"/>
      <c r="DS15" s="635"/>
      <c r="DT15" s="635"/>
      <c r="DU15" s="635"/>
      <c r="DV15" s="635"/>
      <c r="DW15" s="635"/>
      <c r="DX15" s="635"/>
      <c r="DY15" s="635"/>
      <c r="DZ15" s="635"/>
      <c r="EA15" s="635"/>
      <c r="EB15" s="635"/>
      <c r="EC15" s="671"/>
    </row>
    <row r="16" spans="2:143" ht="11.25" customHeight="1" x14ac:dyDescent="0.2">
      <c r="B16" s="631" t="s">
        <v>267</v>
      </c>
      <c r="C16" s="632"/>
      <c r="D16" s="632"/>
      <c r="E16" s="632"/>
      <c r="F16" s="632"/>
      <c r="G16" s="632"/>
      <c r="H16" s="632"/>
      <c r="I16" s="632"/>
      <c r="J16" s="632"/>
      <c r="K16" s="632"/>
      <c r="L16" s="632"/>
      <c r="M16" s="632"/>
      <c r="N16" s="632"/>
      <c r="O16" s="632"/>
      <c r="P16" s="632"/>
      <c r="Q16" s="633"/>
      <c r="R16" s="634">
        <v>114205</v>
      </c>
      <c r="S16" s="635"/>
      <c r="T16" s="635"/>
      <c r="U16" s="635"/>
      <c r="V16" s="635"/>
      <c r="W16" s="635"/>
      <c r="X16" s="635"/>
      <c r="Y16" s="636"/>
      <c r="Z16" s="672">
        <v>0.1</v>
      </c>
      <c r="AA16" s="672"/>
      <c r="AB16" s="672"/>
      <c r="AC16" s="672"/>
      <c r="AD16" s="673">
        <v>114205</v>
      </c>
      <c r="AE16" s="673"/>
      <c r="AF16" s="673"/>
      <c r="AG16" s="673"/>
      <c r="AH16" s="673"/>
      <c r="AI16" s="673"/>
      <c r="AJ16" s="673"/>
      <c r="AK16" s="673"/>
      <c r="AL16" s="637">
        <v>0.1</v>
      </c>
      <c r="AM16" s="638"/>
      <c r="AN16" s="638"/>
      <c r="AO16" s="674"/>
      <c r="AP16" s="631" t="s">
        <v>268</v>
      </c>
      <c r="AQ16" s="632"/>
      <c r="AR16" s="632"/>
      <c r="AS16" s="632"/>
      <c r="AT16" s="632"/>
      <c r="AU16" s="632"/>
      <c r="AV16" s="632"/>
      <c r="AW16" s="632"/>
      <c r="AX16" s="632"/>
      <c r="AY16" s="632"/>
      <c r="AZ16" s="632"/>
      <c r="BA16" s="632"/>
      <c r="BB16" s="632"/>
      <c r="BC16" s="632"/>
      <c r="BD16" s="632"/>
      <c r="BE16" s="632"/>
      <c r="BF16" s="633"/>
      <c r="BG16" s="634" t="s">
        <v>239</v>
      </c>
      <c r="BH16" s="635"/>
      <c r="BI16" s="635"/>
      <c r="BJ16" s="635"/>
      <c r="BK16" s="635"/>
      <c r="BL16" s="635"/>
      <c r="BM16" s="635"/>
      <c r="BN16" s="636"/>
      <c r="BO16" s="672" t="s">
        <v>239</v>
      </c>
      <c r="BP16" s="672"/>
      <c r="BQ16" s="672"/>
      <c r="BR16" s="672"/>
      <c r="BS16" s="673" t="s">
        <v>239</v>
      </c>
      <c r="BT16" s="673"/>
      <c r="BU16" s="673"/>
      <c r="BV16" s="673"/>
      <c r="BW16" s="673"/>
      <c r="BX16" s="673"/>
      <c r="BY16" s="673"/>
      <c r="BZ16" s="673"/>
      <c r="CA16" s="673"/>
      <c r="CB16" s="713"/>
      <c r="CD16" s="631" t="s">
        <v>269</v>
      </c>
      <c r="CE16" s="632"/>
      <c r="CF16" s="632"/>
      <c r="CG16" s="632"/>
      <c r="CH16" s="632"/>
      <c r="CI16" s="632"/>
      <c r="CJ16" s="632"/>
      <c r="CK16" s="632"/>
      <c r="CL16" s="632"/>
      <c r="CM16" s="632"/>
      <c r="CN16" s="632"/>
      <c r="CO16" s="632"/>
      <c r="CP16" s="632"/>
      <c r="CQ16" s="633"/>
      <c r="CR16" s="634" t="s">
        <v>189</v>
      </c>
      <c r="CS16" s="635"/>
      <c r="CT16" s="635"/>
      <c r="CU16" s="635"/>
      <c r="CV16" s="635"/>
      <c r="CW16" s="635"/>
      <c r="CX16" s="635"/>
      <c r="CY16" s="636"/>
      <c r="CZ16" s="672" t="s">
        <v>189</v>
      </c>
      <c r="DA16" s="672"/>
      <c r="DB16" s="672"/>
      <c r="DC16" s="672"/>
      <c r="DD16" s="640" t="s">
        <v>239</v>
      </c>
      <c r="DE16" s="635"/>
      <c r="DF16" s="635"/>
      <c r="DG16" s="635"/>
      <c r="DH16" s="635"/>
      <c r="DI16" s="635"/>
      <c r="DJ16" s="635"/>
      <c r="DK16" s="635"/>
      <c r="DL16" s="635"/>
      <c r="DM16" s="635"/>
      <c r="DN16" s="635"/>
      <c r="DO16" s="635"/>
      <c r="DP16" s="636"/>
      <c r="DQ16" s="640" t="s">
        <v>189</v>
      </c>
      <c r="DR16" s="635"/>
      <c r="DS16" s="635"/>
      <c r="DT16" s="635"/>
      <c r="DU16" s="635"/>
      <c r="DV16" s="635"/>
      <c r="DW16" s="635"/>
      <c r="DX16" s="635"/>
      <c r="DY16" s="635"/>
      <c r="DZ16" s="635"/>
      <c r="EA16" s="635"/>
      <c r="EB16" s="635"/>
      <c r="EC16" s="671"/>
    </row>
    <row r="17" spans="2:133" ht="11.25" customHeight="1" x14ac:dyDescent="0.2">
      <c r="B17" s="631" t="s">
        <v>270</v>
      </c>
      <c r="C17" s="632"/>
      <c r="D17" s="632"/>
      <c r="E17" s="632"/>
      <c r="F17" s="632"/>
      <c r="G17" s="632"/>
      <c r="H17" s="632"/>
      <c r="I17" s="632"/>
      <c r="J17" s="632"/>
      <c r="K17" s="632"/>
      <c r="L17" s="632"/>
      <c r="M17" s="632"/>
      <c r="N17" s="632"/>
      <c r="O17" s="632"/>
      <c r="P17" s="632"/>
      <c r="Q17" s="633"/>
      <c r="R17" s="634">
        <v>676760</v>
      </c>
      <c r="S17" s="635"/>
      <c r="T17" s="635"/>
      <c r="U17" s="635"/>
      <c r="V17" s="635"/>
      <c r="W17" s="635"/>
      <c r="X17" s="635"/>
      <c r="Y17" s="636"/>
      <c r="Z17" s="672">
        <v>0.4</v>
      </c>
      <c r="AA17" s="672"/>
      <c r="AB17" s="672"/>
      <c r="AC17" s="672"/>
      <c r="AD17" s="673">
        <v>676760</v>
      </c>
      <c r="AE17" s="673"/>
      <c r="AF17" s="673"/>
      <c r="AG17" s="673"/>
      <c r="AH17" s="673"/>
      <c r="AI17" s="673"/>
      <c r="AJ17" s="673"/>
      <c r="AK17" s="673"/>
      <c r="AL17" s="637">
        <v>0.7</v>
      </c>
      <c r="AM17" s="638"/>
      <c r="AN17" s="638"/>
      <c r="AO17" s="674"/>
      <c r="AP17" s="631" t="s">
        <v>271</v>
      </c>
      <c r="AQ17" s="632"/>
      <c r="AR17" s="632"/>
      <c r="AS17" s="632"/>
      <c r="AT17" s="632"/>
      <c r="AU17" s="632"/>
      <c r="AV17" s="632"/>
      <c r="AW17" s="632"/>
      <c r="AX17" s="632"/>
      <c r="AY17" s="632"/>
      <c r="AZ17" s="632"/>
      <c r="BA17" s="632"/>
      <c r="BB17" s="632"/>
      <c r="BC17" s="632"/>
      <c r="BD17" s="632"/>
      <c r="BE17" s="632"/>
      <c r="BF17" s="633"/>
      <c r="BG17" s="634" t="s">
        <v>239</v>
      </c>
      <c r="BH17" s="635"/>
      <c r="BI17" s="635"/>
      <c r="BJ17" s="635"/>
      <c r="BK17" s="635"/>
      <c r="BL17" s="635"/>
      <c r="BM17" s="635"/>
      <c r="BN17" s="636"/>
      <c r="BO17" s="672" t="s">
        <v>239</v>
      </c>
      <c r="BP17" s="672"/>
      <c r="BQ17" s="672"/>
      <c r="BR17" s="672"/>
      <c r="BS17" s="673" t="s">
        <v>239</v>
      </c>
      <c r="BT17" s="673"/>
      <c r="BU17" s="673"/>
      <c r="BV17" s="673"/>
      <c r="BW17" s="673"/>
      <c r="BX17" s="673"/>
      <c r="BY17" s="673"/>
      <c r="BZ17" s="673"/>
      <c r="CA17" s="673"/>
      <c r="CB17" s="713"/>
      <c r="CD17" s="631" t="s">
        <v>272</v>
      </c>
      <c r="CE17" s="632"/>
      <c r="CF17" s="632"/>
      <c r="CG17" s="632"/>
      <c r="CH17" s="632"/>
      <c r="CI17" s="632"/>
      <c r="CJ17" s="632"/>
      <c r="CK17" s="632"/>
      <c r="CL17" s="632"/>
      <c r="CM17" s="632"/>
      <c r="CN17" s="632"/>
      <c r="CO17" s="632"/>
      <c r="CP17" s="632"/>
      <c r="CQ17" s="633"/>
      <c r="CR17" s="634">
        <v>7405816</v>
      </c>
      <c r="CS17" s="635"/>
      <c r="CT17" s="635"/>
      <c r="CU17" s="635"/>
      <c r="CV17" s="635"/>
      <c r="CW17" s="635"/>
      <c r="CX17" s="635"/>
      <c r="CY17" s="636"/>
      <c r="CZ17" s="672">
        <v>4.2</v>
      </c>
      <c r="DA17" s="672"/>
      <c r="DB17" s="672"/>
      <c r="DC17" s="672"/>
      <c r="DD17" s="640" t="s">
        <v>189</v>
      </c>
      <c r="DE17" s="635"/>
      <c r="DF17" s="635"/>
      <c r="DG17" s="635"/>
      <c r="DH17" s="635"/>
      <c r="DI17" s="635"/>
      <c r="DJ17" s="635"/>
      <c r="DK17" s="635"/>
      <c r="DL17" s="635"/>
      <c r="DM17" s="635"/>
      <c r="DN17" s="635"/>
      <c r="DO17" s="635"/>
      <c r="DP17" s="636"/>
      <c r="DQ17" s="640">
        <v>7174182</v>
      </c>
      <c r="DR17" s="635"/>
      <c r="DS17" s="635"/>
      <c r="DT17" s="635"/>
      <c r="DU17" s="635"/>
      <c r="DV17" s="635"/>
      <c r="DW17" s="635"/>
      <c r="DX17" s="635"/>
      <c r="DY17" s="635"/>
      <c r="DZ17" s="635"/>
      <c r="EA17" s="635"/>
      <c r="EB17" s="635"/>
      <c r="EC17" s="671"/>
    </row>
    <row r="18" spans="2:133" ht="11.25" customHeight="1" x14ac:dyDescent="0.2">
      <c r="B18" s="631" t="s">
        <v>273</v>
      </c>
      <c r="C18" s="632"/>
      <c r="D18" s="632"/>
      <c r="E18" s="632"/>
      <c r="F18" s="632"/>
      <c r="G18" s="632"/>
      <c r="H18" s="632"/>
      <c r="I18" s="632"/>
      <c r="J18" s="632"/>
      <c r="K18" s="632"/>
      <c r="L18" s="632"/>
      <c r="M18" s="632"/>
      <c r="N18" s="632"/>
      <c r="O18" s="632"/>
      <c r="P18" s="632"/>
      <c r="Q18" s="633"/>
      <c r="R18" s="634">
        <v>538094</v>
      </c>
      <c r="S18" s="635"/>
      <c r="T18" s="635"/>
      <c r="U18" s="635"/>
      <c r="V18" s="635"/>
      <c r="W18" s="635"/>
      <c r="X18" s="635"/>
      <c r="Y18" s="636"/>
      <c r="Z18" s="672">
        <v>0.3</v>
      </c>
      <c r="AA18" s="672"/>
      <c r="AB18" s="672"/>
      <c r="AC18" s="672"/>
      <c r="AD18" s="673">
        <v>538094</v>
      </c>
      <c r="AE18" s="673"/>
      <c r="AF18" s="673"/>
      <c r="AG18" s="673"/>
      <c r="AH18" s="673"/>
      <c r="AI18" s="673"/>
      <c r="AJ18" s="673"/>
      <c r="AK18" s="673"/>
      <c r="AL18" s="637">
        <v>0.6</v>
      </c>
      <c r="AM18" s="638"/>
      <c r="AN18" s="638"/>
      <c r="AO18" s="674"/>
      <c r="AP18" s="631" t="s">
        <v>274</v>
      </c>
      <c r="AQ18" s="632"/>
      <c r="AR18" s="632"/>
      <c r="AS18" s="632"/>
      <c r="AT18" s="632"/>
      <c r="AU18" s="632"/>
      <c r="AV18" s="632"/>
      <c r="AW18" s="632"/>
      <c r="AX18" s="632"/>
      <c r="AY18" s="632"/>
      <c r="AZ18" s="632"/>
      <c r="BA18" s="632"/>
      <c r="BB18" s="632"/>
      <c r="BC18" s="632"/>
      <c r="BD18" s="632"/>
      <c r="BE18" s="632"/>
      <c r="BF18" s="633"/>
      <c r="BG18" s="634" t="s">
        <v>189</v>
      </c>
      <c r="BH18" s="635"/>
      <c r="BI18" s="635"/>
      <c r="BJ18" s="635"/>
      <c r="BK18" s="635"/>
      <c r="BL18" s="635"/>
      <c r="BM18" s="635"/>
      <c r="BN18" s="636"/>
      <c r="BO18" s="672" t="s">
        <v>239</v>
      </c>
      <c r="BP18" s="672"/>
      <c r="BQ18" s="672"/>
      <c r="BR18" s="672"/>
      <c r="BS18" s="673" t="s">
        <v>239</v>
      </c>
      <c r="BT18" s="673"/>
      <c r="BU18" s="673"/>
      <c r="BV18" s="673"/>
      <c r="BW18" s="673"/>
      <c r="BX18" s="673"/>
      <c r="BY18" s="673"/>
      <c r="BZ18" s="673"/>
      <c r="CA18" s="673"/>
      <c r="CB18" s="713"/>
      <c r="CD18" s="631" t="s">
        <v>275</v>
      </c>
      <c r="CE18" s="632"/>
      <c r="CF18" s="632"/>
      <c r="CG18" s="632"/>
      <c r="CH18" s="632"/>
      <c r="CI18" s="632"/>
      <c r="CJ18" s="632"/>
      <c r="CK18" s="632"/>
      <c r="CL18" s="632"/>
      <c r="CM18" s="632"/>
      <c r="CN18" s="632"/>
      <c r="CO18" s="632"/>
      <c r="CP18" s="632"/>
      <c r="CQ18" s="633"/>
      <c r="CR18" s="634" t="s">
        <v>239</v>
      </c>
      <c r="CS18" s="635"/>
      <c r="CT18" s="635"/>
      <c r="CU18" s="635"/>
      <c r="CV18" s="635"/>
      <c r="CW18" s="635"/>
      <c r="CX18" s="635"/>
      <c r="CY18" s="636"/>
      <c r="CZ18" s="672" t="s">
        <v>141</v>
      </c>
      <c r="DA18" s="672"/>
      <c r="DB18" s="672"/>
      <c r="DC18" s="672"/>
      <c r="DD18" s="640" t="s">
        <v>239</v>
      </c>
      <c r="DE18" s="635"/>
      <c r="DF18" s="635"/>
      <c r="DG18" s="635"/>
      <c r="DH18" s="635"/>
      <c r="DI18" s="635"/>
      <c r="DJ18" s="635"/>
      <c r="DK18" s="635"/>
      <c r="DL18" s="635"/>
      <c r="DM18" s="635"/>
      <c r="DN18" s="635"/>
      <c r="DO18" s="635"/>
      <c r="DP18" s="636"/>
      <c r="DQ18" s="640" t="s">
        <v>239</v>
      </c>
      <c r="DR18" s="635"/>
      <c r="DS18" s="635"/>
      <c r="DT18" s="635"/>
      <c r="DU18" s="635"/>
      <c r="DV18" s="635"/>
      <c r="DW18" s="635"/>
      <c r="DX18" s="635"/>
      <c r="DY18" s="635"/>
      <c r="DZ18" s="635"/>
      <c r="EA18" s="635"/>
      <c r="EB18" s="635"/>
      <c r="EC18" s="671"/>
    </row>
    <row r="19" spans="2:133" ht="11.25" customHeight="1" x14ac:dyDescent="0.2">
      <c r="B19" s="631" t="s">
        <v>276</v>
      </c>
      <c r="C19" s="632"/>
      <c r="D19" s="632"/>
      <c r="E19" s="632"/>
      <c r="F19" s="632"/>
      <c r="G19" s="632"/>
      <c r="H19" s="632"/>
      <c r="I19" s="632"/>
      <c r="J19" s="632"/>
      <c r="K19" s="632"/>
      <c r="L19" s="632"/>
      <c r="M19" s="632"/>
      <c r="N19" s="632"/>
      <c r="O19" s="632"/>
      <c r="P19" s="632"/>
      <c r="Q19" s="633"/>
      <c r="R19" s="634">
        <v>518476</v>
      </c>
      <c r="S19" s="635"/>
      <c r="T19" s="635"/>
      <c r="U19" s="635"/>
      <c r="V19" s="635"/>
      <c r="W19" s="635"/>
      <c r="X19" s="635"/>
      <c r="Y19" s="636"/>
      <c r="Z19" s="672">
        <v>0.3</v>
      </c>
      <c r="AA19" s="672"/>
      <c r="AB19" s="672"/>
      <c r="AC19" s="672"/>
      <c r="AD19" s="673">
        <v>518476</v>
      </c>
      <c r="AE19" s="673"/>
      <c r="AF19" s="673"/>
      <c r="AG19" s="673"/>
      <c r="AH19" s="673"/>
      <c r="AI19" s="673"/>
      <c r="AJ19" s="673"/>
      <c r="AK19" s="673"/>
      <c r="AL19" s="637">
        <v>0.5</v>
      </c>
      <c r="AM19" s="638"/>
      <c r="AN19" s="638"/>
      <c r="AO19" s="674"/>
      <c r="AP19" s="631" t="s">
        <v>277</v>
      </c>
      <c r="AQ19" s="632"/>
      <c r="AR19" s="632"/>
      <c r="AS19" s="632"/>
      <c r="AT19" s="632"/>
      <c r="AU19" s="632"/>
      <c r="AV19" s="632"/>
      <c r="AW19" s="632"/>
      <c r="AX19" s="632"/>
      <c r="AY19" s="632"/>
      <c r="AZ19" s="632"/>
      <c r="BA19" s="632"/>
      <c r="BB19" s="632"/>
      <c r="BC19" s="632"/>
      <c r="BD19" s="632"/>
      <c r="BE19" s="632"/>
      <c r="BF19" s="633"/>
      <c r="BG19" s="634">
        <v>8769945</v>
      </c>
      <c r="BH19" s="635"/>
      <c r="BI19" s="635"/>
      <c r="BJ19" s="635"/>
      <c r="BK19" s="635"/>
      <c r="BL19" s="635"/>
      <c r="BM19" s="635"/>
      <c r="BN19" s="636"/>
      <c r="BO19" s="672">
        <v>9.9</v>
      </c>
      <c r="BP19" s="672"/>
      <c r="BQ19" s="672"/>
      <c r="BR19" s="672"/>
      <c r="BS19" s="673" t="s">
        <v>239</v>
      </c>
      <c r="BT19" s="673"/>
      <c r="BU19" s="673"/>
      <c r="BV19" s="673"/>
      <c r="BW19" s="673"/>
      <c r="BX19" s="673"/>
      <c r="BY19" s="673"/>
      <c r="BZ19" s="673"/>
      <c r="CA19" s="673"/>
      <c r="CB19" s="713"/>
      <c r="CD19" s="631" t="s">
        <v>278</v>
      </c>
      <c r="CE19" s="632"/>
      <c r="CF19" s="632"/>
      <c r="CG19" s="632"/>
      <c r="CH19" s="632"/>
      <c r="CI19" s="632"/>
      <c r="CJ19" s="632"/>
      <c r="CK19" s="632"/>
      <c r="CL19" s="632"/>
      <c r="CM19" s="632"/>
      <c r="CN19" s="632"/>
      <c r="CO19" s="632"/>
      <c r="CP19" s="632"/>
      <c r="CQ19" s="633"/>
      <c r="CR19" s="634" t="s">
        <v>141</v>
      </c>
      <c r="CS19" s="635"/>
      <c r="CT19" s="635"/>
      <c r="CU19" s="635"/>
      <c r="CV19" s="635"/>
      <c r="CW19" s="635"/>
      <c r="CX19" s="635"/>
      <c r="CY19" s="636"/>
      <c r="CZ19" s="672" t="s">
        <v>239</v>
      </c>
      <c r="DA19" s="672"/>
      <c r="DB19" s="672"/>
      <c r="DC19" s="672"/>
      <c r="DD19" s="640" t="s">
        <v>239</v>
      </c>
      <c r="DE19" s="635"/>
      <c r="DF19" s="635"/>
      <c r="DG19" s="635"/>
      <c r="DH19" s="635"/>
      <c r="DI19" s="635"/>
      <c r="DJ19" s="635"/>
      <c r="DK19" s="635"/>
      <c r="DL19" s="635"/>
      <c r="DM19" s="635"/>
      <c r="DN19" s="635"/>
      <c r="DO19" s="635"/>
      <c r="DP19" s="636"/>
      <c r="DQ19" s="640" t="s">
        <v>189</v>
      </c>
      <c r="DR19" s="635"/>
      <c r="DS19" s="635"/>
      <c r="DT19" s="635"/>
      <c r="DU19" s="635"/>
      <c r="DV19" s="635"/>
      <c r="DW19" s="635"/>
      <c r="DX19" s="635"/>
      <c r="DY19" s="635"/>
      <c r="DZ19" s="635"/>
      <c r="EA19" s="635"/>
      <c r="EB19" s="635"/>
      <c r="EC19" s="671"/>
    </row>
    <row r="20" spans="2:133" ht="11.25" customHeight="1" x14ac:dyDescent="0.2">
      <c r="B20" s="701" t="s">
        <v>279</v>
      </c>
      <c r="C20" s="702"/>
      <c r="D20" s="702"/>
      <c r="E20" s="702"/>
      <c r="F20" s="702"/>
      <c r="G20" s="702"/>
      <c r="H20" s="702"/>
      <c r="I20" s="702"/>
      <c r="J20" s="702"/>
      <c r="K20" s="702"/>
      <c r="L20" s="702"/>
      <c r="M20" s="702"/>
      <c r="N20" s="702"/>
      <c r="O20" s="702"/>
      <c r="P20" s="702"/>
      <c r="Q20" s="703"/>
      <c r="R20" s="634">
        <v>19618</v>
      </c>
      <c r="S20" s="635"/>
      <c r="T20" s="635"/>
      <c r="U20" s="635"/>
      <c r="V20" s="635"/>
      <c r="W20" s="635"/>
      <c r="X20" s="635"/>
      <c r="Y20" s="636"/>
      <c r="Z20" s="672">
        <v>0</v>
      </c>
      <c r="AA20" s="672"/>
      <c r="AB20" s="672"/>
      <c r="AC20" s="672"/>
      <c r="AD20" s="673">
        <v>19618</v>
      </c>
      <c r="AE20" s="673"/>
      <c r="AF20" s="673"/>
      <c r="AG20" s="673"/>
      <c r="AH20" s="673"/>
      <c r="AI20" s="673"/>
      <c r="AJ20" s="673"/>
      <c r="AK20" s="673"/>
      <c r="AL20" s="637">
        <v>0</v>
      </c>
      <c r="AM20" s="638"/>
      <c r="AN20" s="638"/>
      <c r="AO20" s="674"/>
      <c r="AP20" s="631" t="s">
        <v>280</v>
      </c>
      <c r="AQ20" s="632"/>
      <c r="AR20" s="632"/>
      <c r="AS20" s="632"/>
      <c r="AT20" s="632"/>
      <c r="AU20" s="632"/>
      <c r="AV20" s="632"/>
      <c r="AW20" s="632"/>
      <c r="AX20" s="632"/>
      <c r="AY20" s="632"/>
      <c r="AZ20" s="632"/>
      <c r="BA20" s="632"/>
      <c r="BB20" s="632"/>
      <c r="BC20" s="632"/>
      <c r="BD20" s="632"/>
      <c r="BE20" s="632"/>
      <c r="BF20" s="633"/>
      <c r="BG20" s="634">
        <v>8769945</v>
      </c>
      <c r="BH20" s="635"/>
      <c r="BI20" s="635"/>
      <c r="BJ20" s="635"/>
      <c r="BK20" s="635"/>
      <c r="BL20" s="635"/>
      <c r="BM20" s="635"/>
      <c r="BN20" s="636"/>
      <c r="BO20" s="672">
        <v>9.9</v>
      </c>
      <c r="BP20" s="672"/>
      <c r="BQ20" s="672"/>
      <c r="BR20" s="672"/>
      <c r="BS20" s="673" t="s">
        <v>239</v>
      </c>
      <c r="BT20" s="673"/>
      <c r="BU20" s="673"/>
      <c r="BV20" s="673"/>
      <c r="BW20" s="673"/>
      <c r="BX20" s="673"/>
      <c r="BY20" s="673"/>
      <c r="BZ20" s="673"/>
      <c r="CA20" s="673"/>
      <c r="CB20" s="713"/>
      <c r="CD20" s="631" t="s">
        <v>281</v>
      </c>
      <c r="CE20" s="632"/>
      <c r="CF20" s="632"/>
      <c r="CG20" s="632"/>
      <c r="CH20" s="632"/>
      <c r="CI20" s="632"/>
      <c r="CJ20" s="632"/>
      <c r="CK20" s="632"/>
      <c r="CL20" s="632"/>
      <c r="CM20" s="632"/>
      <c r="CN20" s="632"/>
      <c r="CO20" s="632"/>
      <c r="CP20" s="632"/>
      <c r="CQ20" s="633"/>
      <c r="CR20" s="634">
        <v>174968715</v>
      </c>
      <c r="CS20" s="635"/>
      <c r="CT20" s="635"/>
      <c r="CU20" s="635"/>
      <c r="CV20" s="635"/>
      <c r="CW20" s="635"/>
      <c r="CX20" s="635"/>
      <c r="CY20" s="636"/>
      <c r="CZ20" s="672">
        <v>100</v>
      </c>
      <c r="DA20" s="672"/>
      <c r="DB20" s="672"/>
      <c r="DC20" s="672"/>
      <c r="DD20" s="640">
        <v>9464471</v>
      </c>
      <c r="DE20" s="635"/>
      <c r="DF20" s="635"/>
      <c r="DG20" s="635"/>
      <c r="DH20" s="635"/>
      <c r="DI20" s="635"/>
      <c r="DJ20" s="635"/>
      <c r="DK20" s="635"/>
      <c r="DL20" s="635"/>
      <c r="DM20" s="635"/>
      <c r="DN20" s="635"/>
      <c r="DO20" s="635"/>
      <c r="DP20" s="636"/>
      <c r="DQ20" s="640">
        <v>105715615</v>
      </c>
      <c r="DR20" s="635"/>
      <c r="DS20" s="635"/>
      <c r="DT20" s="635"/>
      <c r="DU20" s="635"/>
      <c r="DV20" s="635"/>
      <c r="DW20" s="635"/>
      <c r="DX20" s="635"/>
      <c r="DY20" s="635"/>
      <c r="DZ20" s="635"/>
      <c r="EA20" s="635"/>
      <c r="EB20" s="635"/>
      <c r="EC20" s="671"/>
    </row>
    <row r="21" spans="2:133" ht="11.25" customHeight="1" x14ac:dyDescent="0.2">
      <c r="B21" s="631" t="s">
        <v>282</v>
      </c>
      <c r="C21" s="632"/>
      <c r="D21" s="632"/>
      <c r="E21" s="632"/>
      <c r="F21" s="632"/>
      <c r="G21" s="632"/>
      <c r="H21" s="632"/>
      <c r="I21" s="632"/>
      <c r="J21" s="632"/>
      <c r="K21" s="632"/>
      <c r="L21" s="632"/>
      <c r="M21" s="632"/>
      <c r="N21" s="632"/>
      <c r="O21" s="632"/>
      <c r="P21" s="632"/>
      <c r="Q21" s="633"/>
      <c r="R21" s="634">
        <v>117361</v>
      </c>
      <c r="S21" s="635"/>
      <c r="T21" s="635"/>
      <c r="U21" s="635"/>
      <c r="V21" s="635"/>
      <c r="W21" s="635"/>
      <c r="X21" s="635"/>
      <c r="Y21" s="636"/>
      <c r="Z21" s="672">
        <v>0.1</v>
      </c>
      <c r="AA21" s="672"/>
      <c r="AB21" s="672"/>
      <c r="AC21" s="672"/>
      <c r="AD21" s="673" t="s">
        <v>189</v>
      </c>
      <c r="AE21" s="673"/>
      <c r="AF21" s="673"/>
      <c r="AG21" s="673"/>
      <c r="AH21" s="673"/>
      <c r="AI21" s="673"/>
      <c r="AJ21" s="673"/>
      <c r="AK21" s="673"/>
      <c r="AL21" s="637" t="s">
        <v>239</v>
      </c>
      <c r="AM21" s="638"/>
      <c r="AN21" s="638"/>
      <c r="AO21" s="674"/>
      <c r="AP21" s="631" t="s">
        <v>283</v>
      </c>
      <c r="AQ21" s="711"/>
      <c r="AR21" s="711"/>
      <c r="AS21" s="711"/>
      <c r="AT21" s="711"/>
      <c r="AU21" s="711"/>
      <c r="AV21" s="711"/>
      <c r="AW21" s="711"/>
      <c r="AX21" s="711"/>
      <c r="AY21" s="711"/>
      <c r="AZ21" s="711"/>
      <c r="BA21" s="711"/>
      <c r="BB21" s="711"/>
      <c r="BC21" s="711"/>
      <c r="BD21" s="711"/>
      <c r="BE21" s="711"/>
      <c r="BF21" s="712"/>
      <c r="BG21" s="634" t="s">
        <v>189</v>
      </c>
      <c r="BH21" s="635"/>
      <c r="BI21" s="635"/>
      <c r="BJ21" s="635"/>
      <c r="BK21" s="635"/>
      <c r="BL21" s="635"/>
      <c r="BM21" s="635"/>
      <c r="BN21" s="636"/>
      <c r="BO21" s="672" t="s">
        <v>239</v>
      </c>
      <c r="BP21" s="672"/>
      <c r="BQ21" s="672"/>
      <c r="BR21" s="672"/>
      <c r="BS21" s="673" t="s">
        <v>189</v>
      </c>
      <c r="BT21" s="673"/>
      <c r="BU21" s="673"/>
      <c r="BV21" s="673"/>
      <c r="BW21" s="673"/>
      <c r="BX21" s="673"/>
      <c r="BY21" s="673"/>
      <c r="BZ21" s="673"/>
      <c r="CA21" s="673"/>
      <c r="CB21" s="713"/>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2">
      <c r="B22" s="631" t="s">
        <v>284</v>
      </c>
      <c r="C22" s="632"/>
      <c r="D22" s="632"/>
      <c r="E22" s="632"/>
      <c r="F22" s="632"/>
      <c r="G22" s="632"/>
      <c r="H22" s="632"/>
      <c r="I22" s="632"/>
      <c r="J22" s="632"/>
      <c r="K22" s="632"/>
      <c r="L22" s="632"/>
      <c r="M22" s="632"/>
      <c r="N22" s="632"/>
      <c r="O22" s="632"/>
      <c r="P22" s="632"/>
      <c r="Q22" s="633"/>
      <c r="R22" s="634" t="s">
        <v>239</v>
      </c>
      <c r="S22" s="635"/>
      <c r="T22" s="635"/>
      <c r="U22" s="635"/>
      <c r="V22" s="635"/>
      <c r="W22" s="635"/>
      <c r="X22" s="635"/>
      <c r="Y22" s="636"/>
      <c r="Z22" s="672" t="s">
        <v>189</v>
      </c>
      <c r="AA22" s="672"/>
      <c r="AB22" s="672"/>
      <c r="AC22" s="672"/>
      <c r="AD22" s="673" t="s">
        <v>239</v>
      </c>
      <c r="AE22" s="673"/>
      <c r="AF22" s="673"/>
      <c r="AG22" s="673"/>
      <c r="AH22" s="673"/>
      <c r="AI22" s="673"/>
      <c r="AJ22" s="673"/>
      <c r="AK22" s="673"/>
      <c r="AL22" s="637" t="s">
        <v>239</v>
      </c>
      <c r="AM22" s="638"/>
      <c r="AN22" s="638"/>
      <c r="AO22" s="674"/>
      <c r="AP22" s="631" t="s">
        <v>285</v>
      </c>
      <c r="AQ22" s="711"/>
      <c r="AR22" s="711"/>
      <c r="AS22" s="711"/>
      <c r="AT22" s="711"/>
      <c r="AU22" s="711"/>
      <c r="AV22" s="711"/>
      <c r="AW22" s="711"/>
      <c r="AX22" s="711"/>
      <c r="AY22" s="711"/>
      <c r="AZ22" s="711"/>
      <c r="BA22" s="711"/>
      <c r="BB22" s="711"/>
      <c r="BC22" s="711"/>
      <c r="BD22" s="711"/>
      <c r="BE22" s="711"/>
      <c r="BF22" s="712"/>
      <c r="BG22" s="634">
        <v>1724152</v>
      </c>
      <c r="BH22" s="635"/>
      <c r="BI22" s="635"/>
      <c r="BJ22" s="635"/>
      <c r="BK22" s="635"/>
      <c r="BL22" s="635"/>
      <c r="BM22" s="635"/>
      <c r="BN22" s="636"/>
      <c r="BO22" s="672">
        <v>1.9</v>
      </c>
      <c r="BP22" s="672"/>
      <c r="BQ22" s="672"/>
      <c r="BR22" s="672"/>
      <c r="BS22" s="673" t="s">
        <v>239</v>
      </c>
      <c r="BT22" s="673"/>
      <c r="BU22" s="673"/>
      <c r="BV22" s="673"/>
      <c r="BW22" s="673"/>
      <c r="BX22" s="673"/>
      <c r="BY22" s="673"/>
      <c r="BZ22" s="673"/>
      <c r="CA22" s="673"/>
      <c r="CB22" s="713"/>
      <c r="CD22" s="686" t="s">
        <v>286</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2">
      <c r="B23" s="631" t="s">
        <v>287</v>
      </c>
      <c r="C23" s="632"/>
      <c r="D23" s="632"/>
      <c r="E23" s="632"/>
      <c r="F23" s="632"/>
      <c r="G23" s="632"/>
      <c r="H23" s="632"/>
      <c r="I23" s="632"/>
      <c r="J23" s="632"/>
      <c r="K23" s="632"/>
      <c r="L23" s="632"/>
      <c r="M23" s="632"/>
      <c r="N23" s="632"/>
      <c r="O23" s="632"/>
      <c r="P23" s="632"/>
      <c r="Q23" s="633"/>
      <c r="R23" s="634">
        <v>114871</v>
      </c>
      <c r="S23" s="635"/>
      <c r="T23" s="635"/>
      <c r="U23" s="635"/>
      <c r="V23" s="635"/>
      <c r="W23" s="635"/>
      <c r="X23" s="635"/>
      <c r="Y23" s="636"/>
      <c r="Z23" s="672">
        <v>0.1</v>
      </c>
      <c r="AA23" s="672"/>
      <c r="AB23" s="672"/>
      <c r="AC23" s="672"/>
      <c r="AD23" s="673" t="s">
        <v>189</v>
      </c>
      <c r="AE23" s="673"/>
      <c r="AF23" s="673"/>
      <c r="AG23" s="673"/>
      <c r="AH23" s="673"/>
      <c r="AI23" s="673"/>
      <c r="AJ23" s="673"/>
      <c r="AK23" s="673"/>
      <c r="AL23" s="637" t="s">
        <v>239</v>
      </c>
      <c r="AM23" s="638"/>
      <c r="AN23" s="638"/>
      <c r="AO23" s="674"/>
      <c r="AP23" s="631" t="s">
        <v>288</v>
      </c>
      <c r="AQ23" s="711"/>
      <c r="AR23" s="711"/>
      <c r="AS23" s="711"/>
      <c r="AT23" s="711"/>
      <c r="AU23" s="711"/>
      <c r="AV23" s="711"/>
      <c r="AW23" s="711"/>
      <c r="AX23" s="711"/>
      <c r="AY23" s="711"/>
      <c r="AZ23" s="711"/>
      <c r="BA23" s="711"/>
      <c r="BB23" s="711"/>
      <c r="BC23" s="711"/>
      <c r="BD23" s="711"/>
      <c r="BE23" s="711"/>
      <c r="BF23" s="712"/>
      <c r="BG23" s="634">
        <v>7045793</v>
      </c>
      <c r="BH23" s="635"/>
      <c r="BI23" s="635"/>
      <c r="BJ23" s="635"/>
      <c r="BK23" s="635"/>
      <c r="BL23" s="635"/>
      <c r="BM23" s="635"/>
      <c r="BN23" s="636"/>
      <c r="BO23" s="672">
        <v>7.9</v>
      </c>
      <c r="BP23" s="672"/>
      <c r="BQ23" s="672"/>
      <c r="BR23" s="672"/>
      <c r="BS23" s="673" t="s">
        <v>239</v>
      </c>
      <c r="BT23" s="673"/>
      <c r="BU23" s="673"/>
      <c r="BV23" s="673"/>
      <c r="BW23" s="673"/>
      <c r="BX23" s="673"/>
      <c r="BY23" s="673"/>
      <c r="BZ23" s="673"/>
      <c r="CA23" s="673"/>
      <c r="CB23" s="713"/>
      <c r="CD23" s="686" t="s">
        <v>227</v>
      </c>
      <c r="CE23" s="687"/>
      <c r="CF23" s="687"/>
      <c r="CG23" s="687"/>
      <c r="CH23" s="687"/>
      <c r="CI23" s="687"/>
      <c r="CJ23" s="687"/>
      <c r="CK23" s="687"/>
      <c r="CL23" s="687"/>
      <c r="CM23" s="687"/>
      <c r="CN23" s="687"/>
      <c r="CO23" s="687"/>
      <c r="CP23" s="687"/>
      <c r="CQ23" s="688"/>
      <c r="CR23" s="686" t="s">
        <v>289</v>
      </c>
      <c r="CS23" s="687"/>
      <c r="CT23" s="687"/>
      <c r="CU23" s="687"/>
      <c r="CV23" s="687"/>
      <c r="CW23" s="687"/>
      <c r="CX23" s="687"/>
      <c r="CY23" s="688"/>
      <c r="CZ23" s="686" t="s">
        <v>290</v>
      </c>
      <c r="DA23" s="687"/>
      <c r="DB23" s="687"/>
      <c r="DC23" s="688"/>
      <c r="DD23" s="686" t="s">
        <v>291</v>
      </c>
      <c r="DE23" s="687"/>
      <c r="DF23" s="687"/>
      <c r="DG23" s="687"/>
      <c r="DH23" s="687"/>
      <c r="DI23" s="687"/>
      <c r="DJ23" s="687"/>
      <c r="DK23" s="688"/>
      <c r="DL23" s="724" t="s">
        <v>292</v>
      </c>
      <c r="DM23" s="725"/>
      <c r="DN23" s="725"/>
      <c r="DO23" s="725"/>
      <c r="DP23" s="725"/>
      <c r="DQ23" s="725"/>
      <c r="DR23" s="725"/>
      <c r="DS23" s="725"/>
      <c r="DT23" s="725"/>
      <c r="DU23" s="725"/>
      <c r="DV23" s="726"/>
      <c r="DW23" s="686" t="s">
        <v>293</v>
      </c>
      <c r="DX23" s="687"/>
      <c r="DY23" s="687"/>
      <c r="DZ23" s="687"/>
      <c r="EA23" s="687"/>
      <c r="EB23" s="687"/>
      <c r="EC23" s="688"/>
    </row>
    <row r="24" spans="2:133" ht="11.25" customHeight="1" x14ac:dyDescent="0.2">
      <c r="B24" s="631" t="s">
        <v>294</v>
      </c>
      <c r="C24" s="632"/>
      <c r="D24" s="632"/>
      <c r="E24" s="632"/>
      <c r="F24" s="632"/>
      <c r="G24" s="632"/>
      <c r="H24" s="632"/>
      <c r="I24" s="632"/>
      <c r="J24" s="632"/>
      <c r="K24" s="632"/>
      <c r="L24" s="632"/>
      <c r="M24" s="632"/>
      <c r="N24" s="632"/>
      <c r="O24" s="632"/>
      <c r="P24" s="632"/>
      <c r="Q24" s="633"/>
      <c r="R24" s="634">
        <v>2490</v>
      </c>
      <c r="S24" s="635"/>
      <c r="T24" s="635"/>
      <c r="U24" s="635"/>
      <c r="V24" s="635"/>
      <c r="W24" s="635"/>
      <c r="X24" s="635"/>
      <c r="Y24" s="636"/>
      <c r="Z24" s="672">
        <v>0</v>
      </c>
      <c r="AA24" s="672"/>
      <c r="AB24" s="672"/>
      <c r="AC24" s="672"/>
      <c r="AD24" s="673" t="s">
        <v>239</v>
      </c>
      <c r="AE24" s="673"/>
      <c r="AF24" s="673"/>
      <c r="AG24" s="673"/>
      <c r="AH24" s="673"/>
      <c r="AI24" s="673"/>
      <c r="AJ24" s="673"/>
      <c r="AK24" s="673"/>
      <c r="AL24" s="637" t="s">
        <v>239</v>
      </c>
      <c r="AM24" s="638"/>
      <c r="AN24" s="638"/>
      <c r="AO24" s="674"/>
      <c r="AP24" s="631" t="s">
        <v>295</v>
      </c>
      <c r="AQ24" s="711"/>
      <c r="AR24" s="711"/>
      <c r="AS24" s="711"/>
      <c r="AT24" s="711"/>
      <c r="AU24" s="711"/>
      <c r="AV24" s="711"/>
      <c r="AW24" s="711"/>
      <c r="AX24" s="711"/>
      <c r="AY24" s="711"/>
      <c r="AZ24" s="711"/>
      <c r="BA24" s="711"/>
      <c r="BB24" s="711"/>
      <c r="BC24" s="711"/>
      <c r="BD24" s="711"/>
      <c r="BE24" s="711"/>
      <c r="BF24" s="712"/>
      <c r="BG24" s="634" t="s">
        <v>189</v>
      </c>
      <c r="BH24" s="635"/>
      <c r="BI24" s="635"/>
      <c r="BJ24" s="635"/>
      <c r="BK24" s="635"/>
      <c r="BL24" s="635"/>
      <c r="BM24" s="635"/>
      <c r="BN24" s="636"/>
      <c r="BO24" s="672" t="s">
        <v>189</v>
      </c>
      <c r="BP24" s="672"/>
      <c r="BQ24" s="672"/>
      <c r="BR24" s="672"/>
      <c r="BS24" s="673" t="s">
        <v>189</v>
      </c>
      <c r="BT24" s="673"/>
      <c r="BU24" s="673"/>
      <c r="BV24" s="673"/>
      <c r="BW24" s="673"/>
      <c r="BX24" s="673"/>
      <c r="BY24" s="673"/>
      <c r="BZ24" s="673"/>
      <c r="CA24" s="673"/>
      <c r="CB24" s="713"/>
      <c r="CD24" s="692" t="s">
        <v>296</v>
      </c>
      <c r="CE24" s="693"/>
      <c r="CF24" s="693"/>
      <c r="CG24" s="693"/>
      <c r="CH24" s="693"/>
      <c r="CI24" s="693"/>
      <c r="CJ24" s="693"/>
      <c r="CK24" s="693"/>
      <c r="CL24" s="693"/>
      <c r="CM24" s="693"/>
      <c r="CN24" s="693"/>
      <c r="CO24" s="693"/>
      <c r="CP24" s="693"/>
      <c r="CQ24" s="694"/>
      <c r="CR24" s="689">
        <v>98457395</v>
      </c>
      <c r="CS24" s="690"/>
      <c r="CT24" s="690"/>
      <c r="CU24" s="690"/>
      <c r="CV24" s="690"/>
      <c r="CW24" s="690"/>
      <c r="CX24" s="690"/>
      <c r="CY24" s="715"/>
      <c r="CZ24" s="716">
        <v>56.3</v>
      </c>
      <c r="DA24" s="698"/>
      <c r="DB24" s="698"/>
      <c r="DC24" s="718"/>
      <c r="DD24" s="714">
        <v>53208362</v>
      </c>
      <c r="DE24" s="690"/>
      <c r="DF24" s="690"/>
      <c r="DG24" s="690"/>
      <c r="DH24" s="690"/>
      <c r="DI24" s="690"/>
      <c r="DJ24" s="690"/>
      <c r="DK24" s="715"/>
      <c r="DL24" s="714">
        <v>52662875</v>
      </c>
      <c r="DM24" s="690"/>
      <c r="DN24" s="690"/>
      <c r="DO24" s="690"/>
      <c r="DP24" s="690"/>
      <c r="DQ24" s="690"/>
      <c r="DR24" s="690"/>
      <c r="DS24" s="690"/>
      <c r="DT24" s="690"/>
      <c r="DU24" s="690"/>
      <c r="DV24" s="715"/>
      <c r="DW24" s="716">
        <v>54.2</v>
      </c>
      <c r="DX24" s="698"/>
      <c r="DY24" s="698"/>
      <c r="DZ24" s="698"/>
      <c r="EA24" s="698"/>
      <c r="EB24" s="698"/>
      <c r="EC24" s="717"/>
    </row>
    <row r="25" spans="2:133" ht="11.25" customHeight="1" x14ac:dyDescent="0.2">
      <c r="B25" s="631" t="s">
        <v>297</v>
      </c>
      <c r="C25" s="632"/>
      <c r="D25" s="632"/>
      <c r="E25" s="632"/>
      <c r="F25" s="632"/>
      <c r="G25" s="632"/>
      <c r="H25" s="632"/>
      <c r="I25" s="632"/>
      <c r="J25" s="632"/>
      <c r="K25" s="632"/>
      <c r="L25" s="632"/>
      <c r="M25" s="632"/>
      <c r="N25" s="632"/>
      <c r="O25" s="632"/>
      <c r="P25" s="632"/>
      <c r="Q25" s="633"/>
      <c r="R25" s="634">
        <v>103321622</v>
      </c>
      <c r="S25" s="635"/>
      <c r="T25" s="635"/>
      <c r="U25" s="635"/>
      <c r="V25" s="635"/>
      <c r="W25" s="635"/>
      <c r="X25" s="635"/>
      <c r="Y25" s="636"/>
      <c r="Z25" s="672">
        <v>57.4</v>
      </c>
      <c r="AA25" s="672"/>
      <c r="AB25" s="672"/>
      <c r="AC25" s="672"/>
      <c r="AD25" s="673">
        <v>96158468</v>
      </c>
      <c r="AE25" s="673"/>
      <c r="AF25" s="673"/>
      <c r="AG25" s="673"/>
      <c r="AH25" s="673"/>
      <c r="AI25" s="673"/>
      <c r="AJ25" s="673"/>
      <c r="AK25" s="673"/>
      <c r="AL25" s="637">
        <v>99</v>
      </c>
      <c r="AM25" s="638"/>
      <c r="AN25" s="638"/>
      <c r="AO25" s="674"/>
      <c r="AP25" s="631" t="s">
        <v>298</v>
      </c>
      <c r="AQ25" s="711"/>
      <c r="AR25" s="711"/>
      <c r="AS25" s="711"/>
      <c r="AT25" s="711"/>
      <c r="AU25" s="711"/>
      <c r="AV25" s="711"/>
      <c r="AW25" s="711"/>
      <c r="AX25" s="711"/>
      <c r="AY25" s="711"/>
      <c r="AZ25" s="711"/>
      <c r="BA25" s="711"/>
      <c r="BB25" s="711"/>
      <c r="BC25" s="711"/>
      <c r="BD25" s="711"/>
      <c r="BE25" s="711"/>
      <c r="BF25" s="712"/>
      <c r="BG25" s="634" t="s">
        <v>239</v>
      </c>
      <c r="BH25" s="635"/>
      <c r="BI25" s="635"/>
      <c r="BJ25" s="635"/>
      <c r="BK25" s="635"/>
      <c r="BL25" s="635"/>
      <c r="BM25" s="635"/>
      <c r="BN25" s="636"/>
      <c r="BO25" s="672" t="s">
        <v>239</v>
      </c>
      <c r="BP25" s="672"/>
      <c r="BQ25" s="672"/>
      <c r="BR25" s="672"/>
      <c r="BS25" s="673" t="s">
        <v>239</v>
      </c>
      <c r="BT25" s="673"/>
      <c r="BU25" s="673"/>
      <c r="BV25" s="673"/>
      <c r="BW25" s="673"/>
      <c r="BX25" s="673"/>
      <c r="BY25" s="673"/>
      <c r="BZ25" s="673"/>
      <c r="CA25" s="673"/>
      <c r="CB25" s="713"/>
      <c r="CD25" s="631" t="s">
        <v>299</v>
      </c>
      <c r="CE25" s="632"/>
      <c r="CF25" s="632"/>
      <c r="CG25" s="632"/>
      <c r="CH25" s="632"/>
      <c r="CI25" s="632"/>
      <c r="CJ25" s="632"/>
      <c r="CK25" s="632"/>
      <c r="CL25" s="632"/>
      <c r="CM25" s="632"/>
      <c r="CN25" s="632"/>
      <c r="CO25" s="632"/>
      <c r="CP25" s="632"/>
      <c r="CQ25" s="633"/>
      <c r="CR25" s="634">
        <v>31022641</v>
      </c>
      <c r="CS25" s="647"/>
      <c r="CT25" s="647"/>
      <c r="CU25" s="647"/>
      <c r="CV25" s="647"/>
      <c r="CW25" s="647"/>
      <c r="CX25" s="647"/>
      <c r="CY25" s="648"/>
      <c r="CZ25" s="637">
        <v>17.7</v>
      </c>
      <c r="DA25" s="649"/>
      <c r="DB25" s="649"/>
      <c r="DC25" s="650"/>
      <c r="DD25" s="640">
        <v>29109789</v>
      </c>
      <c r="DE25" s="647"/>
      <c r="DF25" s="647"/>
      <c r="DG25" s="647"/>
      <c r="DH25" s="647"/>
      <c r="DI25" s="647"/>
      <c r="DJ25" s="647"/>
      <c r="DK25" s="648"/>
      <c r="DL25" s="640">
        <v>28581668</v>
      </c>
      <c r="DM25" s="647"/>
      <c r="DN25" s="647"/>
      <c r="DO25" s="647"/>
      <c r="DP25" s="647"/>
      <c r="DQ25" s="647"/>
      <c r="DR25" s="647"/>
      <c r="DS25" s="647"/>
      <c r="DT25" s="647"/>
      <c r="DU25" s="647"/>
      <c r="DV25" s="648"/>
      <c r="DW25" s="637">
        <v>29.4</v>
      </c>
      <c r="DX25" s="649"/>
      <c r="DY25" s="649"/>
      <c r="DZ25" s="649"/>
      <c r="EA25" s="649"/>
      <c r="EB25" s="649"/>
      <c r="EC25" s="661"/>
    </row>
    <row r="26" spans="2:133" ht="11.25" customHeight="1" x14ac:dyDescent="0.2">
      <c r="B26" s="631" t="s">
        <v>300</v>
      </c>
      <c r="C26" s="632"/>
      <c r="D26" s="632"/>
      <c r="E26" s="632"/>
      <c r="F26" s="632"/>
      <c r="G26" s="632"/>
      <c r="H26" s="632"/>
      <c r="I26" s="632"/>
      <c r="J26" s="632"/>
      <c r="K26" s="632"/>
      <c r="L26" s="632"/>
      <c r="M26" s="632"/>
      <c r="N26" s="632"/>
      <c r="O26" s="632"/>
      <c r="P26" s="632"/>
      <c r="Q26" s="633"/>
      <c r="R26" s="634">
        <v>45738</v>
      </c>
      <c r="S26" s="635"/>
      <c r="T26" s="635"/>
      <c r="U26" s="635"/>
      <c r="V26" s="635"/>
      <c r="W26" s="635"/>
      <c r="X26" s="635"/>
      <c r="Y26" s="636"/>
      <c r="Z26" s="672">
        <v>0</v>
      </c>
      <c r="AA26" s="672"/>
      <c r="AB26" s="672"/>
      <c r="AC26" s="672"/>
      <c r="AD26" s="673">
        <v>45738</v>
      </c>
      <c r="AE26" s="673"/>
      <c r="AF26" s="673"/>
      <c r="AG26" s="673"/>
      <c r="AH26" s="673"/>
      <c r="AI26" s="673"/>
      <c r="AJ26" s="673"/>
      <c r="AK26" s="673"/>
      <c r="AL26" s="637">
        <v>0</v>
      </c>
      <c r="AM26" s="638"/>
      <c r="AN26" s="638"/>
      <c r="AO26" s="674"/>
      <c r="AP26" s="631" t="s">
        <v>301</v>
      </c>
      <c r="AQ26" s="711"/>
      <c r="AR26" s="711"/>
      <c r="AS26" s="711"/>
      <c r="AT26" s="711"/>
      <c r="AU26" s="711"/>
      <c r="AV26" s="711"/>
      <c r="AW26" s="711"/>
      <c r="AX26" s="711"/>
      <c r="AY26" s="711"/>
      <c r="AZ26" s="711"/>
      <c r="BA26" s="711"/>
      <c r="BB26" s="711"/>
      <c r="BC26" s="711"/>
      <c r="BD26" s="711"/>
      <c r="BE26" s="711"/>
      <c r="BF26" s="712"/>
      <c r="BG26" s="634" t="s">
        <v>239</v>
      </c>
      <c r="BH26" s="635"/>
      <c r="BI26" s="635"/>
      <c r="BJ26" s="635"/>
      <c r="BK26" s="635"/>
      <c r="BL26" s="635"/>
      <c r="BM26" s="635"/>
      <c r="BN26" s="636"/>
      <c r="BO26" s="672" t="s">
        <v>239</v>
      </c>
      <c r="BP26" s="672"/>
      <c r="BQ26" s="672"/>
      <c r="BR26" s="672"/>
      <c r="BS26" s="673" t="s">
        <v>239</v>
      </c>
      <c r="BT26" s="673"/>
      <c r="BU26" s="673"/>
      <c r="BV26" s="673"/>
      <c r="BW26" s="673"/>
      <c r="BX26" s="673"/>
      <c r="BY26" s="673"/>
      <c r="BZ26" s="673"/>
      <c r="CA26" s="673"/>
      <c r="CB26" s="713"/>
      <c r="CD26" s="631" t="s">
        <v>302</v>
      </c>
      <c r="CE26" s="632"/>
      <c r="CF26" s="632"/>
      <c r="CG26" s="632"/>
      <c r="CH26" s="632"/>
      <c r="CI26" s="632"/>
      <c r="CJ26" s="632"/>
      <c r="CK26" s="632"/>
      <c r="CL26" s="632"/>
      <c r="CM26" s="632"/>
      <c r="CN26" s="632"/>
      <c r="CO26" s="632"/>
      <c r="CP26" s="632"/>
      <c r="CQ26" s="633"/>
      <c r="CR26" s="634">
        <v>20598899</v>
      </c>
      <c r="CS26" s="635"/>
      <c r="CT26" s="635"/>
      <c r="CU26" s="635"/>
      <c r="CV26" s="635"/>
      <c r="CW26" s="635"/>
      <c r="CX26" s="635"/>
      <c r="CY26" s="636"/>
      <c r="CZ26" s="637">
        <v>11.8</v>
      </c>
      <c r="DA26" s="649"/>
      <c r="DB26" s="649"/>
      <c r="DC26" s="650"/>
      <c r="DD26" s="640">
        <v>19105471</v>
      </c>
      <c r="DE26" s="635"/>
      <c r="DF26" s="635"/>
      <c r="DG26" s="635"/>
      <c r="DH26" s="635"/>
      <c r="DI26" s="635"/>
      <c r="DJ26" s="635"/>
      <c r="DK26" s="636"/>
      <c r="DL26" s="640" t="s">
        <v>239</v>
      </c>
      <c r="DM26" s="635"/>
      <c r="DN26" s="635"/>
      <c r="DO26" s="635"/>
      <c r="DP26" s="635"/>
      <c r="DQ26" s="635"/>
      <c r="DR26" s="635"/>
      <c r="DS26" s="635"/>
      <c r="DT26" s="635"/>
      <c r="DU26" s="635"/>
      <c r="DV26" s="636"/>
      <c r="DW26" s="637" t="s">
        <v>239</v>
      </c>
      <c r="DX26" s="649"/>
      <c r="DY26" s="649"/>
      <c r="DZ26" s="649"/>
      <c r="EA26" s="649"/>
      <c r="EB26" s="649"/>
      <c r="EC26" s="661"/>
    </row>
    <row r="27" spans="2:133" ht="11.25" customHeight="1" x14ac:dyDescent="0.2">
      <c r="B27" s="631" t="s">
        <v>303</v>
      </c>
      <c r="C27" s="632"/>
      <c r="D27" s="632"/>
      <c r="E27" s="632"/>
      <c r="F27" s="632"/>
      <c r="G27" s="632"/>
      <c r="H27" s="632"/>
      <c r="I27" s="632"/>
      <c r="J27" s="632"/>
      <c r="K27" s="632"/>
      <c r="L27" s="632"/>
      <c r="M27" s="632"/>
      <c r="N27" s="632"/>
      <c r="O27" s="632"/>
      <c r="P27" s="632"/>
      <c r="Q27" s="633"/>
      <c r="R27" s="634">
        <v>1650168</v>
      </c>
      <c r="S27" s="635"/>
      <c r="T27" s="635"/>
      <c r="U27" s="635"/>
      <c r="V27" s="635"/>
      <c r="W27" s="635"/>
      <c r="X27" s="635"/>
      <c r="Y27" s="636"/>
      <c r="Z27" s="672">
        <v>0.9</v>
      </c>
      <c r="AA27" s="672"/>
      <c r="AB27" s="672"/>
      <c r="AC27" s="672"/>
      <c r="AD27" s="673" t="s">
        <v>141</v>
      </c>
      <c r="AE27" s="673"/>
      <c r="AF27" s="673"/>
      <c r="AG27" s="673"/>
      <c r="AH27" s="673"/>
      <c r="AI27" s="673"/>
      <c r="AJ27" s="673"/>
      <c r="AK27" s="673"/>
      <c r="AL27" s="637" t="s">
        <v>239</v>
      </c>
      <c r="AM27" s="638"/>
      <c r="AN27" s="638"/>
      <c r="AO27" s="674"/>
      <c r="AP27" s="631" t="s">
        <v>304</v>
      </c>
      <c r="AQ27" s="632"/>
      <c r="AR27" s="632"/>
      <c r="AS27" s="632"/>
      <c r="AT27" s="632"/>
      <c r="AU27" s="632"/>
      <c r="AV27" s="632"/>
      <c r="AW27" s="632"/>
      <c r="AX27" s="632"/>
      <c r="AY27" s="632"/>
      <c r="AZ27" s="632"/>
      <c r="BA27" s="632"/>
      <c r="BB27" s="632"/>
      <c r="BC27" s="632"/>
      <c r="BD27" s="632"/>
      <c r="BE27" s="632"/>
      <c r="BF27" s="633"/>
      <c r="BG27" s="634">
        <v>88742877</v>
      </c>
      <c r="BH27" s="635"/>
      <c r="BI27" s="635"/>
      <c r="BJ27" s="635"/>
      <c r="BK27" s="635"/>
      <c r="BL27" s="635"/>
      <c r="BM27" s="635"/>
      <c r="BN27" s="636"/>
      <c r="BO27" s="672">
        <v>100</v>
      </c>
      <c r="BP27" s="672"/>
      <c r="BQ27" s="672"/>
      <c r="BR27" s="672"/>
      <c r="BS27" s="673">
        <v>318186</v>
      </c>
      <c r="BT27" s="673"/>
      <c r="BU27" s="673"/>
      <c r="BV27" s="673"/>
      <c r="BW27" s="673"/>
      <c r="BX27" s="673"/>
      <c r="BY27" s="673"/>
      <c r="BZ27" s="673"/>
      <c r="CA27" s="673"/>
      <c r="CB27" s="713"/>
      <c r="CD27" s="631" t="s">
        <v>305</v>
      </c>
      <c r="CE27" s="632"/>
      <c r="CF27" s="632"/>
      <c r="CG27" s="632"/>
      <c r="CH27" s="632"/>
      <c r="CI27" s="632"/>
      <c r="CJ27" s="632"/>
      <c r="CK27" s="632"/>
      <c r="CL27" s="632"/>
      <c r="CM27" s="632"/>
      <c r="CN27" s="632"/>
      <c r="CO27" s="632"/>
      <c r="CP27" s="632"/>
      <c r="CQ27" s="633"/>
      <c r="CR27" s="634">
        <v>60028938</v>
      </c>
      <c r="CS27" s="647"/>
      <c r="CT27" s="647"/>
      <c r="CU27" s="647"/>
      <c r="CV27" s="647"/>
      <c r="CW27" s="647"/>
      <c r="CX27" s="647"/>
      <c r="CY27" s="648"/>
      <c r="CZ27" s="637">
        <v>34.299999999999997</v>
      </c>
      <c r="DA27" s="649"/>
      <c r="DB27" s="649"/>
      <c r="DC27" s="650"/>
      <c r="DD27" s="640">
        <v>16924391</v>
      </c>
      <c r="DE27" s="647"/>
      <c r="DF27" s="647"/>
      <c r="DG27" s="647"/>
      <c r="DH27" s="647"/>
      <c r="DI27" s="647"/>
      <c r="DJ27" s="647"/>
      <c r="DK27" s="648"/>
      <c r="DL27" s="640">
        <v>16907025</v>
      </c>
      <c r="DM27" s="647"/>
      <c r="DN27" s="647"/>
      <c r="DO27" s="647"/>
      <c r="DP27" s="647"/>
      <c r="DQ27" s="647"/>
      <c r="DR27" s="647"/>
      <c r="DS27" s="647"/>
      <c r="DT27" s="647"/>
      <c r="DU27" s="647"/>
      <c r="DV27" s="648"/>
      <c r="DW27" s="637">
        <v>17.399999999999999</v>
      </c>
      <c r="DX27" s="649"/>
      <c r="DY27" s="649"/>
      <c r="DZ27" s="649"/>
      <c r="EA27" s="649"/>
      <c r="EB27" s="649"/>
      <c r="EC27" s="661"/>
    </row>
    <row r="28" spans="2:133" ht="11.25" customHeight="1" x14ac:dyDescent="0.2">
      <c r="B28" s="631" t="s">
        <v>306</v>
      </c>
      <c r="C28" s="632"/>
      <c r="D28" s="632"/>
      <c r="E28" s="632"/>
      <c r="F28" s="632"/>
      <c r="G28" s="632"/>
      <c r="H28" s="632"/>
      <c r="I28" s="632"/>
      <c r="J28" s="632"/>
      <c r="K28" s="632"/>
      <c r="L28" s="632"/>
      <c r="M28" s="632"/>
      <c r="N28" s="632"/>
      <c r="O28" s="632"/>
      <c r="P28" s="632"/>
      <c r="Q28" s="633"/>
      <c r="R28" s="634">
        <v>2799408</v>
      </c>
      <c r="S28" s="635"/>
      <c r="T28" s="635"/>
      <c r="U28" s="635"/>
      <c r="V28" s="635"/>
      <c r="W28" s="635"/>
      <c r="X28" s="635"/>
      <c r="Y28" s="636"/>
      <c r="Z28" s="672">
        <v>1.6</v>
      </c>
      <c r="AA28" s="672"/>
      <c r="AB28" s="672"/>
      <c r="AC28" s="672"/>
      <c r="AD28" s="673">
        <v>607104</v>
      </c>
      <c r="AE28" s="673"/>
      <c r="AF28" s="673"/>
      <c r="AG28" s="673"/>
      <c r="AH28" s="673"/>
      <c r="AI28" s="673"/>
      <c r="AJ28" s="673"/>
      <c r="AK28" s="673"/>
      <c r="AL28" s="637">
        <v>0.6</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307</v>
      </c>
      <c r="CE28" s="632"/>
      <c r="CF28" s="632"/>
      <c r="CG28" s="632"/>
      <c r="CH28" s="632"/>
      <c r="CI28" s="632"/>
      <c r="CJ28" s="632"/>
      <c r="CK28" s="632"/>
      <c r="CL28" s="632"/>
      <c r="CM28" s="632"/>
      <c r="CN28" s="632"/>
      <c r="CO28" s="632"/>
      <c r="CP28" s="632"/>
      <c r="CQ28" s="633"/>
      <c r="CR28" s="634">
        <v>7405816</v>
      </c>
      <c r="CS28" s="635"/>
      <c r="CT28" s="635"/>
      <c r="CU28" s="635"/>
      <c r="CV28" s="635"/>
      <c r="CW28" s="635"/>
      <c r="CX28" s="635"/>
      <c r="CY28" s="636"/>
      <c r="CZ28" s="637">
        <v>4.2</v>
      </c>
      <c r="DA28" s="649"/>
      <c r="DB28" s="649"/>
      <c r="DC28" s="650"/>
      <c r="DD28" s="640">
        <v>7174182</v>
      </c>
      <c r="DE28" s="635"/>
      <c r="DF28" s="635"/>
      <c r="DG28" s="635"/>
      <c r="DH28" s="635"/>
      <c r="DI28" s="635"/>
      <c r="DJ28" s="635"/>
      <c r="DK28" s="636"/>
      <c r="DL28" s="640">
        <v>7174182</v>
      </c>
      <c r="DM28" s="635"/>
      <c r="DN28" s="635"/>
      <c r="DO28" s="635"/>
      <c r="DP28" s="635"/>
      <c r="DQ28" s="635"/>
      <c r="DR28" s="635"/>
      <c r="DS28" s="635"/>
      <c r="DT28" s="635"/>
      <c r="DU28" s="635"/>
      <c r="DV28" s="636"/>
      <c r="DW28" s="637">
        <v>7.4</v>
      </c>
      <c r="DX28" s="649"/>
      <c r="DY28" s="649"/>
      <c r="DZ28" s="649"/>
      <c r="EA28" s="649"/>
      <c r="EB28" s="649"/>
      <c r="EC28" s="661"/>
    </row>
    <row r="29" spans="2:133" ht="11.25" customHeight="1" x14ac:dyDescent="0.2">
      <c r="B29" s="631" t="s">
        <v>308</v>
      </c>
      <c r="C29" s="632"/>
      <c r="D29" s="632"/>
      <c r="E29" s="632"/>
      <c r="F29" s="632"/>
      <c r="G29" s="632"/>
      <c r="H29" s="632"/>
      <c r="I29" s="632"/>
      <c r="J29" s="632"/>
      <c r="K29" s="632"/>
      <c r="L29" s="632"/>
      <c r="M29" s="632"/>
      <c r="N29" s="632"/>
      <c r="O29" s="632"/>
      <c r="P29" s="632"/>
      <c r="Q29" s="633"/>
      <c r="R29" s="634">
        <v>1156591</v>
      </c>
      <c r="S29" s="635"/>
      <c r="T29" s="635"/>
      <c r="U29" s="635"/>
      <c r="V29" s="635"/>
      <c r="W29" s="635"/>
      <c r="X29" s="635"/>
      <c r="Y29" s="636"/>
      <c r="Z29" s="672">
        <v>0.6</v>
      </c>
      <c r="AA29" s="672"/>
      <c r="AB29" s="672"/>
      <c r="AC29" s="672"/>
      <c r="AD29" s="673" t="s">
        <v>239</v>
      </c>
      <c r="AE29" s="673"/>
      <c r="AF29" s="673"/>
      <c r="AG29" s="673"/>
      <c r="AH29" s="673"/>
      <c r="AI29" s="673"/>
      <c r="AJ29" s="673"/>
      <c r="AK29" s="673"/>
      <c r="AL29" s="637" t="s">
        <v>189</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13"/>
      <c r="CD29" s="653" t="s">
        <v>309</v>
      </c>
      <c r="CE29" s="654"/>
      <c r="CF29" s="631" t="s">
        <v>310</v>
      </c>
      <c r="CG29" s="632"/>
      <c r="CH29" s="632"/>
      <c r="CI29" s="632"/>
      <c r="CJ29" s="632"/>
      <c r="CK29" s="632"/>
      <c r="CL29" s="632"/>
      <c r="CM29" s="632"/>
      <c r="CN29" s="632"/>
      <c r="CO29" s="632"/>
      <c r="CP29" s="632"/>
      <c r="CQ29" s="633"/>
      <c r="CR29" s="634">
        <v>7405816</v>
      </c>
      <c r="CS29" s="647"/>
      <c r="CT29" s="647"/>
      <c r="CU29" s="647"/>
      <c r="CV29" s="647"/>
      <c r="CW29" s="647"/>
      <c r="CX29" s="647"/>
      <c r="CY29" s="648"/>
      <c r="CZ29" s="637">
        <v>4.2</v>
      </c>
      <c r="DA29" s="649"/>
      <c r="DB29" s="649"/>
      <c r="DC29" s="650"/>
      <c r="DD29" s="640">
        <v>7174182</v>
      </c>
      <c r="DE29" s="647"/>
      <c r="DF29" s="647"/>
      <c r="DG29" s="647"/>
      <c r="DH29" s="647"/>
      <c r="DI29" s="647"/>
      <c r="DJ29" s="647"/>
      <c r="DK29" s="648"/>
      <c r="DL29" s="640">
        <v>7174182</v>
      </c>
      <c r="DM29" s="647"/>
      <c r="DN29" s="647"/>
      <c r="DO29" s="647"/>
      <c r="DP29" s="647"/>
      <c r="DQ29" s="647"/>
      <c r="DR29" s="647"/>
      <c r="DS29" s="647"/>
      <c r="DT29" s="647"/>
      <c r="DU29" s="647"/>
      <c r="DV29" s="648"/>
      <c r="DW29" s="637">
        <v>7.4</v>
      </c>
      <c r="DX29" s="649"/>
      <c r="DY29" s="649"/>
      <c r="DZ29" s="649"/>
      <c r="EA29" s="649"/>
      <c r="EB29" s="649"/>
      <c r="EC29" s="661"/>
    </row>
    <row r="30" spans="2:133" ht="11.25" customHeight="1" x14ac:dyDescent="0.2">
      <c r="B30" s="631" t="s">
        <v>311</v>
      </c>
      <c r="C30" s="632"/>
      <c r="D30" s="632"/>
      <c r="E30" s="632"/>
      <c r="F30" s="632"/>
      <c r="G30" s="632"/>
      <c r="H30" s="632"/>
      <c r="I30" s="632"/>
      <c r="J30" s="632"/>
      <c r="K30" s="632"/>
      <c r="L30" s="632"/>
      <c r="M30" s="632"/>
      <c r="N30" s="632"/>
      <c r="O30" s="632"/>
      <c r="P30" s="632"/>
      <c r="Q30" s="633"/>
      <c r="R30" s="634">
        <v>45663001</v>
      </c>
      <c r="S30" s="635"/>
      <c r="T30" s="635"/>
      <c r="U30" s="635"/>
      <c r="V30" s="635"/>
      <c r="W30" s="635"/>
      <c r="X30" s="635"/>
      <c r="Y30" s="636"/>
      <c r="Z30" s="672">
        <v>25.4</v>
      </c>
      <c r="AA30" s="672"/>
      <c r="AB30" s="672"/>
      <c r="AC30" s="672"/>
      <c r="AD30" s="673" t="s">
        <v>141</v>
      </c>
      <c r="AE30" s="673"/>
      <c r="AF30" s="673"/>
      <c r="AG30" s="673"/>
      <c r="AH30" s="673"/>
      <c r="AI30" s="673"/>
      <c r="AJ30" s="673"/>
      <c r="AK30" s="673"/>
      <c r="AL30" s="637" t="s">
        <v>189</v>
      </c>
      <c r="AM30" s="638"/>
      <c r="AN30" s="638"/>
      <c r="AO30" s="674"/>
      <c r="AP30" s="686" t="s">
        <v>227</v>
      </c>
      <c r="AQ30" s="687"/>
      <c r="AR30" s="687"/>
      <c r="AS30" s="687"/>
      <c r="AT30" s="687"/>
      <c r="AU30" s="687"/>
      <c r="AV30" s="687"/>
      <c r="AW30" s="687"/>
      <c r="AX30" s="687"/>
      <c r="AY30" s="687"/>
      <c r="AZ30" s="687"/>
      <c r="BA30" s="687"/>
      <c r="BB30" s="687"/>
      <c r="BC30" s="687"/>
      <c r="BD30" s="687"/>
      <c r="BE30" s="687"/>
      <c r="BF30" s="688"/>
      <c r="BG30" s="686" t="s">
        <v>312</v>
      </c>
      <c r="BH30" s="709"/>
      <c r="BI30" s="709"/>
      <c r="BJ30" s="709"/>
      <c r="BK30" s="709"/>
      <c r="BL30" s="709"/>
      <c r="BM30" s="709"/>
      <c r="BN30" s="709"/>
      <c r="BO30" s="709"/>
      <c r="BP30" s="709"/>
      <c r="BQ30" s="710"/>
      <c r="BR30" s="686" t="s">
        <v>313</v>
      </c>
      <c r="BS30" s="709"/>
      <c r="BT30" s="709"/>
      <c r="BU30" s="709"/>
      <c r="BV30" s="709"/>
      <c r="BW30" s="709"/>
      <c r="BX30" s="709"/>
      <c r="BY30" s="709"/>
      <c r="BZ30" s="709"/>
      <c r="CA30" s="709"/>
      <c r="CB30" s="710"/>
      <c r="CD30" s="655"/>
      <c r="CE30" s="656"/>
      <c r="CF30" s="631" t="s">
        <v>314</v>
      </c>
      <c r="CG30" s="632"/>
      <c r="CH30" s="632"/>
      <c r="CI30" s="632"/>
      <c r="CJ30" s="632"/>
      <c r="CK30" s="632"/>
      <c r="CL30" s="632"/>
      <c r="CM30" s="632"/>
      <c r="CN30" s="632"/>
      <c r="CO30" s="632"/>
      <c r="CP30" s="632"/>
      <c r="CQ30" s="633"/>
      <c r="CR30" s="634">
        <v>7232514</v>
      </c>
      <c r="CS30" s="635"/>
      <c r="CT30" s="635"/>
      <c r="CU30" s="635"/>
      <c r="CV30" s="635"/>
      <c r="CW30" s="635"/>
      <c r="CX30" s="635"/>
      <c r="CY30" s="636"/>
      <c r="CZ30" s="637">
        <v>4.0999999999999996</v>
      </c>
      <c r="DA30" s="649"/>
      <c r="DB30" s="649"/>
      <c r="DC30" s="650"/>
      <c r="DD30" s="640">
        <v>7004554</v>
      </c>
      <c r="DE30" s="635"/>
      <c r="DF30" s="635"/>
      <c r="DG30" s="635"/>
      <c r="DH30" s="635"/>
      <c r="DI30" s="635"/>
      <c r="DJ30" s="635"/>
      <c r="DK30" s="636"/>
      <c r="DL30" s="640">
        <v>7004554</v>
      </c>
      <c r="DM30" s="635"/>
      <c r="DN30" s="635"/>
      <c r="DO30" s="635"/>
      <c r="DP30" s="635"/>
      <c r="DQ30" s="635"/>
      <c r="DR30" s="635"/>
      <c r="DS30" s="635"/>
      <c r="DT30" s="635"/>
      <c r="DU30" s="635"/>
      <c r="DV30" s="636"/>
      <c r="DW30" s="637">
        <v>7.2</v>
      </c>
      <c r="DX30" s="649"/>
      <c r="DY30" s="649"/>
      <c r="DZ30" s="649"/>
      <c r="EA30" s="649"/>
      <c r="EB30" s="649"/>
      <c r="EC30" s="661"/>
    </row>
    <row r="31" spans="2:133" ht="11.25" customHeight="1" x14ac:dyDescent="0.2">
      <c r="B31" s="701" t="s">
        <v>315</v>
      </c>
      <c r="C31" s="702"/>
      <c r="D31" s="702"/>
      <c r="E31" s="702"/>
      <c r="F31" s="702"/>
      <c r="G31" s="702"/>
      <c r="H31" s="702"/>
      <c r="I31" s="702"/>
      <c r="J31" s="702"/>
      <c r="K31" s="702"/>
      <c r="L31" s="702"/>
      <c r="M31" s="702"/>
      <c r="N31" s="702"/>
      <c r="O31" s="702"/>
      <c r="P31" s="702"/>
      <c r="Q31" s="703"/>
      <c r="R31" s="634" t="s">
        <v>141</v>
      </c>
      <c r="S31" s="635"/>
      <c r="T31" s="635"/>
      <c r="U31" s="635"/>
      <c r="V31" s="635"/>
      <c r="W31" s="635"/>
      <c r="X31" s="635"/>
      <c r="Y31" s="636"/>
      <c r="Z31" s="672" t="s">
        <v>239</v>
      </c>
      <c r="AA31" s="672"/>
      <c r="AB31" s="672"/>
      <c r="AC31" s="672"/>
      <c r="AD31" s="673" t="s">
        <v>239</v>
      </c>
      <c r="AE31" s="673"/>
      <c r="AF31" s="673"/>
      <c r="AG31" s="673"/>
      <c r="AH31" s="673"/>
      <c r="AI31" s="673"/>
      <c r="AJ31" s="673"/>
      <c r="AK31" s="673"/>
      <c r="AL31" s="637" t="s">
        <v>189</v>
      </c>
      <c r="AM31" s="638"/>
      <c r="AN31" s="638"/>
      <c r="AO31" s="674"/>
      <c r="AP31" s="704" t="s">
        <v>316</v>
      </c>
      <c r="AQ31" s="705"/>
      <c r="AR31" s="705"/>
      <c r="AS31" s="705"/>
      <c r="AT31" s="706" t="s">
        <v>317</v>
      </c>
      <c r="AU31" s="212"/>
      <c r="AV31" s="212"/>
      <c r="AW31" s="212"/>
      <c r="AX31" s="692" t="s">
        <v>192</v>
      </c>
      <c r="AY31" s="693"/>
      <c r="AZ31" s="693"/>
      <c r="BA31" s="693"/>
      <c r="BB31" s="693"/>
      <c r="BC31" s="693"/>
      <c r="BD31" s="693"/>
      <c r="BE31" s="693"/>
      <c r="BF31" s="694"/>
      <c r="BG31" s="696">
        <v>99.4</v>
      </c>
      <c r="BH31" s="697"/>
      <c r="BI31" s="697"/>
      <c r="BJ31" s="697"/>
      <c r="BK31" s="697"/>
      <c r="BL31" s="697"/>
      <c r="BM31" s="698">
        <v>99</v>
      </c>
      <c r="BN31" s="697"/>
      <c r="BO31" s="697"/>
      <c r="BP31" s="697"/>
      <c r="BQ31" s="699"/>
      <c r="BR31" s="696">
        <v>99.4</v>
      </c>
      <c r="BS31" s="697"/>
      <c r="BT31" s="697"/>
      <c r="BU31" s="697"/>
      <c r="BV31" s="697"/>
      <c r="BW31" s="697"/>
      <c r="BX31" s="698">
        <v>98.9</v>
      </c>
      <c r="BY31" s="697"/>
      <c r="BZ31" s="697"/>
      <c r="CA31" s="697"/>
      <c r="CB31" s="699"/>
      <c r="CD31" s="655"/>
      <c r="CE31" s="656"/>
      <c r="CF31" s="631" t="s">
        <v>318</v>
      </c>
      <c r="CG31" s="632"/>
      <c r="CH31" s="632"/>
      <c r="CI31" s="632"/>
      <c r="CJ31" s="632"/>
      <c r="CK31" s="632"/>
      <c r="CL31" s="632"/>
      <c r="CM31" s="632"/>
      <c r="CN31" s="632"/>
      <c r="CO31" s="632"/>
      <c r="CP31" s="632"/>
      <c r="CQ31" s="633"/>
      <c r="CR31" s="634">
        <v>173302</v>
      </c>
      <c r="CS31" s="647"/>
      <c r="CT31" s="647"/>
      <c r="CU31" s="647"/>
      <c r="CV31" s="647"/>
      <c r="CW31" s="647"/>
      <c r="CX31" s="647"/>
      <c r="CY31" s="648"/>
      <c r="CZ31" s="637">
        <v>0.1</v>
      </c>
      <c r="DA31" s="649"/>
      <c r="DB31" s="649"/>
      <c r="DC31" s="650"/>
      <c r="DD31" s="640">
        <v>169628</v>
      </c>
      <c r="DE31" s="647"/>
      <c r="DF31" s="647"/>
      <c r="DG31" s="647"/>
      <c r="DH31" s="647"/>
      <c r="DI31" s="647"/>
      <c r="DJ31" s="647"/>
      <c r="DK31" s="648"/>
      <c r="DL31" s="640">
        <v>169628</v>
      </c>
      <c r="DM31" s="647"/>
      <c r="DN31" s="647"/>
      <c r="DO31" s="647"/>
      <c r="DP31" s="647"/>
      <c r="DQ31" s="647"/>
      <c r="DR31" s="647"/>
      <c r="DS31" s="647"/>
      <c r="DT31" s="647"/>
      <c r="DU31" s="647"/>
      <c r="DV31" s="648"/>
      <c r="DW31" s="637">
        <v>0.2</v>
      </c>
      <c r="DX31" s="649"/>
      <c r="DY31" s="649"/>
      <c r="DZ31" s="649"/>
      <c r="EA31" s="649"/>
      <c r="EB31" s="649"/>
      <c r="EC31" s="661"/>
    </row>
    <row r="32" spans="2:133" ht="11.25" customHeight="1" x14ac:dyDescent="0.2">
      <c r="B32" s="631" t="s">
        <v>319</v>
      </c>
      <c r="C32" s="632"/>
      <c r="D32" s="632"/>
      <c r="E32" s="632"/>
      <c r="F32" s="632"/>
      <c r="G32" s="632"/>
      <c r="H32" s="632"/>
      <c r="I32" s="632"/>
      <c r="J32" s="632"/>
      <c r="K32" s="632"/>
      <c r="L32" s="632"/>
      <c r="M32" s="632"/>
      <c r="N32" s="632"/>
      <c r="O32" s="632"/>
      <c r="P32" s="632"/>
      <c r="Q32" s="633"/>
      <c r="R32" s="634">
        <v>12099396</v>
      </c>
      <c r="S32" s="635"/>
      <c r="T32" s="635"/>
      <c r="U32" s="635"/>
      <c r="V32" s="635"/>
      <c r="W32" s="635"/>
      <c r="X32" s="635"/>
      <c r="Y32" s="636"/>
      <c r="Z32" s="672">
        <v>6.7</v>
      </c>
      <c r="AA32" s="672"/>
      <c r="AB32" s="672"/>
      <c r="AC32" s="672"/>
      <c r="AD32" s="673" t="s">
        <v>239</v>
      </c>
      <c r="AE32" s="673"/>
      <c r="AF32" s="673"/>
      <c r="AG32" s="673"/>
      <c r="AH32" s="673"/>
      <c r="AI32" s="673"/>
      <c r="AJ32" s="673"/>
      <c r="AK32" s="673"/>
      <c r="AL32" s="637" t="s">
        <v>239</v>
      </c>
      <c r="AM32" s="638"/>
      <c r="AN32" s="638"/>
      <c r="AO32" s="674"/>
      <c r="AP32" s="675"/>
      <c r="AQ32" s="676"/>
      <c r="AR32" s="676"/>
      <c r="AS32" s="676"/>
      <c r="AT32" s="707"/>
      <c r="AU32" s="208" t="s">
        <v>320</v>
      </c>
      <c r="AX32" s="631" t="s">
        <v>321</v>
      </c>
      <c r="AY32" s="632"/>
      <c r="AZ32" s="632"/>
      <c r="BA32" s="632"/>
      <c r="BB32" s="632"/>
      <c r="BC32" s="632"/>
      <c r="BD32" s="632"/>
      <c r="BE32" s="632"/>
      <c r="BF32" s="633"/>
      <c r="BG32" s="700">
        <v>99.1</v>
      </c>
      <c r="BH32" s="647"/>
      <c r="BI32" s="647"/>
      <c r="BJ32" s="647"/>
      <c r="BK32" s="647"/>
      <c r="BL32" s="647"/>
      <c r="BM32" s="638">
        <v>98.4</v>
      </c>
      <c r="BN32" s="647"/>
      <c r="BO32" s="647"/>
      <c r="BP32" s="647"/>
      <c r="BQ32" s="670"/>
      <c r="BR32" s="700">
        <v>99.1</v>
      </c>
      <c r="BS32" s="647"/>
      <c r="BT32" s="647"/>
      <c r="BU32" s="647"/>
      <c r="BV32" s="647"/>
      <c r="BW32" s="647"/>
      <c r="BX32" s="638">
        <v>98.3</v>
      </c>
      <c r="BY32" s="647"/>
      <c r="BZ32" s="647"/>
      <c r="CA32" s="647"/>
      <c r="CB32" s="670"/>
      <c r="CD32" s="657"/>
      <c r="CE32" s="658"/>
      <c r="CF32" s="631" t="s">
        <v>322</v>
      </c>
      <c r="CG32" s="632"/>
      <c r="CH32" s="632"/>
      <c r="CI32" s="632"/>
      <c r="CJ32" s="632"/>
      <c r="CK32" s="632"/>
      <c r="CL32" s="632"/>
      <c r="CM32" s="632"/>
      <c r="CN32" s="632"/>
      <c r="CO32" s="632"/>
      <c r="CP32" s="632"/>
      <c r="CQ32" s="633"/>
      <c r="CR32" s="634" t="s">
        <v>141</v>
      </c>
      <c r="CS32" s="635"/>
      <c r="CT32" s="635"/>
      <c r="CU32" s="635"/>
      <c r="CV32" s="635"/>
      <c r="CW32" s="635"/>
      <c r="CX32" s="635"/>
      <c r="CY32" s="636"/>
      <c r="CZ32" s="637" t="s">
        <v>239</v>
      </c>
      <c r="DA32" s="649"/>
      <c r="DB32" s="649"/>
      <c r="DC32" s="650"/>
      <c r="DD32" s="640" t="s">
        <v>239</v>
      </c>
      <c r="DE32" s="635"/>
      <c r="DF32" s="635"/>
      <c r="DG32" s="635"/>
      <c r="DH32" s="635"/>
      <c r="DI32" s="635"/>
      <c r="DJ32" s="635"/>
      <c r="DK32" s="636"/>
      <c r="DL32" s="640" t="s">
        <v>189</v>
      </c>
      <c r="DM32" s="635"/>
      <c r="DN32" s="635"/>
      <c r="DO32" s="635"/>
      <c r="DP32" s="635"/>
      <c r="DQ32" s="635"/>
      <c r="DR32" s="635"/>
      <c r="DS32" s="635"/>
      <c r="DT32" s="635"/>
      <c r="DU32" s="635"/>
      <c r="DV32" s="636"/>
      <c r="DW32" s="637" t="s">
        <v>189</v>
      </c>
      <c r="DX32" s="649"/>
      <c r="DY32" s="649"/>
      <c r="DZ32" s="649"/>
      <c r="EA32" s="649"/>
      <c r="EB32" s="649"/>
      <c r="EC32" s="661"/>
    </row>
    <row r="33" spans="2:133" ht="11.25" customHeight="1" x14ac:dyDescent="0.2">
      <c r="B33" s="631" t="s">
        <v>323</v>
      </c>
      <c r="C33" s="632"/>
      <c r="D33" s="632"/>
      <c r="E33" s="632"/>
      <c r="F33" s="632"/>
      <c r="G33" s="632"/>
      <c r="H33" s="632"/>
      <c r="I33" s="632"/>
      <c r="J33" s="632"/>
      <c r="K33" s="632"/>
      <c r="L33" s="632"/>
      <c r="M33" s="632"/>
      <c r="N33" s="632"/>
      <c r="O33" s="632"/>
      <c r="P33" s="632"/>
      <c r="Q33" s="633"/>
      <c r="R33" s="634">
        <v>433254</v>
      </c>
      <c r="S33" s="635"/>
      <c r="T33" s="635"/>
      <c r="U33" s="635"/>
      <c r="V33" s="635"/>
      <c r="W33" s="635"/>
      <c r="X33" s="635"/>
      <c r="Y33" s="636"/>
      <c r="Z33" s="672">
        <v>0.2</v>
      </c>
      <c r="AA33" s="672"/>
      <c r="AB33" s="672"/>
      <c r="AC33" s="672"/>
      <c r="AD33" s="673">
        <v>251594</v>
      </c>
      <c r="AE33" s="673"/>
      <c r="AF33" s="673"/>
      <c r="AG33" s="673"/>
      <c r="AH33" s="673"/>
      <c r="AI33" s="673"/>
      <c r="AJ33" s="673"/>
      <c r="AK33" s="673"/>
      <c r="AL33" s="637">
        <v>0.3</v>
      </c>
      <c r="AM33" s="638"/>
      <c r="AN33" s="638"/>
      <c r="AO33" s="674"/>
      <c r="AP33" s="677"/>
      <c r="AQ33" s="678"/>
      <c r="AR33" s="678"/>
      <c r="AS33" s="678"/>
      <c r="AT33" s="708"/>
      <c r="AU33" s="213"/>
      <c r="AV33" s="213"/>
      <c r="AW33" s="213"/>
      <c r="AX33" s="615" t="s">
        <v>324</v>
      </c>
      <c r="AY33" s="616"/>
      <c r="AZ33" s="616"/>
      <c r="BA33" s="616"/>
      <c r="BB33" s="616"/>
      <c r="BC33" s="616"/>
      <c r="BD33" s="616"/>
      <c r="BE33" s="616"/>
      <c r="BF33" s="617"/>
      <c r="BG33" s="695">
        <v>99.7</v>
      </c>
      <c r="BH33" s="619"/>
      <c r="BI33" s="619"/>
      <c r="BJ33" s="619"/>
      <c r="BK33" s="619"/>
      <c r="BL33" s="619"/>
      <c r="BM33" s="665">
        <v>99.6</v>
      </c>
      <c r="BN33" s="619"/>
      <c r="BO33" s="619"/>
      <c r="BP33" s="619"/>
      <c r="BQ33" s="682"/>
      <c r="BR33" s="695">
        <v>99.6</v>
      </c>
      <c r="BS33" s="619"/>
      <c r="BT33" s="619"/>
      <c r="BU33" s="619"/>
      <c r="BV33" s="619"/>
      <c r="BW33" s="619"/>
      <c r="BX33" s="665">
        <v>99.5</v>
      </c>
      <c r="BY33" s="619"/>
      <c r="BZ33" s="619"/>
      <c r="CA33" s="619"/>
      <c r="CB33" s="682"/>
      <c r="CD33" s="631" t="s">
        <v>325</v>
      </c>
      <c r="CE33" s="632"/>
      <c r="CF33" s="632"/>
      <c r="CG33" s="632"/>
      <c r="CH33" s="632"/>
      <c r="CI33" s="632"/>
      <c r="CJ33" s="632"/>
      <c r="CK33" s="632"/>
      <c r="CL33" s="632"/>
      <c r="CM33" s="632"/>
      <c r="CN33" s="632"/>
      <c r="CO33" s="632"/>
      <c r="CP33" s="632"/>
      <c r="CQ33" s="633"/>
      <c r="CR33" s="634">
        <v>67046849</v>
      </c>
      <c r="CS33" s="647"/>
      <c r="CT33" s="647"/>
      <c r="CU33" s="647"/>
      <c r="CV33" s="647"/>
      <c r="CW33" s="647"/>
      <c r="CX33" s="647"/>
      <c r="CY33" s="648"/>
      <c r="CZ33" s="637">
        <v>38.299999999999997</v>
      </c>
      <c r="DA33" s="649"/>
      <c r="DB33" s="649"/>
      <c r="DC33" s="650"/>
      <c r="DD33" s="640">
        <v>47629464</v>
      </c>
      <c r="DE33" s="647"/>
      <c r="DF33" s="647"/>
      <c r="DG33" s="647"/>
      <c r="DH33" s="647"/>
      <c r="DI33" s="647"/>
      <c r="DJ33" s="647"/>
      <c r="DK33" s="648"/>
      <c r="DL33" s="640">
        <v>35903759</v>
      </c>
      <c r="DM33" s="647"/>
      <c r="DN33" s="647"/>
      <c r="DO33" s="647"/>
      <c r="DP33" s="647"/>
      <c r="DQ33" s="647"/>
      <c r="DR33" s="647"/>
      <c r="DS33" s="647"/>
      <c r="DT33" s="647"/>
      <c r="DU33" s="647"/>
      <c r="DV33" s="648"/>
      <c r="DW33" s="637">
        <v>37</v>
      </c>
      <c r="DX33" s="649"/>
      <c r="DY33" s="649"/>
      <c r="DZ33" s="649"/>
      <c r="EA33" s="649"/>
      <c r="EB33" s="649"/>
      <c r="EC33" s="661"/>
    </row>
    <row r="34" spans="2:133" ht="11.25" customHeight="1" x14ac:dyDescent="0.2">
      <c r="B34" s="631" t="s">
        <v>326</v>
      </c>
      <c r="C34" s="632"/>
      <c r="D34" s="632"/>
      <c r="E34" s="632"/>
      <c r="F34" s="632"/>
      <c r="G34" s="632"/>
      <c r="H34" s="632"/>
      <c r="I34" s="632"/>
      <c r="J34" s="632"/>
      <c r="K34" s="632"/>
      <c r="L34" s="632"/>
      <c r="M34" s="632"/>
      <c r="N34" s="632"/>
      <c r="O34" s="632"/>
      <c r="P34" s="632"/>
      <c r="Q34" s="633"/>
      <c r="R34" s="634">
        <v>376838</v>
      </c>
      <c r="S34" s="635"/>
      <c r="T34" s="635"/>
      <c r="U34" s="635"/>
      <c r="V34" s="635"/>
      <c r="W34" s="635"/>
      <c r="X34" s="635"/>
      <c r="Y34" s="636"/>
      <c r="Z34" s="672">
        <v>0.2</v>
      </c>
      <c r="AA34" s="672"/>
      <c r="AB34" s="672"/>
      <c r="AC34" s="672"/>
      <c r="AD34" s="673" t="s">
        <v>189</v>
      </c>
      <c r="AE34" s="673"/>
      <c r="AF34" s="673"/>
      <c r="AG34" s="673"/>
      <c r="AH34" s="673"/>
      <c r="AI34" s="673"/>
      <c r="AJ34" s="673"/>
      <c r="AK34" s="673"/>
      <c r="AL34" s="637" t="s">
        <v>189</v>
      </c>
      <c r="AM34" s="638"/>
      <c r="AN34" s="638"/>
      <c r="AO34" s="674"/>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1" t="s">
        <v>327</v>
      </c>
      <c r="CE34" s="632"/>
      <c r="CF34" s="632"/>
      <c r="CG34" s="632"/>
      <c r="CH34" s="632"/>
      <c r="CI34" s="632"/>
      <c r="CJ34" s="632"/>
      <c r="CK34" s="632"/>
      <c r="CL34" s="632"/>
      <c r="CM34" s="632"/>
      <c r="CN34" s="632"/>
      <c r="CO34" s="632"/>
      <c r="CP34" s="632"/>
      <c r="CQ34" s="633"/>
      <c r="CR34" s="634">
        <v>37030465</v>
      </c>
      <c r="CS34" s="635"/>
      <c r="CT34" s="635"/>
      <c r="CU34" s="635"/>
      <c r="CV34" s="635"/>
      <c r="CW34" s="635"/>
      <c r="CX34" s="635"/>
      <c r="CY34" s="636"/>
      <c r="CZ34" s="637">
        <v>21.2</v>
      </c>
      <c r="DA34" s="649"/>
      <c r="DB34" s="649"/>
      <c r="DC34" s="650"/>
      <c r="DD34" s="640">
        <v>22867319</v>
      </c>
      <c r="DE34" s="635"/>
      <c r="DF34" s="635"/>
      <c r="DG34" s="635"/>
      <c r="DH34" s="635"/>
      <c r="DI34" s="635"/>
      <c r="DJ34" s="635"/>
      <c r="DK34" s="636"/>
      <c r="DL34" s="640">
        <v>21389366</v>
      </c>
      <c r="DM34" s="635"/>
      <c r="DN34" s="635"/>
      <c r="DO34" s="635"/>
      <c r="DP34" s="635"/>
      <c r="DQ34" s="635"/>
      <c r="DR34" s="635"/>
      <c r="DS34" s="635"/>
      <c r="DT34" s="635"/>
      <c r="DU34" s="635"/>
      <c r="DV34" s="636"/>
      <c r="DW34" s="637">
        <v>22</v>
      </c>
      <c r="DX34" s="649"/>
      <c r="DY34" s="649"/>
      <c r="DZ34" s="649"/>
      <c r="EA34" s="649"/>
      <c r="EB34" s="649"/>
      <c r="EC34" s="661"/>
    </row>
    <row r="35" spans="2:133" ht="11.25" customHeight="1" x14ac:dyDescent="0.2">
      <c r="B35" s="631" t="s">
        <v>328</v>
      </c>
      <c r="C35" s="632"/>
      <c r="D35" s="632"/>
      <c r="E35" s="632"/>
      <c r="F35" s="632"/>
      <c r="G35" s="632"/>
      <c r="H35" s="632"/>
      <c r="I35" s="632"/>
      <c r="J35" s="632"/>
      <c r="K35" s="632"/>
      <c r="L35" s="632"/>
      <c r="M35" s="632"/>
      <c r="N35" s="632"/>
      <c r="O35" s="632"/>
      <c r="P35" s="632"/>
      <c r="Q35" s="633"/>
      <c r="R35" s="634">
        <v>34308</v>
      </c>
      <c r="S35" s="635"/>
      <c r="T35" s="635"/>
      <c r="U35" s="635"/>
      <c r="V35" s="635"/>
      <c r="W35" s="635"/>
      <c r="X35" s="635"/>
      <c r="Y35" s="636"/>
      <c r="Z35" s="672">
        <v>0</v>
      </c>
      <c r="AA35" s="672"/>
      <c r="AB35" s="672"/>
      <c r="AC35" s="672"/>
      <c r="AD35" s="673" t="s">
        <v>189</v>
      </c>
      <c r="AE35" s="673"/>
      <c r="AF35" s="673"/>
      <c r="AG35" s="673"/>
      <c r="AH35" s="673"/>
      <c r="AI35" s="673"/>
      <c r="AJ35" s="673"/>
      <c r="AK35" s="673"/>
      <c r="AL35" s="637" t="s">
        <v>239</v>
      </c>
      <c r="AM35" s="638"/>
      <c r="AN35" s="638"/>
      <c r="AO35" s="674"/>
      <c r="AP35" s="216"/>
      <c r="AQ35" s="686" t="s">
        <v>329</v>
      </c>
      <c r="AR35" s="687"/>
      <c r="AS35" s="687"/>
      <c r="AT35" s="687"/>
      <c r="AU35" s="687"/>
      <c r="AV35" s="687"/>
      <c r="AW35" s="687"/>
      <c r="AX35" s="687"/>
      <c r="AY35" s="687"/>
      <c r="AZ35" s="687"/>
      <c r="BA35" s="687"/>
      <c r="BB35" s="687"/>
      <c r="BC35" s="687"/>
      <c r="BD35" s="687"/>
      <c r="BE35" s="687"/>
      <c r="BF35" s="688"/>
      <c r="BG35" s="686" t="s">
        <v>330</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331</v>
      </c>
      <c r="CE35" s="632"/>
      <c r="CF35" s="632"/>
      <c r="CG35" s="632"/>
      <c r="CH35" s="632"/>
      <c r="CI35" s="632"/>
      <c r="CJ35" s="632"/>
      <c r="CK35" s="632"/>
      <c r="CL35" s="632"/>
      <c r="CM35" s="632"/>
      <c r="CN35" s="632"/>
      <c r="CO35" s="632"/>
      <c r="CP35" s="632"/>
      <c r="CQ35" s="633"/>
      <c r="CR35" s="634">
        <v>1315369</v>
      </c>
      <c r="CS35" s="647"/>
      <c r="CT35" s="647"/>
      <c r="CU35" s="647"/>
      <c r="CV35" s="647"/>
      <c r="CW35" s="647"/>
      <c r="CX35" s="647"/>
      <c r="CY35" s="648"/>
      <c r="CZ35" s="637">
        <v>0.8</v>
      </c>
      <c r="DA35" s="649"/>
      <c r="DB35" s="649"/>
      <c r="DC35" s="650"/>
      <c r="DD35" s="640">
        <v>909964</v>
      </c>
      <c r="DE35" s="647"/>
      <c r="DF35" s="647"/>
      <c r="DG35" s="647"/>
      <c r="DH35" s="647"/>
      <c r="DI35" s="647"/>
      <c r="DJ35" s="647"/>
      <c r="DK35" s="648"/>
      <c r="DL35" s="640">
        <v>909964</v>
      </c>
      <c r="DM35" s="647"/>
      <c r="DN35" s="647"/>
      <c r="DO35" s="647"/>
      <c r="DP35" s="647"/>
      <c r="DQ35" s="647"/>
      <c r="DR35" s="647"/>
      <c r="DS35" s="647"/>
      <c r="DT35" s="647"/>
      <c r="DU35" s="647"/>
      <c r="DV35" s="648"/>
      <c r="DW35" s="637">
        <v>0.9</v>
      </c>
      <c r="DX35" s="649"/>
      <c r="DY35" s="649"/>
      <c r="DZ35" s="649"/>
      <c r="EA35" s="649"/>
      <c r="EB35" s="649"/>
      <c r="EC35" s="661"/>
    </row>
    <row r="36" spans="2:133" ht="11.25" customHeight="1" x14ac:dyDescent="0.2">
      <c r="B36" s="631" t="s">
        <v>332</v>
      </c>
      <c r="C36" s="632"/>
      <c r="D36" s="632"/>
      <c r="E36" s="632"/>
      <c r="F36" s="632"/>
      <c r="G36" s="632"/>
      <c r="H36" s="632"/>
      <c r="I36" s="632"/>
      <c r="J36" s="632"/>
      <c r="K36" s="632"/>
      <c r="L36" s="632"/>
      <c r="M36" s="632"/>
      <c r="N36" s="632"/>
      <c r="O36" s="632"/>
      <c r="P36" s="632"/>
      <c r="Q36" s="633"/>
      <c r="R36" s="634">
        <v>4618378</v>
      </c>
      <c r="S36" s="635"/>
      <c r="T36" s="635"/>
      <c r="U36" s="635"/>
      <c r="V36" s="635"/>
      <c r="W36" s="635"/>
      <c r="X36" s="635"/>
      <c r="Y36" s="636"/>
      <c r="Z36" s="672">
        <v>2.6</v>
      </c>
      <c r="AA36" s="672"/>
      <c r="AB36" s="672"/>
      <c r="AC36" s="672"/>
      <c r="AD36" s="673" t="s">
        <v>239</v>
      </c>
      <c r="AE36" s="673"/>
      <c r="AF36" s="673"/>
      <c r="AG36" s="673"/>
      <c r="AH36" s="673"/>
      <c r="AI36" s="673"/>
      <c r="AJ36" s="673"/>
      <c r="AK36" s="673"/>
      <c r="AL36" s="637" t="s">
        <v>189</v>
      </c>
      <c r="AM36" s="638"/>
      <c r="AN36" s="638"/>
      <c r="AO36" s="674"/>
      <c r="AP36" s="216"/>
      <c r="AQ36" s="683" t="s">
        <v>333</v>
      </c>
      <c r="AR36" s="684"/>
      <c r="AS36" s="684"/>
      <c r="AT36" s="684"/>
      <c r="AU36" s="684"/>
      <c r="AV36" s="684"/>
      <c r="AW36" s="684"/>
      <c r="AX36" s="684"/>
      <c r="AY36" s="685"/>
      <c r="AZ36" s="689">
        <v>14771620</v>
      </c>
      <c r="BA36" s="690"/>
      <c r="BB36" s="690"/>
      <c r="BC36" s="690"/>
      <c r="BD36" s="690"/>
      <c r="BE36" s="690"/>
      <c r="BF36" s="691"/>
      <c r="BG36" s="692" t="s">
        <v>334</v>
      </c>
      <c r="BH36" s="693"/>
      <c r="BI36" s="693"/>
      <c r="BJ36" s="693"/>
      <c r="BK36" s="693"/>
      <c r="BL36" s="693"/>
      <c r="BM36" s="693"/>
      <c r="BN36" s="693"/>
      <c r="BO36" s="693"/>
      <c r="BP36" s="693"/>
      <c r="BQ36" s="693"/>
      <c r="BR36" s="693"/>
      <c r="BS36" s="693"/>
      <c r="BT36" s="693"/>
      <c r="BU36" s="694"/>
      <c r="BV36" s="689">
        <v>85185</v>
      </c>
      <c r="BW36" s="690"/>
      <c r="BX36" s="690"/>
      <c r="BY36" s="690"/>
      <c r="BZ36" s="690"/>
      <c r="CA36" s="690"/>
      <c r="CB36" s="691"/>
      <c r="CD36" s="631" t="s">
        <v>335</v>
      </c>
      <c r="CE36" s="632"/>
      <c r="CF36" s="632"/>
      <c r="CG36" s="632"/>
      <c r="CH36" s="632"/>
      <c r="CI36" s="632"/>
      <c r="CJ36" s="632"/>
      <c r="CK36" s="632"/>
      <c r="CL36" s="632"/>
      <c r="CM36" s="632"/>
      <c r="CN36" s="632"/>
      <c r="CO36" s="632"/>
      <c r="CP36" s="632"/>
      <c r="CQ36" s="633"/>
      <c r="CR36" s="634">
        <v>8831447</v>
      </c>
      <c r="CS36" s="635"/>
      <c r="CT36" s="635"/>
      <c r="CU36" s="635"/>
      <c r="CV36" s="635"/>
      <c r="CW36" s="635"/>
      <c r="CX36" s="635"/>
      <c r="CY36" s="636"/>
      <c r="CZ36" s="637">
        <v>5</v>
      </c>
      <c r="DA36" s="649"/>
      <c r="DB36" s="649"/>
      <c r="DC36" s="650"/>
      <c r="DD36" s="640">
        <v>7010462</v>
      </c>
      <c r="DE36" s="635"/>
      <c r="DF36" s="635"/>
      <c r="DG36" s="635"/>
      <c r="DH36" s="635"/>
      <c r="DI36" s="635"/>
      <c r="DJ36" s="635"/>
      <c r="DK36" s="636"/>
      <c r="DL36" s="640">
        <v>4325366</v>
      </c>
      <c r="DM36" s="635"/>
      <c r="DN36" s="635"/>
      <c r="DO36" s="635"/>
      <c r="DP36" s="635"/>
      <c r="DQ36" s="635"/>
      <c r="DR36" s="635"/>
      <c r="DS36" s="635"/>
      <c r="DT36" s="635"/>
      <c r="DU36" s="635"/>
      <c r="DV36" s="636"/>
      <c r="DW36" s="637">
        <v>4.5</v>
      </c>
      <c r="DX36" s="649"/>
      <c r="DY36" s="649"/>
      <c r="DZ36" s="649"/>
      <c r="EA36" s="649"/>
      <c r="EB36" s="649"/>
      <c r="EC36" s="661"/>
    </row>
    <row r="37" spans="2:133" ht="11.25" customHeight="1" x14ac:dyDescent="0.2">
      <c r="B37" s="631" t="s">
        <v>336</v>
      </c>
      <c r="C37" s="632"/>
      <c r="D37" s="632"/>
      <c r="E37" s="632"/>
      <c r="F37" s="632"/>
      <c r="G37" s="632"/>
      <c r="H37" s="632"/>
      <c r="I37" s="632"/>
      <c r="J37" s="632"/>
      <c r="K37" s="632"/>
      <c r="L37" s="632"/>
      <c r="M37" s="632"/>
      <c r="N37" s="632"/>
      <c r="O37" s="632"/>
      <c r="P37" s="632"/>
      <c r="Q37" s="633"/>
      <c r="R37" s="634">
        <v>4454083</v>
      </c>
      <c r="S37" s="635"/>
      <c r="T37" s="635"/>
      <c r="U37" s="635"/>
      <c r="V37" s="635"/>
      <c r="W37" s="635"/>
      <c r="X37" s="635"/>
      <c r="Y37" s="636"/>
      <c r="Z37" s="672">
        <v>2.5</v>
      </c>
      <c r="AA37" s="672"/>
      <c r="AB37" s="672"/>
      <c r="AC37" s="672"/>
      <c r="AD37" s="673">
        <v>22464</v>
      </c>
      <c r="AE37" s="673"/>
      <c r="AF37" s="673"/>
      <c r="AG37" s="673"/>
      <c r="AH37" s="673"/>
      <c r="AI37" s="673"/>
      <c r="AJ37" s="673"/>
      <c r="AK37" s="673"/>
      <c r="AL37" s="637">
        <v>0</v>
      </c>
      <c r="AM37" s="638"/>
      <c r="AN37" s="638"/>
      <c r="AO37" s="674"/>
      <c r="AQ37" s="667" t="s">
        <v>337</v>
      </c>
      <c r="AR37" s="668"/>
      <c r="AS37" s="668"/>
      <c r="AT37" s="668"/>
      <c r="AU37" s="668"/>
      <c r="AV37" s="668"/>
      <c r="AW37" s="668"/>
      <c r="AX37" s="668"/>
      <c r="AY37" s="669"/>
      <c r="AZ37" s="634">
        <v>1473103</v>
      </c>
      <c r="BA37" s="635"/>
      <c r="BB37" s="635"/>
      <c r="BC37" s="635"/>
      <c r="BD37" s="647"/>
      <c r="BE37" s="647"/>
      <c r="BF37" s="670"/>
      <c r="BG37" s="631" t="s">
        <v>338</v>
      </c>
      <c r="BH37" s="632"/>
      <c r="BI37" s="632"/>
      <c r="BJ37" s="632"/>
      <c r="BK37" s="632"/>
      <c r="BL37" s="632"/>
      <c r="BM37" s="632"/>
      <c r="BN37" s="632"/>
      <c r="BO37" s="632"/>
      <c r="BP37" s="632"/>
      <c r="BQ37" s="632"/>
      <c r="BR37" s="632"/>
      <c r="BS37" s="632"/>
      <c r="BT37" s="632"/>
      <c r="BU37" s="633"/>
      <c r="BV37" s="634">
        <v>-1460595</v>
      </c>
      <c r="BW37" s="635"/>
      <c r="BX37" s="635"/>
      <c r="BY37" s="635"/>
      <c r="BZ37" s="635"/>
      <c r="CA37" s="635"/>
      <c r="CB37" s="671"/>
      <c r="CD37" s="631" t="s">
        <v>339</v>
      </c>
      <c r="CE37" s="632"/>
      <c r="CF37" s="632"/>
      <c r="CG37" s="632"/>
      <c r="CH37" s="632"/>
      <c r="CI37" s="632"/>
      <c r="CJ37" s="632"/>
      <c r="CK37" s="632"/>
      <c r="CL37" s="632"/>
      <c r="CM37" s="632"/>
      <c r="CN37" s="632"/>
      <c r="CO37" s="632"/>
      <c r="CP37" s="632"/>
      <c r="CQ37" s="633"/>
      <c r="CR37" s="634">
        <v>16812</v>
      </c>
      <c r="CS37" s="647"/>
      <c r="CT37" s="647"/>
      <c r="CU37" s="647"/>
      <c r="CV37" s="647"/>
      <c r="CW37" s="647"/>
      <c r="CX37" s="647"/>
      <c r="CY37" s="648"/>
      <c r="CZ37" s="637">
        <v>0</v>
      </c>
      <c r="DA37" s="649"/>
      <c r="DB37" s="649"/>
      <c r="DC37" s="650"/>
      <c r="DD37" s="640">
        <v>16812</v>
      </c>
      <c r="DE37" s="647"/>
      <c r="DF37" s="647"/>
      <c r="DG37" s="647"/>
      <c r="DH37" s="647"/>
      <c r="DI37" s="647"/>
      <c r="DJ37" s="647"/>
      <c r="DK37" s="648"/>
      <c r="DL37" s="640">
        <v>16812</v>
      </c>
      <c r="DM37" s="647"/>
      <c r="DN37" s="647"/>
      <c r="DO37" s="647"/>
      <c r="DP37" s="647"/>
      <c r="DQ37" s="647"/>
      <c r="DR37" s="647"/>
      <c r="DS37" s="647"/>
      <c r="DT37" s="647"/>
      <c r="DU37" s="647"/>
      <c r="DV37" s="648"/>
      <c r="DW37" s="637">
        <v>0</v>
      </c>
      <c r="DX37" s="649"/>
      <c r="DY37" s="649"/>
      <c r="DZ37" s="649"/>
      <c r="EA37" s="649"/>
      <c r="EB37" s="649"/>
      <c r="EC37" s="661"/>
    </row>
    <row r="38" spans="2:133" ht="11.25" customHeight="1" x14ac:dyDescent="0.2">
      <c r="B38" s="631" t="s">
        <v>340</v>
      </c>
      <c r="C38" s="632"/>
      <c r="D38" s="632"/>
      <c r="E38" s="632"/>
      <c r="F38" s="632"/>
      <c r="G38" s="632"/>
      <c r="H38" s="632"/>
      <c r="I38" s="632"/>
      <c r="J38" s="632"/>
      <c r="K38" s="632"/>
      <c r="L38" s="632"/>
      <c r="M38" s="632"/>
      <c r="N38" s="632"/>
      <c r="O38" s="632"/>
      <c r="P38" s="632"/>
      <c r="Q38" s="633"/>
      <c r="R38" s="634">
        <v>3369600</v>
      </c>
      <c r="S38" s="635"/>
      <c r="T38" s="635"/>
      <c r="U38" s="635"/>
      <c r="V38" s="635"/>
      <c r="W38" s="635"/>
      <c r="X38" s="635"/>
      <c r="Y38" s="636"/>
      <c r="Z38" s="672">
        <v>1.9</v>
      </c>
      <c r="AA38" s="672"/>
      <c r="AB38" s="672"/>
      <c r="AC38" s="672"/>
      <c r="AD38" s="673" t="s">
        <v>189</v>
      </c>
      <c r="AE38" s="673"/>
      <c r="AF38" s="673"/>
      <c r="AG38" s="673"/>
      <c r="AH38" s="673"/>
      <c r="AI38" s="673"/>
      <c r="AJ38" s="673"/>
      <c r="AK38" s="673"/>
      <c r="AL38" s="637" t="s">
        <v>239</v>
      </c>
      <c r="AM38" s="638"/>
      <c r="AN38" s="638"/>
      <c r="AO38" s="674"/>
      <c r="AQ38" s="667" t="s">
        <v>341</v>
      </c>
      <c r="AR38" s="668"/>
      <c r="AS38" s="668"/>
      <c r="AT38" s="668"/>
      <c r="AU38" s="668"/>
      <c r="AV38" s="668"/>
      <c r="AW38" s="668"/>
      <c r="AX38" s="668"/>
      <c r="AY38" s="669"/>
      <c r="AZ38" s="634">
        <v>202765</v>
      </c>
      <c r="BA38" s="635"/>
      <c r="BB38" s="635"/>
      <c r="BC38" s="635"/>
      <c r="BD38" s="647"/>
      <c r="BE38" s="647"/>
      <c r="BF38" s="670"/>
      <c r="BG38" s="631" t="s">
        <v>342</v>
      </c>
      <c r="BH38" s="632"/>
      <c r="BI38" s="632"/>
      <c r="BJ38" s="632"/>
      <c r="BK38" s="632"/>
      <c r="BL38" s="632"/>
      <c r="BM38" s="632"/>
      <c r="BN38" s="632"/>
      <c r="BO38" s="632"/>
      <c r="BP38" s="632"/>
      <c r="BQ38" s="632"/>
      <c r="BR38" s="632"/>
      <c r="BS38" s="632"/>
      <c r="BT38" s="632"/>
      <c r="BU38" s="633"/>
      <c r="BV38" s="634">
        <v>59340</v>
      </c>
      <c r="BW38" s="635"/>
      <c r="BX38" s="635"/>
      <c r="BY38" s="635"/>
      <c r="BZ38" s="635"/>
      <c r="CA38" s="635"/>
      <c r="CB38" s="671"/>
      <c r="CD38" s="631" t="s">
        <v>343</v>
      </c>
      <c r="CE38" s="632"/>
      <c r="CF38" s="632"/>
      <c r="CG38" s="632"/>
      <c r="CH38" s="632"/>
      <c r="CI38" s="632"/>
      <c r="CJ38" s="632"/>
      <c r="CK38" s="632"/>
      <c r="CL38" s="632"/>
      <c r="CM38" s="632"/>
      <c r="CN38" s="632"/>
      <c r="CO38" s="632"/>
      <c r="CP38" s="632"/>
      <c r="CQ38" s="633"/>
      <c r="CR38" s="634">
        <v>13105601</v>
      </c>
      <c r="CS38" s="635"/>
      <c r="CT38" s="635"/>
      <c r="CU38" s="635"/>
      <c r="CV38" s="635"/>
      <c r="CW38" s="635"/>
      <c r="CX38" s="635"/>
      <c r="CY38" s="636"/>
      <c r="CZ38" s="637">
        <v>7.5</v>
      </c>
      <c r="DA38" s="649"/>
      <c r="DB38" s="649"/>
      <c r="DC38" s="650"/>
      <c r="DD38" s="640">
        <v>11126930</v>
      </c>
      <c r="DE38" s="635"/>
      <c r="DF38" s="635"/>
      <c r="DG38" s="635"/>
      <c r="DH38" s="635"/>
      <c r="DI38" s="635"/>
      <c r="DJ38" s="635"/>
      <c r="DK38" s="636"/>
      <c r="DL38" s="640">
        <v>9279063</v>
      </c>
      <c r="DM38" s="635"/>
      <c r="DN38" s="635"/>
      <c r="DO38" s="635"/>
      <c r="DP38" s="635"/>
      <c r="DQ38" s="635"/>
      <c r="DR38" s="635"/>
      <c r="DS38" s="635"/>
      <c r="DT38" s="635"/>
      <c r="DU38" s="635"/>
      <c r="DV38" s="636"/>
      <c r="DW38" s="637">
        <v>9.6</v>
      </c>
      <c r="DX38" s="649"/>
      <c r="DY38" s="649"/>
      <c r="DZ38" s="649"/>
      <c r="EA38" s="649"/>
      <c r="EB38" s="649"/>
      <c r="EC38" s="661"/>
    </row>
    <row r="39" spans="2:133" ht="11.25" customHeight="1" x14ac:dyDescent="0.2">
      <c r="B39" s="631" t="s">
        <v>344</v>
      </c>
      <c r="C39" s="632"/>
      <c r="D39" s="632"/>
      <c r="E39" s="632"/>
      <c r="F39" s="632"/>
      <c r="G39" s="632"/>
      <c r="H39" s="632"/>
      <c r="I39" s="632"/>
      <c r="J39" s="632"/>
      <c r="K39" s="632"/>
      <c r="L39" s="632"/>
      <c r="M39" s="632"/>
      <c r="N39" s="632"/>
      <c r="O39" s="632"/>
      <c r="P39" s="632"/>
      <c r="Q39" s="633"/>
      <c r="R39" s="634" t="s">
        <v>189</v>
      </c>
      <c r="S39" s="635"/>
      <c r="T39" s="635"/>
      <c r="U39" s="635"/>
      <c r="V39" s="635"/>
      <c r="W39" s="635"/>
      <c r="X39" s="635"/>
      <c r="Y39" s="636"/>
      <c r="Z39" s="672" t="s">
        <v>239</v>
      </c>
      <c r="AA39" s="672"/>
      <c r="AB39" s="672"/>
      <c r="AC39" s="672"/>
      <c r="AD39" s="673" t="s">
        <v>239</v>
      </c>
      <c r="AE39" s="673"/>
      <c r="AF39" s="673"/>
      <c r="AG39" s="673"/>
      <c r="AH39" s="673"/>
      <c r="AI39" s="673"/>
      <c r="AJ39" s="673"/>
      <c r="AK39" s="673"/>
      <c r="AL39" s="637" t="s">
        <v>239</v>
      </c>
      <c r="AM39" s="638"/>
      <c r="AN39" s="638"/>
      <c r="AO39" s="674"/>
      <c r="AQ39" s="667" t="s">
        <v>345</v>
      </c>
      <c r="AR39" s="668"/>
      <c r="AS39" s="668"/>
      <c r="AT39" s="668"/>
      <c r="AU39" s="668"/>
      <c r="AV39" s="668"/>
      <c r="AW39" s="668"/>
      <c r="AX39" s="668"/>
      <c r="AY39" s="669"/>
      <c r="AZ39" s="634">
        <v>192916</v>
      </c>
      <c r="BA39" s="635"/>
      <c r="BB39" s="635"/>
      <c r="BC39" s="635"/>
      <c r="BD39" s="647"/>
      <c r="BE39" s="647"/>
      <c r="BF39" s="670"/>
      <c r="BG39" s="631" t="s">
        <v>346</v>
      </c>
      <c r="BH39" s="632"/>
      <c r="BI39" s="632"/>
      <c r="BJ39" s="632"/>
      <c r="BK39" s="632"/>
      <c r="BL39" s="632"/>
      <c r="BM39" s="632"/>
      <c r="BN39" s="632"/>
      <c r="BO39" s="632"/>
      <c r="BP39" s="632"/>
      <c r="BQ39" s="632"/>
      <c r="BR39" s="632"/>
      <c r="BS39" s="632"/>
      <c r="BT39" s="632"/>
      <c r="BU39" s="633"/>
      <c r="BV39" s="634">
        <v>83862</v>
      </c>
      <c r="BW39" s="635"/>
      <c r="BX39" s="635"/>
      <c r="BY39" s="635"/>
      <c r="BZ39" s="635"/>
      <c r="CA39" s="635"/>
      <c r="CB39" s="671"/>
      <c r="CD39" s="631" t="s">
        <v>347</v>
      </c>
      <c r="CE39" s="632"/>
      <c r="CF39" s="632"/>
      <c r="CG39" s="632"/>
      <c r="CH39" s="632"/>
      <c r="CI39" s="632"/>
      <c r="CJ39" s="632"/>
      <c r="CK39" s="632"/>
      <c r="CL39" s="632"/>
      <c r="CM39" s="632"/>
      <c r="CN39" s="632"/>
      <c r="CO39" s="632"/>
      <c r="CP39" s="632"/>
      <c r="CQ39" s="633"/>
      <c r="CR39" s="634">
        <v>5740334</v>
      </c>
      <c r="CS39" s="647"/>
      <c r="CT39" s="647"/>
      <c r="CU39" s="647"/>
      <c r="CV39" s="647"/>
      <c r="CW39" s="647"/>
      <c r="CX39" s="647"/>
      <c r="CY39" s="648"/>
      <c r="CZ39" s="637">
        <v>3.3</v>
      </c>
      <c r="DA39" s="649"/>
      <c r="DB39" s="649"/>
      <c r="DC39" s="650"/>
      <c r="DD39" s="640">
        <v>5607656</v>
      </c>
      <c r="DE39" s="647"/>
      <c r="DF39" s="647"/>
      <c r="DG39" s="647"/>
      <c r="DH39" s="647"/>
      <c r="DI39" s="647"/>
      <c r="DJ39" s="647"/>
      <c r="DK39" s="648"/>
      <c r="DL39" s="640" t="s">
        <v>239</v>
      </c>
      <c r="DM39" s="647"/>
      <c r="DN39" s="647"/>
      <c r="DO39" s="647"/>
      <c r="DP39" s="647"/>
      <c r="DQ39" s="647"/>
      <c r="DR39" s="647"/>
      <c r="DS39" s="647"/>
      <c r="DT39" s="647"/>
      <c r="DU39" s="647"/>
      <c r="DV39" s="648"/>
      <c r="DW39" s="637" t="s">
        <v>189</v>
      </c>
      <c r="DX39" s="649"/>
      <c r="DY39" s="649"/>
      <c r="DZ39" s="649"/>
      <c r="EA39" s="649"/>
      <c r="EB39" s="649"/>
      <c r="EC39" s="661"/>
    </row>
    <row r="40" spans="2:133" ht="11.25" customHeight="1" x14ac:dyDescent="0.2">
      <c r="B40" s="631" t="s">
        <v>348</v>
      </c>
      <c r="C40" s="632"/>
      <c r="D40" s="632"/>
      <c r="E40" s="632"/>
      <c r="F40" s="632"/>
      <c r="G40" s="632"/>
      <c r="H40" s="632"/>
      <c r="I40" s="632"/>
      <c r="J40" s="632"/>
      <c r="K40" s="632"/>
      <c r="L40" s="632"/>
      <c r="M40" s="632"/>
      <c r="N40" s="632"/>
      <c r="O40" s="632"/>
      <c r="P40" s="632"/>
      <c r="Q40" s="633"/>
      <c r="R40" s="634" t="s">
        <v>189</v>
      </c>
      <c r="S40" s="635"/>
      <c r="T40" s="635"/>
      <c r="U40" s="635"/>
      <c r="V40" s="635"/>
      <c r="W40" s="635"/>
      <c r="X40" s="635"/>
      <c r="Y40" s="636"/>
      <c r="Z40" s="672" t="s">
        <v>189</v>
      </c>
      <c r="AA40" s="672"/>
      <c r="AB40" s="672"/>
      <c r="AC40" s="672"/>
      <c r="AD40" s="673" t="s">
        <v>141</v>
      </c>
      <c r="AE40" s="673"/>
      <c r="AF40" s="673"/>
      <c r="AG40" s="673"/>
      <c r="AH40" s="673"/>
      <c r="AI40" s="673"/>
      <c r="AJ40" s="673"/>
      <c r="AK40" s="673"/>
      <c r="AL40" s="637" t="s">
        <v>239</v>
      </c>
      <c r="AM40" s="638"/>
      <c r="AN40" s="638"/>
      <c r="AO40" s="674"/>
      <c r="AQ40" s="667" t="s">
        <v>349</v>
      </c>
      <c r="AR40" s="668"/>
      <c r="AS40" s="668"/>
      <c r="AT40" s="668"/>
      <c r="AU40" s="668"/>
      <c r="AV40" s="668"/>
      <c r="AW40" s="668"/>
      <c r="AX40" s="668"/>
      <c r="AY40" s="669"/>
      <c r="AZ40" s="634" t="s">
        <v>239</v>
      </c>
      <c r="BA40" s="635"/>
      <c r="BB40" s="635"/>
      <c r="BC40" s="635"/>
      <c r="BD40" s="647"/>
      <c r="BE40" s="647"/>
      <c r="BF40" s="670"/>
      <c r="BG40" s="675" t="s">
        <v>350</v>
      </c>
      <c r="BH40" s="676"/>
      <c r="BI40" s="676"/>
      <c r="BJ40" s="676"/>
      <c r="BK40" s="676"/>
      <c r="BL40" s="217"/>
      <c r="BM40" s="632" t="s">
        <v>351</v>
      </c>
      <c r="BN40" s="632"/>
      <c r="BO40" s="632"/>
      <c r="BP40" s="632"/>
      <c r="BQ40" s="632"/>
      <c r="BR40" s="632"/>
      <c r="BS40" s="632"/>
      <c r="BT40" s="632"/>
      <c r="BU40" s="633"/>
      <c r="BV40" s="634">
        <v>105</v>
      </c>
      <c r="BW40" s="635"/>
      <c r="BX40" s="635"/>
      <c r="BY40" s="635"/>
      <c r="BZ40" s="635"/>
      <c r="CA40" s="635"/>
      <c r="CB40" s="671"/>
      <c r="CD40" s="631" t="s">
        <v>352</v>
      </c>
      <c r="CE40" s="632"/>
      <c r="CF40" s="632"/>
      <c r="CG40" s="632"/>
      <c r="CH40" s="632"/>
      <c r="CI40" s="632"/>
      <c r="CJ40" s="632"/>
      <c r="CK40" s="632"/>
      <c r="CL40" s="632"/>
      <c r="CM40" s="632"/>
      <c r="CN40" s="632"/>
      <c r="CO40" s="632"/>
      <c r="CP40" s="632"/>
      <c r="CQ40" s="633"/>
      <c r="CR40" s="634">
        <v>1023633</v>
      </c>
      <c r="CS40" s="635"/>
      <c r="CT40" s="635"/>
      <c r="CU40" s="635"/>
      <c r="CV40" s="635"/>
      <c r="CW40" s="635"/>
      <c r="CX40" s="635"/>
      <c r="CY40" s="636"/>
      <c r="CZ40" s="637">
        <v>0.6</v>
      </c>
      <c r="DA40" s="649"/>
      <c r="DB40" s="649"/>
      <c r="DC40" s="650"/>
      <c r="DD40" s="640">
        <v>107133</v>
      </c>
      <c r="DE40" s="635"/>
      <c r="DF40" s="635"/>
      <c r="DG40" s="635"/>
      <c r="DH40" s="635"/>
      <c r="DI40" s="635"/>
      <c r="DJ40" s="635"/>
      <c r="DK40" s="636"/>
      <c r="DL40" s="640" t="s">
        <v>189</v>
      </c>
      <c r="DM40" s="635"/>
      <c r="DN40" s="635"/>
      <c r="DO40" s="635"/>
      <c r="DP40" s="635"/>
      <c r="DQ40" s="635"/>
      <c r="DR40" s="635"/>
      <c r="DS40" s="635"/>
      <c r="DT40" s="635"/>
      <c r="DU40" s="635"/>
      <c r="DV40" s="636"/>
      <c r="DW40" s="637" t="s">
        <v>189</v>
      </c>
      <c r="DX40" s="649"/>
      <c r="DY40" s="649"/>
      <c r="DZ40" s="649"/>
      <c r="EA40" s="649"/>
      <c r="EB40" s="649"/>
      <c r="EC40" s="661"/>
    </row>
    <row r="41" spans="2:133" ht="11.25" customHeight="1" x14ac:dyDescent="0.2">
      <c r="B41" s="615" t="s">
        <v>353</v>
      </c>
      <c r="C41" s="616"/>
      <c r="D41" s="616"/>
      <c r="E41" s="616"/>
      <c r="F41" s="616"/>
      <c r="G41" s="616"/>
      <c r="H41" s="616"/>
      <c r="I41" s="616"/>
      <c r="J41" s="616"/>
      <c r="K41" s="616"/>
      <c r="L41" s="616"/>
      <c r="M41" s="616"/>
      <c r="N41" s="616"/>
      <c r="O41" s="616"/>
      <c r="P41" s="616"/>
      <c r="Q41" s="617"/>
      <c r="R41" s="618">
        <v>180022385</v>
      </c>
      <c r="S41" s="659"/>
      <c r="T41" s="659"/>
      <c r="U41" s="659"/>
      <c r="V41" s="659"/>
      <c r="W41" s="659"/>
      <c r="X41" s="659"/>
      <c r="Y41" s="662"/>
      <c r="Z41" s="663">
        <v>100</v>
      </c>
      <c r="AA41" s="663"/>
      <c r="AB41" s="663"/>
      <c r="AC41" s="663"/>
      <c r="AD41" s="664">
        <v>97085368</v>
      </c>
      <c r="AE41" s="664"/>
      <c r="AF41" s="664"/>
      <c r="AG41" s="664"/>
      <c r="AH41" s="664"/>
      <c r="AI41" s="664"/>
      <c r="AJ41" s="664"/>
      <c r="AK41" s="664"/>
      <c r="AL41" s="621">
        <v>100</v>
      </c>
      <c r="AM41" s="665"/>
      <c r="AN41" s="665"/>
      <c r="AO41" s="666"/>
      <c r="AQ41" s="667" t="s">
        <v>354</v>
      </c>
      <c r="AR41" s="668"/>
      <c r="AS41" s="668"/>
      <c r="AT41" s="668"/>
      <c r="AU41" s="668"/>
      <c r="AV41" s="668"/>
      <c r="AW41" s="668"/>
      <c r="AX41" s="668"/>
      <c r="AY41" s="669"/>
      <c r="AZ41" s="634">
        <v>3660000</v>
      </c>
      <c r="BA41" s="635"/>
      <c r="BB41" s="635"/>
      <c r="BC41" s="635"/>
      <c r="BD41" s="647"/>
      <c r="BE41" s="647"/>
      <c r="BF41" s="670"/>
      <c r="BG41" s="675"/>
      <c r="BH41" s="676"/>
      <c r="BI41" s="676"/>
      <c r="BJ41" s="676"/>
      <c r="BK41" s="676"/>
      <c r="BL41" s="217"/>
      <c r="BM41" s="632" t="s">
        <v>355</v>
      </c>
      <c r="BN41" s="632"/>
      <c r="BO41" s="632"/>
      <c r="BP41" s="632"/>
      <c r="BQ41" s="632"/>
      <c r="BR41" s="632"/>
      <c r="BS41" s="632"/>
      <c r="BT41" s="632"/>
      <c r="BU41" s="633"/>
      <c r="BV41" s="634" t="s">
        <v>189</v>
      </c>
      <c r="BW41" s="635"/>
      <c r="BX41" s="635"/>
      <c r="BY41" s="635"/>
      <c r="BZ41" s="635"/>
      <c r="CA41" s="635"/>
      <c r="CB41" s="671"/>
      <c r="CD41" s="631" t="s">
        <v>356</v>
      </c>
      <c r="CE41" s="632"/>
      <c r="CF41" s="632"/>
      <c r="CG41" s="632"/>
      <c r="CH41" s="632"/>
      <c r="CI41" s="632"/>
      <c r="CJ41" s="632"/>
      <c r="CK41" s="632"/>
      <c r="CL41" s="632"/>
      <c r="CM41" s="632"/>
      <c r="CN41" s="632"/>
      <c r="CO41" s="632"/>
      <c r="CP41" s="632"/>
      <c r="CQ41" s="633"/>
      <c r="CR41" s="634" t="s">
        <v>141</v>
      </c>
      <c r="CS41" s="647"/>
      <c r="CT41" s="647"/>
      <c r="CU41" s="647"/>
      <c r="CV41" s="647"/>
      <c r="CW41" s="647"/>
      <c r="CX41" s="647"/>
      <c r="CY41" s="648"/>
      <c r="CZ41" s="637" t="s">
        <v>189</v>
      </c>
      <c r="DA41" s="649"/>
      <c r="DB41" s="649"/>
      <c r="DC41" s="650"/>
      <c r="DD41" s="640" t="s">
        <v>189</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2">
      <c r="AQ42" s="679" t="s">
        <v>357</v>
      </c>
      <c r="AR42" s="680"/>
      <c r="AS42" s="680"/>
      <c r="AT42" s="680"/>
      <c r="AU42" s="680"/>
      <c r="AV42" s="680"/>
      <c r="AW42" s="680"/>
      <c r="AX42" s="680"/>
      <c r="AY42" s="681"/>
      <c r="AZ42" s="618">
        <v>9242836</v>
      </c>
      <c r="BA42" s="659"/>
      <c r="BB42" s="659"/>
      <c r="BC42" s="659"/>
      <c r="BD42" s="619"/>
      <c r="BE42" s="619"/>
      <c r="BF42" s="682"/>
      <c r="BG42" s="677"/>
      <c r="BH42" s="678"/>
      <c r="BI42" s="678"/>
      <c r="BJ42" s="678"/>
      <c r="BK42" s="678"/>
      <c r="BL42" s="218"/>
      <c r="BM42" s="616" t="s">
        <v>358</v>
      </c>
      <c r="BN42" s="616"/>
      <c r="BO42" s="616"/>
      <c r="BP42" s="616"/>
      <c r="BQ42" s="616"/>
      <c r="BR42" s="616"/>
      <c r="BS42" s="616"/>
      <c r="BT42" s="616"/>
      <c r="BU42" s="617"/>
      <c r="BV42" s="618">
        <v>318</v>
      </c>
      <c r="BW42" s="659"/>
      <c r="BX42" s="659"/>
      <c r="BY42" s="659"/>
      <c r="BZ42" s="659"/>
      <c r="CA42" s="659"/>
      <c r="CB42" s="660"/>
      <c r="CD42" s="631" t="s">
        <v>359</v>
      </c>
      <c r="CE42" s="632"/>
      <c r="CF42" s="632"/>
      <c r="CG42" s="632"/>
      <c r="CH42" s="632"/>
      <c r="CI42" s="632"/>
      <c r="CJ42" s="632"/>
      <c r="CK42" s="632"/>
      <c r="CL42" s="632"/>
      <c r="CM42" s="632"/>
      <c r="CN42" s="632"/>
      <c r="CO42" s="632"/>
      <c r="CP42" s="632"/>
      <c r="CQ42" s="633"/>
      <c r="CR42" s="634">
        <v>9464471</v>
      </c>
      <c r="CS42" s="647"/>
      <c r="CT42" s="647"/>
      <c r="CU42" s="647"/>
      <c r="CV42" s="647"/>
      <c r="CW42" s="647"/>
      <c r="CX42" s="647"/>
      <c r="CY42" s="648"/>
      <c r="CZ42" s="637">
        <v>5.4</v>
      </c>
      <c r="DA42" s="649"/>
      <c r="DB42" s="649"/>
      <c r="DC42" s="650"/>
      <c r="DD42" s="640">
        <v>4877789</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2">
      <c r="B43" s="208" t="s">
        <v>360</v>
      </c>
      <c r="CD43" s="631" t="s">
        <v>361</v>
      </c>
      <c r="CE43" s="632"/>
      <c r="CF43" s="632"/>
      <c r="CG43" s="632"/>
      <c r="CH43" s="632"/>
      <c r="CI43" s="632"/>
      <c r="CJ43" s="632"/>
      <c r="CK43" s="632"/>
      <c r="CL43" s="632"/>
      <c r="CM43" s="632"/>
      <c r="CN43" s="632"/>
      <c r="CO43" s="632"/>
      <c r="CP43" s="632"/>
      <c r="CQ43" s="633"/>
      <c r="CR43" s="634">
        <v>1087878</v>
      </c>
      <c r="CS43" s="647"/>
      <c r="CT43" s="647"/>
      <c r="CU43" s="647"/>
      <c r="CV43" s="647"/>
      <c r="CW43" s="647"/>
      <c r="CX43" s="647"/>
      <c r="CY43" s="648"/>
      <c r="CZ43" s="637">
        <v>0.6</v>
      </c>
      <c r="DA43" s="649"/>
      <c r="DB43" s="649"/>
      <c r="DC43" s="650"/>
      <c r="DD43" s="640">
        <v>1087878</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2">
      <c r="B44" s="651" t="s">
        <v>362</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309</v>
      </c>
      <c r="CE44" s="654"/>
      <c r="CF44" s="631" t="s">
        <v>363</v>
      </c>
      <c r="CG44" s="632"/>
      <c r="CH44" s="632"/>
      <c r="CI44" s="632"/>
      <c r="CJ44" s="632"/>
      <c r="CK44" s="632"/>
      <c r="CL44" s="632"/>
      <c r="CM44" s="632"/>
      <c r="CN44" s="632"/>
      <c r="CO44" s="632"/>
      <c r="CP44" s="632"/>
      <c r="CQ44" s="633"/>
      <c r="CR44" s="634">
        <v>9464471</v>
      </c>
      <c r="CS44" s="635"/>
      <c r="CT44" s="635"/>
      <c r="CU44" s="635"/>
      <c r="CV44" s="635"/>
      <c r="CW44" s="635"/>
      <c r="CX44" s="635"/>
      <c r="CY44" s="636"/>
      <c r="CZ44" s="637">
        <v>5.4</v>
      </c>
      <c r="DA44" s="638"/>
      <c r="DB44" s="638"/>
      <c r="DC44" s="639"/>
      <c r="DD44" s="640">
        <v>4877789</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2">
      <c r="B45" s="651" t="s">
        <v>364</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365</v>
      </c>
      <c r="CG45" s="632"/>
      <c r="CH45" s="632"/>
      <c r="CI45" s="632"/>
      <c r="CJ45" s="632"/>
      <c r="CK45" s="632"/>
      <c r="CL45" s="632"/>
      <c r="CM45" s="632"/>
      <c r="CN45" s="632"/>
      <c r="CO45" s="632"/>
      <c r="CP45" s="632"/>
      <c r="CQ45" s="633"/>
      <c r="CR45" s="634">
        <v>1394344</v>
      </c>
      <c r="CS45" s="647"/>
      <c r="CT45" s="647"/>
      <c r="CU45" s="647"/>
      <c r="CV45" s="647"/>
      <c r="CW45" s="647"/>
      <c r="CX45" s="647"/>
      <c r="CY45" s="648"/>
      <c r="CZ45" s="637">
        <v>0.8</v>
      </c>
      <c r="DA45" s="649"/>
      <c r="DB45" s="649"/>
      <c r="DC45" s="650"/>
      <c r="DD45" s="640">
        <v>69125</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2">
      <c r="B46" s="219"/>
      <c r="CD46" s="655"/>
      <c r="CE46" s="656"/>
      <c r="CF46" s="631" t="s">
        <v>366</v>
      </c>
      <c r="CG46" s="632"/>
      <c r="CH46" s="632"/>
      <c r="CI46" s="632"/>
      <c r="CJ46" s="632"/>
      <c r="CK46" s="632"/>
      <c r="CL46" s="632"/>
      <c r="CM46" s="632"/>
      <c r="CN46" s="632"/>
      <c r="CO46" s="632"/>
      <c r="CP46" s="632"/>
      <c r="CQ46" s="633"/>
      <c r="CR46" s="634">
        <v>8047687</v>
      </c>
      <c r="CS46" s="635"/>
      <c r="CT46" s="635"/>
      <c r="CU46" s="635"/>
      <c r="CV46" s="635"/>
      <c r="CW46" s="635"/>
      <c r="CX46" s="635"/>
      <c r="CY46" s="636"/>
      <c r="CZ46" s="637">
        <v>4.5999999999999996</v>
      </c>
      <c r="DA46" s="638"/>
      <c r="DB46" s="638"/>
      <c r="DC46" s="639"/>
      <c r="DD46" s="640">
        <v>4799424</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2">
      <c r="B47" s="219"/>
      <c r="CD47" s="655"/>
      <c r="CE47" s="656"/>
      <c r="CF47" s="631" t="s">
        <v>367</v>
      </c>
      <c r="CG47" s="632"/>
      <c r="CH47" s="632"/>
      <c r="CI47" s="632"/>
      <c r="CJ47" s="632"/>
      <c r="CK47" s="632"/>
      <c r="CL47" s="632"/>
      <c r="CM47" s="632"/>
      <c r="CN47" s="632"/>
      <c r="CO47" s="632"/>
      <c r="CP47" s="632"/>
      <c r="CQ47" s="633"/>
      <c r="CR47" s="634" t="s">
        <v>189</v>
      </c>
      <c r="CS47" s="647"/>
      <c r="CT47" s="647"/>
      <c r="CU47" s="647"/>
      <c r="CV47" s="647"/>
      <c r="CW47" s="647"/>
      <c r="CX47" s="647"/>
      <c r="CY47" s="648"/>
      <c r="CZ47" s="637" t="s">
        <v>189</v>
      </c>
      <c r="DA47" s="649"/>
      <c r="DB47" s="649"/>
      <c r="DC47" s="650"/>
      <c r="DD47" s="640" t="s">
        <v>239</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ht="10.8" x14ac:dyDescent="0.2">
      <c r="B48" s="219"/>
      <c r="CD48" s="657"/>
      <c r="CE48" s="658"/>
      <c r="CF48" s="631" t="s">
        <v>368</v>
      </c>
      <c r="CG48" s="632"/>
      <c r="CH48" s="632"/>
      <c r="CI48" s="632"/>
      <c r="CJ48" s="632"/>
      <c r="CK48" s="632"/>
      <c r="CL48" s="632"/>
      <c r="CM48" s="632"/>
      <c r="CN48" s="632"/>
      <c r="CO48" s="632"/>
      <c r="CP48" s="632"/>
      <c r="CQ48" s="633"/>
      <c r="CR48" s="634" t="s">
        <v>239</v>
      </c>
      <c r="CS48" s="635"/>
      <c r="CT48" s="635"/>
      <c r="CU48" s="635"/>
      <c r="CV48" s="635"/>
      <c r="CW48" s="635"/>
      <c r="CX48" s="635"/>
      <c r="CY48" s="636"/>
      <c r="CZ48" s="637" t="s">
        <v>189</v>
      </c>
      <c r="DA48" s="638"/>
      <c r="DB48" s="638"/>
      <c r="DC48" s="639"/>
      <c r="DD48" s="640" t="s">
        <v>141</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2">
      <c r="B49" s="219"/>
      <c r="CD49" s="615" t="s">
        <v>369</v>
      </c>
      <c r="CE49" s="616"/>
      <c r="CF49" s="616"/>
      <c r="CG49" s="616"/>
      <c r="CH49" s="616"/>
      <c r="CI49" s="616"/>
      <c r="CJ49" s="616"/>
      <c r="CK49" s="616"/>
      <c r="CL49" s="616"/>
      <c r="CM49" s="616"/>
      <c r="CN49" s="616"/>
      <c r="CO49" s="616"/>
      <c r="CP49" s="616"/>
      <c r="CQ49" s="617"/>
      <c r="CR49" s="618">
        <v>174968715</v>
      </c>
      <c r="CS49" s="619"/>
      <c r="CT49" s="619"/>
      <c r="CU49" s="619"/>
      <c r="CV49" s="619"/>
      <c r="CW49" s="619"/>
      <c r="CX49" s="619"/>
      <c r="CY49" s="620"/>
      <c r="CZ49" s="621">
        <v>100</v>
      </c>
      <c r="DA49" s="622"/>
      <c r="DB49" s="622"/>
      <c r="DC49" s="623"/>
      <c r="DD49" s="624">
        <v>105715615</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KKh4V5rmoFrvWOVpKqajSuz7LsQH3Y5kWDUabwGMliSzBCu7nxA8qvbyEWfjBhyzjBo38YC3qBxeSevv763W5g==" saltValue="NwXKjAOy4d5mG6H5Kp1TQ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6"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103" t="s">
        <v>370</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4" t="s">
        <v>371</v>
      </c>
      <c r="DK2" s="1105"/>
      <c r="DL2" s="1105"/>
      <c r="DM2" s="1105"/>
      <c r="DN2" s="1105"/>
      <c r="DO2" s="1106"/>
      <c r="DP2" s="222"/>
      <c r="DQ2" s="1104" t="s">
        <v>372</v>
      </c>
      <c r="DR2" s="1105"/>
      <c r="DS2" s="1105"/>
      <c r="DT2" s="1105"/>
      <c r="DU2" s="1105"/>
      <c r="DV2" s="1105"/>
      <c r="DW2" s="1105"/>
      <c r="DX2" s="1105"/>
      <c r="DY2" s="1105"/>
      <c r="DZ2" s="1106"/>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72" t="s">
        <v>373</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26"/>
      <c r="BA4" s="226"/>
      <c r="BB4" s="226"/>
      <c r="BC4" s="226"/>
      <c r="BD4" s="226"/>
      <c r="BE4" s="227"/>
      <c r="BF4" s="227"/>
      <c r="BG4" s="227"/>
      <c r="BH4" s="227"/>
      <c r="BI4" s="227"/>
      <c r="BJ4" s="227"/>
      <c r="BK4" s="227"/>
      <c r="BL4" s="227"/>
      <c r="BM4" s="227"/>
      <c r="BN4" s="227"/>
      <c r="BO4" s="227"/>
      <c r="BP4" s="227"/>
      <c r="BQ4" s="743" t="s">
        <v>374</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8"/>
    </row>
    <row r="5" spans="1:131" s="229" customFormat="1" ht="26.25" customHeight="1" x14ac:dyDescent="0.2">
      <c r="A5" s="1008" t="s">
        <v>375</v>
      </c>
      <c r="B5" s="1009"/>
      <c r="C5" s="1009"/>
      <c r="D5" s="1009"/>
      <c r="E5" s="1009"/>
      <c r="F5" s="1009"/>
      <c r="G5" s="1009"/>
      <c r="H5" s="1009"/>
      <c r="I5" s="1009"/>
      <c r="J5" s="1009"/>
      <c r="K5" s="1009"/>
      <c r="L5" s="1009"/>
      <c r="M5" s="1009"/>
      <c r="N5" s="1009"/>
      <c r="O5" s="1009"/>
      <c r="P5" s="1010"/>
      <c r="Q5" s="1014" t="s">
        <v>376</v>
      </c>
      <c r="R5" s="1015"/>
      <c r="S5" s="1015"/>
      <c r="T5" s="1015"/>
      <c r="U5" s="1016"/>
      <c r="V5" s="1014" t="s">
        <v>377</v>
      </c>
      <c r="W5" s="1015"/>
      <c r="X5" s="1015"/>
      <c r="Y5" s="1015"/>
      <c r="Z5" s="1016"/>
      <c r="AA5" s="1014" t="s">
        <v>378</v>
      </c>
      <c r="AB5" s="1015"/>
      <c r="AC5" s="1015"/>
      <c r="AD5" s="1015"/>
      <c r="AE5" s="1015"/>
      <c r="AF5" s="1107" t="s">
        <v>379</v>
      </c>
      <c r="AG5" s="1015"/>
      <c r="AH5" s="1015"/>
      <c r="AI5" s="1015"/>
      <c r="AJ5" s="1028"/>
      <c r="AK5" s="1015" t="s">
        <v>380</v>
      </c>
      <c r="AL5" s="1015"/>
      <c r="AM5" s="1015"/>
      <c r="AN5" s="1015"/>
      <c r="AO5" s="1016"/>
      <c r="AP5" s="1014" t="s">
        <v>381</v>
      </c>
      <c r="AQ5" s="1015"/>
      <c r="AR5" s="1015"/>
      <c r="AS5" s="1015"/>
      <c r="AT5" s="1016"/>
      <c r="AU5" s="1014" t="s">
        <v>382</v>
      </c>
      <c r="AV5" s="1015"/>
      <c r="AW5" s="1015"/>
      <c r="AX5" s="1015"/>
      <c r="AY5" s="1028"/>
      <c r="AZ5" s="226"/>
      <c r="BA5" s="226"/>
      <c r="BB5" s="226"/>
      <c r="BC5" s="226"/>
      <c r="BD5" s="226"/>
      <c r="BE5" s="227"/>
      <c r="BF5" s="227"/>
      <c r="BG5" s="227"/>
      <c r="BH5" s="227"/>
      <c r="BI5" s="227"/>
      <c r="BJ5" s="227"/>
      <c r="BK5" s="227"/>
      <c r="BL5" s="227"/>
      <c r="BM5" s="227"/>
      <c r="BN5" s="227"/>
      <c r="BO5" s="227"/>
      <c r="BP5" s="227"/>
      <c r="BQ5" s="1008" t="s">
        <v>383</v>
      </c>
      <c r="BR5" s="1009"/>
      <c r="BS5" s="1009"/>
      <c r="BT5" s="1009"/>
      <c r="BU5" s="1009"/>
      <c r="BV5" s="1009"/>
      <c r="BW5" s="1009"/>
      <c r="BX5" s="1009"/>
      <c r="BY5" s="1009"/>
      <c r="BZ5" s="1009"/>
      <c r="CA5" s="1009"/>
      <c r="CB5" s="1009"/>
      <c r="CC5" s="1009"/>
      <c r="CD5" s="1009"/>
      <c r="CE5" s="1009"/>
      <c r="CF5" s="1009"/>
      <c r="CG5" s="1010"/>
      <c r="CH5" s="1014" t="s">
        <v>384</v>
      </c>
      <c r="CI5" s="1015"/>
      <c r="CJ5" s="1015"/>
      <c r="CK5" s="1015"/>
      <c r="CL5" s="1016"/>
      <c r="CM5" s="1014" t="s">
        <v>385</v>
      </c>
      <c r="CN5" s="1015"/>
      <c r="CO5" s="1015"/>
      <c r="CP5" s="1015"/>
      <c r="CQ5" s="1016"/>
      <c r="CR5" s="1014" t="s">
        <v>386</v>
      </c>
      <c r="CS5" s="1015"/>
      <c r="CT5" s="1015"/>
      <c r="CU5" s="1015"/>
      <c r="CV5" s="1016"/>
      <c r="CW5" s="1014" t="s">
        <v>387</v>
      </c>
      <c r="CX5" s="1015"/>
      <c r="CY5" s="1015"/>
      <c r="CZ5" s="1015"/>
      <c r="DA5" s="1016"/>
      <c r="DB5" s="1014" t="s">
        <v>388</v>
      </c>
      <c r="DC5" s="1015"/>
      <c r="DD5" s="1015"/>
      <c r="DE5" s="1015"/>
      <c r="DF5" s="1016"/>
      <c r="DG5" s="1097" t="s">
        <v>389</v>
      </c>
      <c r="DH5" s="1098"/>
      <c r="DI5" s="1098"/>
      <c r="DJ5" s="1098"/>
      <c r="DK5" s="1099"/>
      <c r="DL5" s="1097" t="s">
        <v>390</v>
      </c>
      <c r="DM5" s="1098"/>
      <c r="DN5" s="1098"/>
      <c r="DO5" s="1098"/>
      <c r="DP5" s="1099"/>
      <c r="DQ5" s="1014" t="s">
        <v>391</v>
      </c>
      <c r="DR5" s="1015"/>
      <c r="DS5" s="1015"/>
      <c r="DT5" s="1015"/>
      <c r="DU5" s="1016"/>
      <c r="DV5" s="1014" t="s">
        <v>382</v>
      </c>
      <c r="DW5" s="1015"/>
      <c r="DX5" s="1015"/>
      <c r="DY5" s="1015"/>
      <c r="DZ5" s="1028"/>
      <c r="EA5" s="228"/>
    </row>
    <row r="6" spans="1:131" s="229" customFormat="1" ht="26.25" customHeight="1" thickBot="1" x14ac:dyDescent="0.25">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8"/>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00"/>
      <c r="DH6" s="1101"/>
      <c r="DI6" s="1101"/>
      <c r="DJ6" s="1101"/>
      <c r="DK6" s="1102"/>
      <c r="DL6" s="1100"/>
      <c r="DM6" s="1101"/>
      <c r="DN6" s="1101"/>
      <c r="DO6" s="1101"/>
      <c r="DP6" s="1102"/>
      <c r="DQ6" s="1017"/>
      <c r="DR6" s="1018"/>
      <c r="DS6" s="1018"/>
      <c r="DT6" s="1018"/>
      <c r="DU6" s="1019"/>
      <c r="DV6" s="1017"/>
      <c r="DW6" s="1018"/>
      <c r="DX6" s="1018"/>
      <c r="DY6" s="1018"/>
      <c r="DZ6" s="1029"/>
      <c r="EA6" s="228"/>
    </row>
    <row r="7" spans="1:131" s="229" customFormat="1" ht="26.25" customHeight="1" thickTop="1" x14ac:dyDescent="0.2">
      <c r="A7" s="230">
        <v>1</v>
      </c>
      <c r="B7" s="1060" t="s">
        <v>392</v>
      </c>
      <c r="C7" s="1061"/>
      <c r="D7" s="1061"/>
      <c r="E7" s="1061"/>
      <c r="F7" s="1061"/>
      <c r="G7" s="1061"/>
      <c r="H7" s="1061"/>
      <c r="I7" s="1061"/>
      <c r="J7" s="1061"/>
      <c r="K7" s="1061"/>
      <c r="L7" s="1061"/>
      <c r="M7" s="1061"/>
      <c r="N7" s="1061"/>
      <c r="O7" s="1061"/>
      <c r="P7" s="1062"/>
      <c r="Q7" s="1115">
        <v>180304</v>
      </c>
      <c r="R7" s="1116"/>
      <c r="S7" s="1116"/>
      <c r="T7" s="1116"/>
      <c r="U7" s="1116"/>
      <c r="V7" s="1116">
        <v>175250</v>
      </c>
      <c r="W7" s="1116"/>
      <c r="X7" s="1116"/>
      <c r="Y7" s="1116"/>
      <c r="Z7" s="1116"/>
      <c r="AA7" s="1116">
        <v>5054</v>
      </c>
      <c r="AB7" s="1116"/>
      <c r="AC7" s="1116"/>
      <c r="AD7" s="1116"/>
      <c r="AE7" s="1117"/>
      <c r="AF7" s="1118">
        <v>4236</v>
      </c>
      <c r="AG7" s="1119"/>
      <c r="AH7" s="1119"/>
      <c r="AI7" s="1119"/>
      <c r="AJ7" s="1120"/>
      <c r="AK7" s="1121">
        <v>34309</v>
      </c>
      <c r="AL7" s="1122"/>
      <c r="AM7" s="1122"/>
      <c r="AN7" s="1122"/>
      <c r="AO7" s="1122"/>
      <c r="AP7" s="1122">
        <v>56198</v>
      </c>
      <c r="AQ7" s="1122"/>
      <c r="AR7" s="1122"/>
      <c r="AS7" s="1122"/>
      <c r="AT7" s="1122"/>
      <c r="AU7" s="1123"/>
      <c r="AV7" s="1123"/>
      <c r="AW7" s="1123"/>
      <c r="AX7" s="1123"/>
      <c r="AY7" s="1124"/>
      <c r="AZ7" s="226"/>
      <c r="BA7" s="226"/>
      <c r="BB7" s="226"/>
      <c r="BC7" s="226"/>
      <c r="BD7" s="226"/>
      <c r="BE7" s="227"/>
      <c r="BF7" s="227"/>
      <c r="BG7" s="227"/>
      <c r="BH7" s="227"/>
      <c r="BI7" s="227"/>
      <c r="BJ7" s="227"/>
      <c r="BK7" s="227"/>
      <c r="BL7" s="227"/>
      <c r="BM7" s="227"/>
      <c r="BN7" s="227"/>
      <c r="BO7" s="227"/>
      <c r="BP7" s="227"/>
      <c r="BQ7" s="230">
        <v>1</v>
      </c>
      <c r="BR7" s="231"/>
      <c r="BS7" s="1112" t="s">
        <v>586</v>
      </c>
      <c r="BT7" s="1113"/>
      <c r="BU7" s="1113"/>
      <c r="BV7" s="1113"/>
      <c r="BW7" s="1113"/>
      <c r="BX7" s="1113"/>
      <c r="BY7" s="1113"/>
      <c r="BZ7" s="1113"/>
      <c r="CA7" s="1113"/>
      <c r="CB7" s="1113"/>
      <c r="CC7" s="1113"/>
      <c r="CD7" s="1113"/>
      <c r="CE7" s="1113"/>
      <c r="CF7" s="1113"/>
      <c r="CG7" s="1125"/>
      <c r="CH7" s="1109">
        <v>9</v>
      </c>
      <c r="CI7" s="1110"/>
      <c r="CJ7" s="1110"/>
      <c r="CK7" s="1110"/>
      <c r="CL7" s="1111"/>
      <c r="CM7" s="1109">
        <v>99</v>
      </c>
      <c r="CN7" s="1110"/>
      <c r="CO7" s="1110"/>
      <c r="CP7" s="1110"/>
      <c r="CQ7" s="1111"/>
      <c r="CR7" s="1109">
        <v>30</v>
      </c>
      <c r="CS7" s="1110"/>
      <c r="CT7" s="1110"/>
      <c r="CU7" s="1110"/>
      <c r="CV7" s="1111"/>
      <c r="CW7" s="1109">
        <v>0</v>
      </c>
      <c r="CX7" s="1110"/>
      <c r="CY7" s="1110"/>
      <c r="CZ7" s="1110"/>
      <c r="DA7" s="1111"/>
      <c r="DB7" s="1109">
        <v>0</v>
      </c>
      <c r="DC7" s="1110"/>
      <c r="DD7" s="1110"/>
      <c r="DE7" s="1110"/>
      <c r="DF7" s="1111"/>
      <c r="DG7" s="1109" t="s">
        <v>520</v>
      </c>
      <c r="DH7" s="1110" t="s">
        <v>520</v>
      </c>
      <c r="DI7" s="1110" t="s">
        <v>520</v>
      </c>
      <c r="DJ7" s="1110" t="s">
        <v>520</v>
      </c>
      <c r="DK7" s="1111" t="s">
        <v>520</v>
      </c>
      <c r="DL7" s="1109" t="s">
        <v>520</v>
      </c>
      <c r="DM7" s="1110" t="s">
        <v>520</v>
      </c>
      <c r="DN7" s="1110" t="s">
        <v>520</v>
      </c>
      <c r="DO7" s="1110" t="s">
        <v>520</v>
      </c>
      <c r="DP7" s="1111" t="s">
        <v>520</v>
      </c>
      <c r="DQ7" s="1109" t="s">
        <v>520</v>
      </c>
      <c r="DR7" s="1110" t="s">
        <v>520</v>
      </c>
      <c r="DS7" s="1110" t="s">
        <v>520</v>
      </c>
      <c r="DT7" s="1110" t="s">
        <v>520</v>
      </c>
      <c r="DU7" s="1111" t="s">
        <v>520</v>
      </c>
      <c r="DV7" s="1112"/>
      <c r="DW7" s="1113"/>
      <c r="DX7" s="1113"/>
      <c r="DY7" s="1113"/>
      <c r="DZ7" s="1114"/>
      <c r="EA7" s="228"/>
    </row>
    <row r="8" spans="1:131" s="229" customFormat="1" ht="26.25" customHeight="1" x14ac:dyDescent="0.2">
      <c r="A8" s="232">
        <v>2</v>
      </c>
      <c r="B8" s="1043"/>
      <c r="C8" s="1044"/>
      <c r="D8" s="1044"/>
      <c r="E8" s="1044"/>
      <c r="F8" s="1044"/>
      <c r="G8" s="1044"/>
      <c r="H8" s="1044"/>
      <c r="I8" s="1044"/>
      <c r="J8" s="1044"/>
      <c r="K8" s="1044"/>
      <c r="L8" s="1044"/>
      <c r="M8" s="1044"/>
      <c r="N8" s="1044"/>
      <c r="O8" s="1044"/>
      <c r="P8" s="1045"/>
      <c r="Q8" s="1051"/>
      <c r="R8" s="1052"/>
      <c r="S8" s="1052"/>
      <c r="T8" s="1052"/>
      <c r="U8" s="1052"/>
      <c r="V8" s="1052"/>
      <c r="W8" s="1052"/>
      <c r="X8" s="1052"/>
      <c r="Y8" s="1052"/>
      <c r="Z8" s="1052"/>
      <c r="AA8" s="1052"/>
      <c r="AB8" s="1052"/>
      <c r="AC8" s="1052"/>
      <c r="AD8" s="1052"/>
      <c r="AE8" s="1053"/>
      <c r="AF8" s="1048"/>
      <c r="AG8" s="1049"/>
      <c r="AH8" s="1049"/>
      <c r="AI8" s="1049"/>
      <c r="AJ8" s="1050"/>
      <c r="AK8" s="1093"/>
      <c r="AL8" s="1094"/>
      <c r="AM8" s="1094"/>
      <c r="AN8" s="1094"/>
      <c r="AO8" s="1094"/>
      <c r="AP8" s="1094"/>
      <c r="AQ8" s="1094"/>
      <c r="AR8" s="1094"/>
      <c r="AS8" s="1094"/>
      <c r="AT8" s="1094"/>
      <c r="AU8" s="1095"/>
      <c r="AV8" s="1095"/>
      <c r="AW8" s="1095"/>
      <c r="AX8" s="1095"/>
      <c r="AY8" s="1096"/>
      <c r="AZ8" s="226"/>
      <c r="BA8" s="226"/>
      <c r="BB8" s="226"/>
      <c r="BC8" s="226"/>
      <c r="BD8" s="226"/>
      <c r="BE8" s="227"/>
      <c r="BF8" s="227"/>
      <c r="BG8" s="227"/>
      <c r="BH8" s="227"/>
      <c r="BI8" s="227"/>
      <c r="BJ8" s="227"/>
      <c r="BK8" s="227"/>
      <c r="BL8" s="227"/>
      <c r="BM8" s="227"/>
      <c r="BN8" s="227"/>
      <c r="BO8" s="227"/>
      <c r="BP8" s="227"/>
      <c r="BQ8" s="232">
        <v>2</v>
      </c>
      <c r="BR8" s="233"/>
      <c r="BS8" s="1005" t="s">
        <v>587</v>
      </c>
      <c r="BT8" s="1006"/>
      <c r="BU8" s="1006"/>
      <c r="BV8" s="1006"/>
      <c r="BW8" s="1006"/>
      <c r="BX8" s="1006"/>
      <c r="BY8" s="1006"/>
      <c r="BZ8" s="1006"/>
      <c r="CA8" s="1006"/>
      <c r="CB8" s="1006"/>
      <c r="CC8" s="1006"/>
      <c r="CD8" s="1006"/>
      <c r="CE8" s="1006"/>
      <c r="CF8" s="1006"/>
      <c r="CG8" s="1027"/>
      <c r="CH8" s="1002">
        <v>7</v>
      </c>
      <c r="CI8" s="1003"/>
      <c r="CJ8" s="1003"/>
      <c r="CK8" s="1003"/>
      <c r="CL8" s="1004"/>
      <c r="CM8" s="1002">
        <v>1390</v>
      </c>
      <c r="CN8" s="1003"/>
      <c r="CO8" s="1003"/>
      <c r="CP8" s="1003"/>
      <c r="CQ8" s="1004"/>
      <c r="CR8" s="1002">
        <v>650</v>
      </c>
      <c r="CS8" s="1003"/>
      <c r="CT8" s="1003"/>
      <c r="CU8" s="1003"/>
      <c r="CV8" s="1004"/>
      <c r="CW8" s="1002">
        <v>17</v>
      </c>
      <c r="CX8" s="1003"/>
      <c r="CY8" s="1003"/>
      <c r="CZ8" s="1003"/>
      <c r="DA8" s="1004"/>
      <c r="DB8" s="1002">
        <v>0</v>
      </c>
      <c r="DC8" s="1003"/>
      <c r="DD8" s="1003"/>
      <c r="DE8" s="1003"/>
      <c r="DF8" s="1004"/>
      <c r="DG8" s="1002" t="s">
        <v>520</v>
      </c>
      <c r="DH8" s="1003" t="s">
        <v>520</v>
      </c>
      <c r="DI8" s="1003" t="s">
        <v>520</v>
      </c>
      <c r="DJ8" s="1003" t="s">
        <v>520</v>
      </c>
      <c r="DK8" s="1004" t="s">
        <v>520</v>
      </c>
      <c r="DL8" s="1002" t="s">
        <v>520</v>
      </c>
      <c r="DM8" s="1003" t="s">
        <v>520</v>
      </c>
      <c r="DN8" s="1003" t="s">
        <v>520</v>
      </c>
      <c r="DO8" s="1003" t="s">
        <v>520</v>
      </c>
      <c r="DP8" s="1004" t="s">
        <v>520</v>
      </c>
      <c r="DQ8" s="1002" t="s">
        <v>520</v>
      </c>
      <c r="DR8" s="1003" t="s">
        <v>520</v>
      </c>
      <c r="DS8" s="1003" t="s">
        <v>520</v>
      </c>
      <c r="DT8" s="1003" t="s">
        <v>520</v>
      </c>
      <c r="DU8" s="1004" t="s">
        <v>520</v>
      </c>
      <c r="DV8" s="1005"/>
      <c r="DW8" s="1006"/>
      <c r="DX8" s="1006"/>
      <c r="DY8" s="1006"/>
      <c r="DZ8" s="1007"/>
      <c r="EA8" s="228"/>
    </row>
    <row r="9" spans="1:131" s="229" customFormat="1" ht="26.25" customHeight="1" x14ac:dyDescent="0.2">
      <c r="A9" s="232">
        <v>3</v>
      </c>
      <c r="B9" s="1043"/>
      <c r="C9" s="1044"/>
      <c r="D9" s="1044"/>
      <c r="E9" s="1044"/>
      <c r="F9" s="1044"/>
      <c r="G9" s="1044"/>
      <c r="H9" s="1044"/>
      <c r="I9" s="1044"/>
      <c r="J9" s="1044"/>
      <c r="K9" s="1044"/>
      <c r="L9" s="1044"/>
      <c r="M9" s="1044"/>
      <c r="N9" s="1044"/>
      <c r="O9" s="1044"/>
      <c r="P9" s="1045"/>
      <c r="Q9" s="1051"/>
      <c r="R9" s="1052"/>
      <c r="S9" s="1052"/>
      <c r="T9" s="1052"/>
      <c r="U9" s="1052"/>
      <c r="V9" s="1052"/>
      <c r="W9" s="1052"/>
      <c r="X9" s="1052"/>
      <c r="Y9" s="1052"/>
      <c r="Z9" s="1052"/>
      <c r="AA9" s="1052"/>
      <c r="AB9" s="1052"/>
      <c r="AC9" s="1052"/>
      <c r="AD9" s="1052"/>
      <c r="AE9" s="1053"/>
      <c r="AF9" s="1048"/>
      <c r="AG9" s="1049"/>
      <c r="AH9" s="1049"/>
      <c r="AI9" s="1049"/>
      <c r="AJ9" s="1050"/>
      <c r="AK9" s="1093"/>
      <c r="AL9" s="1094"/>
      <c r="AM9" s="1094"/>
      <c r="AN9" s="1094"/>
      <c r="AO9" s="1094"/>
      <c r="AP9" s="1094"/>
      <c r="AQ9" s="1094"/>
      <c r="AR9" s="1094"/>
      <c r="AS9" s="1094"/>
      <c r="AT9" s="1094"/>
      <c r="AU9" s="1095"/>
      <c r="AV9" s="1095"/>
      <c r="AW9" s="1095"/>
      <c r="AX9" s="1095"/>
      <c r="AY9" s="1096"/>
      <c r="AZ9" s="226"/>
      <c r="BA9" s="226"/>
      <c r="BB9" s="226"/>
      <c r="BC9" s="226"/>
      <c r="BD9" s="226"/>
      <c r="BE9" s="227"/>
      <c r="BF9" s="227"/>
      <c r="BG9" s="227"/>
      <c r="BH9" s="227"/>
      <c r="BI9" s="227"/>
      <c r="BJ9" s="227"/>
      <c r="BK9" s="227"/>
      <c r="BL9" s="227"/>
      <c r="BM9" s="227"/>
      <c r="BN9" s="227"/>
      <c r="BO9" s="227"/>
      <c r="BP9" s="227"/>
      <c r="BQ9" s="232">
        <v>3</v>
      </c>
      <c r="BR9" s="233"/>
      <c r="BS9" s="1005" t="s">
        <v>588</v>
      </c>
      <c r="BT9" s="1006"/>
      <c r="BU9" s="1006"/>
      <c r="BV9" s="1006"/>
      <c r="BW9" s="1006"/>
      <c r="BX9" s="1006"/>
      <c r="BY9" s="1006"/>
      <c r="BZ9" s="1006"/>
      <c r="CA9" s="1006"/>
      <c r="CB9" s="1006"/>
      <c r="CC9" s="1006"/>
      <c r="CD9" s="1006"/>
      <c r="CE9" s="1006"/>
      <c r="CF9" s="1006"/>
      <c r="CG9" s="1027"/>
      <c r="CH9" s="1002">
        <v>-17</v>
      </c>
      <c r="CI9" s="1003"/>
      <c r="CJ9" s="1003"/>
      <c r="CK9" s="1003"/>
      <c r="CL9" s="1004"/>
      <c r="CM9" s="1002">
        <v>50</v>
      </c>
      <c r="CN9" s="1003"/>
      <c r="CO9" s="1003"/>
      <c r="CP9" s="1003"/>
      <c r="CQ9" s="1004"/>
      <c r="CR9" s="1002">
        <v>50</v>
      </c>
      <c r="CS9" s="1003"/>
      <c r="CT9" s="1003"/>
      <c r="CU9" s="1003"/>
      <c r="CV9" s="1004"/>
      <c r="CW9" s="1002">
        <v>7</v>
      </c>
      <c r="CX9" s="1003"/>
      <c r="CY9" s="1003"/>
      <c r="CZ9" s="1003"/>
      <c r="DA9" s="1004"/>
      <c r="DB9" s="1002">
        <v>0</v>
      </c>
      <c r="DC9" s="1003"/>
      <c r="DD9" s="1003"/>
      <c r="DE9" s="1003"/>
      <c r="DF9" s="1004"/>
      <c r="DG9" s="1002" t="s">
        <v>520</v>
      </c>
      <c r="DH9" s="1003" t="s">
        <v>520</v>
      </c>
      <c r="DI9" s="1003" t="s">
        <v>520</v>
      </c>
      <c r="DJ9" s="1003" t="s">
        <v>520</v>
      </c>
      <c r="DK9" s="1004" t="s">
        <v>520</v>
      </c>
      <c r="DL9" s="1002" t="s">
        <v>520</v>
      </c>
      <c r="DM9" s="1003" t="s">
        <v>520</v>
      </c>
      <c r="DN9" s="1003" t="s">
        <v>520</v>
      </c>
      <c r="DO9" s="1003" t="s">
        <v>520</v>
      </c>
      <c r="DP9" s="1004" t="s">
        <v>520</v>
      </c>
      <c r="DQ9" s="1002" t="s">
        <v>520</v>
      </c>
      <c r="DR9" s="1003" t="s">
        <v>520</v>
      </c>
      <c r="DS9" s="1003" t="s">
        <v>520</v>
      </c>
      <c r="DT9" s="1003" t="s">
        <v>520</v>
      </c>
      <c r="DU9" s="1004" t="s">
        <v>520</v>
      </c>
      <c r="DV9" s="1005"/>
      <c r="DW9" s="1006"/>
      <c r="DX9" s="1006"/>
      <c r="DY9" s="1006"/>
      <c r="DZ9" s="1007"/>
      <c r="EA9" s="228"/>
    </row>
    <row r="10" spans="1:131" s="229" customFormat="1" ht="26.25" customHeight="1" x14ac:dyDescent="0.2">
      <c r="A10" s="232">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3"/>
      <c r="AL10" s="1094"/>
      <c r="AM10" s="1094"/>
      <c r="AN10" s="1094"/>
      <c r="AO10" s="1094"/>
      <c r="AP10" s="1094"/>
      <c r="AQ10" s="1094"/>
      <c r="AR10" s="1094"/>
      <c r="AS10" s="1094"/>
      <c r="AT10" s="1094"/>
      <c r="AU10" s="1095"/>
      <c r="AV10" s="1095"/>
      <c r="AW10" s="1095"/>
      <c r="AX10" s="1095"/>
      <c r="AY10" s="1096"/>
      <c r="AZ10" s="226"/>
      <c r="BA10" s="226"/>
      <c r="BB10" s="226"/>
      <c r="BC10" s="226"/>
      <c r="BD10" s="226"/>
      <c r="BE10" s="227"/>
      <c r="BF10" s="227"/>
      <c r="BG10" s="227"/>
      <c r="BH10" s="227"/>
      <c r="BI10" s="227"/>
      <c r="BJ10" s="227"/>
      <c r="BK10" s="227"/>
      <c r="BL10" s="227"/>
      <c r="BM10" s="227"/>
      <c r="BN10" s="227"/>
      <c r="BO10" s="227"/>
      <c r="BP10" s="227"/>
      <c r="BQ10" s="232">
        <v>4</v>
      </c>
      <c r="BR10" s="233"/>
      <c r="BS10" s="1005" t="s">
        <v>589</v>
      </c>
      <c r="BT10" s="1006"/>
      <c r="BU10" s="1006"/>
      <c r="BV10" s="1006"/>
      <c r="BW10" s="1006"/>
      <c r="BX10" s="1006"/>
      <c r="BY10" s="1006"/>
      <c r="BZ10" s="1006"/>
      <c r="CA10" s="1006"/>
      <c r="CB10" s="1006"/>
      <c r="CC10" s="1006"/>
      <c r="CD10" s="1006"/>
      <c r="CE10" s="1006"/>
      <c r="CF10" s="1006"/>
      <c r="CG10" s="1027"/>
      <c r="CH10" s="1002">
        <v>44</v>
      </c>
      <c r="CI10" s="1003"/>
      <c r="CJ10" s="1003"/>
      <c r="CK10" s="1003"/>
      <c r="CL10" s="1004"/>
      <c r="CM10" s="1002">
        <v>222</v>
      </c>
      <c r="CN10" s="1003"/>
      <c r="CO10" s="1003"/>
      <c r="CP10" s="1003"/>
      <c r="CQ10" s="1004"/>
      <c r="CR10" s="1002">
        <v>16</v>
      </c>
      <c r="CS10" s="1003"/>
      <c r="CT10" s="1003"/>
      <c r="CU10" s="1003"/>
      <c r="CV10" s="1004"/>
      <c r="CW10" s="1002">
        <v>0</v>
      </c>
      <c r="CX10" s="1003"/>
      <c r="CY10" s="1003"/>
      <c r="CZ10" s="1003"/>
      <c r="DA10" s="1004"/>
      <c r="DB10" s="1002">
        <v>0</v>
      </c>
      <c r="DC10" s="1003"/>
      <c r="DD10" s="1003"/>
      <c r="DE10" s="1003"/>
      <c r="DF10" s="1004"/>
      <c r="DG10" s="1002" t="s">
        <v>520</v>
      </c>
      <c r="DH10" s="1003" t="s">
        <v>520</v>
      </c>
      <c r="DI10" s="1003" t="s">
        <v>520</v>
      </c>
      <c r="DJ10" s="1003" t="s">
        <v>520</v>
      </c>
      <c r="DK10" s="1004" t="s">
        <v>520</v>
      </c>
      <c r="DL10" s="1002" t="s">
        <v>520</v>
      </c>
      <c r="DM10" s="1003" t="s">
        <v>520</v>
      </c>
      <c r="DN10" s="1003" t="s">
        <v>520</v>
      </c>
      <c r="DO10" s="1003" t="s">
        <v>520</v>
      </c>
      <c r="DP10" s="1004" t="s">
        <v>520</v>
      </c>
      <c r="DQ10" s="1002" t="s">
        <v>520</v>
      </c>
      <c r="DR10" s="1003" t="s">
        <v>520</v>
      </c>
      <c r="DS10" s="1003" t="s">
        <v>520</v>
      </c>
      <c r="DT10" s="1003" t="s">
        <v>520</v>
      </c>
      <c r="DU10" s="1004" t="s">
        <v>520</v>
      </c>
      <c r="DV10" s="1005"/>
      <c r="DW10" s="1006"/>
      <c r="DX10" s="1006"/>
      <c r="DY10" s="1006"/>
      <c r="DZ10" s="1007"/>
      <c r="EA10" s="228"/>
    </row>
    <row r="11" spans="1:131" s="229" customFormat="1" ht="26.25" customHeight="1" x14ac:dyDescent="0.2">
      <c r="A11" s="232">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3"/>
      <c r="AL11" s="1094"/>
      <c r="AM11" s="1094"/>
      <c r="AN11" s="1094"/>
      <c r="AO11" s="1094"/>
      <c r="AP11" s="1094"/>
      <c r="AQ11" s="1094"/>
      <c r="AR11" s="1094"/>
      <c r="AS11" s="1094"/>
      <c r="AT11" s="1094"/>
      <c r="AU11" s="1095"/>
      <c r="AV11" s="1095"/>
      <c r="AW11" s="1095"/>
      <c r="AX11" s="1095"/>
      <c r="AY11" s="1096"/>
      <c r="AZ11" s="226"/>
      <c r="BA11" s="226"/>
      <c r="BB11" s="226"/>
      <c r="BC11" s="226"/>
      <c r="BD11" s="226"/>
      <c r="BE11" s="227"/>
      <c r="BF11" s="227"/>
      <c r="BG11" s="227"/>
      <c r="BH11" s="227"/>
      <c r="BI11" s="227"/>
      <c r="BJ11" s="227"/>
      <c r="BK11" s="227"/>
      <c r="BL11" s="227"/>
      <c r="BM11" s="227"/>
      <c r="BN11" s="227"/>
      <c r="BO11" s="227"/>
      <c r="BP11" s="227"/>
      <c r="BQ11" s="232">
        <v>5</v>
      </c>
      <c r="BR11" s="233"/>
      <c r="BS11" s="1005" t="s">
        <v>590</v>
      </c>
      <c r="BT11" s="1006"/>
      <c r="BU11" s="1006"/>
      <c r="BV11" s="1006"/>
      <c r="BW11" s="1006"/>
      <c r="BX11" s="1006"/>
      <c r="BY11" s="1006"/>
      <c r="BZ11" s="1006"/>
      <c r="CA11" s="1006"/>
      <c r="CB11" s="1006"/>
      <c r="CC11" s="1006"/>
      <c r="CD11" s="1006"/>
      <c r="CE11" s="1006"/>
      <c r="CF11" s="1006"/>
      <c r="CG11" s="1027"/>
      <c r="CH11" s="1002">
        <v>0</v>
      </c>
      <c r="CI11" s="1003"/>
      <c r="CJ11" s="1003"/>
      <c r="CK11" s="1003"/>
      <c r="CL11" s="1004"/>
      <c r="CM11" s="1002">
        <v>51</v>
      </c>
      <c r="CN11" s="1003"/>
      <c r="CO11" s="1003"/>
      <c r="CP11" s="1003"/>
      <c r="CQ11" s="1004"/>
      <c r="CR11" s="1002">
        <v>10</v>
      </c>
      <c r="CS11" s="1003"/>
      <c r="CT11" s="1003"/>
      <c r="CU11" s="1003"/>
      <c r="CV11" s="1004"/>
      <c r="CW11" s="1002">
        <v>0</v>
      </c>
      <c r="CX11" s="1003"/>
      <c r="CY11" s="1003"/>
      <c r="CZ11" s="1003"/>
      <c r="DA11" s="1004"/>
      <c r="DB11" s="1002">
        <v>389</v>
      </c>
      <c r="DC11" s="1003"/>
      <c r="DD11" s="1003"/>
      <c r="DE11" s="1003"/>
      <c r="DF11" s="1004"/>
      <c r="DG11" s="1002" t="s">
        <v>520</v>
      </c>
      <c r="DH11" s="1003" t="s">
        <v>520</v>
      </c>
      <c r="DI11" s="1003" t="s">
        <v>520</v>
      </c>
      <c r="DJ11" s="1003" t="s">
        <v>520</v>
      </c>
      <c r="DK11" s="1004" t="s">
        <v>520</v>
      </c>
      <c r="DL11" s="1002" t="s">
        <v>520</v>
      </c>
      <c r="DM11" s="1003" t="s">
        <v>520</v>
      </c>
      <c r="DN11" s="1003" t="s">
        <v>520</v>
      </c>
      <c r="DO11" s="1003" t="s">
        <v>520</v>
      </c>
      <c r="DP11" s="1004" t="s">
        <v>520</v>
      </c>
      <c r="DQ11" s="1002" t="s">
        <v>520</v>
      </c>
      <c r="DR11" s="1003" t="s">
        <v>520</v>
      </c>
      <c r="DS11" s="1003" t="s">
        <v>520</v>
      </c>
      <c r="DT11" s="1003" t="s">
        <v>520</v>
      </c>
      <c r="DU11" s="1004" t="s">
        <v>520</v>
      </c>
      <c r="DV11" s="1005"/>
      <c r="DW11" s="1006"/>
      <c r="DX11" s="1006"/>
      <c r="DY11" s="1006"/>
      <c r="DZ11" s="1007"/>
      <c r="EA11" s="228"/>
    </row>
    <row r="12" spans="1:131" s="229" customFormat="1" ht="26.25" customHeight="1" x14ac:dyDescent="0.2">
      <c r="A12" s="232">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3"/>
      <c r="AL12" s="1094"/>
      <c r="AM12" s="1094"/>
      <c r="AN12" s="1094"/>
      <c r="AO12" s="1094"/>
      <c r="AP12" s="1094"/>
      <c r="AQ12" s="1094"/>
      <c r="AR12" s="1094"/>
      <c r="AS12" s="1094"/>
      <c r="AT12" s="1094"/>
      <c r="AU12" s="1095"/>
      <c r="AV12" s="1095"/>
      <c r="AW12" s="1095"/>
      <c r="AX12" s="1095"/>
      <c r="AY12" s="1096"/>
      <c r="AZ12" s="226"/>
      <c r="BA12" s="226"/>
      <c r="BB12" s="226"/>
      <c r="BC12" s="226"/>
      <c r="BD12" s="226"/>
      <c r="BE12" s="227"/>
      <c r="BF12" s="227"/>
      <c r="BG12" s="227"/>
      <c r="BH12" s="227"/>
      <c r="BI12" s="227"/>
      <c r="BJ12" s="227"/>
      <c r="BK12" s="227"/>
      <c r="BL12" s="227"/>
      <c r="BM12" s="227"/>
      <c r="BN12" s="227"/>
      <c r="BO12" s="227"/>
      <c r="BP12" s="227"/>
      <c r="BQ12" s="232">
        <v>6</v>
      </c>
      <c r="BR12" s="233"/>
      <c r="BS12" s="1005"/>
      <c r="BT12" s="1006"/>
      <c r="BU12" s="1006"/>
      <c r="BV12" s="1006"/>
      <c r="BW12" s="1006"/>
      <c r="BX12" s="1006"/>
      <c r="BY12" s="1006"/>
      <c r="BZ12" s="1006"/>
      <c r="CA12" s="1006"/>
      <c r="CB12" s="1006"/>
      <c r="CC12" s="1006"/>
      <c r="CD12" s="1006"/>
      <c r="CE12" s="1006"/>
      <c r="CF12" s="1006"/>
      <c r="CG12" s="1027"/>
      <c r="CH12" s="1002"/>
      <c r="CI12" s="1003"/>
      <c r="CJ12" s="1003"/>
      <c r="CK12" s="1003"/>
      <c r="CL12" s="1004"/>
      <c r="CM12" s="1002"/>
      <c r="CN12" s="1003"/>
      <c r="CO12" s="1003"/>
      <c r="CP12" s="1003"/>
      <c r="CQ12" s="1004"/>
      <c r="CR12" s="1002"/>
      <c r="CS12" s="1003"/>
      <c r="CT12" s="1003"/>
      <c r="CU12" s="1003"/>
      <c r="CV12" s="1004"/>
      <c r="CW12" s="1002"/>
      <c r="CX12" s="1003"/>
      <c r="CY12" s="1003"/>
      <c r="CZ12" s="1003"/>
      <c r="DA12" s="1004"/>
      <c r="DB12" s="1002"/>
      <c r="DC12" s="1003"/>
      <c r="DD12" s="1003"/>
      <c r="DE12" s="1003"/>
      <c r="DF12" s="1004"/>
      <c r="DG12" s="1002"/>
      <c r="DH12" s="1003"/>
      <c r="DI12" s="1003"/>
      <c r="DJ12" s="1003"/>
      <c r="DK12" s="1004"/>
      <c r="DL12" s="1002"/>
      <c r="DM12" s="1003"/>
      <c r="DN12" s="1003"/>
      <c r="DO12" s="1003"/>
      <c r="DP12" s="1004"/>
      <c r="DQ12" s="1002"/>
      <c r="DR12" s="1003"/>
      <c r="DS12" s="1003"/>
      <c r="DT12" s="1003"/>
      <c r="DU12" s="1004"/>
      <c r="DV12" s="1005"/>
      <c r="DW12" s="1006"/>
      <c r="DX12" s="1006"/>
      <c r="DY12" s="1006"/>
      <c r="DZ12" s="1007"/>
      <c r="EA12" s="228"/>
    </row>
    <row r="13" spans="1:131" s="229" customFormat="1" ht="26.25" customHeight="1" x14ac:dyDescent="0.2">
      <c r="A13" s="232">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3"/>
      <c r="AL13" s="1094"/>
      <c r="AM13" s="1094"/>
      <c r="AN13" s="1094"/>
      <c r="AO13" s="1094"/>
      <c r="AP13" s="1094"/>
      <c r="AQ13" s="1094"/>
      <c r="AR13" s="1094"/>
      <c r="AS13" s="1094"/>
      <c r="AT13" s="1094"/>
      <c r="AU13" s="1095"/>
      <c r="AV13" s="1095"/>
      <c r="AW13" s="1095"/>
      <c r="AX13" s="1095"/>
      <c r="AY13" s="1096"/>
      <c r="AZ13" s="226"/>
      <c r="BA13" s="226"/>
      <c r="BB13" s="226"/>
      <c r="BC13" s="226"/>
      <c r="BD13" s="226"/>
      <c r="BE13" s="227"/>
      <c r="BF13" s="227"/>
      <c r="BG13" s="227"/>
      <c r="BH13" s="227"/>
      <c r="BI13" s="227"/>
      <c r="BJ13" s="227"/>
      <c r="BK13" s="227"/>
      <c r="BL13" s="227"/>
      <c r="BM13" s="227"/>
      <c r="BN13" s="227"/>
      <c r="BO13" s="227"/>
      <c r="BP13" s="227"/>
      <c r="BQ13" s="232">
        <v>7</v>
      </c>
      <c r="BR13" s="233"/>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8"/>
    </row>
    <row r="14" spans="1:131" s="229" customFormat="1" ht="26.25" customHeight="1" x14ac:dyDescent="0.2">
      <c r="A14" s="232">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3"/>
      <c r="AL14" s="1094"/>
      <c r="AM14" s="1094"/>
      <c r="AN14" s="1094"/>
      <c r="AO14" s="1094"/>
      <c r="AP14" s="1094"/>
      <c r="AQ14" s="1094"/>
      <c r="AR14" s="1094"/>
      <c r="AS14" s="1094"/>
      <c r="AT14" s="1094"/>
      <c r="AU14" s="1095"/>
      <c r="AV14" s="1095"/>
      <c r="AW14" s="1095"/>
      <c r="AX14" s="1095"/>
      <c r="AY14" s="1096"/>
      <c r="AZ14" s="226"/>
      <c r="BA14" s="226"/>
      <c r="BB14" s="226"/>
      <c r="BC14" s="226"/>
      <c r="BD14" s="226"/>
      <c r="BE14" s="227"/>
      <c r="BF14" s="227"/>
      <c r="BG14" s="227"/>
      <c r="BH14" s="227"/>
      <c r="BI14" s="227"/>
      <c r="BJ14" s="227"/>
      <c r="BK14" s="227"/>
      <c r="BL14" s="227"/>
      <c r="BM14" s="227"/>
      <c r="BN14" s="227"/>
      <c r="BO14" s="227"/>
      <c r="BP14" s="227"/>
      <c r="BQ14" s="232">
        <v>8</v>
      </c>
      <c r="BR14" s="233"/>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8"/>
    </row>
    <row r="15" spans="1:131" s="229" customFormat="1" ht="26.25" customHeight="1" x14ac:dyDescent="0.2">
      <c r="A15" s="232">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3"/>
      <c r="AL15" s="1094"/>
      <c r="AM15" s="1094"/>
      <c r="AN15" s="1094"/>
      <c r="AO15" s="1094"/>
      <c r="AP15" s="1094"/>
      <c r="AQ15" s="1094"/>
      <c r="AR15" s="1094"/>
      <c r="AS15" s="1094"/>
      <c r="AT15" s="1094"/>
      <c r="AU15" s="1095"/>
      <c r="AV15" s="1095"/>
      <c r="AW15" s="1095"/>
      <c r="AX15" s="1095"/>
      <c r="AY15" s="1096"/>
      <c r="AZ15" s="226"/>
      <c r="BA15" s="226"/>
      <c r="BB15" s="226"/>
      <c r="BC15" s="226"/>
      <c r="BD15" s="226"/>
      <c r="BE15" s="227"/>
      <c r="BF15" s="227"/>
      <c r="BG15" s="227"/>
      <c r="BH15" s="227"/>
      <c r="BI15" s="227"/>
      <c r="BJ15" s="227"/>
      <c r="BK15" s="227"/>
      <c r="BL15" s="227"/>
      <c r="BM15" s="227"/>
      <c r="BN15" s="227"/>
      <c r="BO15" s="227"/>
      <c r="BP15" s="227"/>
      <c r="BQ15" s="232">
        <v>9</v>
      </c>
      <c r="BR15" s="233"/>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8"/>
    </row>
    <row r="16" spans="1:131" s="229" customFormat="1" ht="26.25" customHeight="1" x14ac:dyDescent="0.2">
      <c r="A16" s="232">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3"/>
      <c r="AL16" s="1094"/>
      <c r="AM16" s="1094"/>
      <c r="AN16" s="1094"/>
      <c r="AO16" s="1094"/>
      <c r="AP16" s="1094"/>
      <c r="AQ16" s="1094"/>
      <c r="AR16" s="1094"/>
      <c r="AS16" s="1094"/>
      <c r="AT16" s="1094"/>
      <c r="AU16" s="1095"/>
      <c r="AV16" s="1095"/>
      <c r="AW16" s="1095"/>
      <c r="AX16" s="1095"/>
      <c r="AY16" s="1096"/>
      <c r="AZ16" s="226"/>
      <c r="BA16" s="226"/>
      <c r="BB16" s="226"/>
      <c r="BC16" s="226"/>
      <c r="BD16" s="226"/>
      <c r="BE16" s="227"/>
      <c r="BF16" s="227"/>
      <c r="BG16" s="227"/>
      <c r="BH16" s="227"/>
      <c r="BI16" s="227"/>
      <c r="BJ16" s="227"/>
      <c r="BK16" s="227"/>
      <c r="BL16" s="227"/>
      <c r="BM16" s="227"/>
      <c r="BN16" s="227"/>
      <c r="BO16" s="227"/>
      <c r="BP16" s="227"/>
      <c r="BQ16" s="232">
        <v>10</v>
      </c>
      <c r="BR16" s="233"/>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8"/>
    </row>
    <row r="17" spans="1:131" s="229" customFormat="1" ht="26.25" customHeight="1" x14ac:dyDescent="0.2">
      <c r="A17" s="232">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3"/>
      <c r="AL17" s="1094"/>
      <c r="AM17" s="1094"/>
      <c r="AN17" s="1094"/>
      <c r="AO17" s="1094"/>
      <c r="AP17" s="1094"/>
      <c r="AQ17" s="1094"/>
      <c r="AR17" s="1094"/>
      <c r="AS17" s="1094"/>
      <c r="AT17" s="1094"/>
      <c r="AU17" s="1095"/>
      <c r="AV17" s="1095"/>
      <c r="AW17" s="1095"/>
      <c r="AX17" s="1095"/>
      <c r="AY17" s="1096"/>
      <c r="AZ17" s="226"/>
      <c r="BA17" s="226"/>
      <c r="BB17" s="226"/>
      <c r="BC17" s="226"/>
      <c r="BD17" s="226"/>
      <c r="BE17" s="227"/>
      <c r="BF17" s="227"/>
      <c r="BG17" s="227"/>
      <c r="BH17" s="227"/>
      <c r="BI17" s="227"/>
      <c r="BJ17" s="227"/>
      <c r="BK17" s="227"/>
      <c r="BL17" s="227"/>
      <c r="BM17" s="227"/>
      <c r="BN17" s="227"/>
      <c r="BO17" s="227"/>
      <c r="BP17" s="227"/>
      <c r="BQ17" s="232">
        <v>11</v>
      </c>
      <c r="BR17" s="233"/>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8"/>
    </row>
    <row r="18" spans="1:131" s="229" customFormat="1" ht="26.25" customHeight="1" x14ac:dyDescent="0.2">
      <c r="A18" s="232">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3"/>
      <c r="AL18" s="1094"/>
      <c r="AM18" s="1094"/>
      <c r="AN18" s="1094"/>
      <c r="AO18" s="1094"/>
      <c r="AP18" s="1094"/>
      <c r="AQ18" s="1094"/>
      <c r="AR18" s="1094"/>
      <c r="AS18" s="1094"/>
      <c r="AT18" s="1094"/>
      <c r="AU18" s="1095"/>
      <c r="AV18" s="1095"/>
      <c r="AW18" s="1095"/>
      <c r="AX18" s="1095"/>
      <c r="AY18" s="1096"/>
      <c r="AZ18" s="226"/>
      <c r="BA18" s="226"/>
      <c r="BB18" s="226"/>
      <c r="BC18" s="226"/>
      <c r="BD18" s="226"/>
      <c r="BE18" s="227"/>
      <c r="BF18" s="227"/>
      <c r="BG18" s="227"/>
      <c r="BH18" s="227"/>
      <c r="BI18" s="227"/>
      <c r="BJ18" s="227"/>
      <c r="BK18" s="227"/>
      <c r="BL18" s="227"/>
      <c r="BM18" s="227"/>
      <c r="BN18" s="227"/>
      <c r="BO18" s="227"/>
      <c r="BP18" s="227"/>
      <c r="BQ18" s="232">
        <v>12</v>
      </c>
      <c r="BR18" s="233"/>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8"/>
    </row>
    <row r="19" spans="1:131" s="229" customFormat="1" ht="26.25" customHeight="1" x14ac:dyDescent="0.2">
      <c r="A19" s="232">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3"/>
      <c r="AL19" s="1094"/>
      <c r="AM19" s="1094"/>
      <c r="AN19" s="1094"/>
      <c r="AO19" s="1094"/>
      <c r="AP19" s="1094"/>
      <c r="AQ19" s="1094"/>
      <c r="AR19" s="1094"/>
      <c r="AS19" s="1094"/>
      <c r="AT19" s="1094"/>
      <c r="AU19" s="1095"/>
      <c r="AV19" s="1095"/>
      <c r="AW19" s="1095"/>
      <c r="AX19" s="1095"/>
      <c r="AY19" s="1096"/>
      <c r="AZ19" s="226"/>
      <c r="BA19" s="226"/>
      <c r="BB19" s="226"/>
      <c r="BC19" s="226"/>
      <c r="BD19" s="226"/>
      <c r="BE19" s="227"/>
      <c r="BF19" s="227"/>
      <c r="BG19" s="227"/>
      <c r="BH19" s="227"/>
      <c r="BI19" s="227"/>
      <c r="BJ19" s="227"/>
      <c r="BK19" s="227"/>
      <c r="BL19" s="227"/>
      <c r="BM19" s="227"/>
      <c r="BN19" s="227"/>
      <c r="BO19" s="227"/>
      <c r="BP19" s="227"/>
      <c r="BQ19" s="232">
        <v>13</v>
      </c>
      <c r="BR19" s="233"/>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8"/>
    </row>
    <row r="20" spans="1:131" s="229" customFormat="1" ht="26.25" customHeight="1" x14ac:dyDescent="0.2">
      <c r="A20" s="232">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3"/>
      <c r="AL20" s="1094"/>
      <c r="AM20" s="1094"/>
      <c r="AN20" s="1094"/>
      <c r="AO20" s="1094"/>
      <c r="AP20" s="1094"/>
      <c r="AQ20" s="1094"/>
      <c r="AR20" s="1094"/>
      <c r="AS20" s="1094"/>
      <c r="AT20" s="1094"/>
      <c r="AU20" s="1095"/>
      <c r="AV20" s="1095"/>
      <c r="AW20" s="1095"/>
      <c r="AX20" s="1095"/>
      <c r="AY20" s="1096"/>
      <c r="AZ20" s="226"/>
      <c r="BA20" s="226"/>
      <c r="BB20" s="226"/>
      <c r="BC20" s="226"/>
      <c r="BD20" s="226"/>
      <c r="BE20" s="227"/>
      <c r="BF20" s="227"/>
      <c r="BG20" s="227"/>
      <c r="BH20" s="227"/>
      <c r="BI20" s="227"/>
      <c r="BJ20" s="227"/>
      <c r="BK20" s="227"/>
      <c r="BL20" s="227"/>
      <c r="BM20" s="227"/>
      <c r="BN20" s="227"/>
      <c r="BO20" s="227"/>
      <c r="BP20" s="227"/>
      <c r="BQ20" s="232">
        <v>14</v>
      </c>
      <c r="BR20" s="233"/>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8"/>
    </row>
    <row r="21" spans="1:131" s="229" customFormat="1" ht="26.25" customHeight="1" thickBot="1" x14ac:dyDescent="0.25">
      <c r="A21" s="232">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3"/>
      <c r="AL21" s="1094"/>
      <c r="AM21" s="1094"/>
      <c r="AN21" s="1094"/>
      <c r="AO21" s="1094"/>
      <c r="AP21" s="1094"/>
      <c r="AQ21" s="1094"/>
      <c r="AR21" s="1094"/>
      <c r="AS21" s="1094"/>
      <c r="AT21" s="1094"/>
      <c r="AU21" s="1095"/>
      <c r="AV21" s="1095"/>
      <c r="AW21" s="1095"/>
      <c r="AX21" s="1095"/>
      <c r="AY21" s="1096"/>
      <c r="AZ21" s="226"/>
      <c r="BA21" s="226"/>
      <c r="BB21" s="226"/>
      <c r="BC21" s="226"/>
      <c r="BD21" s="226"/>
      <c r="BE21" s="227"/>
      <c r="BF21" s="227"/>
      <c r="BG21" s="227"/>
      <c r="BH21" s="227"/>
      <c r="BI21" s="227"/>
      <c r="BJ21" s="227"/>
      <c r="BK21" s="227"/>
      <c r="BL21" s="227"/>
      <c r="BM21" s="227"/>
      <c r="BN21" s="227"/>
      <c r="BO21" s="227"/>
      <c r="BP21" s="227"/>
      <c r="BQ21" s="232">
        <v>15</v>
      </c>
      <c r="BR21" s="233"/>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8"/>
    </row>
    <row r="22" spans="1:131" s="229" customFormat="1" ht="26.25" customHeight="1" x14ac:dyDescent="0.2">
      <c r="A22" s="232">
        <v>16</v>
      </c>
      <c r="B22" s="1043"/>
      <c r="C22" s="1044"/>
      <c r="D22" s="1044"/>
      <c r="E22" s="1044"/>
      <c r="F22" s="1044"/>
      <c r="G22" s="1044"/>
      <c r="H22" s="1044"/>
      <c r="I22" s="1044"/>
      <c r="J22" s="1044"/>
      <c r="K22" s="1044"/>
      <c r="L22" s="1044"/>
      <c r="M22" s="1044"/>
      <c r="N22" s="1044"/>
      <c r="O22" s="1044"/>
      <c r="P22" s="1045"/>
      <c r="Q22" s="1086"/>
      <c r="R22" s="1087"/>
      <c r="S22" s="1087"/>
      <c r="T22" s="1087"/>
      <c r="U22" s="1087"/>
      <c r="V22" s="1087"/>
      <c r="W22" s="1087"/>
      <c r="X22" s="1087"/>
      <c r="Y22" s="1087"/>
      <c r="Z22" s="1087"/>
      <c r="AA22" s="1087"/>
      <c r="AB22" s="1087"/>
      <c r="AC22" s="1087"/>
      <c r="AD22" s="1087"/>
      <c r="AE22" s="1088"/>
      <c r="AF22" s="1048"/>
      <c r="AG22" s="1049"/>
      <c r="AH22" s="1049"/>
      <c r="AI22" s="1049"/>
      <c r="AJ22" s="1050"/>
      <c r="AK22" s="1089"/>
      <c r="AL22" s="1090"/>
      <c r="AM22" s="1090"/>
      <c r="AN22" s="1090"/>
      <c r="AO22" s="1090"/>
      <c r="AP22" s="1090"/>
      <c r="AQ22" s="1090"/>
      <c r="AR22" s="1090"/>
      <c r="AS22" s="1090"/>
      <c r="AT22" s="1090"/>
      <c r="AU22" s="1091"/>
      <c r="AV22" s="1091"/>
      <c r="AW22" s="1091"/>
      <c r="AX22" s="1091"/>
      <c r="AY22" s="1092"/>
      <c r="AZ22" s="1041" t="s">
        <v>393</v>
      </c>
      <c r="BA22" s="1041"/>
      <c r="BB22" s="1041"/>
      <c r="BC22" s="1041"/>
      <c r="BD22" s="1042"/>
      <c r="BE22" s="227"/>
      <c r="BF22" s="227"/>
      <c r="BG22" s="227"/>
      <c r="BH22" s="227"/>
      <c r="BI22" s="227"/>
      <c r="BJ22" s="227"/>
      <c r="BK22" s="227"/>
      <c r="BL22" s="227"/>
      <c r="BM22" s="227"/>
      <c r="BN22" s="227"/>
      <c r="BO22" s="227"/>
      <c r="BP22" s="227"/>
      <c r="BQ22" s="232">
        <v>16</v>
      </c>
      <c r="BR22" s="233"/>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8"/>
    </row>
    <row r="23" spans="1:131" s="229" customFormat="1" ht="26.25" customHeight="1" thickBot="1" x14ac:dyDescent="0.25">
      <c r="A23" s="234" t="s">
        <v>394</v>
      </c>
      <c r="B23" s="950" t="s">
        <v>395</v>
      </c>
      <c r="C23" s="951"/>
      <c r="D23" s="951"/>
      <c r="E23" s="951"/>
      <c r="F23" s="951"/>
      <c r="G23" s="951"/>
      <c r="H23" s="951"/>
      <c r="I23" s="951"/>
      <c r="J23" s="951"/>
      <c r="K23" s="951"/>
      <c r="L23" s="951"/>
      <c r="M23" s="951"/>
      <c r="N23" s="951"/>
      <c r="O23" s="951"/>
      <c r="P23" s="961"/>
      <c r="Q23" s="1080">
        <v>180304</v>
      </c>
      <c r="R23" s="1074"/>
      <c r="S23" s="1074"/>
      <c r="T23" s="1074"/>
      <c r="U23" s="1074"/>
      <c r="V23" s="1074">
        <v>175250</v>
      </c>
      <c r="W23" s="1074"/>
      <c r="X23" s="1074"/>
      <c r="Y23" s="1074"/>
      <c r="Z23" s="1074"/>
      <c r="AA23" s="1074">
        <v>5054</v>
      </c>
      <c r="AB23" s="1074"/>
      <c r="AC23" s="1074"/>
      <c r="AD23" s="1074"/>
      <c r="AE23" s="1081"/>
      <c r="AF23" s="1082">
        <v>4236</v>
      </c>
      <c r="AG23" s="1074"/>
      <c r="AH23" s="1074"/>
      <c r="AI23" s="1074"/>
      <c r="AJ23" s="1083"/>
      <c r="AK23" s="1084"/>
      <c r="AL23" s="1085"/>
      <c r="AM23" s="1085"/>
      <c r="AN23" s="1085"/>
      <c r="AO23" s="1085"/>
      <c r="AP23" s="1074">
        <v>56198</v>
      </c>
      <c r="AQ23" s="1074"/>
      <c r="AR23" s="1074"/>
      <c r="AS23" s="1074"/>
      <c r="AT23" s="1074"/>
      <c r="AU23" s="1075"/>
      <c r="AV23" s="1075"/>
      <c r="AW23" s="1075"/>
      <c r="AX23" s="1075"/>
      <c r="AY23" s="1076"/>
      <c r="AZ23" s="1077" t="s">
        <v>396</v>
      </c>
      <c r="BA23" s="1078"/>
      <c r="BB23" s="1078"/>
      <c r="BC23" s="1078"/>
      <c r="BD23" s="1079"/>
      <c r="BE23" s="227"/>
      <c r="BF23" s="227"/>
      <c r="BG23" s="227"/>
      <c r="BH23" s="227"/>
      <c r="BI23" s="227"/>
      <c r="BJ23" s="227"/>
      <c r="BK23" s="227"/>
      <c r="BL23" s="227"/>
      <c r="BM23" s="227"/>
      <c r="BN23" s="227"/>
      <c r="BO23" s="227"/>
      <c r="BP23" s="227"/>
      <c r="BQ23" s="232">
        <v>17</v>
      </c>
      <c r="BR23" s="233"/>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8"/>
    </row>
    <row r="24" spans="1:131" s="229" customFormat="1" ht="26.25" customHeight="1" x14ac:dyDescent="0.2">
      <c r="A24" s="1073" t="s">
        <v>397</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26"/>
      <c r="BA24" s="226"/>
      <c r="BB24" s="226"/>
      <c r="BC24" s="226"/>
      <c r="BD24" s="226"/>
      <c r="BE24" s="227"/>
      <c r="BF24" s="227"/>
      <c r="BG24" s="227"/>
      <c r="BH24" s="227"/>
      <c r="BI24" s="227"/>
      <c r="BJ24" s="227"/>
      <c r="BK24" s="227"/>
      <c r="BL24" s="227"/>
      <c r="BM24" s="227"/>
      <c r="BN24" s="227"/>
      <c r="BO24" s="227"/>
      <c r="BP24" s="227"/>
      <c r="BQ24" s="232">
        <v>18</v>
      </c>
      <c r="BR24" s="233"/>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8"/>
    </row>
    <row r="25" spans="1:131" ht="26.25" customHeight="1" thickBot="1" x14ac:dyDescent="0.25">
      <c r="A25" s="1072" t="s">
        <v>398</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26"/>
      <c r="BK25" s="226"/>
      <c r="BL25" s="226"/>
      <c r="BM25" s="226"/>
      <c r="BN25" s="226"/>
      <c r="BO25" s="235"/>
      <c r="BP25" s="235"/>
      <c r="BQ25" s="232">
        <v>19</v>
      </c>
      <c r="BR25" s="233"/>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x14ac:dyDescent="0.2">
      <c r="A26" s="1008" t="s">
        <v>375</v>
      </c>
      <c r="B26" s="1009"/>
      <c r="C26" s="1009"/>
      <c r="D26" s="1009"/>
      <c r="E26" s="1009"/>
      <c r="F26" s="1009"/>
      <c r="G26" s="1009"/>
      <c r="H26" s="1009"/>
      <c r="I26" s="1009"/>
      <c r="J26" s="1009"/>
      <c r="K26" s="1009"/>
      <c r="L26" s="1009"/>
      <c r="M26" s="1009"/>
      <c r="N26" s="1009"/>
      <c r="O26" s="1009"/>
      <c r="P26" s="1010"/>
      <c r="Q26" s="1014" t="s">
        <v>399</v>
      </c>
      <c r="R26" s="1015"/>
      <c r="S26" s="1015"/>
      <c r="T26" s="1015"/>
      <c r="U26" s="1016"/>
      <c r="V26" s="1014" t="s">
        <v>400</v>
      </c>
      <c r="W26" s="1015"/>
      <c r="X26" s="1015"/>
      <c r="Y26" s="1015"/>
      <c r="Z26" s="1016"/>
      <c r="AA26" s="1014" t="s">
        <v>401</v>
      </c>
      <c r="AB26" s="1015"/>
      <c r="AC26" s="1015"/>
      <c r="AD26" s="1015"/>
      <c r="AE26" s="1015"/>
      <c r="AF26" s="1068" t="s">
        <v>402</v>
      </c>
      <c r="AG26" s="1021"/>
      <c r="AH26" s="1021"/>
      <c r="AI26" s="1021"/>
      <c r="AJ26" s="1069"/>
      <c r="AK26" s="1015" t="s">
        <v>403</v>
      </c>
      <c r="AL26" s="1015"/>
      <c r="AM26" s="1015"/>
      <c r="AN26" s="1015"/>
      <c r="AO26" s="1016"/>
      <c r="AP26" s="1014" t="s">
        <v>404</v>
      </c>
      <c r="AQ26" s="1015"/>
      <c r="AR26" s="1015"/>
      <c r="AS26" s="1015"/>
      <c r="AT26" s="1016"/>
      <c r="AU26" s="1014" t="s">
        <v>405</v>
      </c>
      <c r="AV26" s="1015"/>
      <c r="AW26" s="1015"/>
      <c r="AX26" s="1015"/>
      <c r="AY26" s="1016"/>
      <c r="AZ26" s="1014" t="s">
        <v>406</v>
      </c>
      <c r="BA26" s="1015"/>
      <c r="BB26" s="1015"/>
      <c r="BC26" s="1015"/>
      <c r="BD26" s="1016"/>
      <c r="BE26" s="1014" t="s">
        <v>382</v>
      </c>
      <c r="BF26" s="1015"/>
      <c r="BG26" s="1015"/>
      <c r="BH26" s="1015"/>
      <c r="BI26" s="1028"/>
      <c r="BJ26" s="226"/>
      <c r="BK26" s="226"/>
      <c r="BL26" s="226"/>
      <c r="BM26" s="226"/>
      <c r="BN26" s="226"/>
      <c r="BO26" s="235"/>
      <c r="BP26" s="235"/>
      <c r="BQ26" s="232">
        <v>20</v>
      </c>
      <c r="BR26" s="233"/>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x14ac:dyDescent="0.25">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0"/>
      <c r="AG27" s="1024"/>
      <c r="AH27" s="1024"/>
      <c r="AI27" s="1024"/>
      <c r="AJ27" s="1071"/>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5"/>
      <c r="BP27" s="235"/>
      <c r="BQ27" s="232">
        <v>21</v>
      </c>
      <c r="BR27" s="233"/>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x14ac:dyDescent="0.2">
      <c r="A28" s="236">
        <v>1</v>
      </c>
      <c r="B28" s="1060" t="s">
        <v>407</v>
      </c>
      <c r="C28" s="1061"/>
      <c r="D28" s="1061"/>
      <c r="E28" s="1061"/>
      <c r="F28" s="1061"/>
      <c r="G28" s="1061"/>
      <c r="H28" s="1061"/>
      <c r="I28" s="1061"/>
      <c r="J28" s="1061"/>
      <c r="K28" s="1061"/>
      <c r="L28" s="1061"/>
      <c r="M28" s="1061"/>
      <c r="N28" s="1061"/>
      <c r="O28" s="1061"/>
      <c r="P28" s="1062"/>
      <c r="Q28" s="1063">
        <v>40085</v>
      </c>
      <c r="R28" s="1064"/>
      <c r="S28" s="1064"/>
      <c r="T28" s="1064"/>
      <c r="U28" s="1064"/>
      <c r="V28" s="1064">
        <v>40000</v>
      </c>
      <c r="W28" s="1064"/>
      <c r="X28" s="1064"/>
      <c r="Y28" s="1064"/>
      <c r="Z28" s="1064"/>
      <c r="AA28" s="1064">
        <v>85</v>
      </c>
      <c r="AB28" s="1064"/>
      <c r="AC28" s="1064"/>
      <c r="AD28" s="1064"/>
      <c r="AE28" s="1065"/>
      <c r="AF28" s="1066">
        <v>85</v>
      </c>
      <c r="AG28" s="1064"/>
      <c r="AH28" s="1064"/>
      <c r="AI28" s="1064"/>
      <c r="AJ28" s="1067"/>
      <c r="AK28" s="1055">
        <v>4060</v>
      </c>
      <c r="AL28" s="1056"/>
      <c r="AM28" s="1056"/>
      <c r="AN28" s="1056"/>
      <c r="AO28" s="1056"/>
      <c r="AP28" s="1056" t="s">
        <v>520</v>
      </c>
      <c r="AQ28" s="1056"/>
      <c r="AR28" s="1056"/>
      <c r="AS28" s="1056"/>
      <c r="AT28" s="1056"/>
      <c r="AU28" s="1056" t="s">
        <v>520</v>
      </c>
      <c r="AV28" s="1056"/>
      <c r="AW28" s="1056"/>
      <c r="AX28" s="1056"/>
      <c r="AY28" s="1056"/>
      <c r="AZ28" s="1057"/>
      <c r="BA28" s="1057"/>
      <c r="BB28" s="1057"/>
      <c r="BC28" s="1057"/>
      <c r="BD28" s="1057"/>
      <c r="BE28" s="1058"/>
      <c r="BF28" s="1058"/>
      <c r="BG28" s="1058"/>
      <c r="BH28" s="1058"/>
      <c r="BI28" s="1059"/>
      <c r="BJ28" s="226"/>
      <c r="BK28" s="226"/>
      <c r="BL28" s="226"/>
      <c r="BM28" s="226"/>
      <c r="BN28" s="226"/>
      <c r="BO28" s="235"/>
      <c r="BP28" s="235"/>
      <c r="BQ28" s="232">
        <v>22</v>
      </c>
      <c r="BR28" s="233"/>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x14ac:dyDescent="0.2">
      <c r="A29" s="236">
        <v>2</v>
      </c>
      <c r="B29" s="1043" t="s">
        <v>408</v>
      </c>
      <c r="C29" s="1044"/>
      <c r="D29" s="1044"/>
      <c r="E29" s="1044"/>
      <c r="F29" s="1044"/>
      <c r="G29" s="1044"/>
      <c r="H29" s="1044"/>
      <c r="I29" s="1044"/>
      <c r="J29" s="1044"/>
      <c r="K29" s="1044"/>
      <c r="L29" s="1044"/>
      <c r="M29" s="1044"/>
      <c r="N29" s="1044"/>
      <c r="O29" s="1044"/>
      <c r="P29" s="1045"/>
      <c r="Q29" s="1051">
        <v>31612</v>
      </c>
      <c r="R29" s="1052"/>
      <c r="S29" s="1052"/>
      <c r="T29" s="1052"/>
      <c r="U29" s="1052"/>
      <c r="V29" s="1052">
        <v>31202</v>
      </c>
      <c r="W29" s="1052"/>
      <c r="X29" s="1052"/>
      <c r="Y29" s="1052"/>
      <c r="Z29" s="1052"/>
      <c r="AA29" s="1052">
        <v>409</v>
      </c>
      <c r="AB29" s="1052"/>
      <c r="AC29" s="1052"/>
      <c r="AD29" s="1052"/>
      <c r="AE29" s="1053"/>
      <c r="AF29" s="1048">
        <v>409</v>
      </c>
      <c r="AG29" s="1049"/>
      <c r="AH29" s="1049"/>
      <c r="AI29" s="1049"/>
      <c r="AJ29" s="1050"/>
      <c r="AK29" s="993">
        <v>4869</v>
      </c>
      <c r="AL29" s="984"/>
      <c r="AM29" s="984"/>
      <c r="AN29" s="984"/>
      <c r="AO29" s="984"/>
      <c r="AP29" s="984" t="s">
        <v>520</v>
      </c>
      <c r="AQ29" s="984"/>
      <c r="AR29" s="984"/>
      <c r="AS29" s="984"/>
      <c r="AT29" s="984"/>
      <c r="AU29" s="984" t="s">
        <v>520</v>
      </c>
      <c r="AV29" s="984"/>
      <c r="AW29" s="984"/>
      <c r="AX29" s="984"/>
      <c r="AY29" s="984"/>
      <c r="AZ29" s="1054"/>
      <c r="BA29" s="1054"/>
      <c r="BB29" s="1054"/>
      <c r="BC29" s="1054"/>
      <c r="BD29" s="1054"/>
      <c r="BE29" s="985"/>
      <c r="BF29" s="985"/>
      <c r="BG29" s="985"/>
      <c r="BH29" s="985"/>
      <c r="BI29" s="986"/>
      <c r="BJ29" s="226"/>
      <c r="BK29" s="226"/>
      <c r="BL29" s="226"/>
      <c r="BM29" s="226"/>
      <c r="BN29" s="226"/>
      <c r="BO29" s="235"/>
      <c r="BP29" s="235"/>
      <c r="BQ29" s="232">
        <v>23</v>
      </c>
      <c r="BR29" s="233"/>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x14ac:dyDescent="0.2">
      <c r="A30" s="236">
        <v>3</v>
      </c>
      <c r="B30" s="1043" t="s">
        <v>409</v>
      </c>
      <c r="C30" s="1044"/>
      <c r="D30" s="1044"/>
      <c r="E30" s="1044"/>
      <c r="F30" s="1044"/>
      <c r="G30" s="1044"/>
      <c r="H30" s="1044"/>
      <c r="I30" s="1044"/>
      <c r="J30" s="1044"/>
      <c r="K30" s="1044"/>
      <c r="L30" s="1044"/>
      <c r="M30" s="1044"/>
      <c r="N30" s="1044"/>
      <c r="O30" s="1044"/>
      <c r="P30" s="1045"/>
      <c r="Q30" s="1051">
        <v>6066</v>
      </c>
      <c r="R30" s="1052"/>
      <c r="S30" s="1052"/>
      <c r="T30" s="1052"/>
      <c r="U30" s="1052"/>
      <c r="V30" s="1052">
        <v>6047</v>
      </c>
      <c r="W30" s="1052"/>
      <c r="X30" s="1052"/>
      <c r="Y30" s="1052"/>
      <c r="Z30" s="1052"/>
      <c r="AA30" s="1052">
        <v>20</v>
      </c>
      <c r="AB30" s="1052"/>
      <c r="AC30" s="1052"/>
      <c r="AD30" s="1052"/>
      <c r="AE30" s="1053"/>
      <c r="AF30" s="1048">
        <v>20</v>
      </c>
      <c r="AG30" s="1049"/>
      <c r="AH30" s="1049"/>
      <c r="AI30" s="1049"/>
      <c r="AJ30" s="1050"/>
      <c r="AK30" s="993">
        <v>864</v>
      </c>
      <c r="AL30" s="984"/>
      <c r="AM30" s="984"/>
      <c r="AN30" s="984"/>
      <c r="AO30" s="984"/>
      <c r="AP30" s="984" t="s">
        <v>520</v>
      </c>
      <c r="AQ30" s="984"/>
      <c r="AR30" s="984"/>
      <c r="AS30" s="984"/>
      <c r="AT30" s="984"/>
      <c r="AU30" s="984" t="s">
        <v>520</v>
      </c>
      <c r="AV30" s="984"/>
      <c r="AW30" s="984"/>
      <c r="AX30" s="984"/>
      <c r="AY30" s="984"/>
      <c r="AZ30" s="1054"/>
      <c r="BA30" s="1054"/>
      <c r="BB30" s="1054"/>
      <c r="BC30" s="1054"/>
      <c r="BD30" s="1054"/>
      <c r="BE30" s="985"/>
      <c r="BF30" s="985"/>
      <c r="BG30" s="985"/>
      <c r="BH30" s="985"/>
      <c r="BI30" s="986"/>
      <c r="BJ30" s="226"/>
      <c r="BK30" s="226"/>
      <c r="BL30" s="226"/>
      <c r="BM30" s="226"/>
      <c r="BN30" s="226"/>
      <c r="BO30" s="235"/>
      <c r="BP30" s="235"/>
      <c r="BQ30" s="232">
        <v>24</v>
      </c>
      <c r="BR30" s="233"/>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x14ac:dyDescent="0.2">
      <c r="A31" s="236">
        <v>4</v>
      </c>
      <c r="B31" s="1043" t="s">
        <v>410</v>
      </c>
      <c r="C31" s="1044"/>
      <c r="D31" s="1044"/>
      <c r="E31" s="1044"/>
      <c r="F31" s="1044"/>
      <c r="G31" s="1044"/>
      <c r="H31" s="1044"/>
      <c r="I31" s="1044"/>
      <c r="J31" s="1044"/>
      <c r="K31" s="1044"/>
      <c r="L31" s="1044"/>
      <c r="M31" s="1044"/>
      <c r="N31" s="1044"/>
      <c r="O31" s="1044"/>
      <c r="P31" s="1045"/>
      <c r="Q31" s="1051">
        <v>8341</v>
      </c>
      <c r="R31" s="1052"/>
      <c r="S31" s="1052"/>
      <c r="T31" s="1052"/>
      <c r="U31" s="1052"/>
      <c r="V31" s="1052">
        <v>8416</v>
      </c>
      <c r="W31" s="1052"/>
      <c r="X31" s="1052"/>
      <c r="Y31" s="1052"/>
      <c r="Z31" s="1052"/>
      <c r="AA31" s="1052">
        <v>-75</v>
      </c>
      <c r="AB31" s="1052"/>
      <c r="AC31" s="1052"/>
      <c r="AD31" s="1052"/>
      <c r="AE31" s="1053"/>
      <c r="AF31" s="1048">
        <v>1758</v>
      </c>
      <c r="AG31" s="1049"/>
      <c r="AH31" s="1049"/>
      <c r="AI31" s="1049"/>
      <c r="AJ31" s="1050"/>
      <c r="AK31" s="993">
        <v>1473</v>
      </c>
      <c r="AL31" s="984"/>
      <c r="AM31" s="984"/>
      <c r="AN31" s="984"/>
      <c r="AO31" s="984"/>
      <c r="AP31" s="984">
        <v>48183</v>
      </c>
      <c r="AQ31" s="984"/>
      <c r="AR31" s="984"/>
      <c r="AS31" s="984"/>
      <c r="AT31" s="984"/>
      <c r="AU31" s="984">
        <v>20574</v>
      </c>
      <c r="AV31" s="984"/>
      <c r="AW31" s="984"/>
      <c r="AX31" s="984"/>
      <c r="AY31" s="984"/>
      <c r="AZ31" s="1054" t="s">
        <v>520</v>
      </c>
      <c r="BA31" s="1054"/>
      <c r="BB31" s="1054"/>
      <c r="BC31" s="1054"/>
      <c r="BD31" s="1054"/>
      <c r="BE31" s="985" t="s">
        <v>411</v>
      </c>
      <c r="BF31" s="985"/>
      <c r="BG31" s="985"/>
      <c r="BH31" s="985"/>
      <c r="BI31" s="986"/>
      <c r="BJ31" s="226"/>
      <c r="BK31" s="226"/>
      <c r="BL31" s="226"/>
      <c r="BM31" s="226"/>
      <c r="BN31" s="226"/>
      <c r="BO31" s="235"/>
      <c r="BP31" s="235"/>
      <c r="BQ31" s="232">
        <v>25</v>
      </c>
      <c r="BR31" s="233"/>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x14ac:dyDescent="0.2">
      <c r="A32" s="236">
        <v>5</v>
      </c>
      <c r="B32" s="1043"/>
      <c r="C32" s="1044"/>
      <c r="D32" s="1044"/>
      <c r="E32" s="1044"/>
      <c r="F32" s="1044"/>
      <c r="G32" s="1044"/>
      <c r="H32" s="1044"/>
      <c r="I32" s="1044"/>
      <c r="J32" s="1044"/>
      <c r="K32" s="1044"/>
      <c r="L32" s="1044"/>
      <c r="M32" s="1044"/>
      <c r="N32" s="1044"/>
      <c r="O32" s="1044"/>
      <c r="P32" s="1045"/>
      <c r="Q32" s="1051"/>
      <c r="R32" s="1052"/>
      <c r="S32" s="1052"/>
      <c r="T32" s="1052"/>
      <c r="U32" s="1052"/>
      <c r="V32" s="1052"/>
      <c r="W32" s="1052"/>
      <c r="X32" s="1052"/>
      <c r="Y32" s="1052"/>
      <c r="Z32" s="1052"/>
      <c r="AA32" s="1052"/>
      <c r="AB32" s="1052"/>
      <c r="AC32" s="1052"/>
      <c r="AD32" s="1052"/>
      <c r="AE32" s="1053"/>
      <c r="AF32" s="1048"/>
      <c r="AG32" s="1049"/>
      <c r="AH32" s="1049"/>
      <c r="AI32" s="1049"/>
      <c r="AJ32" s="1050"/>
      <c r="AK32" s="993"/>
      <c r="AL32" s="984"/>
      <c r="AM32" s="984"/>
      <c r="AN32" s="984"/>
      <c r="AO32" s="984"/>
      <c r="AP32" s="984"/>
      <c r="AQ32" s="984"/>
      <c r="AR32" s="984"/>
      <c r="AS32" s="984"/>
      <c r="AT32" s="984"/>
      <c r="AU32" s="984"/>
      <c r="AV32" s="984"/>
      <c r="AW32" s="984"/>
      <c r="AX32" s="984"/>
      <c r="AY32" s="984"/>
      <c r="AZ32" s="1054"/>
      <c r="BA32" s="1054"/>
      <c r="BB32" s="1054"/>
      <c r="BC32" s="1054"/>
      <c r="BD32" s="1054"/>
      <c r="BE32" s="985"/>
      <c r="BF32" s="985"/>
      <c r="BG32" s="985"/>
      <c r="BH32" s="985"/>
      <c r="BI32" s="986"/>
      <c r="BJ32" s="226"/>
      <c r="BK32" s="226"/>
      <c r="BL32" s="226"/>
      <c r="BM32" s="226"/>
      <c r="BN32" s="226"/>
      <c r="BO32" s="235"/>
      <c r="BP32" s="235"/>
      <c r="BQ32" s="232">
        <v>26</v>
      </c>
      <c r="BR32" s="233"/>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x14ac:dyDescent="0.2">
      <c r="A33" s="236">
        <v>6</v>
      </c>
      <c r="B33" s="1043"/>
      <c r="C33" s="1044"/>
      <c r="D33" s="1044"/>
      <c r="E33" s="1044"/>
      <c r="F33" s="1044"/>
      <c r="G33" s="1044"/>
      <c r="H33" s="1044"/>
      <c r="I33" s="1044"/>
      <c r="J33" s="1044"/>
      <c r="K33" s="1044"/>
      <c r="L33" s="1044"/>
      <c r="M33" s="1044"/>
      <c r="N33" s="1044"/>
      <c r="O33" s="1044"/>
      <c r="P33" s="1045"/>
      <c r="Q33" s="1051"/>
      <c r="R33" s="1052"/>
      <c r="S33" s="1052"/>
      <c r="T33" s="1052"/>
      <c r="U33" s="1052"/>
      <c r="V33" s="1052"/>
      <c r="W33" s="1052"/>
      <c r="X33" s="1052"/>
      <c r="Y33" s="1052"/>
      <c r="Z33" s="1052"/>
      <c r="AA33" s="1052"/>
      <c r="AB33" s="1052"/>
      <c r="AC33" s="1052"/>
      <c r="AD33" s="1052"/>
      <c r="AE33" s="1053"/>
      <c r="AF33" s="1048"/>
      <c r="AG33" s="1049"/>
      <c r="AH33" s="1049"/>
      <c r="AI33" s="1049"/>
      <c r="AJ33" s="1050"/>
      <c r="AK33" s="993"/>
      <c r="AL33" s="984"/>
      <c r="AM33" s="984"/>
      <c r="AN33" s="984"/>
      <c r="AO33" s="984"/>
      <c r="AP33" s="984"/>
      <c r="AQ33" s="984"/>
      <c r="AR33" s="984"/>
      <c r="AS33" s="984"/>
      <c r="AT33" s="984"/>
      <c r="AU33" s="984"/>
      <c r="AV33" s="984"/>
      <c r="AW33" s="984"/>
      <c r="AX33" s="984"/>
      <c r="AY33" s="984"/>
      <c r="AZ33" s="1054"/>
      <c r="BA33" s="1054"/>
      <c r="BB33" s="1054"/>
      <c r="BC33" s="1054"/>
      <c r="BD33" s="1054"/>
      <c r="BE33" s="985"/>
      <c r="BF33" s="985"/>
      <c r="BG33" s="985"/>
      <c r="BH33" s="985"/>
      <c r="BI33" s="986"/>
      <c r="BJ33" s="226"/>
      <c r="BK33" s="226"/>
      <c r="BL33" s="226"/>
      <c r="BM33" s="226"/>
      <c r="BN33" s="226"/>
      <c r="BO33" s="235"/>
      <c r="BP33" s="235"/>
      <c r="BQ33" s="232">
        <v>27</v>
      </c>
      <c r="BR33" s="233"/>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x14ac:dyDescent="0.2">
      <c r="A34" s="236">
        <v>7</v>
      </c>
      <c r="B34" s="1043"/>
      <c r="C34" s="1044"/>
      <c r="D34" s="1044"/>
      <c r="E34" s="1044"/>
      <c r="F34" s="1044"/>
      <c r="G34" s="1044"/>
      <c r="H34" s="1044"/>
      <c r="I34" s="1044"/>
      <c r="J34" s="1044"/>
      <c r="K34" s="1044"/>
      <c r="L34" s="1044"/>
      <c r="M34" s="1044"/>
      <c r="N34" s="1044"/>
      <c r="O34" s="1044"/>
      <c r="P34" s="1045"/>
      <c r="Q34" s="1051"/>
      <c r="R34" s="1052"/>
      <c r="S34" s="1052"/>
      <c r="T34" s="1052"/>
      <c r="U34" s="1052"/>
      <c r="V34" s="1052"/>
      <c r="W34" s="1052"/>
      <c r="X34" s="1052"/>
      <c r="Y34" s="1052"/>
      <c r="Z34" s="1052"/>
      <c r="AA34" s="1052"/>
      <c r="AB34" s="1052"/>
      <c r="AC34" s="1052"/>
      <c r="AD34" s="1052"/>
      <c r="AE34" s="1053"/>
      <c r="AF34" s="1048"/>
      <c r="AG34" s="1049"/>
      <c r="AH34" s="1049"/>
      <c r="AI34" s="1049"/>
      <c r="AJ34" s="1050"/>
      <c r="AK34" s="993"/>
      <c r="AL34" s="984"/>
      <c r="AM34" s="984"/>
      <c r="AN34" s="984"/>
      <c r="AO34" s="984"/>
      <c r="AP34" s="984"/>
      <c r="AQ34" s="984"/>
      <c r="AR34" s="984"/>
      <c r="AS34" s="984"/>
      <c r="AT34" s="984"/>
      <c r="AU34" s="984"/>
      <c r="AV34" s="984"/>
      <c r="AW34" s="984"/>
      <c r="AX34" s="984"/>
      <c r="AY34" s="984"/>
      <c r="AZ34" s="1054"/>
      <c r="BA34" s="1054"/>
      <c r="BB34" s="1054"/>
      <c r="BC34" s="1054"/>
      <c r="BD34" s="1054"/>
      <c r="BE34" s="985"/>
      <c r="BF34" s="985"/>
      <c r="BG34" s="985"/>
      <c r="BH34" s="985"/>
      <c r="BI34" s="986"/>
      <c r="BJ34" s="226"/>
      <c r="BK34" s="226"/>
      <c r="BL34" s="226"/>
      <c r="BM34" s="226"/>
      <c r="BN34" s="226"/>
      <c r="BO34" s="235"/>
      <c r="BP34" s="235"/>
      <c r="BQ34" s="232">
        <v>28</v>
      </c>
      <c r="BR34" s="233"/>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x14ac:dyDescent="0.2">
      <c r="A35" s="236">
        <v>8</v>
      </c>
      <c r="B35" s="1043"/>
      <c r="C35" s="1044"/>
      <c r="D35" s="1044"/>
      <c r="E35" s="1044"/>
      <c r="F35" s="1044"/>
      <c r="G35" s="1044"/>
      <c r="H35" s="1044"/>
      <c r="I35" s="1044"/>
      <c r="J35" s="1044"/>
      <c r="K35" s="1044"/>
      <c r="L35" s="1044"/>
      <c r="M35" s="1044"/>
      <c r="N35" s="1044"/>
      <c r="O35" s="1044"/>
      <c r="P35" s="1045"/>
      <c r="Q35" s="1051"/>
      <c r="R35" s="1052"/>
      <c r="S35" s="1052"/>
      <c r="T35" s="1052"/>
      <c r="U35" s="1052"/>
      <c r="V35" s="1052"/>
      <c r="W35" s="1052"/>
      <c r="X35" s="1052"/>
      <c r="Y35" s="1052"/>
      <c r="Z35" s="1052"/>
      <c r="AA35" s="1052"/>
      <c r="AB35" s="1052"/>
      <c r="AC35" s="1052"/>
      <c r="AD35" s="1052"/>
      <c r="AE35" s="1053"/>
      <c r="AF35" s="1048"/>
      <c r="AG35" s="1049"/>
      <c r="AH35" s="1049"/>
      <c r="AI35" s="1049"/>
      <c r="AJ35" s="1050"/>
      <c r="AK35" s="993"/>
      <c r="AL35" s="984"/>
      <c r="AM35" s="984"/>
      <c r="AN35" s="984"/>
      <c r="AO35" s="984"/>
      <c r="AP35" s="984"/>
      <c r="AQ35" s="984"/>
      <c r="AR35" s="984"/>
      <c r="AS35" s="984"/>
      <c r="AT35" s="984"/>
      <c r="AU35" s="984"/>
      <c r="AV35" s="984"/>
      <c r="AW35" s="984"/>
      <c r="AX35" s="984"/>
      <c r="AY35" s="984"/>
      <c r="AZ35" s="1054"/>
      <c r="BA35" s="1054"/>
      <c r="BB35" s="1054"/>
      <c r="BC35" s="1054"/>
      <c r="BD35" s="1054"/>
      <c r="BE35" s="985"/>
      <c r="BF35" s="985"/>
      <c r="BG35" s="985"/>
      <c r="BH35" s="985"/>
      <c r="BI35" s="986"/>
      <c r="BJ35" s="226"/>
      <c r="BK35" s="226"/>
      <c r="BL35" s="226"/>
      <c r="BM35" s="226"/>
      <c r="BN35" s="226"/>
      <c r="BO35" s="235"/>
      <c r="BP35" s="235"/>
      <c r="BQ35" s="232">
        <v>29</v>
      </c>
      <c r="BR35" s="233"/>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x14ac:dyDescent="0.2">
      <c r="A36" s="236">
        <v>9</v>
      </c>
      <c r="B36" s="1043"/>
      <c r="C36" s="1044"/>
      <c r="D36" s="1044"/>
      <c r="E36" s="1044"/>
      <c r="F36" s="1044"/>
      <c r="G36" s="1044"/>
      <c r="H36" s="1044"/>
      <c r="I36" s="1044"/>
      <c r="J36" s="1044"/>
      <c r="K36" s="1044"/>
      <c r="L36" s="1044"/>
      <c r="M36" s="1044"/>
      <c r="N36" s="1044"/>
      <c r="O36" s="1044"/>
      <c r="P36" s="1045"/>
      <c r="Q36" s="1051"/>
      <c r="R36" s="1052"/>
      <c r="S36" s="1052"/>
      <c r="T36" s="1052"/>
      <c r="U36" s="1052"/>
      <c r="V36" s="1052"/>
      <c r="W36" s="1052"/>
      <c r="X36" s="1052"/>
      <c r="Y36" s="1052"/>
      <c r="Z36" s="1052"/>
      <c r="AA36" s="1052"/>
      <c r="AB36" s="1052"/>
      <c r="AC36" s="1052"/>
      <c r="AD36" s="1052"/>
      <c r="AE36" s="1053"/>
      <c r="AF36" s="1048"/>
      <c r="AG36" s="1049"/>
      <c r="AH36" s="1049"/>
      <c r="AI36" s="1049"/>
      <c r="AJ36" s="1050"/>
      <c r="AK36" s="993"/>
      <c r="AL36" s="984"/>
      <c r="AM36" s="984"/>
      <c r="AN36" s="984"/>
      <c r="AO36" s="984"/>
      <c r="AP36" s="984"/>
      <c r="AQ36" s="984"/>
      <c r="AR36" s="984"/>
      <c r="AS36" s="984"/>
      <c r="AT36" s="984"/>
      <c r="AU36" s="984"/>
      <c r="AV36" s="984"/>
      <c r="AW36" s="984"/>
      <c r="AX36" s="984"/>
      <c r="AY36" s="984"/>
      <c r="AZ36" s="1054"/>
      <c r="BA36" s="1054"/>
      <c r="BB36" s="1054"/>
      <c r="BC36" s="1054"/>
      <c r="BD36" s="1054"/>
      <c r="BE36" s="985"/>
      <c r="BF36" s="985"/>
      <c r="BG36" s="985"/>
      <c r="BH36" s="985"/>
      <c r="BI36" s="986"/>
      <c r="BJ36" s="226"/>
      <c r="BK36" s="226"/>
      <c r="BL36" s="226"/>
      <c r="BM36" s="226"/>
      <c r="BN36" s="226"/>
      <c r="BO36" s="235"/>
      <c r="BP36" s="235"/>
      <c r="BQ36" s="232">
        <v>30</v>
      </c>
      <c r="BR36" s="233"/>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x14ac:dyDescent="0.2">
      <c r="A37" s="236">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3"/>
      <c r="AL37" s="984"/>
      <c r="AM37" s="984"/>
      <c r="AN37" s="984"/>
      <c r="AO37" s="984"/>
      <c r="AP37" s="984"/>
      <c r="AQ37" s="984"/>
      <c r="AR37" s="984"/>
      <c r="AS37" s="984"/>
      <c r="AT37" s="984"/>
      <c r="AU37" s="984"/>
      <c r="AV37" s="984"/>
      <c r="AW37" s="984"/>
      <c r="AX37" s="984"/>
      <c r="AY37" s="984"/>
      <c r="AZ37" s="1054"/>
      <c r="BA37" s="1054"/>
      <c r="BB37" s="1054"/>
      <c r="BC37" s="1054"/>
      <c r="BD37" s="1054"/>
      <c r="BE37" s="985"/>
      <c r="BF37" s="985"/>
      <c r="BG37" s="985"/>
      <c r="BH37" s="985"/>
      <c r="BI37" s="986"/>
      <c r="BJ37" s="226"/>
      <c r="BK37" s="226"/>
      <c r="BL37" s="226"/>
      <c r="BM37" s="226"/>
      <c r="BN37" s="226"/>
      <c r="BO37" s="235"/>
      <c r="BP37" s="235"/>
      <c r="BQ37" s="232">
        <v>31</v>
      </c>
      <c r="BR37" s="233"/>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x14ac:dyDescent="0.2">
      <c r="A38" s="236">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3"/>
      <c r="AL38" s="984"/>
      <c r="AM38" s="984"/>
      <c r="AN38" s="984"/>
      <c r="AO38" s="984"/>
      <c r="AP38" s="984"/>
      <c r="AQ38" s="984"/>
      <c r="AR38" s="984"/>
      <c r="AS38" s="984"/>
      <c r="AT38" s="984"/>
      <c r="AU38" s="984"/>
      <c r="AV38" s="984"/>
      <c r="AW38" s="984"/>
      <c r="AX38" s="984"/>
      <c r="AY38" s="984"/>
      <c r="AZ38" s="1054"/>
      <c r="BA38" s="1054"/>
      <c r="BB38" s="1054"/>
      <c r="BC38" s="1054"/>
      <c r="BD38" s="1054"/>
      <c r="BE38" s="985"/>
      <c r="BF38" s="985"/>
      <c r="BG38" s="985"/>
      <c r="BH38" s="985"/>
      <c r="BI38" s="986"/>
      <c r="BJ38" s="226"/>
      <c r="BK38" s="226"/>
      <c r="BL38" s="226"/>
      <c r="BM38" s="226"/>
      <c r="BN38" s="226"/>
      <c r="BO38" s="235"/>
      <c r="BP38" s="235"/>
      <c r="BQ38" s="232">
        <v>32</v>
      </c>
      <c r="BR38" s="233"/>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x14ac:dyDescent="0.2">
      <c r="A39" s="236">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26"/>
      <c r="BK39" s="226"/>
      <c r="BL39" s="226"/>
      <c r="BM39" s="226"/>
      <c r="BN39" s="226"/>
      <c r="BO39" s="235"/>
      <c r="BP39" s="235"/>
      <c r="BQ39" s="232">
        <v>33</v>
      </c>
      <c r="BR39" s="233"/>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x14ac:dyDescent="0.2">
      <c r="A40" s="232">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6"/>
      <c r="BK40" s="226"/>
      <c r="BL40" s="226"/>
      <c r="BM40" s="226"/>
      <c r="BN40" s="226"/>
      <c r="BO40" s="235"/>
      <c r="BP40" s="235"/>
      <c r="BQ40" s="232">
        <v>34</v>
      </c>
      <c r="BR40" s="233"/>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x14ac:dyDescent="0.2">
      <c r="A41" s="232">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6"/>
      <c r="BK41" s="226"/>
      <c r="BL41" s="226"/>
      <c r="BM41" s="226"/>
      <c r="BN41" s="226"/>
      <c r="BO41" s="235"/>
      <c r="BP41" s="235"/>
      <c r="BQ41" s="232">
        <v>35</v>
      </c>
      <c r="BR41" s="233"/>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x14ac:dyDescent="0.2">
      <c r="A42" s="232">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6"/>
      <c r="BK42" s="226"/>
      <c r="BL42" s="226"/>
      <c r="BM42" s="226"/>
      <c r="BN42" s="226"/>
      <c r="BO42" s="235"/>
      <c r="BP42" s="235"/>
      <c r="BQ42" s="232">
        <v>36</v>
      </c>
      <c r="BR42" s="233"/>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x14ac:dyDescent="0.2">
      <c r="A43" s="232">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6"/>
      <c r="BK43" s="226"/>
      <c r="BL43" s="226"/>
      <c r="BM43" s="226"/>
      <c r="BN43" s="226"/>
      <c r="BO43" s="235"/>
      <c r="BP43" s="235"/>
      <c r="BQ43" s="232">
        <v>37</v>
      </c>
      <c r="BR43" s="233"/>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x14ac:dyDescent="0.2">
      <c r="A44" s="232">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5"/>
      <c r="BP44" s="235"/>
      <c r="BQ44" s="232">
        <v>38</v>
      </c>
      <c r="BR44" s="233"/>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x14ac:dyDescent="0.2">
      <c r="A45" s="232">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5"/>
      <c r="BP45" s="235"/>
      <c r="BQ45" s="232">
        <v>39</v>
      </c>
      <c r="BR45" s="233"/>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x14ac:dyDescent="0.2">
      <c r="A46" s="232">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5"/>
      <c r="BP46" s="235"/>
      <c r="BQ46" s="232">
        <v>40</v>
      </c>
      <c r="BR46" s="233"/>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x14ac:dyDescent="0.2">
      <c r="A47" s="232">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5"/>
      <c r="BP47" s="235"/>
      <c r="BQ47" s="232">
        <v>41</v>
      </c>
      <c r="BR47" s="233"/>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x14ac:dyDescent="0.2">
      <c r="A48" s="232">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5"/>
      <c r="BP48" s="235"/>
      <c r="BQ48" s="232">
        <v>42</v>
      </c>
      <c r="BR48" s="233"/>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x14ac:dyDescent="0.2">
      <c r="A49" s="232">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5"/>
      <c r="BP49" s="235"/>
      <c r="BQ49" s="232">
        <v>43</v>
      </c>
      <c r="BR49" s="233"/>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x14ac:dyDescent="0.2">
      <c r="A50" s="232">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5"/>
      <c r="BP50" s="235"/>
      <c r="BQ50" s="232">
        <v>44</v>
      </c>
      <c r="BR50" s="233"/>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x14ac:dyDescent="0.2">
      <c r="A51" s="232">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5"/>
      <c r="BP51" s="235"/>
      <c r="BQ51" s="232">
        <v>45</v>
      </c>
      <c r="BR51" s="233"/>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x14ac:dyDescent="0.2">
      <c r="A52" s="232">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5"/>
      <c r="BP52" s="235"/>
      <c r="BQ52" s="232">
        <v>46</v>
      </c>
      <c r="BR52" s="233"/>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x14ac:dyDescent="0.2">
      <c r="A53" s="232">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5"/>
      <c r="BP53" s="235"/>
      <c r="BQ53" s="232">
        <v>47</v>
      </c>
      <c r="BR53" s="233"/>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x14ac:dyDescent="0.2">
      <c r="A54" s="232">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5"/>
      <c r="BP54" s="235"/>
      <c r="BQ54" s="232">
        <v>48</v>
      </c>
      <c r="BR54" s="233"/>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x14ac:dyDescent="0.2">
      <c r="A55" s="232">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5"/>
      <c r="BP55" s="235"/>
      <c r="BQ55" s="232">
        <v>49</v>
      </c>
      <c r="BR55" s="233"/>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x14ac:dyDescent="0.2">
      <c r="A56" s="232">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5"/>
      <c r="BP56" s="235"/>
      <c r="BQ56" s="232">
        <v>50</v>
      </c>
      <c r="BR56" s="233"/>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x14ac:dyDescent="0.2">
      <c r="A57" s="232">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5"/>
      <c r="BP57" s="235"/>
      <c r="BQ57" s="232">
        <v>51</v>
      </c>
      <c r="BR57" s="233"/>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x14ac:dyDescent="0.2">
      <c r="A58" s="232">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5"/>
      <c r="BP58" s="235"/>
      <c r="BQ58" s="232">
        <v>52</v>
      </c>
      <c r="BR58" s="233"/>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x14ac:dyDescent="0.2">
      <c r="A59" s="232">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5"/>
      <c r="BP59" s="235"/>
      <c r="BQ59" s="232">
        <v>53</v>
      </c>
      <c r="BR59" s="233"/>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x14ac:dyDescent="0.2">
      <c r="A60" s="232">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5"/>
      <c r="BP60" s="235"/>
      <c r="BQ60" s="232">
        <v>54</v>
      </c>
      <c r="BR60" s="233"/>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x14ac:dyDescent="0.25">
      <c r="A61" s="232">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5"/>
      <c r="BP61" s="235"/>
      <c r="BQ61" s="232">
        <v>55</v>
      </c>
      <c r="BR61" s="233"/>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x14ac:dyDescent="0.2">
      <c r="A62" s="232">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412</v>
      </c>
      <c r="BK62" s="1041"/>
      <c r="BL62" s="1041"/>
      <c r="BM62" s="1041"/>
      <c r="BN62" s="1042"/>
      <c r="BO62" s="235"/>
      <c r="BP62" s="235"/>
      <c r="BQ62" s="232">
        <v>56</v>
      </c>
      <c r="BR62" s="233"/>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x14ac:dyDescent="0.25">
      <c r="A63" s="234" t="s">
        <v>394</v>
      </c>
      <c r="B63" s="950" t="s">
        <v>413</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2272</v>
      </c>
      <c r="AG63" s="972"/>
      <c r="AH63" s="972"/>
      <c r="AI63" s="972"/>
      <c r="AJ63" s="1035"/>
      <c r="AK63" s="1036"/>
      <c r="AL63" s="976"/>
      <c r="AM63" s="976"/>
      <c r="AN63" s="976"/>
      <c r="AO63" s="976"/>
      <c r="AP63" s="972">
        <v>48183</v>
      </c>
      <c r="AQ63" s="972"/>
      <c r="AR63" s="972"/>
      <c r="AS63" s="972"/>
      <c r="AT63" s="972"/>
      <c r="AU63" s="972">
        <v>20574</v>
      </c>
      <c r="AV63" s="972"/>
      <c r="AW63" s="972"/>
      <c r="AX63" s="972"/>
      <c r="AY63" s="972"/>
      <c r="AZ63" s="1030"/>
      <c r="BA63" s="1030"/>
      <c r="BB63" s="1030"/>
      <c r="BC63" s="1030"/>
      <c r="BD63" s="1030"/>
      <c r="BE63" s="973"/>
      <c r="BF63" s="973"/>
      <c r="BG63" s="973"/>
      <c r="BH63" s="973"/>
      <c r="BI63" s="974"/>
      <c r="BJ63" s="1031" t="s">
        <v>414</v>
      </c>
      <c r="BK63" s="966"/>
      <c r="BL63" s="966"/>
      <c r="BM63" s="966"/>
      <c r="BN63" s="1032"/>
      <c r="BO63" s="235"/>
      <c r="BP63" s="235"/>
      <c r="BQ63" s="232">
        <v>57</v>
      </c>
      <c r="BR63" s="233"/>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x14ac:dyDescent="0.25">
      <c r="A65" s="226" t="s">
        <v>415</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x14ac:dyDescent="0.2">
      <c r="A66" s="1008" t="s">
        <v>416</v>
      </c>
      <c r="B66" s="1009"/>
      <c r="C66" s="1009"/>
      <c r="D66" s="1009"/>
      <c r="E66" s="1009"/>
      <c r="F66" s="1009"/>
      <c r="G66" s="1009"/>
      <c r="H66" s="1009"/>
      <c r="I66" s="1009"/>
      <c r="J66" s="1009"/>
      <c r="K66" s="1009"/>
      <c r="L66" s="1009"/>
      <c r="M66" s="1009"/>
      <c r="N66" s="1009"/>
      <c r="O66" s="1009"/>
      <c r="P66" s="1010"/>
      <c r="Q66" s="1014" t="s">
        <v>417</v>
      </c>
      <c r="R66" s="1015"/>
      <c r="S66" s="1015"/>
      <c r="T66" s="1015"/>
      <c r="U66" s="1016"/>
      <c r="V66" s="1014" t="s">
        <v>400</v>
      </c>
      <c r="W66" s="1015"/>
      <c r="X66" s="1015"/>
      <c r="Y66" s="1015"/>
      <c r="Z66" s="1016"/>
      <c r="AA66" s="1014" t="s">
        <v>418</v>
      </c>
      <c r="AB66" s="1015"/>
      <c r="AC66" s="1015"/>
      <c r="AD66" s="1015"/>
      <c r="AE66" s="1016"/>
      <c r="AF66" s="1020" t="s">
        <v>402</v>
      </c>
      <c r="AG66" s="1021"/>
      <c r="AH66" s="1021"/>
      <c r="AI66" s="1021"/>
      <c r="AJ66" s="1022"/>
      <c r="AK66" s="1014" t="s">
        <v>419</v>
      </c>
      <c r="AL66" s="1009"/>
      <c r="AM66" s="1009"/>
      <c r="AN66" s="1009"/>
      <c r="AO66" s="1010"/>
      <c r="AP66" s="1014" t="s">
        <v>420</v>
      </c>
      <c r="AQ66" s="1015"/>
      <c r="AR66" s="1015"/>
      <c r="AS66" s="1015"/>
      <c r="AT66" s="1016"/>
      <c r="AU66" s="1014" t="s">
        <v>421</v>
      </c>
      <c r="AV66" s="1015"/>
      <c r="AW66" s="1015"/>
      <c r="AX66" s="1015"/>
      <c r="AY66" s="1016"/>
      <c r="AZ66" s="1014" t="s">
        <v>382</v>
      </c>
      <c r="BA66" s="1015"/>
      <c r="BB66" s="1015"/>
      <c r="BC66" s="1015"/>
      <c r="BD66" s="1028"/>
      <c r="BE66" s="235"/>
      <c r="BF66" s="235"/>
      <c r="BG66" s="235"/>
      <c r="BH66" s="235"/>
      <c r="BI66" s="235"/>
      <c r="BJ66" s="235"/>
      <c r="BK66" s="235"/>
      <c r="BL66" s="235"/>
      <c r="BM66" s="235"/>
      <c r="BN66" s="235"/>
      <c r="BO66" s="235"/>
      <c r="BP66" s="235"/>
      <c r="BQ66" s="232">
        <v>60</v>
      </c>
      <c r="BR66" s="237"/>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5">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5"/>
      <c r="BF67" s="235"/>
      <c r="BG67" s="235"/>
      <c r="BH67" s="235"/>
      <c r="BI67" s="235"/>
      <c r="BJ67" s="235"/>
      <c r="BK67" s="235"/>
      <c r="BL67" s="235"/>
      <c r="BM67" s="235"/>
      <c r="BN67" s="235"/>
      <c r="BO67" s="235"/>
      <c r="BP67" s="235"/>
      <c r="BQ67" s="232">
        <v>61</v>
      </c>
      <c r="BR67" s="237"/>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2">
      <c r="A68" s="230">
        <v>1</v>
      </c>
      <c r="B68" s="998" t="s">
        <v>580</v>
      </c>
      <c r="C68" s="999"/>
      <c r="D68" s="999"/>
      <c r="E68" s="999"/>
      <c r="F68" s="999"/>
      <c r="G68" s="999"/>
      <c r="H68" s="999"/>
      <c r="I68" s="999"/>
      <c r="J68" s="999"/>
      <c r="K68" s="999"/>
      <c r="L68" s="999"/>
      <c r="M68" s="999"/>
      <c r="N68" s="999"/>
      <c r="O68" s="999"/>
      <c r="P68" s="1000"/>
      <c r="Q68" s="1001">
        <v>21460</v>
      </c>
      <c r="R68" s="995">
        <v>20757</v>
      </c>
      <c r="S68" s="995">
        <v>704</v>
      </c>
      <c r="T68" s="995">
        <v>704</v>
      </c>
      <c r="U68" s="995">
        <v>118</v>
      </c>
      <c r="V68" s="995">
        <v>20757</v>
      </c>
      <c r="W68" s="995">
        <v>20757</v>
      </c>
      <c r="X68" s="995">
        <v>20757</v>
      </c>
      <c r="Y68" s="995">
        <v>20757</v>
      </c>
      <c r="Z68" s="995">
        <v>20757</v>
      </c>
      <c r="AA68" s="995">
        <v>704</v>
      </c>
      <c r="AB68" s="995">
        <v>704</v>
      </c>
      <c r="AC68" s="995">
        <v>704</v>
      </c>
      <c r="AD68" s="995">
        <v>704</v>
      </c>
      <c r="AE68" s="995">
        <v>704</v>
      </c>
      <c r="AF68" s="995">
        <v>704</v>
      </c>
      <c r="AG68" s="995">
        <v>704</v>
      </c>
      <c r="AH68" s="995">
        <v>704</v>
      </c>
      <c r="AI68" s="995">
        <v>704</v>
      </c>
      <c r="AJ68" s="995">
        <v>704</v>
      </c>
      <c r="AK68" s="995">
        <v>118</v>
      </c>
      <c r="AL68" s="995">
        <v>118</v>
      </c>
      <c r="AM68" s="995">
        <v>118</v>
      </c>
      <c r="AN68" s="995">
        <v>118</v>
      </c>
      <c r="AO68" s="995">
        <v>118</v>
      </c>
      <c r="AP68" s="995" t="s">
        <v>520</v>
      </c>
      <c r="AQ68" s="995" t="s">
        <v>520</v>
      </c>
      <c r="AR68" s="995" t="s">
        <v>520</v>
      </c>
      <c r="AS68" s="995" t="s">
        <v>520</v>
      </c>
      <c r="AT68" s="995" t="s">
        <v>520</v>
      </c>
      <c r="AU68" s="995" t="s">
        <v>520</v>
      </c>
      <c r="AV68" s="995" t="s">
        <v>520</v>
      </c>
      <c r="AW68" s="995" t="s">
        <v>520</v>
      </c>
      <c r="AX68" s="995" t="s">
        <v>520</v>
      </c>
      <c r="AY68" s="995" t="s">
        <v>520</v>
      </c>
      <c r="AZ68" s="996"/>
      <c r="BA68" s="996"/>
      <c r="BB68" s="996"/>
      <c r="BC68" s="996"/>
      <c r="BD68" s="997"/>
      <c r="BE68" s="235"/>
      <c r="BF68" s="235"/>
      <c r="BG68" s="235"/>
      <c r="BH68" s="235"/>
      <c r="BI68" s="235"/>
      <c r="BJ68" s="235"/>
      <c r="BK68" s="235"/>
      <c r="BL68" s="235"/>
      <c r="BM68" s="235"/>
      <c r="BN68" s="235"/>
      <c r="BO68" s="235"/>
      <c r="BP68" s="235"/>
      <c r="BQ68" s="232">
        <v>62</v>
      </c>
      <c r="BR68" s="237"/>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2">
      <c r="A69" s="232">
        <v>2</v>
      </c>
      <c r="B69" s="987" t="s">
        <v>581</v>
      </c>
      <c r="C69" s="988"/>
      <c r="D69" s="988"/>
      <c r="E69" s="988"/>
      <c r="F69" s="988"/>
      <c r="G69" s="988"/>
      <c r="H69" s="988"/>
      <c r="I69" s="988"/>
      <c r="J69" s="988"/>
      <c r="K69" s="988"/>
      <c r="L69" s="988"/>
      <c r="M69" s="988"/>
      <c r="N69" s="988"/>
      <c r="O69" s="988"/>
      <c r="P69" s="989"/>
      <c r="Q69" s="990">
        <v>179</v>
      </c>
      <c r="R69" s="984">
        <v>133</v>
      </c>
      <c r="S69" s="984">
        <v>47</v>
      </c>
      <c r="T69" s="984">
        <v>47</v>
      </c>
      <c r="U69" s="984" t="s">
        <v>520</v>
      </c>
      <c r="V69" s="984">
        <v>133</v>
      </c>
      <c r="W69" s="984">
        <v>133</v>
      </c>
      <c r="X69" s="984">
        <v>133</v>
      </c>
      <c r="Y69" s="984">
        <v>133</v>
      </c>
      <c r="Z69" s="984">
        <v>133</v>
      </c>
      <c r="AA69" s="984">
        <v>47</v>
      </c>
      <c r="AB69" s="984">
        <v>47</v>
      </c>
      <c r="AC69" s="984">
        <v>47</v>
      </c>
      <c r="AD69" s="984">
        <v>47</v>
      </c>
      <c r="AE69" s="984">
        <v>47</v>
      </c>
      <c r="AF69" s="984">
        <v>47</v>
      </c>
      <c r="AG69" s="984">
        <v>47</v>
      </c>
      <c r="AH69" s="984">
        <v>47</v>
      </c>
      <c r="AI69" s="984">
        <v>47</v>
      </c>
      <c r="AJ69" s="984">
        <v>47</v>
      </c>
      <c r="AK69" s="984" t="s">
        <v>520</v>
      </c>
      <c r="AL69" s="984" t="s">
        <v>520</v>
      </c>
      <c r="AM69" s="984" t="s">
        <v>520</v>
      </c>
      <c r="AN69" s="984" t="s">
        <v>520</v>
      </c>
      <c r="AO69" s="984" t="s">
        <v>520</v>
      </c>
      <c r="AP69" s="984" t="s">
        <v>520</v>
      </c>
      <c r="AQ69" s="984" t="s">
        <v>520</v>
      </c>
      <c r="AR69" s="984" t="s">
        <v>520</v>
      </c>
      <c r="AS69" s="984" t="s">
        <v>520</v>
      </c>
      <c r="AT69" s="984" t="s">
        <v>520</v>
      </c>
      <c r="AU69" s="984" t="s">
        <v>520</v>
      </c>
      <c r="AV69" s="984" t="s">
        <v>520</v>
      </c>
      <c r="AW69" s="984" t="s">
        <v>520</v>
      </c>
      <c r="AX69" s="984" t="s">
        <v>520</v>
      </c>
      <c r="AY69" s="984" t="s">
        <v>520</v>
      </c>
      <c r="AZ69" s="985"/>
      <c r="BA69" s="985"/>
      <c r="BB69" s="985"/>
      <c r="BC69" s="985"/>
      <c r="BD69" s="986"/>
      <c r="BE69" s="235"/>
      <c r="BF69" s="235"/>
      <c r="BG69" s="235"/>
      <c r="BH69" s="235"/>
      <c r="BI69" s="235"/>
      <c r="BJ69" s="235"/>
      <c r="BK69" s="235"/>
      <c r="BL69" s="235"/>
      <c r="BM69" s="235"/>
      <c r="BN69" s="235"/>
      <c r="BO69" s="235"/>
      <c r="BP69" s="235"/>
      <c r="BQ69" s="232">
        <v>63</v>
      </c>
      <c r="BR69" s="237"/>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2">
      <c r="A70" s="232">
        <v>3</v>
      </c>
      <c r="B70" s="987" t="s">
        <v>582</v>
      </c>
      <c r="C70" s="988"/>
      <c r="D70" s="988"/>
      <c r="E70" s="988"/>
      <c r="F70" s="988"/>
      <c r="G70" s="988"/>
      <c r="H70" s="988"/>
      <c r="I70" s="988"/>
      <c r="J70" s="988"/>
      <c r="K70" s="988"/>
      <c r="L70" s="988"/>
      <c r="M70" s="988"/>
      <c r="N70" s="988"/>
      <c r="O70" s="988"/>
      <c r="P70" s="989"/>
      <c r="Q70" s="990">
        <v>107</v>
      </c>
      <c r="R70" s="984">
        <v>106</v>
      </c>
      <c r="S70" s="984">
        <v>1</v>
      </c>
      <c r="T70" s="984">
        <v>1</v>
      </c>
      <c r="U70" s="984">
        <v>8</v>
      </c>
      <c r="V70" s="984">
        <v>106</v>
      </c>
      <c r="W70" s="984">
        <v>106</v>
      </c>
      <c r="X70" s="984">
        <v>106</v>
      </c>
      <c r="Y70" s="984">
        <v>106</v>
      </c>
      <c r="Z70" s="984">
        <v>106</v>
      </c>
      <c r="AA70" s="984">
        <v>1</v>
      </c>
      <c r="AB70" s="984">
        <v>1</v>
      </c>
      <c r="AC70" s="984">
        <v>1</v>
      </c>
      <c r="AD70" s="984">
        <v>1</v>
      </c>
      <c r="AE70" s="984">
        <v>1</v>
      </c>
      <c r="AF70" s="984">
        <v>1</v>
      </c>
      <c r="AG70" s="984">
        <v>1</v>
      </c>
      <c r="AH70" s="984">
        <v>1</v>
      </c>
      <c r="AI70" s="984">
        <v>1</v>
      </c>
      <c r="AJ70" s="984">
        <v>1</v>
      </c>
      <c r="AK70" s="984">
        <v>8</v>
      </c>
      <c r="AL70" s="984">
        <v>8</v>
      </c>
      <c r="AM70" s="984">
        <v>8</v>
      </c>
      <c r="AN70" s="984">
        <v>8</v>
      </c>
      <c r="AO70" s="984">
        <v>8</v>
      </c>
      <c r="AP70" s="984" t="s">
        <v>520</v>
      </c>
      <c r="AQ70" s="984" t="s">
        <v>520</v>
      </c>
      <c r="AR70" s="984" t="s">
        <v>520</v>
      </c>
      <c r="AS70" s="984" t="s">
        <v>520</v>
      </c>
      <c r="AT70" s="984" t="s">
        <v>520</v>
      </c>
      <c r="AU70" s="984" t="s">
        <v>520</v>
      </c>
      <c r="AV70" s="984" t="s">
        <v>520</v>
      </c>
      <c r="AW70" s="984" t="s">
        <v>520</v>
      </c>
      <c r="AX70" s="984" t="s">
        <v>520</v>
      </c>
      <c r="AY70" s="984" t="s">
        <v>520</v>
      </c>
      <c r="AZ70" s="985"/>
      <c r="BA70" s="985"/>
      <c r="BB70" s="985"/>
      <c r="BC70" s="985"/>
      <c r="BD70" s="986"/>
      <c r="BE70" s="235"/>
      <c r="BF70" s="235"/>
      <c r="BG70" s="235"/>
      <c r="BH70" s="235"/>
      <c r="BI70" s="235"/>
      <c r="BJ70" s="235"/>
      <c r="BK70" s="235"/>
      <c r="BL70" s="235"/>
      <c r="BM70" s="235"/>
      <c r="BN70" s="235"/>
      <c r="BO70" s="235"/>
      <c r="BP70" s="235"/>
      <c r="BQ70" s="232">
        <v>64</v>
      </c>
      <c r="BR70" s="237"/>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2">
      <c r="A71" s="232">
        <v>4</v>
      </c>
      <c r="B71" s="987" t="s">
        <v>583</v>
      </c>
      <c r="C71" s="988"/>
      <c r="D71" s="988"/>
      <c r="E71" s="988"/>
      <c r="F71" s="988"/>
      <c r="G71" s="988"/>
      <c r="H71" s="988"/>
      <c r="I71" s="988"/>
      <c r="J71" s="988"/>
      <c r="K71" s="988"/>
      <c r="L71" s="988"/>
      <c r="M71" s="988"/>
      <c r="N71" s="988"/>
      <c r="O71" s="988"/>
      <c r="P71" s="989"/>
      <c r="Q71" s="990">
        <v>101</v>
      </c>
      <c r="R71" s="984">
        <v>61</v>
      </c>
      <c r="S71" s="984">
        <v>40</v>
      </c>
      <c r="T71" s="984">
        <v>40</v>
      </c>
      <c r="U71" s="984" t="s">
        <v>520</v>
      </c>
      <c r="V71" s="984">
        <v>61</v>
      </c>
      <c r="W71" s="984">
        <v>61</v>
      </c>
      <c r="X71" s="984">
        <v>61</v>
      </c>
      <c r="Y71" s="984">
        <v>61</v>
      </c>
      <c r="Z71" s="984">
        <v>61</v>
      </c>
      <c r="AA71" s="984">
        <v>40</v>
      </c>
      <c r="AB71" s="984">
        <v>40</v>
      </c>
      <c r="AC71" s="984">
        <v>40</v>
      </c>
      <c r="AD71" s="984">
        <v>40</v>
      </c>
      <c r="AE71" s="984">
        <v>40</v>
      </c>
      <c r="AF71" s="984">
        <v>40</v>
      </c>
      <c r="AG71" s="984">
        <v>40</v>
      </c>
      <c r="AH71" s="984">
        <v>40</v>
      </c>
      <c r="AI71" s="984">
        <v>40</v>
      </c>
      <c r="AJ71" s="984">
        <v>40</v>
      </c>
      <c r="AK71" s="984" t="s">
        <v>520</v>
      </c>
      <c r="AL71" s="984" t="s">
        <v>520</v>
      </c>
      <c r="AM71" s="984" t="s">
        <v>520</v>
      </c>
      <c r="AN71" s="984" t="s">
        <v>520</v>
      </c>
      <c r="AO71" s="984" t="s">
        <v>520</v>
      </c>
      <c r="AP71" s="984" t="s">
        <v>520</v>
      </c>
      <c r="AQ71" s="984" t="s">
        <v>520</v>
      </c>
      <c r="AR71" s="984" t="s">
        <v>520</v>
      </c>
      <c r="AS71" s="984" t="s">
        <v>520</v>
      </c>
      <c r="AT71" s="984" t="s">
        <v>520</v>
      </c>
      <c r="AU71" s="984" t="s">
        <v>520</v>
      </c>
      <c r="AV71" s="984" t="s">
        <v>520</v>
      </c>
      <c r="AW71" s="984" t="s">
        <v>520</v>
      </c>
      <c r="AX71" s="984" t="s">
        <v>520</v>
      </c>
      <c r="AY71" s="984" t="s">
        <v>520</v>
      </c>
      <c r="AZ71" s="985"/>
      <c r="BA71" s="985"/>
      <c r="BB71" s="985"/>
      <c r="BC71" s="985"/>
      <c r="BD71" s="986"/>
      <c r="BE71" s="235"/>
      <c r="BF71" s="235"/>
      <c r="BG71" s="235"/>
      <c r="BH71" s="235"/>
      <c r="BI71" s="235"/>
      <c r="BJ71" s="235"/>
      <c r="BK71" s="235"/>
      <c r="BL71" s="235"/>
      <c r="BM71" s="235"/>
      <c r="BN71" s="235"/>
      <c r="BO71" s="235"/>
      <c r="BP71" s="235"/>
      <c r="BQ71" s="232">
        <v>65</v>
      </c>
      <c r="BR71" s="237"/>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2">
      <c r="A72" s="232">
        <v>5</v>
      </c>
      <c r="B72" s="987" t="s">
        <v>584</v>
      </c>
      <c r="C72" s="988"/>
      <c r="D72" s="988"/>
      <c r="E72" s="988"/>
      <c r="F72" s="988"/>
      <c r="G72" s="988"/>
      <c r="H72" s="988"/>
      <c r="I72" s="988"/>
      <c r="J72" s="988"/>
      <c r="K72" s="988"/>
      <c r="L72" s="988"/>
      <c r="M72" s="988"/>
      <c r="N72" s="988"/>
      <c r="O72" s="988"/>
      <c r="P72" s="989"/>
      <c r="Q72" s="990">
        <v>2423</v>
      </c>
      <c r="R72" s="984">
        <v>2308</v>
      </c>
      <c r="S72" s="984">
        <v>115</v>
      </c>
      <c r="T72" s="984">
        <v>115</v>
      </c>
      <c r="U72" s="984">
        <v>130</v>
      </c>
      <c r="V72" s="984">
        <v>2308</v>
      </c>
      <c r="W72" s="984">
        <v>2308</v>
      </c>
      <c r="X72" s="984">
        <v>2308</v>
      </c>
      <c r="Y72" s="984">
        <v>2308</v>
      </c>
      <c r="Z72" s="984">
        <v>2308</v>
      </c>
      <c r="AA72" s="984">
        <v>115</v>
      </c>
      <c r="AB72" s="984">
        <v>115</v>
      </c>
      <c r="AC72" s="984">
        <v>115</v>
      </c>
      <c r="AD72" s="984">
        <v>115</v>
      </c>
      <c r="AE72" s="984">
        <v>115</v>
      </c>
      <c r="AF72" s="984">
        <v>115</v>
      </c>
      <c r="AG72" s="984">
        <v>115</v>
      </c>
      <c r="AH72" s="984">
        <v>115</v>
      </c>
      <c r="AI72" s="984">
        <v>115</v>
      </c>
      <c r="AJ72" s="984">
        <v>115</v>
      </c>
      <c r="AK72" s="984">
        <v>130</v>
      </c>
      <c r="AL72" s="984">
        <v>130</v>
      </c>
      <c r="AM72" s="984">
        <v>130</v>
      </c>
      <c r="AN72" s="984">
        <v>130</v>
      </c>
      <c r="AO72" s="984">
        <v>130</v>
      </c>
      <c r="AP72" s="984" t="s">
        <v>520</v>
      </c>
      <c r="AQ72" s="984" t="s">
        <v>520</v>
      </c>
      <c r="AR72" s="984" t="s">
        <v>520</v>
      </c>
      <c r="AS72" s="984" t="s">
        <v>520</v>
      </c>
      <c r="AT72" s="984" t="s">
        <v>520</v>
      </c>
      <c r="AU72" s="984" t="s">
        <v>520</v>
      </c>
      <c r="AV72" s="984" t="s">
        <v>520</v>
      </c>
      <c r="AW72" s="984" t="s">
        <v>520</v>
      </c>
      <c r="AX72" s="984" t="s">
        <v>520</v>
      </c>
      <c r="AY72" s="984" t="s">
        <v>520</v>
      </c>
      <c r="AZ72" s="985"/>
      <c r="BA72" s="985"/>
      <c r="BB72" s="985"/>
      <c r="BC72" s="985"/>
      <c r="BD72" s="986"/>
      <c r="BE72" s="235"/>
      <c r="BF72" s="235"/>
      <c r="BG72" s="235"/>
      <c r="BH72" s="235"/>
      <c r="BI72" s="235"/>
      <c r="BJ72" s="235"/>
      <c r="BK72" s="235"/>
      <c r="BL72" s="235"/>
      <c r="BM72" s="235"/>
      <c r="BN72" s="235"/>
      <c r="BO72" s="235"/>
      <c r="BP72" s="235"/>
      <c r="BQ72" s="232">
        <v>66</v>
      </c>
      <c r="BR72" s="237"/>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2">
      <c r="A73" s="232">
        <v>6</v>
      </c>
      <c r="B73" s="987" t="s">
        <v>585</v>
      </c>
      <c r="C73" s="988"/>
      <c r="D73" s="988"/>
      <c r="E73" s="988"/>
      <c r="F73" s="988"/>
      <c r="G73" s="988"/>
      <c r="H73" s="988"/>
      <c r="I73" s="988"/>
      <c r="J73" s="988"/>
      <c r="K73" s="988"/>
      <c r="L73" s="988"/>
      <c r="M73" s="988"/>
      <c r="N73" s="988"/>
      <c r="O73" s="988"/>
      <c r="P73" s="989"/>
      <c r="Q73" s="990">
        <v>719774</v>
      </c>
      <c r="R73" s="984">
        <v>711648</v>
      </c>
      <c r="S73" s="984">
        <v>8126</v>
      </c>
      <c r="T73" s="984">
        <v>8126</v>
      </c>
      <c r="U73" s="984">
        <v>4022</v>
      </c>
      <c r="V73" s="984">
        <v>711648</v>
      </c>
      <c r="W73" s="984">
        <v>711648</v>
      </c>
      <c r="X73" s="984">
        <v>711648</v>
      </c>
      <c r="Y73" s="984">
        <v>711648</v>
      </c>
      <c r="Z73" s="984">
        <v>711648</v>
      </c>
      <c r="AA73" s="984">
        <v>8126</v>
      </c>
      <c r="AB73" s="984">
        <v>8126</v>
      </c>
      <c r="AC73" s="984">
        <v>8126</v>
      </c>
      <c r="AD73" s="984">
        <v>8126</v>
      </c>
      <c r="AE73" s="984">
        <v>8126</v>
      </c>
      <c r="AF73" s="984">
        <v>8126</v>
      </c>
      <c r="AG73" s="984">
        <v>8126</v>
      </c>
      <c r="AH73" s="984">
        <v>8126</v>
      </c>
      <c r="AI73" s="984">
        <v>8126</v>
      </c>
      <c r="AJ73" s="984">
        <v>8126</v>
      </c>
      <c r="AK73" s="984">
        <v>4022</v>
      </c>
      <c r="AL73" s="984">
        <v>4022</v>
      </c>
      <c r="AM73" s="984">
        <v>4022</v>
      </c>
      <c r="AN73" s="984">
        <v>4022</v>
      </c>
      <c r="AO73" s="984">
        <v>4022</v>
      </c>
      <c r="AP73" s="984" t="s">
        <v>520</v>
      </c>
      <c r="AQ73" s="984" t="s">
        <v>520</v>
      </c>
      <c r="AR73" s="984" t="s">
        <v>520</v>
      </c>
      <c r="AS73" s="984" t="s">
        <v>520</v>
      </c>
      <c r="AT73" s="984" t="s">
        <v>520</v>
      </c>
      <c r="AU73" s="984" t="s">
        <v>520</v>
      </c>
      <c r="AV73" s="984" t="s">
        <v>520</v>
      </c>
      <c r="AW73" s="984" t="s">
        <v>520</v>
      </c>
      <c r="AX73" s="984" t="s">
        <v>520</v>
      </c>
      <c r="AY73" s="984" t="s">
        <v>520</v>
      </c>
      <c r="AZ73" s="985"/>
      <c r="BA73" s="985"/>
      <c r="BB73" s="985"/>
      <c r="BC73" s="985"/>
      <c r="BD73" s="986"/>
      <c r="BE73" s="235"/>
      <c r="BF73" s="235"/>
      <c r="BG73" s="235"/>
      <c r="BH73" s="235"/>
      <c r="BI73" s="235"/>
      <c r="BJ73" s="235"/>
      <c r="BK73" s="235"/>
      <c r="BL73" s="235"/>
      <c r="BM73" s="235"/>
      <c r="BN73" s="235"/>
      <c r="BO73" s="235"/>
      <c r="BP73" s="235"/>
      <c r="BQ73" s="232">
        <v>67</v>
      </c>
      <c r="BR73" s="237"/>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2">
      <c r="A74" s="232">
        <v>7</v>
      </c>
      <c r="B74" s="987"/>
      <c r="C74" s="988"/>
      <c r="D74" s="988"/>
      <c r="E74" s="988"/>
      <c r="F74" s="988"/>
      <c r="G74" s="988"/>
      <c r="H74" s="988"/>
      <c r="I74" s="988"/>
      <c r="J74" s="988"/>
      <c r="K74" s="988"/>
      <c r="L74" s="988"/>
      <c r="M74" s="988"/>
      <c r="N74" s="988"/>
      <c r="O74" s="988"/>
      <c r="P74" s="989"/>
      <c r="Q74" s="990"/>
      <c r="R74" s="984"/>
      <c r="S74" s="984"/>
      <c r="T74" s="984"/>
      <c r="U74" s="984"/>
      <c r="V74" s="984"/>
      <c r="W74" s="984"/>
      <c r="X74" s="984"/>
      <c r="Y74" s="984"/>
      <c r="Z74" s="984"/>
      <c r="AA74" s="984"/>
      <c r="AB74" s="984"/>
      <c r="AC74" s="984"/>
      <c r="AD74" s="984"/>
      <c r="AE74" s="984"/>
      <c r="AF74" s="984"/>
      <c r="AG74" s="984"/>
      <c r="AH74" s="984"/>
      <c r="AI74" s="984"/>
      <c r="AJ74" s="984"/>
      <c r="AK74" s="984"/>
      <c r="AL74" s="984"/>
      <c r="AM74" s="984"/>
      <c r="AN74" s="984"/>
      <c r="AO74" s="984"/>
      <c r="AP74" s="984"/>
      <c r="AQ74" s="984"/>
      <c r="AR74" s="984"/>
      <c r="AS74" s="984"/>
      <c r="AT74" s="984"/>
      <c r="AU74" s="984"/>
      <c r="AV74" s="984"/>
      <c r="AW74" s="984"/>
      <c r="AX74" s="984"/>
      <c r="AY74" s="984"/>
      <c r="AZ74" s="985"/>
      <c r="BA74" s="985"/>
      <c r="BB74" s="985"/>
      <c r="BC74" s="985"/>
      <c r="BD74" s="986"/>
      <c r="BE74" s="235"/>
      <c r="BF74" s="235"/>
      <c r="BG74" s="235"/>
      <c r="BH74" s="235"/>
      <c r="BI74" s="235"/>
      <c r="BJ74" s="235"/>
      <c r="BK74" s="235"/>
      <c r="BL74" s="235"/>
      <c r="BM74" s="235"/>
      <c r="BN74" s="235"/>
      <c r="BO74" s="235"/>
      <c r="BP74" s="235"/>
      <c r="BQ74" s="232">
        <v>68</v>
      </c>
      <c r="BR74" s="237"/>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2">
      <c r="A75" s="232">
        <v>8</v>
      </c>
      <c r="B75" s="987"/>
      <c r="C75" s="988"/>
      <c r="D75" s="988"/>
      <c r="E75" s="988"/>
      <c r="F75" s="988"/>
      <c r="G75" s="988"/>
      <c r="H75" s="988"/>
      <c r="I75" s="988"/>
      <c r="J75" s="988"/>
      <c r="K75" s="988"/>
      <c r="L75" s="988"/>
      <c r="M75" s="988"/>
      <c r="N75" s="988"/>
      <c r="O75" s="988"/>
      <c r="P75" s="989"/>
      <c r="Q75" s="991"/>
      <c r="R75" s="992"/>
      <c r="S75" s="992"/>
      <c r="T75" s="992"/>
      <c r="U75" s="993"/>
      <c r="V75" s="994"/>
      <c r="W75" s="992"/>
      <c r="X75" s="992"/>
      <c r="Y75" s="992"/>
      <c r="Z75" s="993"/>
      <c r="AA75" s="994"/>
      <c r="AB75" s="992"/>
      <c r="AC75" s="992"/>
      <c r="AD75" s="992"/>
      <c r="AE75" s="993"/>
      <c r="AF75" s="994"/>
      <c r="AG75" s="992"/>
      <c r="AH75" s="992"/>
      <c r="AI75" s="992"/>
      <c r="AJ75" s="993"/>
      <c r="AK75" s="994"/>
      <c r="AL75" s="992"/>
      <c r="AM75" s="992"/>
      <c r="AN75" s="992"/>
      <c r="AO75" s="993"/>
      <c r="AP75" s="994"/>
      <c r="AQ75" s="992"/>
      <c r="AR75" s="992"/>
      <c r="AS75" s="992"/>
      <c r="AT75" s="993"/>
      <c r="AU75" s="994"/>
      <c r="AV75" s="992"/>
      <c r="AW75" s="992"/>
      <c r="AX75" s="992"/>
      <c r="AY75" s="993"/>
      <c r="AZ75" s="985"/>
      <c r="BA75" s="985"/>
      <c r="BB75" s="985"/>
      <c r="BC75" s="985"/>
      <c r="BD75" s="986"/>
      <c r="BE75" s="235"/>
      <c r="BF75" s="235"/>
      <c r="BG75" s="235"/>
      <c r="BH75" s="235"/>
      <c r="BI75" s="235"/>
      <c r="BJ75" s="235"/>
      <c r="BK75" s="235"/>
      <c r="BL75" s="235"/>
      <c r="BM75" s="235"/>
      <c r="BN75" s="235"/>
      <c r="BO75" s="235"/>
      <c r="BP75" s="235"/>
      <c r="BQ75" s="232">
        <v>69</v>
      </c>
      <c r="BR75" s="237"/>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2">
      <c r="A76" s="232">
        <v>9</v>
      </c>
      <c r="B76" s="987"/>
      <c r="C76" s="988"/>
      <c r="D76" s="988"/>
      <c r="E76" s="988"/>
      <c r="F76" s="988"/>
      <c r="G76" s="988"/>
      <c r="H76" s="988"/>
      <c r="I76" s="988"/>
      <c r="J76" s="988"/>
      <c r="K76" s="988"/>
      <c r="L76" s="988"/>
      <c r="M76" s="988"/>
      <c r="N76" s="988"/>
      <c r="O76" s="988"/>
      <c r="P76" s="989"/>
      <c r="Q76" s="991"/>
      <c r="R76" s="992"/>
      <c r="S76" s="992"/>
      <c r="T76" s="992"/>
      <c r="U76" s="993"/>
      <c r="V76" s="994"/>
      <c r="W76" s="992"/>
      <c r="X76" s="992"/>
      <c r="Y76" s="992"/>
      <c r="Z76" s="993"/>
      <c r="AA76" s="994"/>
      <c r="AB76" s="992"/>
      <c r="AC76" s="992"/>
      <c r="AD76" s="992"/>
      <c r="AE76" s="993"/>
      <c r="AF76" s="994"/>
      <c r="AG76" s="992"/>
      <c r="AH76" s="992"/>
      <c r="AI76" s="992"/>
      <c r="AJ76" s="993"/>
      <c r="AK76" s="994"/>
      <c r="AL76" s="992"/>
      <c r="AM76" s="992"/>
      <c r="AN76" s="992"/>
      <c r="AO76" s="993"/>
      <c r="AP76" s="994"/>
      <c r="AQ76" s="992"/>
      <c r="AR76" s="992"/>
      <c r="AS76" s="992"/>
      <c r="AT76" s="993"/>
      <c r="AU76" s="994"/>
      <c r="AV76" s="992"/>
      <c r="AW76" s="992"/>
      <c r="AX76" s="992"/>
      <c r="AY76" s="993"/>
      <c r="AZ76" s="985"/>
      <c r="BA76" s="985"/>
      <c r="BB76" s="985"/>
      <c r="BC76" s="985"/>
      <c r="BD76" s="986"/>
      <c r="BE76" s="235"/>
      <c r="BF76" s="235"/>
      <c r="BG76" s="235"/>
      <c r="BH76" s="235"/>
      <c r="BI76" s="235"/>
      <c r="BJ76" s="235"/>
      <c r="BK76" s="235"/>
      <c r="BL76" s="235"/>
      <c r="BM76" s="235"/>
      <c r="BN76" s="235"/>
      <c r="BO76" s="235"/>
      <c r="BP76" s="235"/>
      <c r="BQ76" s="232">
        <v>70</v>
      </c>
      <c r="BR76" s="237"/>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2">
      <c r="A77" s="232">
        <v>10</v>
      </c>
      <c r="B77" s="987"/>
      <c r="C77" s="988"/>
      <c r="D77" s="988"/>
      <c r="E77" s="988"/>
      <c r="F77" s="988"/>
      <c r="G77" s="988"/>
      <c r="H77" s="988"/>
      <c r="I77" s="988"/>
      <c r="J77" s="988"/>
      <c r="K77" s="988"/>
      <c r="L77" s="988"/>
      <c r="M77" s="988"/>
      <c r="N77" s="988"/>
      <c r="O77" s="988"/>
      <c r="P77" s="989"/>
      <c r="Q77" s="991"/>
      <c r="R77" s="992"/>
      <c r="S77" s="992"/>
      <c r="T77" s="992"/>
      <c r="U77" s="993"/>
      <c r="V77" s="994"/>
      <c r="W77" s="992"/>
      <c r="X77" s="992"/>
      <c r="Y77" s="992"/>
      <c r="Z77" s="993"/>
      <c r="AA77" s="994"/>
      <c r="AB77" s="992"/>
      <c r="AC77" s="992"/>
      <c r="AD77" s="992"/>
      <c r="AE77" s="993"/>
      <c r="AF77" s="994"/>
      <c r="AG77" s="992"/>
      <c r="AH77" s="992"/>
      <c r="AI77" s="992"/>
      <c r="AJ77" s="993"/>
      <c r="AK77" s="994"/>
      <c r="AL77" s="992"/>
      <c r="AM77" s="992"/>
      <c r="AN77" s="992"/>
      <c r="AO77" s="993"/>
      <c r="AP77" s="994"/>
      <c r="AQ77" s="992"/>
      <c r="AR77" s="992"/>
      <c r="AS77" s="992"/>
      <c r="AT77" s="993"/>
      <c r="AU77" s="994"/>
      <c r="AV77" s="992"/>
      <c r="AW77" s="992"/>
      <c r="AX77" s="992"/>
      <c r="AY77" s="993"/>
      <c r="AZ77" s="985"/>
      <c r="BA77" s="985"/>
      <c r="BB77" s="985"/>
      <c r="BC77" s="985"/>
      <c r="BD77" s="986"/>
      <c r="BE77" s="235"/>
      <c r="BF77" s="235"/>
      <c r="BG77" s="235"/>
      <c r="BH77" s="235"/>
      <c r="BI77" s="235"/>
      <c r="BJ77" s="235"/>
      <c r="BK77" s="235"/>
      <c r="BL77" s="235"/>
      <c r="BM77" s="235"/>
      <c r="BN77" s="235"/>
      <c r="BO77" s="235"/>
      <c r="BP77" s="235"/>
      <c r="BQ77" s="232">
        <v>71</v>
      </c>
      <c r="BR77" s="237"/>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2">
      <c r="A78" s="232">
        <v>11</v>
      </c>
      <c r="B78" s="987"/>
      <c r="C78" s="988"/>
      <c r="D78" s="988"/>
      <c r="E78" s="988"/>
      <c r="F78" s="988"/>
      <c r="G78" s="988"/>
      <c r="H78" s="988"/>
      <c r="I78" s="988"/>
      <c r="J78" s="988"/>
      <c r="K78" s="988"/>
      <c r="L78" s="988"/>
      <c r="M78" s="988"/>
      <c r="N78" s="988"/>
      <c r="O78" s="988"/>
      <c r="P78" s="989"/>
      <c r="Q78" s="990"/>
      <c r="R78" s="984"/>
      <c r="S78" s="984"/>
      <c r="T78" s="984"/>
      <c r="U78" s="984"/>
      <c r="V78" s="984"/>
      <c r="W78" s="984"/>
      <c r="X78" s="984"/>
      <c r="Y78" s="984"/>
      <c r="Z78" s="984"/>
      <c r="AA78" s="984"/>
      <c r="AB78" s="984"/>
      <c r="AC78" s="984"/>
      <c r="AD78" s="984"/>
      <c r="AE78" s="984"/>
      <c r="AF78" s="984"/>
      <c r="AG78" s="984"/>
      <c r="AH78" s="984"/>
      <c r="AI78" s="984"/>
      <c r="AJ78" s="984"/>
      <c r="AK78" s="984"/>
      <c r="AL78" s="984"/>
      <c r="AM78" s="984"/>
      <c r="AN78" s="984"/>
      <c r="AO78" s="984"/>
      <c r="AP78" s="984"/>
      <c r="AQ78" s="984"/>
      <c r="AR78" s="984"/>
      <c r="AS78" s="984"/>
      <c r="AT78" s="984"/>
      <c r="AU78" s="984"/>
      <c r="AV78" s="984"/>
      <c r="AW78" s="984"/>
      <c r="AX78" s="984"/>
      <c r="AY78" s="984"/>
      <c r="AZ78" s="985"/>
      <c r="BA78" s="985"/>
      <c r="BB78" s="985"/>
      <c r="BC78" s="985"/>
      <c r="BD78" s="986"/>
      <c r="BE78" s="235"/>
      <c r="BF78" s="235"/>
      <c r="BG78" s="235"/>
      <c r="BH78" s="235"/>
      <c r="BI78" s="235"/>
      <c r="BJ78" s="224"/>
      <c r="BK78" s="224"/>
      <c r="BL78" s="224"/>
      <c r="BM78" s="224"/>
      <c r="BN78" s="224"/>
      <c r="BO78" s="235"/>
      <c r="BP78" s="235"/>
      <c r="BQ78" s="232">
        <v>72</v>
      </c>
      <c r="BR78" s="237"/>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2">
      <c r="A79" s="232">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35"/>
      <c r="BF79" s="235"/>
      <c r="BG79" s="235"/>
      <c r="BH79" s="235"/>
      <c r="BI79" s="235"/>
      <c r="BJ79" s="224"/>
      <c r="BK79" s="224"/>
      <c r="BL79" s="224"/>
      <c r="BM79" s="224"/>
      <c r="BN79" s="224"/>
      <c r="BO79" s="235"/>
      <c r="BP79" s="235"/>
      <c r="BQ79" s="232">
        <v>73</v>
      </c>
      <c r="BR79" s="237"/>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2">
      <c r="A80" s="232">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5"/>
      <c r="BF80" s="235"/>
      <c r="BG80" s="235"/>
      <c r="BH80" s="235"/>
      <c r="BI80" s="235"/>
      <c r="BJ80" s="235"/>
      <c r="BK80" s="235"/>
      <c r="BL80" s="235"/>
      <c r="BM80" s="235"/>
      <c r="BN80" s="235"/>
      <c r="BO80" s="235"/>
      <c r="BP80" s="235"/>
      <c r="BQ80" s="232">
        <v>74</v>
      </c>
      <c r="BR80" s="237"/>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2">
      <c r="A81" s="232">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5"/>
      <c r="BF81" s="235"/>
      <c r="BG81" s="235"/>
      <c r="BH81" s="235"/>
      <c r="BI81" s="235"/>
      <c r="BJ81" s="235"/>
      <c r="BK81" s="235"/>
      <c r="BL81" s="235"/>
      <c r="BM81" s="235"/>
      <c r="BN81" s="235"/>
      <c r="BO81" s="235"/>
      <c r="BP81" s="235"/>
      <c r="BQ81" s="232">
        <v>75</v>
      </c>
      <c r="BR81" s="237"/>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2">
      <c r="A82" s="232">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5"/>
      <c r="BF82" s="235"/>
      <c r="BG82" s="235"/>
      <c r="BH82" s="235"/>
      <c r="BI82" s="235"/>
      <c r="BJ82" s="235"/>
      <c r="BK82" s="235"/>
      <c r="BL82" s="235"/>
      <c r="BM82" s="235"/>
      <c r="BN82" s="235"/>
      <c r="BO82" s="235"/>
      <c r="BP82" s="235"/>
      <c r="BQ82" s="232">
        <v>76</v>
      </c>
      <c r="BR82" s="237"/>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2">
      <c r="A83" s="232">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5"/>
      <c r="BF83" s="235"/>
      <c r="BG83" s="235"/>
      <c r="BH83" s="235"/>
      <c r="BI83" s="235"/>
      <c r="BJ83" s="235"/>
      <c r="BK83" s="235"/>
      <c r="BL83" s="235"/>
      <c r="BM83" s="235"/>
      <c r="BN83" s="235"/>
      <c r="BO83" s="235"/>
      <c r="BP83" s="235"/>
      <c r="BQ83" s="232">
        <v>77</v>
      </c>
      <c r="BR83" s="237"/>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2">
      <c r="A84" s="232">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5"/>
      <c r="BF84" s="235"/>
      <c r="BG84" s="235"/>
      <c r="BH84" s="235"/>
      <c r="BI84" s="235"/>
      <c r="BJ84" s="235"/>
      <c r="BK84" s="235"/>
      <c r="BL84" s="235"/>
      <c r="BM84" s="235"/>
      <c r="BN84" s="235"/>
      <c r="BO84" s="235"/>
      <c r="BP84" s="235"/>
      <c r="BQ84" s="232">
        <v>78</v>
      </c>
      <c r="BR84" s="237"/>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2">
      <c r="A85" s="232">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5"/>
      <c r="BF85" s="235"/>
      <c r="BG85" s="235"/>
      <c r="BH85" s="235"/>
      <c r="BI85" s="235"/>
      <c r="BJ85" s="235"/>
      <c r="BK85" s="235"/>
      <c r="BL85" s="235"/>
      <c r="BM85" s="235"/>
      <c r="BN85" s="235"/>
      <c r="BO85" s="235"/>
      <c r="BP85" s="235"/>
      <c r="BQ85" s="232">
        <v>79</v>
      </c>
      <c r="BR85" s="237"/>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2">
      <c r="A86" s="232">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5"/>
      <c r="BF86" s="235"/>
      <c r="BG86" s="235"/>
      <c r="BH86" s="235"/>
      <c r="BI86" s="235"/>
      <c r="BJ86" s="235"/>
      <c r="BK86" s="235"/>
      <c r="BL86" s="235"/>
      <c r="BM86" s="235"/>
      <c r="BN86" s="235"/>
      <c r="BO86" s="235"/>
      <c r="BP86" s="235"/>
      <c r="BQ86" s="232">
        <v>80</v>
      </c>
      <c r="BR86" s="237"/>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2">
      <c r="A87" s="238">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5"/>
      <c r="BF87" s="235"/>
      <c r="BG87" s="235"/>
      <c r="BH87" s="235"/>
      <c r="BI87" s="235"/>
      <c r="BJ87" s="235"/>
      <c r="BK87" s="235"/>
      <c r="BL87" s="235"/>
      <c r="BM87" s="235"/>
      <c r="BN87" s="235"/>
      <c r="BO87" s="235"/>
      <c r="BP87" s="235"/>
      <c r="BQ87" s="232">
        <v>81</v>
      </c>
      <c r="BR87" s="237"/>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5">
      <c r="A88" s="234" t="s">
        <v>394</v>
      </c>
      <c r="B88" s="950" t="s">
        <v>422</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v>9033</v>
      </c>
      <c r="AG88" s="972"/>
      <c r="AH88" s="972"/>
      <c r="AI88" s="972"/>
      <c r="AJ88" s="972"/>
      <c r="AK88" s="976"/>
      <c r="AL88" s="976"/>
      <c r="AM88" s="976"/>
      <c r="AN88" s="976"/>
      <c r="AO88" s="976"/>
      <c r="AP88" s="972" t="s">
        <v>591</v>
      </c>
      <c r="AQ88" s="972"/>
      <c r="AR88" s="972"/>
      <c r="AS88" s="972"/>
      <c r="AT88" s="972"/>
      <c r="AU88" s="972" t="s">
        <v>520</v>
      </c>
      <c r="AV88" s="972"/>
      <c r="AW88" s="972"/>
      <c r="AX88" s="972"/>
      <c r="AY88" s="972"/>
      <c r="AZ88" s="973"/>
      <c r="BA88" s="973"/>
      <c r="BB88" s="973"/>
      <c r="BC88" s="973"/>
      <c r="BD88" s="974"/>
      <c r="BE88" s="235"/>
      <c r="BF88" s="235"/>
      <c r="BG88" s="235"/>
      <c r="BH88" s="235"/>
      <c r="BI88" s="235"/>
      <c r="BJ88" s="235"/>
      <c r="BK88" s="235"/>
      <c r="BL88" s="235"/>
      <c r="BM88" s="235"/>
      <c r="BN88" s="235"/>
      <c r="BO88" s="235"/>
      <c r="BP88" s="235"/>
      <c r="BQ88" s="232">
        <v>82</v>
      </c>
      <c r="BR88" s="237"/>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394</v>
      </c>
      <c r="BR102" s="950" t="s">
        <v>423</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v>756</v>
      </c>
      <c r="CS102" s="966"/>
      <c r="CT102" s="966"/>
      <c r="CU102" s="966"/>
      <c r="CV102" s="967"/>
      <c r="CW102" s="965">
        <v>24</v>
      </c>
      <c r="CX102" s="966"/>
      <c r="CY102" s="966"/>
      <c r="CZ102" s="966"/>
      <c r="DA102" s="967"/>
      <c r="DB102" s="965">
        <v>389</v>
      </c>
      <c r="DC102" s="966"/>
      <c r="DD102" s="966"/>
      <c r="DE102" s="966"/>
      <c r="DF102" s="967"/>
      <c r="DG102" s="965" t="s">
        <v>520</v>
      </c>
      <c r="DH102" s="966"/>
      <c r="DI102" s="966"/>
      <c r="DJ102" s="966"/>
      <c r="DK102" s="967"/>
      <c r="DL102" s="965" t="s">
        <v>520</v>
      </c>
      <c r="DM102" s="966"/>
      <c r="DN102" s="966"/>
      <c r="DO102" s="966"/>
      <c r="DP102" s="967"/>
      <c r="DQ102" s="965" t="s">
        <v>520</v>
      </c>
      <c r="DR102" s="966"/>
      <c r="DS102" s="966"/>
      <c r="DT102" s="966"/>
      <c r="DU102" s="967"/>
      <c r="DV102" s="950"/>
      <c r="DW102" s="951"/>
      <c r="DX102" s="951"/>
      <c r="DY102" s="951"/>
      <c r="DZ102" s="952"/>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53" t="s">
        <v>424</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54" t="s">
        <v>425</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426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55" t="s">
        <v>428</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429</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2">
      <c r="A109" s="908" t="s">
        <v>430</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431</v>
      </c>
      <c r="AB109" s="909"/>
      <c r="AC109" s="909"/>
      <c r="AD109" s="909"/>
      <c r="AE109" s="910"/>
      <c r="AF109" s="911" t="s">
        <v>432</v>
      </c>
      <c r="AG109" s="909"/>
      <c r="AH109" s="909"/>
      <c r="AI109" s="909"/>
      <c r="AJ109" s="910"/>
      <c r="AK109" s="911" t="s">
        <v>312</v>
      </c>
      <c r="AL109" s="909"/>
      <c r="AM109" s="909"/>
      <c r="AN109" s="909"/>
      <c r="AO109" s="910"/>
      <c r="AP109" s="911" t="s">
        <v>433</v>
      </c>
      <c r="AQ109" s="909"/>
      <c r="AR109" s="909"/>
      <c r="AS109" s="909"/>
      <c r="AT109" s="942"/>
      <c r="AU109" s="908" t="s">
        <v>430</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431</v>
      </c>
      <c r="BR109" s="909"/>
      <c r="BS109" s="909"/>
      <c r="BT109" s="909"/>
      <c r="BU109" s="910"/>
      <c r="BV109" s="911" t="s">
        <v>432</v>
      </c>
      <c r="BW109" s="909"/>
      <c r="BX109" s="909"/>
      <c r="BY109" s="909"/>
      <c r="BZ109" s="910"/>
      <c r="CA109" s="911" t="s">
        <v>312</v>
      </c>
      <c r="CB109" s="909"/>
      <c r="CC109" s="909"/>
      <c r="CD109" s="909"/>
      <c r="CE109" s="910"/>
      <c r="CF109" s="949" t="s">
        <v>433</v>
      </c>
      <c r="CG109" s="949"/>
      <c r="CH109" s="949"/>
      <c r="CI109" s="949"/>
      <c r="CJ109" s="949"/>
      <c r="CK109" s="911" t="s">
        <v>434</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431</v>
      </c>
      <c r="DH109" s="909"/>
      <c r="DI109" s="909"/>
      <c r="DJ109" s="909"/>
      <c r="DK109" s="910"/>
      <c r="DL109" s="911" t="s">
        <v>432</v>
      </c>
      <c r="DM109" s="909"/>
      <c r="DN109" s="909"/>
      <c r="DO109" s="909"/>
      <c r="DP109" s="910"/>
      <c r="DQ109" s="911" t="s">
        <v>312</v>
      </c>
      <c r="DR109" s="909"/>
      <c r="DS109" s="909"/>
      <c r="DT109" s="909"/>
      <c r="DU109" s="910"/>
      <c r="DV109" s="911" t="s">
        <v>433</v>
      </c>
      <c r="DW109" s="909"/>
      <c r="DX109" s="909"/>
      <c r="DY109" s="909"/>
      <c r="DZ109" s="942"/>
    </row>
    <row r="110" spans="1:131" s="224" customFormat="1" ht="26.25" customHeight="1" x14ac:dyDescent="0.2">
      <c r="A110" s="820" t="s">
        <v>435</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8040869</v>
      </c>
      <c r="AB110" s="902"/>
      <c r="AC110" s="902"/>
      <c r="AD110" s="902"/>
      <c r="AE110" s="903"/>
      <c r="AF110" s="904">
        <v>7634528</v>
      </c>
      <c r="AG110" s="902"/>
      <c r="AH110" s="902"/>
      <c r="AI110" s="902"/>
      <c r="AJ110" s="903"/>
      <c r="AK110" s="904">
        <v>7814979</v>
      </c>
      <c r="AL110" s="902"/>
      <c r="AM110" s="902"/>
      <c r="AN110" s="902"/>
      <c r="AO110" s="903"/>
      <c r="AP110" s="905">
        <v>8.6999999999999993</v>
      </c>
      <c r="AQ110" s="906"/>
      <c r="AR110" s="906"/>
      <c r="AS110" s="906"/>
      <c r="AT110" s="907"/>
      <c r="AU110" s="943" t="s">
        <v>74</v>
      </c>
      <c r="AV110" s="944"/>
      <c r="AW110" s="944"/>
      <c r="AX110" s="944"/>
      <c r="AY110" s="944"/>
      <c r="AZ110" s="873" t="s">
        <v>436</v>
      </c>
      <c r="BA110" s="821"/>
      <c r="BB110" s="821"/>
      <c r="BC110" s="821"/>
      <c r="BD110" s="821"/>
      <c r="BE110" s="821"/>
      <c r="BF110" s="821"/>
      <c r="BG110" s="821"/>
      <c r="BH110" s="821"/>
      <c r="BI110" s="821"/>
      <c r="BJ110" s="821"/>
      <c r="BK110" s="821"/>
      <c r="BL110" s="821"/>
      <c r="BM110" s="821"/>
      <c r="BN110" s="821"/>
      <c r="BO110" s="821"/>
      <c r="BP110" s="822"/>
      <c r="BQ110" s="874">
        <v>62414874</v>
      </c>
      <c r="BR110" s="855"/>
      <c r="BS110" s="855"/>
      <c r="BT110" s="855"/>
      <c r="BU110" s="855"/>
      <c r="BV110" s="855">
        <v>60060741</v>
      </c>
      <c r="BW110" s="855"/>
      <c r="BX110" s="855"/>
      <c r="BY110" s="855"/>
      <c r="BZ110" s="855"/>
      <c r="CA110" s="855">
        <v>56197827</v>
      </c>
      <c r="CB110" s="855"/>
      <c r="CC110" s="855"/>
      <c r="CD110" s="855"/>
      <c r="CE110" s="855"/>
      <c r="CF110" s="879">
        <v>62.7</v>
      </c>
      <c r="CG110" s="880"/>
      <c r="CH110" s="880"/>
      <c r="CI110" s="880"/>
      <c r="CJ110" s="880"/>
      <c r="CK110" s="939" t="s">
        <v>437</v>
      </c>
      <c r="CL110" s="832"/>
      <c r="CM110" s="873" t="s">
        <v>438</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v>327451</v>
      </c>
      <c r="DH110" s="855"/>
      <c r="DI110" s="855"/>
      <c r="DJ110" s="855"/>
      <c r="DK110" s="855"/>
      <c r="DL110" s="855">
        <v>111094</v>
      </c>
      <c r="DM110" s="855"/>
      <c r="DN110" s="855"/>
      <c r="DO110" s="855"/>
      <c r="DP110" s="855"/>
      <c r="DQ110" s="855" t="s">
        <v>396</v>
      </c>
      <c r="DR110" s="855"/>
      <c r="DS110" s="855"/>
      <c r="DT110" s="855"/>
      <c r="DU110" s="855"/>
      <c r="DV110" s="856" t="s">
        <v>439</v>
      </c>
      <c r="DW110" s="856"/>
      <c r="DX110" s="856"/>
      <c r="DY110" s="856"/>
      <c r="DZ110" s="857"/>
    </row>
    <row r="111" spans="1:131" s="224" customFormat="1" ht="26.25" customHeight="1" x14ac:dyDescent="0.2">
      <c r="A111" s="787" t="s">
        <v>440</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396</v>
      </c>
      <c r="AB111" s="932"/>
      <c r="AC111" s="932"/>
      <c r="AD111" s="932"/>
      <c r="AE111" s="933"/>
      <c r="AF111" s="934" t="s">
        <v>439</v>
      </c>
      <c r="AG111" s="932"/>
      <c r="AH111" s="932"/>
      <c r="AI111" s="932"/>
      <c r="AJ111" s="933"/>
      <c r="AK111" s="934" t="s">
        <v>439</v>
      </c>
      <c r="AL111" s="932"/>
      <c r="AM111" s="932"/>
      <c r="AN111" s="932"/>
      <c r="AO111" s="933"/>
      <c r="AP111" s="935" t="s">
        <v>439</v>
      </c>
      <c r="AQ111" s="936"/>
      <c r="AR111" s="936"/>
      <c r="AS111" s="936"/>
      <c r="AT111" s="937"/>
      <c r="AU111" s="945"/>
      <c r="AV111" s="946"/>
      <c r="AW111" s="946"/>
      <c r="AX111" s="946"/>
      <c r="AY111" s="946"/>
      <c r="AZ111" s="828" t="s">
        <v>441</v>
      </c>
      <c r="BA111" s="765"/>
      <c r="BB111" s="765"/>
      <c r="BC111" s="765"/>
      <c r="BD111" s="765"/>
      <c r="BE111" s="765"/>
      <c r="BF111" s="765"/>
      <c r="BG111" s="765"/>
      <c r="BH111" s="765"/>
      <c r="BI111" s="765"/>
      <c r="BJ111" s="765"/>
      <c r="BK111" s="765"/>
      <c r="BL111" s="765"/>
      <c r="BM111" s="765"/>
      <c r="BN111" s="765"/>
      <c r="BO111" s="765"/>
      <c r="BP111" s="766"/>
      <c r="BQ111" s="829">
        <v>3511960</v>
      </c>
      <c r="BR111" s="830"/>
      <c r="BS111" s="830"/>
      <c r="BT111" s="830"/>
      <c r="BU111" s="830"/>
      <c r="BV111" s="830">
        <v>3040211</v>
      </c>
      <c r="BW111" s="830"/>
      <c r="BX111" s="830"/>
      <c r="BY111" s="830"/>
      <c r="BZ111" s="830"/>
      <c r="CA111" s="830">
        <v>3684379</v>
      </c>
      <c r="CB111" s="830"/>
      <c r="CC111" s="830"/>
      <c r="CD111" s="830"/>
      <c r="CE111" s="830"/>
      <c r="CF111" s="888">
        <v>4.0999999999999996</v>
      </c>
      <c r="CG111" s="889"/>
      <c r="CH111" s="889"/>
      <c r="CI111" s="889"/>
      <c r="CJ111" s="889"/>
      <c r="CK111" s="940"/>
      <c r="CL111" s="834"/>
      <c r="CM111" s="828" t="s">
        <v>442</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v>172536</v>
      </c>
      <c r="DH111" s="830"/>
      <c r="DI111" s="830"/>
      <c r="DJ111" s="830"/>
      <c r="DK111" s="830"/>
      <c r="DL111" s="830">
        <v>129402</v>
      </c>
      <c r="DM111" s="830"/>
      <c r="DN111" s="830"/>
      <c r="DO111" s="830"/>
      <c r="DP111" s="830"/>
      <c r="DQ111" s="830">
        <v>86268</v>
      </c>
      <c r="DR111" s="830"/>
      <c r="DS111" s="830"/>
      <c r="DT111" s="830"/>
      <c r="DU111" s="830"/>
      <c r="DV111" s="807">
        <v>0.1</v>
      </c>
      <c r="DW111" s="807"/>
      <c r="DX111" s="807"/>
      <c r="DY111" s="807"/>
      <c r="DZ111" s="808"/>
    </row>
    <row r="112" spans="1:131" s="224" customFormat="1" ht="26.25" customHeight="1" x14ac:dyDescent="0.2">
      <c r="A112" s="925" t="s">
        <v>443</v>
      </c>
      <c r="B112" s="926"/>
      <c r="C112" s="765" t="s">
        <v>444</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439</v>
      </c>
      <c r="AB112" s="793"/>
      <c r="AC112" s="793"/>
      <c r="AD112" s="793"/>
      <c r="AE112" s="794"/>
      <c r="AF112" s="795" t="s">
        <v>439</v>
      </c>
      <c r="AG112" s="793"/>
      <c r="AH112" s="793"/>
      <c r="AI112" s="793"/>
      <c r="AJ112" s="794"/>
      <c r="AK112" s="795" t="s">
        <v>396</v>
      </c>
      <c r="AL112" s="793"/>
      <c r="AM112" s="793"/>
      <c r="AN112" s="793"/>
      <c r="AO112" s="794"/>
      <c r="AP112" s="837" t="s">
        <v>396</v>
      </c>
      <c r="AQ112" s="838"/>
      <c r="AR112" s="838"/>
      <c r="AS112" s="838"/>
      <c r="AT112" s="839"/>
      <c r="AU112" s="945"/>
      <c r="AV112" s="946"/>
      <c r="AW112" s="946"/>
      <c r="AX112" s="946"/>
      <c r="AY112" s="946"/>
      <c r="AZ112" s="828" t="s">
        <v>445</v>
      </c>
      <c r="BA112" s="765"/>
      <c r="BB112" s="765"/>
      <c r="BC112" s="765"/>
      <c r="BD112" s="765"/>
      <c r="BE112" s="765"/>
      <c r="BF112" s="765"/>
      <c r="BG112" s="765"/>
      <c r="BH112" s="765"/>
      <c r="BI112" s="765"/>
      <c r="BJ112" s="765"/>
      <c r="BK112" s="765"/>
      <c r="BL112" s="765"/>
      <c r="BM112" s="765"/>
      <c r="BN112" s="765"/>
      <c r="BO112" s="765"/>
      <c r="BP112" s="766"/>
      <c r="BQ112" s="829">
        <v>19252053</v>
      </c>
      <c r="BR112" s="830"/>
      <c r="BS112" s="830"/>
      <c r="BT112" s="830"/>
      <c r="BU112" s="830"/>
      <c r="BV112" s="830">
        <v>21040245</v>
      </c>
      <c r="BW112" s="830"/>
      <c r="BX112" s="830"/>
      <c r="BY112" s="830"/>
      <c r="BZ112" s="830"/>
      <c r="CA112" s="830">
        <v>20574187</v>
      </c>
      <c r="CB112" s="830"/>
      <c r="CC112" s="830"/>
      <c r="CD112" s="830"/>
      <c r="CE112" s="830"/>
      <c r="CF112" s="888">
        <v>22.9</v>
      </c>
      <c r="CG112" s="889"/>
      <c r="CH112" s="889"/>
      <c r="CI112" s="889"/>
      <c r="CJ112" s="889"/>
      <c r="CK112" s="940"/>
      <c r="CL112" s="834"/>
      <c r="CM112" s="828" t="s">
        <v>446</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439</v>
      </c>
      <c r="DH112" s="830"/>
      <c r="DI112" s="830"/>
      <c r="DJ112" s="830"/>
      <c r="DK112" s="830"/>
      <c r="DL112" s="830" t="s">
        <v>439</v>
      </c>
      <c r="DM112" s="830"/>
      <c r="DN112" s="830"/>
      <c r="DO112" s="830"/>
      <c r="DP112" s="830"/>
      <c r="DQ112" s="830" t="s">
        <v>396</v>
      </c>
      <c r="DR112" s="830"/>
      <c r="DS112" s="830"/>
      <c r="DT112" s="830"/>
      <c r="DU112" s="830"/>
      <c r="DV112" s="807" t="s">
        <v>439</v>
      </c>
      <c r="DW112" s="807"/>
      <c r="DX112" s="807"/>
      <c r="DY112" s="807"/>
      <c r="DZ112" s="808"/>
    </row>
    <row r="113" spans="1:130" s="224" customFormat="1" ht="26.25" customHeight="1" x14ac:dyDescent="0.2">
      <c r="A113" s="927"/>
      <c r="B113" s="928"/>
      <c r="C113" s="765" t="s">
        <v>447</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1267471</v>
      </c>
      <c r="AB113" s="932"/>
      <c r="AC113" s="932"/>
      <c r="AD113" s="932"/>
      <c r="AE113" s="933"/>
      <c r="AF113" s="934">
        <v>949880</v>
      </c>
      <c r="AG113" s="932"/>
      <c r="AH113" s="932"/>
      <c r="AI113" s="932"/>
      <c r="AJ113" s="933"/>
      <c r="AK113" s="934">
        <v>981647</v>
      </c>
      <c r="AL113" s="932"/>
      <c r="AM113" s="932"/>
      <c r="AN113" s="932"/>
      <c r="AO113" s="933"/>
      <c r="AP113" s="935">
        <v>1.1000000000000001</v>
      </c>
      <c r="AQ113" s="936"/>
      <c r="AR113" s="936"/>
      <c r="AS113" s="936"/>
      <c r="AT113" s="937"/>
      <c r="AU113" s="945"/>
      <c r="AV113" s="946"/>
      <c r="AW113" s="946"/>
      <c r="AX113" s="946"/>
      <c r="AY113" s="946"/>
      <c r="AZ113" s="828" t="s">
        <v>448</v>
      </c>
      <c r="BA113" s="765"/>
      <c r="BB113" s="765"/>
      <c r="BC113" s="765"/>
      <c r="BD113" s="765"/>
      <c r="BE113" s="765"/>
      <c r="BF113" s="765"/>
      <c r="BG113" s="765"/>
      <c r="BH113" s="765"/>
      <c r="BI113" s="765"/>
      <c r="BJ113" s="765"/>
      <c r="BK113" s="765"/>
      <c r="BL113" s="765"/>
      <c r="BM113" s="765"/>
      <c r="BN113" s="765"/>
      <c r="BO113" s="765"/>
      <c r="BP113" s="766"/>
      <c r="BQ113" s="829" t="s">
        <v>439</v>
      </c>
      <c r="BR113" s="830"/>
      <c r="BS113" s="830"/>
      <c r="BT113" s="830"/>
      <c r="BU113" s="830"/>
      <c r="BV113" s="830" t="s">
        <v>396</v>
      </c>
      <c r="BW113" s="830"/>
      <c r="BX113" s="830"/>
      <c r="BY113" s="830"/>
      <c r="BZ113" s="830"/>
      <c r="CA113" s="830" t="s">
        <v>189</v>
      </c>
      <c r="CB113" s="830"/>
      <c r="CC113" s="830"/>
      <c r="CD113" s="830"/>
      <c r="CE113" s="830"/>
      <c r="CF113" s="888" t="s">
        <v>396</v>
      </c>
      <c r="CG113" s="889"/>
      <c r="CH113" s="889"/>
      <c r="CI113" s="889"/>
      <c r="CJ113" s="889"/>
      <c r="CK113" s="940"/>
      <c r="CL113" s="834"/>
      <c r="CM113" s="828" t="s">
        <v>449</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439</v>
      </c>
      <c r="DH113" s="793"/>
      <c r="DI113" s="793"/>
      <c r="DJ113" s="793"/>
      <c r="DK113" s="794"/>
      <c r="DL113" s="795" t="s">
        <v>439</v>
      </c>
      <c r="DM113" s="793"/>
      <c r="DN113" s="793"/>
      <c r="DO113" s="793"/>
      <c r="DP113" s="794"/>
      <c r="DQ113" s="795" t="s">
        <v>439</v>
      </c>
      <c r="DR113" s="793"/>
      <c r="DS113" s="793"/>
      <c r="DT113" s="793"/>
      <c r="DU113" s="794"/>
      <c r="DV113" s="837" t="s">
        <v>439</v>
      </c>
      <c r="DW113" s="838"/>
      <c r="DX113" s="838"/>
      <c r="DY113" s="838"/>
      <c r="DZ113" s="839"/>
    </row>
    <row r="114" spans="1:130" s="224" customFormat="1" ht="26.25" customHeight="1" x14ac:dyDescent="0.2">
      <c r="A114" s="927"/>
      <c r="B114" s="928"/>
      <c r="C114" s="765" t="s">
        <v>450</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t="s">
        <v>396</v>
      </c>
      <c r="AB114" s="793"/>
      <c r="AC114" s="793"/>
      <c r="AD114" s="793"/>
      <c r="AE114" s="794"/>
      <c r="AF114" s="795" t="s">
        <v>439</v>
      </c>
      <c r="AG114" s="793"/>
      <c r="AH114" s="793"/>
      <c r="AI114" s="793"/>
      <c r="AJ114" s="794"/>
      <c r="AK114" s="795" t="s">
        <v>439</v>
      </c>
      <c r="AL114" s="793"/>
      <c r="AM114" s="793"/>
      <c r="AN114" s="793"/>
      <c r="AO114" s="794"/>
      <c r="AP114" s="837" t="s">
        <v>396</v>
      </c>
      <c r="AQ114" s="838"/>
      <c r="AR114" s="838"/>
      <c r="AS114" s="838"/>
      <c r="AT114" s="839"/>
      <c r="AU114" s="945"/>
      <c r="AV114" s="946"/>
      <c r="AW114" s="946"/>
      <c r="AX114" s="946"/>
      <c r="AY114" s="946"/>
      <c r="AZ114" s="828" t="s">
        <v>451</v>
      </c>
      <c r="BA114" s="765"/>
      <c r="BB114" s="765"/>
      <c r="BC114" s="765"/>
      <c r="BD114" s="765"/>
      <c r="BE114" s="765"/>
      <c r="BF114" s="765"/>
      <c r="BG114" s="765"/>
      <c r="BH114" s="765"/>
      <c r="BI114" s="765"/>
      <c r="BJ114" s="765"/>
      <c r="BK114" s="765"/>
      <c r="BL114" s="765"/>
      <c r="BM114" s="765"/>
      <c r="BN114" s="765"/>
      <c r="BO114" s="765"/>
      <c r="BP114" s="766"/>
      <c r="BQ114" s="829">
        <v>23518621</v>
      </c>
      <c r="BR114" s="830"/>
      <c r="BS114" s="830"/>
      <c r="BT114" s="830"/>
      <c r="BU114" s="830"/>
      <c r="BV114" s="830">
        <v>22969536</v>
      </c>
      <c r="BW114" s="830"/>
      <c r="BX114" s="830"/>
      <c r="BY114" s="830"/>
      <c r="BZ114" s="830"/>
      <c r="CA114" s="830">
        <v>21122513</v>
      </c>
      <c r="CB114" s="830"/>
      <c r="CC114" s="830"/>
      <c r="CD114" s="830"/>
      <c r="CE114" s="830"/>
      <c r="CF114" s="888">
        <v>23.6</v>
      </c>
      <c r="CG114" s="889"/>
      <c r="CH114" s="889"/>
      <c r="CI114" s="889"/>
      <c r="CJ114" s="889"/>
      <c r="CK114" s="940"/>
      <c r="CL114" s="834"/>
      <c r="CM114" s="828" t="s">
        <v>452</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189</v>
      </c>
      <c r="DH114" s="793"/>
      <c r="DI114" s="793"/>
      <c r="DJ114" s="793"/>
      <c r="DK114" s="794"/>
      <c r="DL114" s="795" t="s">
        <v>439</v>
      </c>
      <c r="DM114" s="793"/>
      <c r="DN114" s="793"/>
      <c r="DO114" s="793"/>
      <c r="DP114" s="794"/>
      <c r="DQ114" s="795" t="s">
        <v>396</v>
      </c>
      <c r="DR114" s="793"/>
      <c r="DS114" s="793"/>
      <c r="DT114" s="793"/>
      <c r="DU114" s="794"/>
      <c r="DV114" s="837" t="s">
        <v>189</v>
      </c>
      <c r="DW114" s="838"/>
      <c r="DX114" s="838"/>
      <c r="DY114" s="838"/>
      <c r="DZ114" s="839"/>
    </row>
    <row r="115" spans="1:130" s="224" customFormat="1" ht="26.25" customHeight="1" x14ac:dyDescent="0.2">
      <c r="A115" s="927"/>
      <c r="B115" s="928"/>
      <c r="C115" s="765" t="s">
        <v>453</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v>1675317</v>
      </c>
      <c r="AB115" s="932"/>
      <c r="AC115" s="932"/>
      <c r="AD115" s="932"/>
      <c r="AE115" s="933"/>
      <c r="AF115" s="934">
        <v>1578832</v>
      </c>
      <c r="AG115" s="932"/>
      <c r="AH115" s="932"/>
      <c r="AI115" s="932"/>
      <c r="AJ115" s="933"/>
      <c r="AK115" s="934">
        <v>801646</v>
      </c>
      <c r="AL115" s="932"/>
      <c r="AM115" s="932"/>
      <c r="AN115" s="932"/>
      <c r="AO115" s="933"/>
      <c r="AP115" s="935">
        <v>0.9</v>
      </c>
      <c r="AQ115" s="936"/>
      <c r="AR115" s="936"/>
      <c r="AS115" s="936"/>
      <c r="AT115" s="937"/>
      <c r="AU115" s="945"/>
      <c r="AV115" s="946"/>
      <c r="AW115" s="946"/>
      <c r="AX115" s="946"/>
      <c r="AY115" s="946"/>
      <c r="AZ115" s="828" t="s">
        <v>454</v>
      </c>
      <c r="BA115" s="765"/>
      <c r="BB115" s="765"/>
      <c r="BC115" s="765"/>
      <c r="BD115" s="765"/>
      <c r="BE115" s="765"/>
      <c r="BF115" s="765"/>
      <c r="BG115" s="765"/>
      <c r="BH115" s="765"/>
      <c r="BI115" s="765"/>
      <c r="BJ115" s="765"/>
      <c r="BK115" s="765"/>
      <c r="BL115" s="765"/>
      <c r="BM115" s="765"/>
      <c r="BN115" s="765"/>
      <c r="BO115" s="765"/>
      <c r="BP115" s="766"/>
      <c r="BQ115" s="829">
        <v>12068</v>
      </c>
      <c r="BR115" s="830"/>
      <c r="BS115" s="830"/>
      <c r="BT115" s="830"/>
      <c r="BU115" s="830"/>
      <c r="BV115" s="830">
        <v>10407</v>
      </c>
      <c r="BW115" s="830"/>
      <c r="BX115" s="830"/>
      <c r="BY115" s="830"/>
      <c r="BZ115" s="830"/>
      <c r="CA115" s="830">
        <v>10840</v>
      </c>
      <c r="CB115" s="830"/>
      <c r="CC115" s="830"/>
      <c r="CD115" s="830"/>
      <c r="CE115" s="830"/>
      <c r="CF115" s="888">
        <v>0</v>
      </c>
      <c r="CG115" s="889"/>
      <c r="CH115" s="889"/>
      <c r="CI115" s="889"/>
      <c r="CJ115" s="889"/>
      <c r="CK115" s="940"/>
      <c r="CL115" s="834"/>
      <c r="CM115" s="828" t="s">
        <v>455</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v>371316</v>
      </c>
      <c r="DH115" s="793"/>
      <c r="DI115" s="793"/>
      <c r="DJ115" s="793"/>
      <c r="DK115" s="794"/>
      <c r="DL115" s="795">
        <v>366007</v>
      </c>
      <c r="DM115" s="793"/>
      <c r="DN115" s="793"/>
      <c r="DO115" s="793"/>
      <c r="DP115" s="794"/>
      <c r="DQ115" s="795">
        <v>430580</v>
      </c>
      <c r="DR115" s="793"/>
      <c r="DS115" s="793"/>
      <c r="DT115" s="793"/>
      <c r="DU115" s="794"/>
      <c r="DV115" s="837">
        <v>0.5</v>
      </c>
      <c r="DW115" s="838"/>
      <c r="DX115" s="838"/>
      <c r="DY115" s="838"/>
      <c r="DZ115" s="839"/>
    </row>
    <row r="116" spans="1:130" s="224" customFormat="1" ht="26.25" customHeight="1" x14ac:dyDescent="0.2">
      <c r="A116" s="929"/>
      <c r="B116" s="930"/>
      <c r="C116" s="852" t="s">
        <v>456</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t="s">
        <v>439</v>
      </c>
      <c r="AB116" s="793"/>
      <c r="AC116" s="793"/>
      <c r="AD116" s="793"/>
      <c r="AE116" s="794"/>
      <c r="AF116" s="795" t="s">
        <v>439</v>
      </c>
      <c r="AG116" s="793"/>
      <c r="AH116" s="793"/>
      <c r="AI116" s="793"/>
      <c r="AJ116" s="794"/>
      <c r="AK116" s="795" t="s">
        <v>189</v>
      </c>
      <c r="AL116" s="793"/>
      <c r="AM116" s="793"/>
      <c r="AN116" s="793"/>
      <c r="AO116" s="794"/>
      <c r="AP116" s="837" t="s">
        <v>396</v>
      </c>
      <c r="AQ116" s="838"/>
      <c r="AR116" s="838"/>
      <c r="AS116" s="838"/>
      <c r="AT116" s="839"/>
      <c r="AU116" s="945"/>
      <c r="AV116" s="946"/>
      <c r="AW116" s="946"/>
      <c r="AX116" s="946"/>
      <c r="AY116" s="946"/>
      <c r="AZ116" s="922" t="s">
        <v>457</v>
      </c>
      <c r="BA116" s="923"/>
      <c r="BB116" s="923"/>
      <c r="BC116" s="923"/>
      <c r="BD116" s="923"/>
      <c r="BE116" s="923"/>
      <c r="BF116" s="923"/>
      <c r="BG116" s="923"/>
      <c r="BH116" s="923"/>
      <c r="BI116" s="923"/>
      <c r="BJ116" s="923"/>
      <c r="BK116" s="923"/>
      <c r="BL116" s="923"/>
      <c r="BM116" s="923"/>
      <c r="BN116" s="923"/>
      <c r="BO116" s="923"/>
      <c r="BP116" s="924"/>
      <c r="BQ116" s="829" t="s">
        <v>439</v>
      </c>
      <c r="BR116" s="830"/>
      <c r="BS116" s="830"/>
      <c r="BT116" s="830"/>
      <c r="BU116" s="830"/>
      <c r="BV116" s="830" t="s">
        <v>396</v>
      </c>
      <c r="BW116" s="830"/>
      <c r="BX116" s="830"/>
      <c r="BY116" s="830"/>
      <c r="BZ116" s="830"/>
      <c r="CA116" s="830" t="s">
        <v>396</v>
      </c>
      <c r="CB116" s="830"/>
      <c r="CC116" s="830"/>
      <c r="CD116" s="830"/>
      <c r="CE116" s="830"/>
      <c r="CF116" s="888" t="s">
        <v>439</v>
      </c>
      <c r="CG116" s="889"/>
      <c r="CH116" s="889"/>
      <c r="CI116" s="889"/>
      <c r="CJ116" s="889"/>
      <c r="CK116" s="940"/>
      <c r="CL116" s="834"/>
      <c r="CM116" s="828" t="s">
        <v>458</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439</v>
      </c>
      <c r="DH116" s="793"/>
      <c r="DI116" s="793"/>
      <c r="DJ116" s="793"/>
      <c r="DK116" s="794"/>
      <c r="DL116" s="795" t="s">
        <v>439</v>
      </c>
      <c r="DM116" s="793"/>
      <c r="DN116" s="793"/>
      <c r="DO116" s="793"/>
      <c r="DP116" s="794"/>
      <c r="DQ116" s="795" t="s">
        <v>439</v>
      </c>
      <c r="DR116" s="793"/>
      <c r="DS116" s="793"/>
      <c r="DT116" s="793"/>
      <c r="DU116" s="794"/>
      <c r="DV116" s="837" t="s">
        <v>439</v>
      </c>
      <c r="DW116" s="838"/>
      <c r="DX116" s="838"/>
      <c r="DY116" s="838"/>
      <c r="DZ116" s="839"/>
    </row>
    <row r="117" spans="1:130" s="224" customFormat="1" ht="26.25" customHeight="1" x14ac:dyDescent="0.2">
      <c r="A117" s="908" t="s">
        <v>192</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459</v>
      </c>
      <c r="Z117" s="910"/>
      <c r="AA117" s="915">
        <v>10983657</v>
      </c>
      <c r="AB117" s="916"/>
      <c r="AC117" s="916"/>
      <c r="AD117" s="916"/>
      <c r="AE117" s="917"/>
      <c r="AF117" s="918">
        <v>10163240</v>
      </c>
      <c r="AG117" s="916"/>
      <c r="AH117" s="916"/>
      <c r="AI117" s="916"/>
      <c r="AJ117" s="917"/>
      <c r="AK117" s="918">
        <v>9598272</v>
      </c>
      <c r="AL117" s="916"/>
      <c r="AM117" s="916"/>
      <c r="AN117" s="916"/>
      <c r="AO117" s="917"/>
      <c r="AP117" s="919"/>
      <c r="AQ117" s="920"/>
      <c r="AR117" s="920"/>
      <c r="AS117" s="920"/>
      <c r="AT117" s="921"/>
      <c r="AU117" s="945"/>
      <c r="AV117" s="946"/>
      <c r="AW117" s="946"/>
      <c r="AX117" s="946"/>
      <c r="AY117" s="946"/>
      <c r="AZ117" s="876" t="s">
        <v>460</v>
      </c>
      <c r="BA117" s="877"/>
      <c r="BB117" s="877"/>
      <c r="BC117" s="877"/>
      <c r="BD117" s="877"/>
      <c r="BE117" s="877"/>
      <c r="BF117" s="877"/>
      <c r="BG117" s="877"/>
      <c r="BH117" s="877"/>
      <c r="BI117" s="877"/>
      <c r="BJ117" s="877"/>
      <c r="BK117" s="877"/>
      <c r="BL117" s="877"/>
      <c r="BM117" s="877"/>
      <c r="BN117" s="877"/>
      <c r="BO117" s="877"/>
      <c r="BP117" s="878"/>
      <c r="BQ117" s="829" t="s">
        <v>189</v>
      </c>
      <c r="BR117" s="830"/>
      <c r="BS117" s="830"/>
      <c r="BT117" s="830"/>
      <c r="BU117" s="830"/>
      <c r="BV117" s="830" t="s">
        <v>461</v>
      </c>
      <c r="BW117" s="830"/>
      <c r="BX117" s="830"/>
      <c r="BY117" s="830"/>
      <c r="BZ117" s="830"/>
      <c r="CA117" s="830" t="s">
        <v>462</v>
      </c>
      <c r="CB117" s="830"/>
      <c r="CC117" s="830"/>
      <c r="CD117" s="830"/>
      <c r="CE117" s="830"/>
      <c r="CF117" s="888" t="s">
        <v>189</v>
      </c>
      <c r="CG117" s="889"/>
      <c r="CH117" s="889"/>
      <c r="CI117" s="889"/>
      <c r="CJ117" s="889"/>
      <c r="CK117" s="940"/>
      <c r="CL117" s="834"/>
      <c r="CM117" s="828" t="s">
        <v>463</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189</v>
      </c>
      <c r="DH117" s="793"/>
      <c r="DI117" s="793"/>
      <c r="DJ117" s="793"/>
      <c r="DK117" s="794"/>
      <c r="DL117" s="795" t="s">
        <v>462</v>
      </c>
      <c r="DM117" s="793"/>
      <c r="DN117" s="793"/>
      <c r="DO117" s="793"/>
      <c r="DP117" s="794"/>
      <c r="DQ117" s="795" t="s">
        <v>189</v>
      </c>
      <c r="DR117" s="793"/>
      <c r="DS117" s="793"/>
      <c r="DT117" s="793"/>
      <c r="DU117" s="794"/>
      <c r="DV117" s="837" t="s">
        <v>464</v>
      </c>
      <c r="DW117" s="838"/>
      <c r="DX117" s="838"/>
      <c r="DY117" s="838"/>
      <c r="DZ117" s="839"/>
    </row>
    <row r="118" spans="1:130" s="224" customFormat="1" ht="26.25" customHeight="1" x14ac:dyDescent="0.2">
      <c r="A118" s="908" t="s">
        <v>434</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431</v>
      </c>
      <c r="AB118" s="909"/>
      <c r="AC118" s="909"/>
      <c r="AD118" s="909"/>
      <c r="AE118" s="910"/>
      <c r="AF118" s="911" t="s">
        <v>432</v>
      </c>
      <c r="AG118" s="909"/>
      <c r="AH118" s="909"/>
      <c r="AI118" s="909"/>
      <c r="AJ118" s="910"/>
      <c r="AK118" s="911" t="s">
        <v>312</v>
      </c>
      <c r="AL118" s="909"/>
      <c r="AM118" s="909"/>
      <c r="AN118" s="909"/>
      <c r="AO118" s="910"/>
      <c r="AP118" s="912" t="s">
        <v>433</v>
      </c>
      <c r="AQ118" s="913"/>
      <c r="AR118" s="913"/>
      <c r="AS118" s="913"/>
      <c r="AT118" s="914"/>
      <c r="AU118" s="945"/>
      <c r="AV118" s="946"/>
      <c r="AW118" s="946"/>
      <c r="AX118" s="946"/>
      <c r="AY118" s="946"/>
      <c r="AZ118" s="851" t="s">
        <v>465</v>
      </c>
      <c r="BA118" s="852"/>
      <c r="BB118" s="852"/>
      <c r="BC118" s="852"/>
      <c r="BD118" s="852"/>
      <c r="BE118" s="852"/>
      <c r="BF118" s="852"/>
      <c r="BG118" s="852"/>
      <c r="BH118" s="852"/>
      <c r="BI118" s="852"/>
      <c r="BJ118" s="852"/>
      <c r="BK118" s="852"/>
      <c r="BL118" s="852"/>
      <c r="BM118" s="852"/>
      <c r="BN118" s="852"/>
      <c r="BO118" s="852"/>
      <c r="BP118" s="853"/>
      <c r="BQ118" s="892" t="s">
        <v>464</v>
      </c>
      <c r="BR118" s="858"/>
      <c r="BS118" s="858"/>
      <c r="BT118" s="858"/>
      <c r="BU118" s="858"/>
      <c r="BV118" s="858" t="s">
        <v>462</v>
      </c>
      <c r="BW118" s="858"/>
      <c r="BX118" s="858"/>
      <c r="BY118" s="858"/>
      <c r="BZ118" s="858"/>
      <c r="CA118" s="858" t="s">
        <v>396</v>
      </c>
      <c r="CB118" s="858"/>
      <c r="CC118" s="858"/>
      <c r="CD118" s="858"/>
      <c r="CE118" s="858"/>
      <c r="CF118" s="888" t="s">
        <v>189</v>
      </c>
      <c r="CG118" s="889"/>
      <c r="CH118" s="889"/>
      <c r="CI118" s="889"/>
      <c r="CJ118" s="889"/>
      <c r="CK118" s="940"/>
      <c r="CL118" s="834"/>
      <c r="CM118" s="828" t="s">
        <v>466</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189</v>
      </c>
      <c r="DH118" s="793"/>
      <c r="DI118" s="793"/>
      <c r="DJ118" s="793"/>
      <c r="DK118" s="794"/>
      <c r="DL118" s="795" t="s">
        <v>464</v>
      </c>
      <c r="DM118" s="793"/>
      <c r="DN118" s="793"/>
      <c r="DO118" s="793"/>
      <c r="DP118" s="794"/>
      <c r="DQ118" s="795" t="s">
        <v>396</v>
      </c>
      <c r="DR118" s="793"/>
      <c r="DS118" s="793"/>
      <c r="DT118" s="793"/>
      <c r="DU118" s="794"/>
      <c r="DV118" s="837" t="s">
        <v>462</v>
      </c>
      <c r="DW118" s="838"/>
      <c r="DX118" s="838"/>
      <c r="DY118" s="838"/>
      <c r="DZ118" s="839"/>
    </row>
    <row r="119" spans="1:130" s="224" customFormat="1" ht="26.25" customHeight="1" x14ac:dyDescent="0.2">
      <c r="A119" s="831" t="s">
        <v>437</v>
      </c>
      <c r="B119" s="832"/>
      <c r="C119" s="873" t="s">
        <v>438</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v>180012</v>
      </c>
      <c r="AB119" s="902"/>
      <c r="AC119" s="902"/>
      <c r="AD119" s="902"/>
      <c r="AE119" s="903"/>
      <c r="AF119" s="904">
        <v>217677</v>
      </c>
      <c r="AG119" s="902"/>
      <c r="AH119" s="902"/>
      <c r="AI119" s="902"/>
      <c r="AJ119" s="903"/>
      <c r="AK119" s="904">
        <v>111094</v>
      </c>
      <c r="AL119" s="902"/>
      <c r="AM119" s="902"/>
      <c r="AN119" s="902"/>
      <c r="AO119" s="903"/>
      <c r="AP119" s="905">
        <v>0.1</v>
      </c>
      <c r="AQ119" s="906"/>
      <c r="AR119" s="906"/>
      <c r="AS119" s="906"/>
      <c r="AT119" s="907"/>
      <c r="AU119" s="947"/>
      <c r="AV119" s="948"/>
      <c r="AW119" s="948"/>
      <c r="AX119" s="948"/>
      <c r="AY119" s="948"/>
      <c r="AZ119" s="245" t="s">
        <v>192</v>
      </c>
      <c r="BA119" s="245"/>
      <c r="BB119" s="245"/>
      <c r="BC119" s="245"/>
      <c r="BD119" s="245"/>
      <c r="BE119" s="245"/>
      <c r="BF119" s="245"/>
      <c r="BG119" s="245"/>
      <c r="BH119" s="245"/>
      <c r="BI119" s="245"/>
      <c r="BJ119" s="245"/>
      <c r="BK119" s="245"/>
      <c r="BL119" s="245"/>
      <c r="BM119" s="245"/>
      <c r="BN119" s="245"/>
      <c r="BO119" s="890" t="s">
        <v>467</v>
      </c>
      <c r="BP119" s="891"/>
      <c r="BQ119" s="892">
        <v>108709576</v>
      </c>
      <c r="BR119" s="858"/>
      <c r="BS119" s="858"/>
      <c r="BT119" s="858"/>
      <c r="BU119" s="858"/>
      <c r="BV119" s="858">
        <v>107121140</v>
      </c>
      <c r="BW119" s="858"/>
      <c r="BX119" s="858"/>
      <c r="BY119" s="858"/>
      <c r="BZ119" s="858"/>
      <c r="CA119" s="858">
        <v>101589746</v>
      </c>
      <c r="CB119" s="858"/>
      <c r="CC119" s="858"/>
      <c r="CD119" s="858"/>
      <c r="CE119" s="858"/>
      <c r="CF119" s="761"/>
      <c r="CG119" s="762"/>
      <c r="CH119" s="762"/>
      <c r="CI119" s="762"/>
      <c r="CJ119" s="847"/>
      <c r="CK119" s="941"/>
      <c r="CL119" s="836"/>
      <c r="CM119" s="851" t="s">
        <v>468</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v>2640657</v>
      </c>
      <c r="DH119" s="777"/>
      <c r="DI119" s="777"/>
      <c r="DJ119" s="777"/>
      <c r="DK119" s="778"/>
      <c r="DL119" s="779">
        <v>2433708</v>
      </c>
      <c r="DM119" s="777"/>
      <c r="DN119" s="777"/>
      <c r="DO119" s="777"/>
      <c r="DP119" s="778"/>
      <c r="DQ119" s="779">
        <v>3167531</v>
      </c>
      <c r="DR119" s="777"/>
      <c r="DS119" s="777"/>
      <c r="DT119" s="777"/>
      <c r="DU119" s="778"/>
      <c r="DV119" s="861">
        <v>3.5</v>
      </c>
      <c r="DW119" s="862"/>
      <c r="DX119" s="862"/>
      <c r="DY119" s="862"/>
      <c r="DZ119" s="863"/>
    </row>
    <row r="120" spans="1:130" s="224" customFormat="1" ht="26.25" customHeight="1" x14ac:dyDescent="0.2">
      <c r="A120" s="833"/>
      <c r="B120" s="834"/>
      <c r="C120" s="828" t="s">
        <v>442</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v>43134</v>
      </c>
      <c r="AB120" s="793"/>
      <c r="AC120" s="793"/>
      <c r="AD120" s="793"/>
      <c r="AE120" s="794"/>
      <c r="AF120" s="795">
        <v>43134</v>
      </c>
      <c r="AG120" s="793"/>
      <c r="AH120" s="793"/>
      <c r="AI120" s="793"/>
      <c r="AJ120" s="794"/>
      <c r="AK120" s="795">
        <v>43134</v>
      </c>
      <c r="AL120" s="793"/>
      <c r="AM120" s="793"/>
      <c r="AN120" s="793"/>
      <c r="AO120" s="794"/>
      <c r="AP120" s="837">
        <v>0</v>
      </c>
      <c r="AQ120" s="838"/>
      <c r="AR120" s="838"/>
      <c r="AS120" s="838"/>
      <c r="AT120" s="839"/>
      <c r="AU120" s="893" t="s">
        <v>469</v>
      </c>
      <c r="AV120" s="894"/>
      <c r="AW120" s="894"/>
      <c r="AX120" s="894"/>
      <c r="AY120" s="895"/>
      <c r="AZ120" s="873" t="s">
        <v>470</v>
      </c>
      <c r="BA120" s="821"/>
      <c r="BB120" s="821"/>
      <c r="BC120" s="821"/>
      <c r="BD120" s="821"/>
      <c r="BE120" s="821"/>
      <c r="BF120" s="821"/>
      <c r="BG120" s="821"/>
      <c r="BH120" s="821"/>
      <c r="BI120" s="821"/>
      <c r="BJ120" s="821"/>
      <c r="BK120" s="821"/>
      <c r="BL120" s="821"/>
      <c r="BM120" s="821"/>
      <c r="BN120" s="821"/>
      <c r="BO120" s="821"/>
      <c r="BP120" s="822"/>
      <c r="BQ120" s="874">
        <v>41320309</v>
      </c>
      <c r="BR120" s="855"/>
      <c r="BS120" s="855"/>
      <c r="BT120" s="855"/>
      <c r="BU120" s="855"/>
      <c r="BV120" s="855">
        <v>42635009</v>
      </c>
      <c r="BW120" s="855"/>
      <c r="BX120" s="855"/>
      <c r="BY120" s="855"/>
      <c r="BZ120" s="855"/>
      <c r="CA120" s="855">
        <v>50790696</v>
      </c>
      <c r="CB120" s="855"/>
      <c r="CC120" s="855"/>
      <c r="CD120" s="855"/>
      <c r="CE120" s="855"/>
      <c r="CF120" s="879">
        <v>56.6</v>
      </c>
      <c r="CG120" s="880"/>
      <c r="CH120" s="880"/>
      <c r="CI120" s="880"/>
      <c r="CJ120" s="880"/>
      <c r="CK120" s="881" t="s">
        <v>471</v>
      </c>
      <c r="CL120" s="865"/>
      <c r="CM120" s="865"/>
      <c r="CN120" s="865"/>
      <c r="CO120" s="866"/>
      <c r="CP120" s="885" t="s">
        <v>472</v>
      </c>
      <c r="CQ120" s="886"/>
      <c r="CR120" s="886"/>
      <c r="CS120" s="886"/>
      <c r="CT120" s="886"/>
      <c r="CU120" s="886"/>
      <c r="CV120" s="886"/>
      <c r="CW120" s="886"/>
      <c r="CX120" s="886"/>
      <c r="CY120" s="886"/>
      <c r="CZ120" s="886"/>
      <c r="DA120" s="886"/>
      <c r="DB120" s="886"/>
      <c r="DC120" s="886"/>
      <c r="DD120" s="886"/>
      <c r="DE120" s="886"/>
      <c r="DF120" s="887"/>
      <c r="DG120" s="874">
        <v>19252053</v>
      </c>
      <c r="DH120" s="855"/>
      <c r="DI120" s="855"/>
      <c r="DJ120" s="855"/>
      <c r="DK120" s="855"/>
      <c r="DL120" s="855">
        <v>21040245</v>
      </c>
      <c r="DM120" s="855"/>
      <c r="DN120" s="855"/>
      <c r="DO120" s="855"/>
      <c r="DP120" s="855"/>
      <c r="DQ120" s="855">
        <v>20574187</v>
      </c>
      <c r="DR120" s="855"/>
      <c r="DS120" s="855"/>
      <c r="DT120" s="855"/>
      <c r="DU120" s="855"/>
      <c r="DV120" s="856">
        <v>22.9</v>
      </c>
      <c r="DW120" s="856"/>
      <c r="DX120" s="856"/>
      <c r="DY120" s="856"/>
      <c r="DZ120" s="857"/>
    </row>
    <row r="121" spans="1:130" s="224" customFormat="1" ht="26.25" customHeight="1" x14ac:dyDescent="0.2">
      <c r="A121" s="833"/>
      <c r="B121" s="834"/>
      <c r="C121" s="876" t="s">
        <v>473</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474</v>
      </c>
      <c r="AB121" s="793"/>
      <c r="AC121" s="793"/>
      <c r="AD121" s="793"/>
      <c r="AE121" s="794"/>
      <c r="AF121" s="795" t="s">
        <v>189</v>
      </c>
      <c r="AG121" s="793"/>
      <c r="AH121" s="793"/>
      <c r="AI121" s="793"/>
      <c r="AJ121" s="794"/>
      <c r="AK121" s="795" t="s">
        <v>189</v>
      </c>
      <c r="AL121" s="793"/>
      <c r="AM121" s="793"/>
      <c r="AN121" s="793"/>
      <c r="AO121" s="794"/>
      <c r="AP121" s="837" t="s">
        <v>462</v>
      </c>
      <c r="AQ121" s="838"/>
      <c r="AR121" s="838"/>
      <c r="AS121" s="838"/>
      <c r="AT121" s="839"/>
      <c r="AU121" s="896"/>
      <c r="AV121" s="897"/>
      <c r="AW121" s="897"/>
      <c r="AX121" s="897"/>
      <c r="AY121" s="898"/>
      <c r="AZ121" s="828" t="s">
        <v>475</v>
      </c>
      <c r="BA121" s="765"/>
      <c r="BB121" s="765"/>
      <c r="BC121" s="765"/>
      <c r="BD121" s="765"/>
      <c r="BE121" s="765"/>
      <c r="BF121" s="765"/>
      <c r="BG121" s="765"/>
      <c r="BH121" s="765"/>
      <c r="BI121" s="765"/>
      <c r="BJ121" s="765"/>
      <c r="BK121" s="765"/>
      <c r="BL121" s="765"/>
      <c r="BM121" s="765"/>
      <c r="BN121" s="765"/>
      <c r="BO121" s="765"/>
      <c r="BP121" s="766"/>
      <c r="BQ121" s="829">
        <v>32485259</v>
      </c>
      <c r="BR121" s="830"/>
      <c r="BS121" s="830"/>
      <c r="BT121" s="830"/>
      <c r="BU121" s="830"/>
      <c r="BV121" s="830">
        <v>38278878</v>
      </c>
      <c r="BW121" s="830"/>
      <c r="BX121" s="830"/>
      <c r="BY121" s="830"/>
      <c r="BZ121" s="830"/>
      <c r="CA121" s="830">
        <v>33737942</v>
      </c>
      <c r="CB121" s="830"/>
      <c r="CC121" s="830"/>
      <c r="CD121" s="830"/>
      <c r="CE121" s="830"/>
      <c r="CF121" s="888">
        <v>37.6</v>
      </c>
      <c r="CG121" s="889"/>
      <c r="CH121" s="889"/>
      <c r="CI121" s="889"/>
      <c r="CJ121" s="889"/>
      <c r="CK121" s="882"/>
      <c r="CL121" s="868"/>
      <c r="CM121" s="868"/>
      <c r="CN121" s="868"/>
      <c r="CO121" s="869"/>
      <c r="CP121" s="848" t="s">
        <v>476</v>
      </c>
      <c r="CQ121" s="849"/>
      <c r="CR121" s="849"/>
      <c r="CS121" s="849"/>
      <c r="CT121" s="849"/>
      <c r="CU121" s="849"/>
      <c r="CV121" s="849"/>
      <c r="CW121" s="849"/>
      <c r="CX121" s="849"/>
      <c r="CY121" s="849"/>
      <c r="CZ121" s="849"/>
      <c r="DA121" s="849"/>
      <c r="DB121" s="849"/>
      <c r="DC121" s="849"/>
      <c r="DD121" s="849"/>
      <c r="DE121" s="849"/>
      <c r="DF121" s="850"/>
      <c r="DG121" s="829" t="s">
        <v>396</v>
      </c>
      <c r="DH121" s="830"/>
      <c r="DI121" s="830"/>
      <c r="DJ121" s="830"/>
      <c r="DK121" s="830"/>
      <c r="DL121" s="830" t="s">
        <v>462</v>
      </c>
      <c r="DM121" s="830"/>
      <c r="DN121" s="830"/>
      <c r="DO121" s="830"/>
      <c r="DP121" s="830"/>
      <c r="DQ121" s="830" t="s">
        <v>189</v>
      </c>
      <c r="DR121" s="830"/>
      <c r="DS121" s="830"/>
      <c r="DT121" s="830"/>
      <c r="DU121" s="830"/>
      <c r="DV121" s="807" t="s">
        <v>461</v>
      </c>
      <c r="DW121" s="807"/>
      <c r="DX121" s="807"/>
      <c r="DY121" s="807"/>
      <c r="DZ121" s="808"/>
    </row>
    <row r="122" spans="1:130" s="224" customFormat="1" ht="26.25" customHeight="1" x14ac:dyDescent="0.2">
      <c r="A122" s="833"/>
      <c r="B122" s="834"/>
      <c r="C122" s="828" t="s">
        <v>452</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462</v>
      </c>
      <c r="AB122" s="793"/>
      <c r="AC122" s="793"/>
      <c r="AD122" s="793"/>
      <c r="AE122" s="794"/>
      <c r="AF122" s="795" t="s">
        <v>464</v>
      </c>
      <c r="AG122" s="793"/>
      <c r="AH122" s="793"/>
      <c r="AI122" s="793"/>
      <c r="AJ122" s="794"/>
      <c r="AK122" s="795" t="s">
        <v>462</v>
      </c>
      <c r="AL122" s="793"/>
      <c r="AM122" s="793"/>
      <c r="AN122" s="793"/>
      <c r="AO122" s="794"/>
      <c r="AP122" s="837" t="s">
        <v>189</v>
      </c>
      <c r="AQ122" s="838"/>
      <c r="AR122" s="838"/>
      <c r="AS122" s="838"/>
      <c r="AT122" s="839"/>
      <c r="AU122" s="896"/>
      <c r="AV122" s="897"/>
      <c r="AW122" s="897"/>
      <c r="AX122" s="897"/>
      <c r="AY122" s="898"/>
      <c r="AZ122" s="851" t="s">
        <v>477</v>
      </c>
      <c r="BA122" s="852"/>
      <c r="BB122" s="852"/>
      <c r="BC122" s="852"/>
      <c r="BD122" s="852"/>
      <c r="BE122" s="852"/>
      <c r="BF122" s="852"/>
      <c r="BG122" s="852"/>
      <c r="BH122" s="852"/>
      <c r="BI122" s="852"/>
      <c r="BJ122" s="852"/>
      <c r="BK122" s="852"/>
      <c r="BL122" s="852"/>
      <c r="BM122" s="852"/>
      <c r="BN122" s="852"/>
      <c r="BO122" s="852"/>
      <c r="BP122" s="853"/>
      <c r="BQ122" s="892">
        <v>47529579</v>
      </c>
      <c r="BR122" s="858"/>
      <c r="BS122" s="858"/>
      <c r="BT122" s="858"/>
      <c r="BU122" s="858"/>
      <c r="BV122" s="858">
        <v>47324149</v>
      </c>
      <c r="BW122" s="858"/>
      <c r="BX122" s="858"/>
      <c r="BY122" s="858"/>
      <c r="BZ122" s="858"/>
      <c r="CA122" s="858">
        <v>46069157</v>
      </c>
      <c r="CB122" s="858"/>
      <c r="CC122" s="858"/>
      <c r="CD122" s="858"/>
      <c r="CE122" s="858"/>
      <c r="CF122" s="859">
        <v>51.4</v>
      </c>
      <c r="CG122" s="860"/>
      <c r="CH122" s="860"/>
      <c r="CI122" s="860"/>
      <c r="CJ122" s="860"/>
      <c r="CK122" s="882"/>
      <c r="CL122" s="868"/>
      <c r="CM122" s="868"/>
      <c r="CN122" s="868"/>
      <c r="CO122" s="869"/>
      <c r="CP122" s="848" t="s">
        <v>478</v>
      </c>
      <c r="CQ122" s="849"/>
      <c r="CR122" s="849"/>
      <c r="CS122" s="849"/>
      <c r="CT122" s="849"/>
      <c r="CU122" s="849"/>
      <c r="CV122" s="849"/>
      <c r="CW122" s="849"/>
      <c r="CX122" s="849"/>
      <c r="CY122" s="849"/>
      <c r="CZ122" s="849"/>
      <c r="DA122" s="849"/>
      <c r="DB122" s="849"/>
      <c r="DC122" s="849"/>
      <c r="DD122" s="849"/>
      <c r="DE122" s="849"/>
      <c r="DF122" s="850"/>
      <c r="DG122" s="829" t="s">
        <v>464</v>
      </c>
      <c r="DH122" s="830"/>
      <c r="DI122" s="830"/>
      <c r="DJ122" s="830"/>
      <c r="DK122" s="830"/>
      <c r="DL122" s="830" t="s">
        <v>461</v>
      </c>
      <c r="DM122" s="830"/>
      <c r="DN122" s="830"/>
      <c r="DO122" s="830"/>
      <c r="DP122" s="830"/>
      <c r="DQ122" s="830" t="s">
        <v>464</v>
      </c>
      <c r="DR122" s="830"/>
      <c r="DS122" s="830"/>
      <c r="DT122" s="830"/>
      <c r="DU122" s="830"/>
      <c r="DV122" s="807" t="s">
        <v>464</v>
      </c>
      <c r="DW122" s="807"/>
      <c r="DX122" s="807"/>
      <c r="DY122" s="807"/>
      <c r="DZ122" s="808"/>
    </row>
    <row r="123" spans="1:130" s="224" customFormat="1" ht="26.25" customHeight="1" x14ac:dyDescent="0.2">
      <c r="A123" s="833"/>
      <c r="B123" s="834"/>
      <c r="C123" s="828" t="s">
        <v>458</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461</v>
      </c>
      <c r="AB123" s="793"/>
      <c r="AC123" s="793"/>
      <c r="AD123" s="793"/>
      <c r="AE123" s="794"/>
      <c r="AF123" s="795" t="s">
        <v>474</v>
      </c>
      <c r="AG123" s="793"/>
      <c r="AH123" s="793"/>
      <c r="AI123" s="793"/>
      <c r="AJ123" s="794"/>
      <c r="AK123" s="795" t="s">
        <v>189</v>
      </c>
      <c r="AL123" s="793"/>
      <c r="AM123" s="793"/>
      <c r="AN123" s="793"/>
      <c r="AO123" s="794"/>
      <c r="AP123" s="837" t="s">
        <v>189</v>
      </c>
      <c r="AQ123" s="838"/>
      <c r="AR123" s="838"/>
      <c r="AS123" s="838"/>
      <c r="AT123" s="839"/>
      <c r="AU123" s="899"/>
      <c r="AV123" s="900"/>
      <c r="AW123" s="900"/>
      <c r="AX123" s="900"/>
      <c r="AY123" s="900"/>
      <c r="AZ123" s="245" t="s">
        <v>192</v>
      </c>
      <c r="BA123" s="245"/>
      <c r="BB123" s="245"/>
      <c r="BC123" s="245"/>
      <c r="BD123" s="245"/>
      <c r="BE123" s="245"/>
      <c r="BF123" s="245"/>
      <c r="BG123" s="245"/>
      <c r="BH123" s="245"/>
      <c r="BI123" s="245"/>
      <c r="BJ123" s="245"/>
      <c r="BK123" s="245"/>
      <c r="BL123" s="245"/>
      <c r="BM123" s="245"/>
      <c r="BN123" s="245"/>
      <c r="BO123" s="890" t="s">
        <v>479</v>
      </c>
      <c r="BP123" s="891"/>
      <c r="BQ123" s="845">
        <v>121335147</v>
      </c>
      <c r="BR123" s="846"/>
      <c r="BS123" s="846"/>
      <c r="BT123" s="846"/>
      <c r="BU123" s="846"/>
      <c r="BV123" s="846">
        <v>128238036</v>
      </c>
      <c r="BW123" s="846"/>
      <c r="BX123" s="846"/>
      <c r="BY123" s="846"/>
      <c r="BZ123" s="846"/>
      <c r="CA123" s="846">
        <v>130597795</v>
      </c>
      <c r="CB123" s="846"/>
      <c r="CC123" s="846"/>
      <c r="CD123" s="846"/>
      <c r="CE123" s="846"/>
      <c r="CF123" s="761"/>
      <c r="CG123" s="762"/>
      <c r="CH123" s="762"/>
      <c r="CI123" s="762"/>
      <c r="CJ123" s="847"/>
      <c r="CK123" s="882"/>
      <c r="CL123" s="868"/>
      <c r="CM123" s="868"/>
      <c r="CN123" s="868"/>
      <c r="CO123" s="869"/>
      <c r="CP123" s="848" t="s">
        <v>480</v>
      </c>
      <c r="CQ123" s="849"/>
      <c r="CR123" s="849"/>
      <c r="CS123" s="849"/>
      <c r="CT123" s="849"/>
      <c r="CU123" s="849"/>
      <c r="CV123" s="849"/>
      <c r="CW123" s="849"/>
      <c r="CX123" s="849"/>
      <c r="CY123" s="849"/>
      <c r="CZ123" s="849"/>
      <c r="DA123" s="849"/>
      <c r="DB123" s="849"/>
      <c r="DC123" s="849"/>
      <c r="DD123" s="849"/>
      <c r="DE123" s="849"/>
      <c r="DF123" s="850"/>
      <c r="DG123" s="792" t="s">
        <v>462</v>
      </c>
      <c r="DH123" s="793"/>
      <c r="DI123" s="793"/>
      <c r="DJ123" s="793"/>
      <c r="DK123" s="794"/>
      <c r="DL123" s="795" t="s">
        <v>464</v>
      </c>
      <c r="DM123" s="793"/>
      <c r="DN123" s="793"/>
      <c r="DO123" s="793"/>
      <c r="DP123" s="794"/>
      <c r="DQ123" s="795" t="s">
        <v>462</v>
      </c>
      <c r="DR123" s="793"/>
      <c r="DS123" s="793"/>
      <c r="DT123" s="793"/>
      <c r="DU123" s="794"/>
      <c r="DV123" s="837" t="s">
        <v>464</v>
      </c>
      <c r="DW123" s="838"/>
      <c r="DX123" s="838"/>
      <c r="DY123" s="838"/>
      <c r="DZ123" s="839"/>
    </row>
    <row r="124" spans="1:130" s="224" customFormat="1" ht="26.25" customHeight="1" thickBot="1" x14ac:dyDescent="0.25">
      <c r="A124" s="833"/>
      <c r="B124" s="834"/>
      <c r="C124" s="828" t="s">
        <v>463</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189</v>
      </c>
      <c r="AB124" s="793"/>
      <c r="AC124" s="793"/>
      <c r="AD124" s="793"/>
      <c r="AE124" s="794"/>
      <c r="AF124" s="795" t="s">
        <v>189</v>
      </c>
      <c r="AG124" s="793"/>
      <c r="AH124" s="793"/>
      <c r="AI124" s="793"/>
      <c r="AJ124" s="794"/>
      <c r="AK124" s="795" t="s">
        <v>464</v>
      </c>
      <c r="AL124" s="793"/>
      <c r="AM124" s="793"/>
      <c r="AN124" s="793"/>
      <c r="AO124" s="794"/>
      <c r="AP124" s="837" t="s">
        <v>189</v>
      </c>
      <c r="AQ124" s="838"/>
      <c r="AR124" s="838"/>
      <c r="AS124" s="838"/>
      <c r="AT124" s="839"/>
      <c r="AU124" s="840" t="s">
        <v>481</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t="s">
        <v>462</v>
      </c>
      <c r="BR124" s="844"/>
      <c r="BS124" s="844"/>
      <c r="BT124" s="844"/>
      <c r="BU124" s="844"/>
      <c r="BV124" s="844" t="s">
        <v>462</v>
      </c>
      <c r="BW124" s="844"/>
      <c r="BX124" s="844"/>
      <c r="BY124" s="844"/>
      <c r="BZ124" s="844"/>
      <c r="CA124" s="844" t="s">
        <v>189</v>
      </c>
      <c r="CB124" s="844"/>
      <c r="CC124" s="844"/>
      <c r="CD124" s="844"/>
      <c r="CE124" s="844"/>
      <c r="CF124" s="739"/>
      <c r="CG124" s="740"/>
      <c r="CH124" s="740"/>
      <c r="CI124" s="740"/>
      <c r="CJ124" s="875"/>
      <c r="CK124" s="883"/>
      <c r="CL124" s="883"/>
      <c r="CM124" s="883"/>
      <c r="CN124" s="883"/>
      <c r="CO124" s="884"/>
      <c r="CP124" s="848" t="s">
        <v>482</v>
      </c>
      <c r="CQ124" s="849"/>
      <c r="CR124" s="849"/>
      <c r="CS124" s="849"/>
      <c r="CT124" s="849"/>
      <c r="CU124" s="849"/>
      <c r="CV124" s="849"/>
      <c r="CW124" s="849"/>
      <c r="CX124" s="849"/>
      <c r="CY124" s="849"/>
      <c r="CZ124" s="849"/>
      <c r="DA124" s="849"/>
      <c r="DB124" s="849"/>
      <c r="DC124" s="849"/>
      <c r="DD124" s="849"/>
      <c r="DE124" s="849"/>
      <c r="DF124" s="850"/>
      <c r="DG124" s="776" t="s">
        <v>189</v>
      </c>
      <c r="DH124" s="777"/>
      <c r="DI124" s="777"/>
      <c r="DJ124" s="777"/>
      <c r="DK124" s="778"/>
      <c r="DL124" s="779" t="s">
        <v>189</v>
      </c>
      <c r="DM124" s="777"/>
      <c r="DN124" s="777"/>
      <c r="DO124" s="777"/>
      <c r="DP124" s="778"/>
      <c r="DQ124" s="779" t="s">
        <v>189</v>
      </c>
      <c r="DR124" s="777"/>
      <c r="DS124" s="777"/>
      <c r="DT124" s="777"/>
      <c r="DU124" s="778"/>
      <c r="DV124" s="861" t="s">
        <v>189</v>
      </c>
      <c r="DW124" s="862"/>
      <c r="DX124" s="862"/>
      <c r="DY124" s="862"/>
      <c r="DZ124" s="863"/>
    </row>
    <row r="125" spans="1:130" s="224" customFormat="1" ht="26.25" customHeight="1" x14ac:dyDescent="0.2">
      <c r="A125" s="833"/>
      <c r="B125" s="834"/>
      <c r="C125" s="828" t="s">
        <v>466</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464</v>
      </c>
      <c r="AB125" s="793"/>
      <c r="AC125" s="793"/>
      <c r="AD125" s="793"/>
      <c r="AE125" s="794"/>
      <c r="AF125" s="795" t="s">
        <v>464</v>
      </c>
      <c r="AG125" s="793"/>
      <c r="AH125" s="793"/>
      <c r="AI125" s="793"/>
      <c r="AJ125" s="794"/>
      <c r="AK125" s="795" t="s">
        <v>189</v>
      </c>
      <c r="AL125" s="793"/>
      <c r="AM125" s="793"/>
      <c r="AN125" s="793"/>
      <c r="AO125" s="794"/>
      <c r="AP125" s="837" t="s">
        <v>464</v>
      </c>
      <c r="AQ125" s="838"/>
      <c r="AR125" s="838"/>
      <c r="AS125" s="838"/>
      <c r="AT125" s="839"/>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483</v>
      </c>
      <c r="CL125" s="865"/>
      <c r="CM125" s="865"/>
      <c r="CN125" s="865"/>
      <c r="CO125" s="866"/>
      <c r="CP125" s="873" t="s">
        <v>484</v>
      </c>
      <c r="CQ125" s="821"/>
      <c r="CR125" s="821"/>
      <c r="CS125" s="821"/>
      <c r="CT125" s="821"/>
      <c r="CU125" s="821"/>
      <c r="CV125" s="821"/>
      <c r="CW125" s="821"/>
      <c r="CX125" s="821"/>
      <c r="CY125" s="821"/>
      <c r="CZ125" s="821"/>
      <c r="DA125" s="821"/>
      <c r="DB125" s="821"/>
      <c r="DC125" s="821"/>
      <c r="DD125" s="821"/>
      <c r="DE125" s="821"/>
      <c r="DF125" s="822"/>
      <c r="DG125" s="874" t="s">
        <v>189</v>
      </c>
      <c r="DH125" s="855"/>
      <c r="DI125" s="855"/>
      <c r="DJ125" s="855"/>
      <c r="DK125" s="855"/>
      <c r="DL125" s="855" t="s">
        <v>189</v>
      </c>
      <c r="DM125" s="855"/>
      <c r="DN125" s="855"/>
      <c r="DO125" s="855"/>
      <c r="DP125" s="855"/>
      <c r="DQ125" s="855" t="s">
        <v>189</v>
      </c>
      <c r="DR125" s="855"/>
      <c r="DS125" s="855"/>
      <c r="DT125" s="855"/>
      <c r="DU125" s="855"/>
      <c r="DV125" s="856" t="s">
        <v>189</v>
      </c>
      <c r="DW125" s="856"/>
      <c r="DX125" s="856"/>
      <c r="DY125" s="856"/>
      <c r="DZ125" s="857"/>
    </row>
    <row r="126" spans="1:130" s="224" customFormat="1" ht="26.25" customHeight="1" thickBot="1" x14ac:dyDescent="0.25">
      <c r="A126" s="833"/>
      <c r="B126" s="834"/>
      <c r="C126" s="828" t="s">
        <v>468</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v>1452171</v>
      </c>
      <c r="AB126" s="793"/>
      <c r="AC126" s="793"/>
      <c r="AD126" s="793"/>
      <c r="AE126" s="794"/>
      <c r="AF126" s="795">
        <v>1318021</v>
      </c>
      <c r="AG126" s="793"/>
      <c r="AH126" s="793"/>
      <c r="AI126" s="793"/>
      <c r="AJ126" s="794"/>
      <c r="AK126" s="795">
        <v>647418</v>
      </c>
      <c r="AL126" s="793"/>
      <c r="AM126" s="793"/>
      <c r="AN126" s="793"/>
      <c r="AO126" s="794"/>
      <c r="AP126" s="837">
        <v>0.7</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485</v>
      </c>
      <c r="CQ126" s="765"/>
      <c r="CR126" s="765"/>
      <c r="CS126" s="765"/>
      <c r="CT126" s="765"/>
      <c r="CU126" s="765"/>
      <c r="CV126" s="765"/>
      <c r="CW126" s="765"/>
      <c r="CX126" s="765"/>
      <c r="CY126" s="765"/>
      <c r="CZ126" s="765"/>
      <c r="DA126" s="765"/>
      <c r="DB126" s="765"/>
      <c r="DC126" s="765"/>
      <c r="DD126" s="765"/>
      <c r="DE126" s="765"/>
      <c r="DF126" s="766"/>
      <c r="DG126" s="829" t="s">
        <v>396</v>
      </c>
      <c r="DH126" s="830"/>
      <c r="DI126" s="830"/>
      <c r="DJ126" s="830"/>
      <c r="DK126" s="830"/>
      <c r="DL126" s="830" t="s">
        <v>464</v>
      </c>
      <c r="DM126" s="830"/>
      <c r="DN126" s="830"/>
      <c r="DO126" s="830"/>
      <c r="DP126" s="830"/>
      <c r="DQ126" s="830" t="s">
        <v>396</v>
      </c>
      <c r="DR126" s="830"/>
      <c r="DS126" s="830"/>
      <c r="DT126" s="830"/>
      <c r="DU126" s="830"/>
      <c r="DV126" s="807" t="s">
        <v>189</v>
      </c>
      <c r="DW126" s="807"/>
      <c r="DX126" s="807"/>
      <c r="DY126" s="807"/>
      <c r="DZ126" s="808"/>
    </row>
    <row r="127" spans="1:130" s="224" customFormat="1" ht="26.25" customHeight="1" x14ac:dyDescent="0.2">
      <c r="A127" s="835"/>
      <c r="B127" s="836"/>
      <c r="C127" s="851" t="s">
        <v>486</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t="s">
        <v>464</v>
      </c>
      <c r="AB127" s="793"/>
      <c r="AC127" s="793"/>
      <c r="AD127" s="793"/>
      <c r="AE127" s="794"/>
      <c r="AF127" s="795" t="s">
        <v>189</v>
      </c>
      <c r="AG127" s="793"/>
      <c r="AH127" s="793"/>
      <c r="AI127" s="793"/>
      <c r="AJ127" s="794"/>
      <c r="AK127" s="795" t="s">
        <v>464</v>
      </c>
      <c r="AL127" s="793"/>
      <c r="AM127" s="793"/>
      <c r="AN127" s="793"/>
      <c r="AO127" s="794"/>
      <c r="AP127" s="837" t="s">
        <v>396</v>
      </c>
      <c r="AQ127" s="838"/>
      <c r="AR127" s="838"/>
      <c r="AS127" s="838"/>
      <c r="AT127" s="839"/>
      <c r="AU127" s="226"/>
      <c r="AV127" s="226"/>
      <c r="AW127" s="226"/>
      <c r="AX127" s="854" t="s">
        <v>487</v>
      </c>
      <c r="AY127" s="825"/>
      <c r="AZ127" s="825"/>
      <c r="BA127" s="825"/>
      <c r="BB127" s="825"/>
      <c r="BC127" s="825"/>
      <c r="BD127" s="825"/>
      <c r="BE127" s="826"/>
      <c r="BF127" s="824" t="s">
        <v>488</v>
      </c>
      <c r="BG127" s="825"/>
      <c r="BH127" s="825"/>
      <c r="BI127" s="825"/>
      <c r="BJ127" s="825"/>
      <c r="BK127" s="825"/>
      <c r="BL127" s="826"/>
      <c r="BM127" s="824" t="s">
        <v>489</v>
      </c>
      <c r="BN127" s="825"/>
      <c r="BO127" s="825"/>
      <c r="BP127" s="825"/>
      <c r="BQ127" s="825"/>
      <c r="BR127" s="825"/>
      <c r="BS127" s="826"/>
      <c r="BT127" s="824" t="s">
        <v>490</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491</v>
      </c>
      <c r="CQ127" s="765"/>
      <c r="CR127" s="765"/>
      <c r="CS127" s="765"/>
      <c r="CT127" s="765"/>
      <c r="CU127" s="765"/>
      <c r="CV127" s="765"/>
      <c r="CW127" s="765"/>
      <c r="CX127" s="765"/>
      <c r="CY127" s="765"/>
      <c r="CZ127" s="765"/>
      <c r="DA127" s="765"/>
      <c r="DB127" s="765"/>
      <c r="DC127" s="765"/>
      <c r="DD127" s="765"/>
      <c r="DE127" s="765"/>
      <c r="DF127" s="766"/>
      <c r="DG127" s="829" t="s">
        <v>464</v>
      </c>
      <c r="DH127" s="830"/>
      <c r="DI127" s="830"/>
      <c r="DJ127" s="830"/>
      <c r="DK127" s="830"/>
      <c r="DL127" s="830" t="s">
        <v>189</v>
      </c>
      <c r="DM127" s="830"/>
      <c r="DN127" s="830"/>
      <c r="DO127" s="830"/>
      <c r="DP127" s="830"/>
      <c r="DQ127" s="830" t="s">
        <v>396</v>
      </c>
      <c r="DR127" s="830"/>
      <c r="DS127" s="830"/>
      <c r="DT127" s="830"/>
      <c r="DU127" s="830"/>
      <c r="DV127" s="807" t="s">
        <v>189</v>
      </c>
      <c r="DW127" s="807"/>
      <c r="DX127" s="807"/>
      <c r="DY127" s="807"/>
      <c r="DZ127" s="808"/>
    </row>
    <row r="128" spans="1:130" s="224" customFormat="1" ht="26.25" customHeight="1" thickBot="1" x14ac:dyDescent="0.25">
      <c r="A128" s="809" t="s">
        <v>492</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493</v>
      </c>
      <c r="X128" s="811"/>
      <c r="Y128" s="811"/>
      <c r="Z128" s="812"/>
      <c r="AA128" s="813">
        <v>4001484</v>
      </c>
      <c r="AB128" s="814"/>
      <c r="AC128" s="814"/>
      <c r="AD128" s="814"/>
      <c r="AE128" s="815"/>
      <c r="AF128" s="816">
        <v>3839257</v>
      </c>
      <c r="AG128" s="814"/>
      <c r="AH128" s="814"/>
      <c r="AI128" s="814"/>
      <c r="AJ128" s="815"/>
      <c r="AK128" s="816">
        <v>3158131</v>
      </c>
      <c r="AL128" s="814"/>
      <c r="AM128" s="814"/>
      <c r="AN128" s="814"/>
      <c r="AO128" s="815"/>
      <c r="AP128" s="817"/>
      <c r="AQ128" s="818"/>
      <c r="AR128" s="818"/>
      <c r="AS128" s="818"/>
      <c r="AT128" s="819"/>
      <c r="AU128" s="226"/>
      <c r="AV128" s="226"/>
      <c r="AW128" s="226"/>
      <c r="AX128" s="820" t="s">
        <v>494</v>
      </c>
      <c r="AY128" s="821"/>
      <c r="AZ128" s="821"/>
      <c r="BA128" s="821"/>
      <c r="BB128" s="821"/>
      <c r="BC128" s="821"/>
      <c r="BD128" s="821"/>
      <c r="BE128" s="822"/>
      <c r="BF128" s="799" t="s">
        <v>396</v>
      </c>
      <c r="BG128" s="800"/>
      <c r="BH128" s="800"/>
      <c r="BI128" s="800"/>
      <c r="BJ128" s="800"/>
      <c r="BK128" s="800"/>
      <c r="BL128" s="823"/>
      <c r="BM128" s="799">
        <v>11.25</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495</v>
      </c>
      <c r="CQ128" s="743"/>
      <c r="CR128" s="743"/>
      <c r="CS128" s="743"/>
      <c r="CT128" s="743"/>
      <c r="CU128" s="743"/>
      <c r="CV128" s="743"/>
      <c r="CW128" s="743"/>
      <c r="CX128" s="743"/>
      <c r="CY128" s="743"/>
      <c r="CZ128" s="743"/>
      <c r="DA128" s="743"/>
      <c r="DB128" s="743"/>
      <c r="DC128" s="743"/>
      <c r="DD128" s="743"/>
      <c r="DE128" s="743"/>
      <c r="DF128" s="744"/>
      <c r="DG128" s="803">
        <v>12068</v>
      </c>
      <c r="DH128" s="804"/>
      <c r="DI128" s="804"/>
      <c r="DJ128" s="804"/>
      <c r="DK128" s="804"/>
      <c r="DL128" s="804">
        <v>10407</v>
      </c>
      <c r="DM128" s="804"/>
      <c r="DN128" s="804"/>
      <c r="DO128" s="804"/>
      <c r="DP128" s="804"/>
      <c r="DQ128" s="804">
        <v>10840</v>
      </c>
      <c r="DR128" s="804"/>
      <c r="DS128" s="804"/>
      <c r="DT128" s="804"/>
      <c r="DU128" s="804"/>
      <c r="DV128" s="805">
        <v>0</v>
      </c>
      <c r="DW128" s="805"/>
      <c r="DX128" s="805"/>
      <c r="DY128" s="805"/>
      <c r="DZ128" s="806"/>
    </row>
    <row r="129" spans="1:131" s="224" customFormat="1" ht="26.25" customHeight="1" x14ac:dyDescent="0.2">
      <c r="A129" s="787" t="s">
        <v>109</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496</v>
      </c>
      <c r="X129" s="790"/>
      <c r="Y129" s="790"/>
      <c r="Z129" s="791"/>
      <c r="AA129" s="792">
        <v>91676215</v>
      </c>
      <c r="AB129" s="793"/>
      <c r="AC129" s="793"/>
      <c r="AD129" s="793"/>
      <c r="AE129" s="794"/>
      <c r="AF129" s="795">
        <v>89327830</v>
      </c>
      <c r="AG129" s="793"/>
      <c r="AH129" s="793"/>
      <c r="AI129" s="793"/>
      <c r="AJ129" s="794"/>
      <c r="AK129" s="795">
        <v>94453318</v>
      </c>
      <c r="AL129" s="793"/>
      <c r="AM129" s="793"/>
      <c r="AN129" s="793"/>
      <c r="AO129" s="794"/>
      <c r="AP129" s="796"/>
      <c r="AQ129" s="797"/>
      <c r="AR129" s="797"/>
      <c r="AS129" s="797"/>
      <c r="AT129" s="798"/>
      <c r="AU129" s="227"/>
      <c r="AV129" s="227"/>
      <c r="AW129" s="227"/>
      <c r="AX129" s="764" t="s">
        <v>497</v>
      </c>
      <c r="AY129" s="765"/>
      <c r="AZ129" s="765"/>
      <c r="BA129" s="765"/>
      <c r="BB129" s="765"/>
      <c r="BC129" s="765"/>
      <c r="BD129" s="765"/>
      <c r="BE129" s="766"/>
      <c r="BF129" s="783" t="s">
        <v>498</v>
      </c>
      <c r="BG129" s="784"/>
      <c r="BH129" s="784"/>
      <c r="BI129" s="784"/>
      <c r="BJ129" s="784"/>
      <c r="BK129" s="784"/>
      <c r="BL129" s="785"/>
      <c r="BM129" s="783">
        <v>16.25</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87" t="s">
        <v>499</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500</v>
      </c>
      <c r="X130" s="790"/>
      <c r="Y130" s="790"/>
      <c r="Z130" s="791"/>
      <c r="AA130" s="792">
        <v>5357135</v>
      </c>
      <c r="AB130" s="793"/>
      <c r="AC130" s="793"/>
      <c r="AD130" s="793"/>
      <c r="AE130" s="794"/>
      <c r="AF130" s="795">
        <v>5102121</v>
      </c>
      <c r="AG130" s="793"/>
      <c r="AH130" s="793"/>
      <c r="AI130" s="793"/>
      <c r="AJ130" s="794"/>
      <c r="AK130" s="795">
        <v>4772672</v>
      </c>
      <c r="AL130" s="793"/>
      <c r="AM130" s="793"/>
      <c r="AN130" s="793"/>
      <c r="AO130" s="794"/>
      <c r="AP130" s="796"/>
      <c r="AQ130" s="797"/>
      <c r="AR130" s="797"/>
      <c r="AS130" s="797"/>
      <c r="AT130" s="798"/>
      <c r="AU130" s="227"/>
      <c r="AV130" s="227"/>
      <c r="AW130" s="227"/>
      <c r="AX130" s="764" t="s">
        <v>501</v>
      </c>
      <c r="AY130" s="765"/>
      <c r="AZ130" s="765"/>
      <c r="BA130" s="765"/>
      <c r="BB130" s="765"/>
      <c r="BC130" s="765"/>
      <c r="BD130" s="765"/>
      <c r="BE130" s="766"/>
      <c r="BF130" s="767">
        <v>1.7</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502</v>
      </c>
      <c r="X131" s="774"/>
      <c r="Y131" s="774"/>
      <c r="Z131" s="775"/>
      <c r="AA131" s="776">
        <v>86319080</v>
      </c>
      <c r="AB131" s="777"/>
      <c r="AC131" s="777"/>
      <c r="AD131" s="777"/>
      <c r="AE131" s="778"/>
      <c r="AF131" s="779">
        <v>84225709</v>
      </c>
      <c r="AG131" s="777"/>
      <c r="AH131" s="777"/>
      <c r="AI131" s="777"/>
      <c r="AJ131" s="778"/>
      <c r="AK131" s="779">
        <v>89680646</v>
      </c>
      <c r="AL131" s="777"/>
      <c r="AM131" s="777"/>
      <c r="AN131" s="777"/>
      <c r="AO131" s="778"/>
      <c r="AP131" s="780"/>
      <c r="AQ131" s="781"/>
      <c r="AR131" s="781"/>
      <c r="AS131" s="781"/>
      <c r="AT131" s="782"/>
      <c r="AU131" s="227"/>
      <c r="AV131" s="227"/>
      <c r="AW131" s="227"/>
      <c r="AX131" s="742" t="s">
        <v>503</v>
      </c>
      <c r="AY131" s="743"/>
      <c r="AZ131" s="743"/>
      <c r="BA131" s="743"/>
      <c r="BB131" s="743"/>
      <c r="BC131" s="743"/>
      <c r="BD131" s="743"/>
      <c r="BE131" s="744"/>
      <c r="BF131" s="745" t="s">
        <v>504</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51" t="s">
        <v>505</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506</v>
      </c>
      <c r="W132" s="755"/>
      <c r="X132" s="755"/>
      <c r="Y132" s="755"/>
      <c r="Z132" s="756"/>
      <c r="AA132" s="757">
        <v>1.8825942069999999</v>
      </c>
      <c r="AB132" s="758"/>
      <c r="AC132" s="758"/>
      <c r="AD132" s="758"/>
      <c r="AE132" s="759"/>
      <c r="AF132" s="760">
        <v>1.450699572</v>
      </c>
      <c r="AG132" s="758"/>
      <c r="AH132" s="758"/>
      <c r="AI132" s="758"/>
      <c r="AJ132" s="759"/>
      <c r="AK132" s="760">
        <v>1.8593413700000001</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507</v>
      </c>
      <c r="W133" s="734"/>
      <c r="X133" s="734"/>
      <c r="Y133" s="734"/>
      <c r="Z133" s="735"/>
      <c r="AA133" s="736">
        <v>1.7</v>
      </c>
      <c r="AB133" s="737"/>
      <c r="AC133" s="737"/>
      <c r="AD133" s="737"/>
      <c r="AE133" s="738"/>
      <c r="AF133" s="736">
        <v>1.6</v>
      </c>
      <c r="AG133" s="737"/>
      <c r="AH133" s="737"/>
      <c r="AI133" s="737"/>
      <c r="AJ133" s="738"/>
      <c r="AK133" s="736">
        <v>1.7</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v0rb0e0wVenV0nrBlCg6EbNCRdE7pz6u9JOyhrXiGxIp99EzHI+/2wBSOkROTSF0nT70yjWjNSseRo20a1DiIA==" saltValue="gA89h6usOtXdsugsrMEtu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9"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508</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hsO2xtn/q0AoN3A5pnkLZuqKlBShhmGRPNxmTvxVPLEdnJCoGynSvF0n6VtcTNJTnNhTr+QYrLh9qCrfntC7Q==" saltValue="O/doQA8oKIggyeneGYv8bA=="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VSddDT+tw74CWMtJFeznK5HE+K6PBOiDDgSkRNP4S9TUTeyEfRdBv+NEyxOoWJZLkAT8WU4WjJDOxYQ1LKKtzw==" saltValue="I92vRZ+rCs75hi4/F852Gg==" spinCount="100000" sheet="1" objects="1" scenarios="1"/>
  <dataConsolidate/>
  <phoneticPr fontId="2"/>
  <printOptions horizontalCentered="1"/>
  <pageMargins left="0" right="0" top="0.39370078740157483" bottom="0.39370078740157483" header="0.19685039370078741" footer="0.19685039370078741"/>
  <pageSetup paperSize="9" scale="4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509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510</v>
      </c>
      <c r="AL6" s="260"/>
      <c r="AM6" s="260"/>
      <c r="AN6" s="260"/>
    </row>
    <row r="7" spans="1:46" ht="13.5" customHeight="1" x14ac:dyDescent="0.2">
      <c r="A7" s="259"/>
      <c r="AK7" s="262"/>
      <c r="AL7" s="263"/>
      <c r="AM7" s="263"/>
      <c r="AN7" s="264"/>
      <c r="AO7" s="1131" t="s">
        <v>511</v>
      </c>
      <c r="AP7" s="265"/>
      <c r="AQ7" s="266" t="s">
        <v>512</v>
      </c>
      <c r="AR7" s="267"/>
    </row>
    <row r="8" spans="1:46" ht="13.2" x14ac:dyDescent="0.2">
      <c r="A8" s="259"/>
      <c r="AK8" s="268"/>
      <c r="AL8" s="269"/>
      <c r="AM8" s="269"/>
      <c r="AN8" s="270"/>
      <c r="AO8" s="1132"/>
      <c r="AP8" s="271" t="s">
        <v>513</v>
      </c>
      <c r="AQ8" s="272" t="s">
        <v>514</v>
      </c>
      <c r="AR8" s="273" t="s">
        <v>515</v>
      </c>
    </row>
    <row r="9" spans="1:46" ht="13.2" x14ac:dyDescent="0.2">
      <c r="A9" s="259"/>
      <c r="AK9" s="1143" t="s">
        <v>516</v>
      </c>
      <c r="AL9" s="1144"/>
      <c r="AM9" s="1144"/>
      <c r="AN9" s="1145"/>
      <c r="AO9" s="274">
        <v>31022641</v>
      </c>
      <c r="AP9" s="274">
        <v>63108</v>
      </c>
      <c r="AQ9" s="275">
        <v>61723</v>
      </c>
      <c r="AR9" s="276">
        <v>2.2000000000000002</v>
      </c>
    </row>
    <row r="10" spans="1:46" ht="13.5" customHeight="1" x14ac:dyDescent="0.2">
      <c r="A10" s="259"/>
      <c r="AK10" s="1143" t="s">
        <v>517</v>
      </c>
      <c r="AL10" s="1144"/>
      <c r="AM10" s="1144"/>
      <c r="AN10" s="1145"/>
      <c r="AO10" s="277">
        <v>1540</v>
      </c>
      <c r="AP10" s="277">
        <v>3</v>
      </c>
      <c r="AQ10" s="278">
        <v>1286</v>
      </c>
      <c r="AR10" s="279">
        <v>-99.8</v>
      </c>
    </row>
    <row r="11" spans="1:46" ht="13.5" customHeight="1" x14ac:dyDescent="0.2">
      <c r="A11" s="259"/>
      <c r="AK11" s="1143" t="s">
        <v>518</v>
      </c>
      <c r="AL11" s="1144"/>
      <c r="AM11" s="1144"/>
      <c r="AN11" s="1145"/>
      <c r="AO11" s="277">
        <v>89687</v>
      </c>
      <c r="AP11" s="277">
        <v>182</v>
      </c>
      <c r="AQ11" s="278">
        <v>1067</v>
      </c>
      <c r="AR11" s="279">
        <v>-82.9</v>
      </c>
    </row>
    <row r="12" spans="1:46" ht="13.5" customHeight="1" x14ac:dyDescent="0.2">
      <c r="A12" s="259"/>
      <c r="AK12" s="1143" t="s">
        <v>519</v>
      </c>
      <c r="AL12" s="1144"/>
      <c r="AM12" s="1144"/>
      <c r="AN12" s="1145"/>
      <c r="AO12" s="277" t="s">
        <v>520</v>
      </c>
      <c r="AP12" s="277" t="s">
        <v>520</v>
      </c>
      <c r="AQ12" s="278">
        <v>49</v>
      </c>
      <c r="AR12" s="279" t="s">
        <v>520</v>
      </c>
    </row>
    <row r="13" spans="1:46" ht="13.5" customHeight="1" x14ac:dyDescent="0.2">
      <c r="A13" s="259"/>
      <c r="AK13" s="1143" t="s">
        <v>521</v>
      </c>
      <c r="AL13" s="1144"/>
      <c r="AM13" s="1144"/>
      <c r="AN13" s="1145"/>
      <c r="AO13" s="277">
        <v>847362</v>
      </c>
      <c r="AP13" s="277">
        <v>1724</v>
      </c>
      <c r="AQ13" s="278">
        <v>2137</v>
      </c>
      <c r="AR13" s="279">
        <v>-19.3</v>
      </c>
    </row>
    <row r="14" spans="1:46" ht="13.5" customHeight="1" x14ac:dyDescent="0.2">
      <c r="A14" s="259"/>
      <c r="AK14" s="1143" t="s">
        <v>522</v>
      </c>
      <c r="AL14" s="1144"/>
      <c r="AM14" s="1144"/>
      <c r="AN14" s="1145"/>
      <c r="AO14" s="277">
        <v>1087878</v>
      </c>
      <c r="AP14" s="277">
        <v>2213</v>
      </c>
      <c r="AQ14" s="278">
        <v>1241</v>
      </c>
      <c r="AR14" s="279">
        <v>78.3</v>
      </c>
    </row>
    <row r="15" spans="1:46" ht="13.5" customHeight="1" x14ac:dyDescent="0.2">
      <c r="A15" s="259"/>
      <c r="AK15" s="1146" t="s">
        <v>523</v>
      </c>
      <c r="AL15" s="1147"/>
      <c r="AM15" s="1147"/>
      <c r="AN15" s="1148"/>
      <c r="AO15" s="277">
        <v>-2253348</v>
      </c>
      <c r="AP15" s="277">
        <v>-4584</v>
      </c>
      <c r="AQ15" s="278">
        <v>-3809</v>
      </c>
      <c r="AR15" s="279">
        <v>20.3</v>
      </c>
    </row>
    <row r="16" spans="1:46" ht="13.2" x14ac:dyDescent="0.2">
      <c r="A16" s="259"/>
      <c r="AK16" s="1146" t="s">
        <v>192</v>
      </c>
      <c r="AL16" s="1147"/>
      <c r="AM16" s="1147"/>
      <c r="AN16" s="1148"/>
      <c r="AO16" s="277">
        <v>30795760</v>
      </c>
      <c r="AP16" s="277">
        <v>62647</v>
      </c>
      <c r="AQ16" s="278">
        <v>63693</v>
      </c>
      <c r="AR16" s="279">
        <v>-1.6</v>
      </c>
    </row>
    <row r="17" spans="1:46" ht="13.2" x14ac:dyDescent="0.2">
      <c r="A17" s="259"/>
    </row>
    <row r="18" spans="1:46" ht="13.2" x14ac:dyDescent="0.2">
      <c r="A18" s="259"/>
      <c r="AQ18" s="280"/>
      <c r="AR18" s="280"/>
    </row>
    <row r="19" spans="1:46" ht="13.2" x14ac:dyDescent="0.2">
      <c r="A19" s="259"/>
      <c r="AK19" s="255" t="s">
        <v>524</v>
      </c>
    </row>
    <row r="20" spans="1:46" ht="13.2" x14ac:dyDescent="0.2">
      <c r="A20" s="259"/>
      <c r="AK20" s="281"/>
      <c r="AL20" s="282"/>
      <c r="AM20" s="282"/>
      <c r="AN20" s="283"/>
      <c r="AO20" s="284" t="s">
        <v>525</v>
      </c>
      <c r="AP20" s="285" t="s">
        <v>526</v>
      </c>
      <c r="AQ20" s="286" t="s">
        <v>527</v>
      </c>
      <c r="AR20" s="287"/>
    </row>
    <row r="21" spans="1:46" s="260" customFormat="1" ht="13.2" x14ac:dyDescent="0.2">
      <c r="A21" s="288"/>
      <c r="AK21" s="1149" t="s">
        <v>528</v>
      </c>
      <c r="AL21" s="1150"/>
      <c r="AM21" s="1150"/>
      <c r="AN21" s="1151"/>
      <c r="AO21" s="289">
        <v>6.04</v>
      </c>
      <c r="AP21" s="290">
        <v>6.06</v>
      </c>
      <c r="AQ21" s="291">
        <v>-0.02</v>
      </c>
      <c r="AS21" s="292"/>
      <c r="AT21" s="288"/>
    </row>
    <row r="22" spans="1:46" s="260" customFormat="1" ht="13.2" x14ac:dyDescent="0.2">
      <c r="A22" s="288"/>
      <c r="AK22" s="1149" t="s">
        <v>529</v>
      </c>
      <c r="AL22" s="1150"/>
      <c r="AM22" s="1150"/>
      <c r="AN22" s="1151"/>
      <c r="AO22" s="293">
        <v>101.5</v>
      </c>
      <c r="AP22" s="294">
        <v>99.8</v>
      </c>
      <c r="AQ22" s="295">
        <v>1.7</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42" t="s">
        <v>530</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row>
    <row r="27" spans="1:46" ht="13.2" x14ac:dyDescent="0.2">
      <c r="A27" s="300"/>
      <c r="AS27" s="255"/>
      <c r="AT27" s="255"/>
    </row>
    <row r="28" spans="1:46" ht="16.2" x14ac:dyDescent="0.2">
      <c r="A28" s="256" t="s">
        <v>531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532</v>
      </c>
      <c r="AL29" s="260"/>
      <c r="AM29" s="260"/>
      <c r="AN29" s="260"/>
      <c r="AS29" s="302"/>
    </row>
    <row r="30" spans="1:46" ht="13.5" customHeight="1" x14ac:dyDescent="0.2">
      <c r="A30" s="259"/>
      <c r="AK30" s="262"/>
      <c r="AL30" s="263"/>
      <c r="AM30" s="263"/>
      <c r="AN30" s="264"/>
      <c r="AO30" s="1131" t="s">
        <v>511</v>
      </c>
      <c r="AP30" s="265"/>
      <c r="AQ30" s="266" t="s">
        <v>512</v>
      </c>
      <c r="AR30" s="267"/>
    </row>
    <row r="31" spans="1:46" ht="13.2" x14ac:dyDescent="0.2">
      <c r="A31" s="259"/>
      <c r="AK31" s="268"/>
      <c r="AL31" s="269"/>
      <c r="AM31" s="269"/>
      <c r="AN31" s="270"/>
      <c r="AO31" s="1132"/>
      <c r="AP31" s="271" t="s">
        <v>513</v>
      </c>
      <c r="AQ31" s="272" t="s">
        <v>514</v>
      </c>
      <c r="AR31" s="273" t="s">
        <v>515</v>
      </c>
    </row>
    <row r="32" spans="1:46" ht="27" customHeight="1" x14ac:dyDescent="0.2">
      <c r="A32" s="259"/>
      <c r="AK32" s="1133" t="s">
        <v>533</v>
      </c>
      <c r="AL32" s="1134"/>
      <c r="AM32" s="1134"/>
      <c r="AN32" s="1135"/>
      <c r="AO32" s="303">
        <v>7814979</v>
      </c>
      <c r="AP32" s="303">
        <v>15898</v>
      </c>
      <c r="AQ32" s="304">
        <v>26449</v>
      </c>
      <c r="AR32" s="305">
        <v>-39.9</v>
      </c>
    </row>
    <row r="33" spans="1:46" ht="13.5" customHeight="1" x14ac:dyDescent="0.2">
      <c r="A33" s="259"/>
      <c r="AK33" s="1133" t="s">
        <v>534</v>
      </c>
      <c r="AL33" s="1134"/>
      <c r="AM33" s="1134"/>
      <c r="AN33" s="1135"/>
      <c r="AO33" s="303" t="s">
        <v>520</v>
      </c>
      <c r="AP33" s="303" t="s">
        <v>520</v>
      </c>
      <c r="AQ33" s="304">
        <v>1</v>
      </c>
      <c r="AR33" s="305" t="s">
        <v>520</v>
      </c>
    </row>
    <row r="34" spans="1:46" ht="27" customHeight="1" x14ac:dyDescent="0.2">
      <c r="A34" s="259"/>
      <c r="AK34" s="1133" t="s">
        <v>535</v>
      </c>
      <c r="AL34" s="1134"/>
      <c r="AM34" s="1134"/>
      <c r="AN34" s="1135"/>
      <c r="AO34" s="303" t="s">
        <v>520</v>
      </c>
      <c r="AP34" s="303" t="s">
        <v>520</v>
      </c>
      <c r="AQ34" s="304">
        <v>29</v>
      </c>
      <c r="AR34" s="305" t="s">
        <v>520</v>
      </c>
    </row>
    <row r="35" spans="1:46" ht="27" customHeight="1" x14ac:dyDescent="0.2">
      <c r="A35" s="259"/>
      <c r="AK35" s="1133" t="s">
        <v>536</v>
      </c>
      <c r="AL35" s="1134"/>
      <c r="AM35" s="1134"/>
      <c r="AN35" s="1135"/>
      <c r="AO35" s="303">
        <v>981647</v>
      </c>
      <c r="AP35" s="303">
        <v>1997</v>
      </c>
      <c r="AQ35" s="304">
        <v>5448</v>
      </c>
      <c r="AR35" s="305">
        <v>-63.3</v>
      </c>
    </row>
    <row r="36" spans="1:46" ht="27" customHeight="1" x14ac:dyDescent="0.2">
      <c r="A36" s="259"/>
      <c r="AK36" s="1133" t="s">
        <v>537</v>
      </c>
      <c r="AL36" s="1134"/>
      <c r="AM36" s="1134"/>
      <c r="AN36" s="1135"/>
      <c r="AO36" s="303" t="s">
        <v>520</v>
      </c>
      <c r="AP36" s="303" t="s">
        <v>520</v>
      </c>
      <c r="AQ36" s="304">
        <v>445</v>
      </c>
      <c r="AR36" s="305" t="s">
        <v>520</v>
      </c>
    </row>
    <row r="37" spans="1:46" ht="13.5" customHeight="1" x14ac:dyDescent="0.2">
      <c r="A37" s="259"/>
      <c r="AK37" s="1133" t="s">
        <v>538</v>
      </c>
      <c r="AL37" s="1134"/>
      <c r="AM37" s="1134"/>
      <c r="AN37" s="1135"/>
      <c r="AO37" s="303">
        <v>801646</v>
      </c>
      <c r="AP37" s="303">
        <v>1631</v>
      </c>
      <c r="AQ37" s="304">
        <v>1095</v>
      </c>
      <c r="AR37" s="305">
        <v>48.9</v>
      </c>
    </row>
    <row r="38" spans="1:46" ht="27" customHeight="1" x14ac:dyDescent="0.2">
      <c r="A38" s="259"/>
      <c r="AK38" s="1136" t="s">
        <v>539</v>
      </c>
      <c r="AL38" s="1137"/>
      <c r="AM38" s="1137"/>
      <c r="AN38" s="1138"/>
      <c r="AO38" s="306" t="s">
        <v>520</v>
      </c>
      <c r="AP38" s="306" t="s">
        <v>520</v>
      </c>
      <c r="AQ38" s="307">
        <v>0</v>
      </c>
      <c r="AR38" s="295" t="s">
        <v>520</v>
      </c>
      <c r="AS38" s="302"/>
    </row>
    <row r="39" spans="1:46" ht="13.2" x14ac:dyDescent="0.2">
      <c r="A39" s="259"/>
      <c r="AK39" s="1136" t="s">
        <v>540</v>
      </c>
      <c r="AL39" s="1137"/>
      <c r="AM39" s="1137"/>
      <c r="AN39" s="1138"/>
      <c r="AO39" s="303">
        <v>-3158131</v>
      </c>
      <c r="AP39" s="303">
        <v>-6424</v>
      </c>
      <c r="AQ39" s="304">
        <v>-7113</v>
      </c>
      <c r="AR39" s="305">
        <v>-9.6999999999999993</v>
      </c>
      <c r="AS39" s="302"/>
    </row>
    <row r="40" spans="1:46" ht="27" customHeight="1" x14ac:dyDescent="0.2">
      <c r="A40" s="259"/>
      <c r="AK40" s="1133" t="s">
        <v>541</v>
      </c>
      <c r="AL40" s="1134"/>
      <c r="AM40" s="1134"/>
      <c r="AN40" s="1135"/>
      <c r="AO40" s="303">
        <v>-4772672</v>
      </c>
      <c r="AP40" s="303">
        <v>-9709</v>
      </c>
      <c r="AQ40" s="304">
        <v>-18923</v>
      </c>
      <c r="AR40" s="305">
        <v>-48.7</v>
      </c>
      <c r="AS40" s="302"/>
    </row>
    <row r="41" spans="1:46" ht="13.2" x14ac:dyDescent="0.2">
      <c r="A41" s="259"/>
      <c r="AK41" s="1139" t="s">
        <v>304</v>
      </c>
      <c r="AL41" s="1140"/>
      <c r="AM41" s="1140"/>
      <c r="AN41" s="1141"/>
      <c r="AO41" s="303">
        <v>1667469</v>
      </c>
      <c r="AP41" s="303">
        <v>3392</v>
      </c>
      <c r="AQ41" s="304">
        <v>7431</v>
      </c>
      <c r="AR41" s="305">
        <v>-54.4</v>
      </c>
      <c r="AS41" s="302"/>
    </row>
    <row r="42" spans="1:46" ht="13.2" x14ac:dyDescent="0.2">
      <c r="A42" s="259"/>
      <c r="AK42" s="308" t="s">
        <v>542</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543</v>
      </c>
    </row>
    <row r="48" spans="1:46" ht="13.2" x14ac:dyDescent="0.2">
      <c r="A48" s="259"/>
      <c r="AK48" s="313" t="s">
        <v>544</v>
      </c>
      <c r="AL48" s="313"/>
      <c r="AM48" s="313"/>
      <c r="AN48" s="313"/>
      <c r="AO48" s="313"/>
      <c r="AP48" s="313"/>
      <c r="AQ48" s="314"/>
      <c r="AR48" s="313"/>
    </row>
    <row r="49" spans="1:44" ht="13.5" customHeight="1" x14ac:dyDescent="0.2">
      <c r="A49" s="259"/>
      <c r="AK49" s="315"/>
      <c r="AL49" s="316"/>
      <c r="AM49" s="1126" t="s">
        <v>511</v>
      </c>
      <c r="AN49" s="1128" t="s">
        <v>545</v>
      </c>
      <c r="AO49" s="1129"/>
      <c r="AP49" s="1129"/>
      <c r="AQ49" s="1129"/>
      <c r="AR49" s="1130"/>
    </row>
    <row r="50" spans="1:44" ht="13.2" x14ac:dyDescent="0.2">
      <c r="A50" s="259"/>
      <c r="AK50" s="317"/>
      <c r="AL50" s="318"/>
      <c r="AM50" s="1127"/>
      <c r="AN50" s="319" t="s">
        <v>546</v>
      </c>
      <c r="AO50" s="320" t="s">
        <v>547</v>
      </c>
      <c r="AP50" s="321" t="s">
        <v>548</v>
      </c>
      <c r="AQ50" s="322" t="s">
        <v>549</v>
      </c>
      <c r="AR50" s="323" t="s">
        <v>550</v>
      </c>
    </row>
    <row r="51" spans="1:44" ht="13.2" x14ac:dyDescent="0.2">
      <c r="A51" s="259"/>
      <c r="AK51" s="315" t="s">
        <v>551</v>
      </c>
      <c r="AL51" s="316"/>
      <c r="AM51" s="324">
        <v>10694793</v>
      </c>
      <c r="AN51" s="325">
        <v>21936</v>
      </c>
      <c r="AO51" s="326">
        <v>-48.2</v>
      </c>
      <c r="AP51" s="327">
        <v>33173</v>
      </c>
      <c r="AQ51" s="328">
        <v>-19.2</v>
      </c>
      <c r="AR51" s="329">
        <v>-29</v>
      </c>
    </row>
    <row r="52" spans="1:44" ht="13.2" x14ac:dyDescent="0.2">
      <c r="A52" s="259"/>
      <c r="AK52" s="330"/>
      <c r="AL52" s="331" t="s">
        <v>552</v>
      </c>
      <c r="AM52" s="332">
        <v>9463470</v>
      </c>
      <c r="AN52" s="333">
        <v>19411</v>
      </c>
      <c r="AO52" s="334">
        <v>-47.6</v>
      </c>
      <c r="AP52" s="335">
        <v>20353</v>
      </c>
      <c r="AQ52" s="336">
        <v>-25.4</v>
      </c>
      <c r="AR52" s="337">
        <v>-22.2</v>
      </c>
    </row>
    <row r="53" spans="1:44" ht="13.2" x14ac:dyDescent="0.2">
      <c r="A53" s="259"/>
      <c r="AK53" s="315" t="s">
        <v>553</v>
      </c>
      <c r="AL53" s="316"/>
      <c r="AM53" s="324">
        <v>17300216</v>
      </c>
      <c r="AN53" s="325">
        <v>35293</v>
      </c>
      <c r="AO53" s="326">
        <v>60.9</v>
      </c>
      <c r="AP53" s="327">
        <v>37644</v>
      </c>
      <c r="AQ53" s="328">
        <v>13.5</v>
      </c>
      <c r="AR53" s="329">
        <v>47.4</v>
      </c>
    </row>
    <row r="54" spans="1:44" ht="13.2" x14ac:dyDescent="0.2">
      <c r="A54" s="259"/>
      <c r="AK54" s="330"/>
      <c r="AL54" s="331" t="s">
        <v>552</v>
      </c>
      <c r="AM54" s="332">
        <v>15105006</v>
      </c>
      <c r="AN54" s="333">
        <v>30814</v>
      </c>
      <c r="AO54" s="334">
        <v>58.7</v>
      </c>
      <c r="AP54" s="335">
        <v>24939</v>
      </c>
      <c r="AQ54" s="336">
        <v>22.5</v>
      </c>
      <c r="AR54" s="337">
        <v>36.200000000000003</v>
      </c>
    </row>
    <row r="55" spans="1:44" ht="13.2" x14ac:dyDescent="0.2">
      <c r="A55" s="259"/>
      <c r="AK55" s="315" t="s">
        <v>554</v>
      </c>
      <c r="AL55" s="316"/>
      <c r="AM55" s="324">
        <v>20444265</v>
      </c>
      <c r="AN55" s="325">
        <v>41573</v>
      </c>
      <c r="AO55" s="326">
        <v>17.8</v>
      </c>
      <c r="AP55" s="327">
        <v>39221</v>
      </c>
      <c r="AQ55" s="328">
        <v>4.2</v>
      </c>
      <c r="AR55" s="329">
        <v>13.6</v>
      </c>
    </row>
    <row r="56" spans="1:44" ht="13.2" x14ac:dyDescent="0.2">
      <c r="A56" s="259"/>
      <c r="AK56" s="330"/>
      <c r="AL56" s="331" t="s">
        <v>552</v>
      </c>
      <c r="AM56" s="332">
        <v>17914263</v>
      </c>
      <c r="AN56" s="333">
        <v>36429</v>
      </c>
      <c r="AO56" s="334">
        <v>18.2</v>
      </c>
      <c r="AP56" s="335">
        <v>24821</v>
      </c>
      <c r="AQ56" s="336">
        <v>-0.5</v>
      </c>
      <c r="AR56" s="337">
        <v>18.7</v>
      </c>
    </row>
    <row r="57" spans="1:44" ht="13.2" x14ac:dyDescent="0.2">
      <c r="A57" s="259"/>
      <c r="AK57" s="315" t="s">
        <v>555</v>
      </c>
      <c r="AL57" s="316"/>
      <c r="AM57" s="324">
        <v>14476121</v>
      </c>
      <c r="AN57" s="325">
        <v>29492</v>
      </c>
      <c r="AO57" s="326">
        <v>-29.1</v>
      </c>
      <c r="AP57" s="327">
        <v>38566</v>
      </c>
      <c r="AQ57" s="328">
        <v>-1.7</v>
      </c>
      <c r="AR57" s="329">
        <v>-27.4</v>
      </c>
    </row>
    <row r="58" spans="1:44" ht="13.2" x14ac:dyDescent="0.2">
      <c r="A58" s="259"/>
      <c r="AK58" s="330"/>
      <c r="AL58" s="331" t="s">
        <v>552</v>
      </c>
      <c r="AM58" s="332">
        <v>12595565</v>
      </c>
      <c r="AN58" s="333">
        <v>25661</v>
      </c>
      <c r="AO58" s="334">
        <v>-29.6</v>
      </c>
      <c r="AP58" s="335">
        <v>24059</v>
      </c>
      <c r="AQ58" s="336">
        <v>-3.1</v>
      </c>
      <c r="AR58" s="337">
        <v>-26.5</v>
      </c>
    </row>
    <row r="59" spans="1:44" ht="13.2" x14ac:dyDescent="0.2">
      <c r="A59" s="259"/>
      <c r="AK59" s="315" t="s">
        <v>556</v>
      </c>
      <c r="AL59" s="316"/>
      <c r="AM59" s="324">
        <v>9464471</v>
      </c>
      <c r="AN59" s="325">
        <v>19253</v>
      </c>
      <c r="AO59" s="326">
        <v>-34.700000000000003</v>
      </c>
      <c r="AP59" s="327">
        <v>35156</v>
      </c>
      <c r="AQ59" s="328">
        <v>-8.8000000000000007</v>
      </c>
      <c r="AR59" s="329">
        <v>-25.9</v>
      </c>
    </row>
    <row r="60" spans="1:44" ht="13.2" x14ac:dyDescent="0.2">
      <c r="A60" s="259"/>
      <c r="AK60" s="330"/>
      <c r="AL60" s="331" t="s">
        <v>552</v>
      </c>
      <c r="AM60" s="332">
        <v>8047687</v>
      </c>
      <c r="AN60" s="333">
        <v>16371</v>
      </c>
      <c r="AO60" s="334">
        <v>-36.200000000000003</v>
      </c>
      <c r="AP60" s="335">
        <v>22430</v>
      </c>
      <c r="AQ60" s="336">
        <v>-6.8</v>
      </c>
      <c r="AR60" s="337">
        <v>-29.4</v>
      </c>
    </row>
    <row r="61" spans="1:44" ht="13.2" x14ac:dyDescent="0.2">
      <c r="A61" s="259"/>
      <c r="AK61" s="315" t="s">
        <v>557</v>
      </c>
      <c r="AL61" s="338"/>
      <c r="AM61" s="324">
        <v>14475973</v>
      </c>
      <c r="AN61" s="325">
        <v>29509</v>
      </c>
      <c r="AO61" s="326">
        <v>-6.7</v>
      </c>
      <c r="AP61" s="327">
        <v>36752</v>
      </c>
      <c r="AQ61" s="339">
        <v>-2.4</v>
      </c>
      <c r="AR61" s="329">
        <v>-4.3</v>
      </c>
    </row>
    <row r="62" spans="1:44" ht="13.2" x14ac:dyDescent="0.2">
      <c r="A62" s="259"/>
      <c r="AK62" s="330"/>
      <c r="AL62" s="331" t="s">
        <v>552</v>
      </c>
      <c r="AM62" s="332">
        <v>12625198</v>
      </c>
      <c r="AN62" s="333">
        <v>25737</v>
      </c>
      <c r="AO62" s="334">
        <v>-7.3</v>
      </c>
      <c r="AP62" s="335">
        <v>23320</v>
      </c>
      <c r="AQ62" s="336">
        <v>-2.7</v>
      </c>
      <c r="AR62" s="337">
        <v>-4.5999999999999996</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Y10ZSuHN+/TgnuDoBOe8qpb+EF3m8486ZgevN5RgbAulL77eygiF9Is/FXWQ5FQYpd74ePyZfjUj1k09SK2eYg==" saltValue="itAZ9k9raLBwFsPpUcxSX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559</v>
      </c>
    </row>
    <row r="121" spans="125:125" ht="13.5" hidden="1" customHeight="1" x14ac:dyDescent="0.2">
      <c r="DU121" s="253"/>
    </row>
  </sheetData>
  <sheetProtection algorithmName="SHA-512" hashValue="wTjjWSM35k1aoASXZvhjIJdK+tS5c8z2LXaOSVdJak+cucwspzClcnAO0LZB8nRE4a+7c/TJbWkfTxCvy2cwOg==" saltValue="dJPxlj2XCubtku4kaYrUrA=="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560</v>
      </c>
    </row>
  </sheetData>
  <sheetProtection algorithmName="SHA-512" hashValue="n6jZMC1qLP3qHPSExTVPHZ4Q5ISJKfUKTDKVpkJ0Q/kHH3TX5uQsBvc1abeST2GiqIAyggHgzGwrbfylCrorIQ==" saltValue="FoSJHeFBImdBZEZ/eCanIw=="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2">
      <c r="B47" s="10"/>
      <c r="C47" s="1152" t="s">
        <v>3</v>
      </c>
      <c r="D47" s="1152"/>
      <c r="E47" s="1153"/>
      <c r="F47" s="11">
        <v>22</v>
      </c>
      <c r="G47" s="12">
        <v>26.07</v>
      </c>
      <c r="H47" s="12">
        <v>25.98</v>
      </c>
      <c r="I47" s="12">
        <v>29.25</v>
      </c>
      <c r="J47" s="13">
        <v>30.33</v>
      </c>
    </row>
    <row r="48" spans="2:10" ht="57.75" customHeight="1" x14ac:dyDescent="0.2">
      <c r="B48" s="14"/>
      <c r="C48" s="1154" t="s">
        <v>4</v>
      </c>
      <c r="D48" s="1154"/>
      <c r="E48" s="1155"/>
      <c r="F48" s="15">
        <v>5.33</v>
      </c>
      <c r="G48" s="16">
        <v>2.98</v>
      </c>
      <c r="H48" s="16">
        <v>4.18</v>
      </c>
      <c r="I48" s="16">
        <v>5.48</v>
      </c>
      <c r="J48" s="17">
        <v>4.4800000000000004</v>
      </c>
    </row>
    <row r="49" spans="2:10" ht="57.75" customHeight="1" thickBot="1" x14ac:dyDescent="0.25">
      <c r="B49" s="18"/>
      <c r="C49" s="1156" t="s">
        <v>5</v>
      </c>
      <c r="D49" s="1156"/>
      <c r="E49" s="1157"/>
      <c r="F49" s="19">
        <v>1.27</v>
      </c>
      <c r="G49" s="20">
        <v>0.75</v>
      </c>
      <c r="H49" s="20">
        <v>1.1100000000000001</v>
      </c>
      <c r="I49" s="20">
        <v>1.21</v>
      </c>
      <c r="J49" s="21" t="s">
        <v>566</v>
      </c>
    </row>
    <row r="50" spans="2:10" ht="13.2" x14ac:dyDescent="0.2"/>
  </sheetData>
  <sheetProtection algorithmName="SHA-512" hashValue="SJcuM4KPfJxIQynd7GgzvNmIP2TBAKW2wtlIY8mx26Oa7xHB3ndbkwLir+DyoCTGz5tPIsUxpPekEK4HHxb0RQ==" saltValue="SzivWAxFl9Xe6AVfFW9QJ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2">
      <c r="A34" s="22"/>
      <c r="B34" s="31"/>
      <c r="C34" s="1162" t="s">
        <v>567</v>
      </c>
      <c r="D34" s="1162"/>
      <c r="E34" s="1163"/>
      <c r="F34" s="32">
        <v>5.33</v>
      </c>
      <c r="G34" s="33">
        <v>2.97</v>
      </c>
      <c r="H34" s="33">
        <v>4.17</v>
      </c>
      <c r="I34" s="33">
        <v>5.47</v>
      </c>
      <c r="J34" s="34">
        <v>4.4800000000000004</v>
      </c>
      <c r="K34" s="22"/>
      <c r="L34" s="22"/>
      <c r="M34" s="22"/>
      <c r="N34" s="22"/>
      <c r="O34" s="22"/>
      <c r="P34" s="22"/>
    </row>
    <row r="35" spans="1:16" ht="39" customHeight="1" x14ac:dyDescent="0.2">
      <c r="A35" s="22"/>
      <c r="B35" s="35"/>
      <c r="C35" s="1158" t="s">
        <v>568</v>
      </c>
      <c r="D35" s="1158"/>
      <c r="E35" s="1159"/>
      <c r="F35" s="36">
        <v>0.46</v>
      </c>
      <c r="G35" s="37">
        <v>1.36</v>
      </c>
      <c r="H35" s="37">
        <v>2.25</v>
      </c>
      <c r="I35" s="37">
        <v>2.12</v>
      </c>
      <c r="J35" s="38">
        <v>1.86</v>
      </c>
      <c r="K35" s="22"/>
      <c r="L35" s="22"/>
      <c r="M35" s="22"/>
      <c r="N35" s="22"/>
      <c r="O35" s="22"/>
      <c r="P35" s="22"/>
    </row>
    <row r="36" spans="1:16" ht="39" customHeight="1" x14ac:dyDescent="0.2">
      <c r="A36" s="22"/>
      <c r="B36" s="35"/>
      <c r="C36" s="1158" t="s">
        <v>569</v>
      </c>
      <c r="D36" s="1158"/>
      <c r="E36" s="1159"/>
      <c r="F36" s="36">
        <v>0.36</v>
      </c>
      <c r="G36" s="37">
        <v>0.18</v>
      </c>
      <c r="H36" s="37">
        <v>0.4</v>
      </c>
      <c r="I36" s="37">
        <v>0.48</v>
      </c>
      <c r="J36" s="38">
        <v>0.43</v>
      </c>
      <c r="K36" s="22"/>
      <c r="L36" s="22"/>
      <c r="M36" s="22"/>
      <c r="N36" s="22"/>
      <c r="O36" s="22"/>
      <c r="P36" s="22"/>
    </row>
    <row r="37" spans="1:16" ht="39" customHeight="1" x14ac:dyDescent="0.2">
      <c r="A37" s="22"/>
      <c r="B37" s="35"/>
      <c r="C37" s="1158" t="s">
        <v>570</v>
      </c>
      <c r="D37" s="1158"/>
      <c r="E37" s="1159"/>
      <c r="F37" s="36">
        <v>0.21</v>
      </c>
      <c r="G37" s="37">
        <v>0.08</v>
      </c>
      <c r="H37" s="37">
        <v>0.1</v>
      </c>
      <c r="I37" s="37">
        <v>0.05</v>
      </c>
      <c r="J37" s="38">
        <v>0.09</v>
      </c>
      <c r="K37" s="22"/>
      <c r="L37" s="22"/>
      <c r="M37" s="22"/>
      <c r="N37" s="22"/>
      <c r="O37" s="22"/>
      <c r="P37" s="22"/>
    </row>
    <row r="38" spans="1:16" ht="39" customHeight="1" x14ac:dyDescent="0.2">
      <c r="A38" s="22"/>
      <c r="B38" s="35"/>
      <c r="C38" s="1158" t="s">
        <v>571</v>
      </c>
      <c r="D38" s="1158"/>
      <c r="E38" s="1159"/>
      <c r="F38" s="36">
        <v>0.02</v>
      </c>
      <c r="G38" s="37">
        <v>0.1</v>
      </c>
      <c r="H38" s="37">
        <v>0.01</v>
      </c>
      <c r="I38" s="37">
        <v>0.02</v>
      </c>
      <c r="J38" s="38">
        <v>0.02</v>
      </c>
      <c r="K38" s="22"/>
      <c r="L38" s="22"/>
      <c r="M38" s="22"/>
      <c r="N38" s="22"/>
      <c r="O38" s="22"/>
      <c r="P38" s="22"/>
    </row>
    <row r="39" spans="1:16" ht="39" customHeight="1" x14ac:dyDescent="0.2">
      <c r="A39" s="22"/>
      <c r="B39" s="35"/>
      <c r="C39" s="1158"/>
      <c r="D39" s="1158"/>
      <c r="E39" s="1159"/>
      <c r="F39" s="36"/>
      <c r="G39" s="37"/>
      <c r="H39" s="37"/>
      <c r="I39" s="37"/>
      <c r="J39" s="38"/>
      <c r="K39" s="22"/>
      <c r="L39" s="22"/>
      <c r="M39" s="22"/>
      <c r="N39" s="22"/>
      <c r="O39" s="22"/>
      <c r="P39" s="22"/>
    </row>
    <row r="40" spans="1:16" ht="39" customHeight="1" x14ac:dyDescent="0.2">
      <c r="A40" s="22"/>
      <c r="B40" s="35"/>
      <c r="C40" s="1158"/>
      <c r="D40" s="1158"/>
      <c r="E40" s="1159"/>
      <c r="F40" s="36"/>
      <c r="G40" s="37"/>
      <c r="H40" s="37"/>
      <c r="I40" s="37"/>
      <c r="J40" s="38"/>
      <c r="K40" s="22"/>
      <c r="L40" s="22"/>
      <c r="M40" s="22"/>
      <c r="N40" s="22"/>
      <c r="O40" s="22"/>
      <c r="P40" s="22"/>
    </row>
    <row r="41" spans="1:16" ht="39" customHeight="1" x14ac:dyDescent="0.2">
      <c r="A41" s="22"/>
      <c r="B41" s="35"/>
      <c r="C41" s="1158"/>
      <c r="D41" s="1158"/>
      <c r="E41" s="1159"/>
      <c r="F41" s="36"/>
      <c r="G41" s="37"/>
      <c r="H41" s="37"/>
      <c r="I41" s="37"/>
      <c r="J41" s="38"/>
      <c r="K41" s="22"/>
      <c r="L41" s="22"/>
      <c r="M41" s="22"/>
      <c r="N41" s="22"/>
      <c r="O41" s="22"/>
      <c r="P41" s="22"/>
    </row>
    <row r="42" spans="1:16" ht="39" customHeight="1" x14ac:dyDescent="0.2">
      <c r="A42" s="22"/>
      <c r="B42" s="39"/>
      <c r="C42" s="1158" t="s">
        <v>572</v>
      </c>
      <c r="D42" s="1158"/>
      <c r="E42" s="1159"/>
      <c r="F42" s="36" t="s">
        <v>520</v>
      </c>
      <c r="G42" s="37" t="s">
        <v>520</v>
      </c>
      <c r="H42" s="37" t="s">
        <v>520</v>
      </c>
      <c r="I42" s="37" t="s">
        <v>520</v>
      </c>
      <c r="J42" s="38" t="s">
        <v>520</v>
      </c>
      <c r="K42" s="22"/>
      <c r="L42" s="22"/>
      <c r="M42" s="22"/>
      <c r="N42" s="22"/>
      <c r="O42" s="22"/>
      <c r="P42" s="22"/>
    </row>
    <row r="43" spans="1:16" ht="39" customHeight="1" thickBot="1" x14ac:dyDescent="0.25">
      <c r="A43" s="22"/>
      <c r="B43" s="40"/>
      <c r="C43" s="1160" t="s">
        <v>573</v>
      </c>
      <c r="D43" s="1160"/>
      <c r="E43" s="1161"/>
      <c r="F43" s="41">
        <v>2.13</v>
      </c>
      <c r="G43" s="42" t="s">
        <v>520</v>
      </c>
      <c r="H43" s="42" t="s">
        <v>520</v>
      </c>
      <c r="I43" s="42" t="s">
        <v>520</v>
      </c>
      <c r="J43" s="43" t="s">
        <v>520</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x3rzULxMRnKpQF5ENKazK7vofMC5+oEGRI7F5ZW/45YzZ0vY0riDxCtOvpdl5sUQc2DEbU2CEPIKGwTBrc+7Cw==" saltValue="HPi/T30yc0H4X5FAtzhq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561</v>
      </c>
      <c r="L44" s="54" t="s">
        <v>562</v>
      </c>
      <c r="M44" s="54" t="s">
        <v>563</v>
      </c>
      <c r="N44" s="54" t="s">
        <v>564</v>
      </c>
      <c r="O44" s="55" t="s">
        <v>565</v>
      </c>
      <c r="P44" s="46"/>
      <c r="Q44" s="46"/>
      <c r="R44" s="46"/>
      <c r="S44" s="46"/>
      <c r="T44" s="46"/>
      <c r="U44" s="46"/>
    </row>
    <row r="45" spans="1:21" ht="30.75" customHeight="1" x14ac:dyDescent="0.2">
      <c r="A45" s="46"/>
      <c r="B45" s="1187" t="s">
        <v>11</v>
      </c>
      <c r="C45" s="1188"/>
      <c r="D45" s="56"/>
      <c r="E45" s="1193" t="s">
        <v>12</v>
      </c>
      <c r="F45" s="1193"/>
      <c r="G45" s="1193"/>
      <c r="H45" s="1193"/>
      <c r="I45" s="1193"/>
      <c r="J45" s="1194"/>
      <c r="K45" s="57">
        <v>8221</v>
      </c>
      <c r="L45" s="58">
        <v>8528</v>
      </c>
      <c r="M45" s="58">
        <v>8041</v>
      </c>
      <c r="N45" s="58">
        <v>7635</v>
      </c>
      <c r="O45" s="59">
        <v>7815</v>
      </c>
      <c r="P45" s="46"/>
      <c r="Q45" s="46"/>
      <c r="R45" s="46"/>
      <c r="S45" s="46"/>
      <c r="T45" s="46"/>
      <c r="U45" s="46"/>
    </row>
    <row r="46" spans="1:21" ht="30.75" customHeight="1" x14ac:dyDescent="0.2">
      <c r="A46" s="46"/>
      <c r="B46" s="1189"/>
      <c r="C46" s="1190"/>
      <c r="D46" s="60"/>
      <c r="E46" s="1166" t="s">
        <v>13</v>
      </c>
      <c r="F46" s="1166"/>
      <c r="G46" s="1166"/>
      <c r="H46" s="1166"/>
      <c r="I46" s="1166"/>
      <c r="J46" s="1167"/>
      <c r="K46" s="61" t="s">
        <v>520</v>
      </c>
      <c r="L46" s="62" t="s">
        <v>520</v>
      </c>
      <c r="M46" s="62" t="s">
        <v>520</v>
      </c>
      <c r="N46" s="62" t="s">
        <v>520</v>
      </c>
      <c r="O46" s="63" t="s">
        <v>520</v>
      </c>
      <c r="P46" s="46"/>
      <c r="Q46" s="46"/>
      <c r="R46" s="46"/>
      <c r="S46" s="46"/>
      <c r="T46" s="46"/>
      <c r="U46" s="46"/>
    </row>
    <row r="47" spans="1:21" ht="30.75" customHeight="1" x14ac:dyDescent="0.2">
      <c r="A47" s="46"/>
      <c r="B47" s="1189"/>
      <c r="C47" s="1190"/>
      <c r="D47" s="60"/>
      <c r="E47" s="1166" t="s">
        <v>14</v>
      </c>
      <c r="F47" s="1166"/>
      <c r="G47" s="1166"/>
      <c r="H47" s="1166"/>
      <c r="I47" s="1166"/>
      <c r="J47" s="1167"/>
      <c r="K47" s="61" t="s">
        <v>520</v>
      </c>
      <c r="L47" s="62" t="s">
        <v>520</v>
      </c>
      <c r="M47" s="62" t="s">
        <v>520</v>
      </c>
      <c r="N47" s="62" t="s">
        <v>520</v>
      </c>
      <c r="O47" s="63" t="s">
        <v>520</v>
      </c>
      <c r="P47" s="46"/>
      <c r="Q47" s="46"/>
      <c r="R47" s="46"/>
      <c r="S47" s="46"/>
      <c r="T47" s="46"/>
      <c r="U47" s="46"/>
    </row>
    <row r="48" spans="1:21" ht="30.75" customHeight="1" x14ac:dyDescent="0.2">
      <c r="A48" s="46"/>
      <c r="B48" s="1189"/>
      <c r="C48" s="1190"/>
      <c r="D48" s="60"/>
      <c r="E48" s="1166" t="s">
        <v>15</v>
      </c>
      <c r="F48" s="1166"/>
      <c r="G48" s="1166"/>
      <c r="H48" s="1166"/>
      <c r="I48" s="1166"/>
      <c r="J48" s="1167"/>
      <c r="K48" s="61">
        <v>1283</v>
      </c>
      <c r="L48" s="62">
        <v>1318</v>
      </c>
      <c r="M48" s="62">
        <v>1267</v>
      </c>
      <c r="N48" s="62">
        <v>950</v>
      </c>
      <c r="O48" s="63">
        <v>982</v>
      </c>
      <c r="P48" s="46"/>
      <c r="Q48" s="46"/>
      <c r="R48" s="46"/>
      <c r="S48" s="46"/>
      <c r="T48" s="46"/>
      <c r="U48" s="46"/>
    </row>
    <row r="49" spans="1:21" ht="30.75" customHeight="1" x14ac:dyDescent="0.2">
      <c r="A49" s="46"/>
      <c r="B49" s="1189"/>
      <c r="C49" s="1190"/>
      <c r="D49" s="60"/>
      <c r="E49" s="1166" t="s">
        <v>16</v>
      </c>
      <c r="F49" s="1166"/>
      <c r="G49" s="1166"/>
      <c r="H49" s="1166"/>
      <c r="I49" s="1166"/>
      <c r="J49" s="1167"/>
      <c r="K49" s="61" t="s">
        <v>520</v>
      </c>
      <c r="L49" s="62" t="s">
        <v>520</v>
      </c>
      <c r="M49" s="62" t="s">
        <v>520</v>
      </c>
      <c r="N49" s="62" t="s">
        <v>520</v>
      </c>
      <c r="O49" s="63" t="s">
        <v>520</v>
      </c>
      <c r="P49" s="46"/>
      <c r="Q49" s="46"/>
      <c r="R49" s="46"/>
      <c r="S49" s="46"/>
      <c r="T49" s="46"/>
      <c r="U49" s="46"/>
    </row>
    <row r="50" spans="1:21" ht="30.75" customHeight="1" x14ac:dyDescent="0.2">
      <c r="A50" s="46"/>
      <c r="B50" s="1189"/>
      <c r="C50" s="1190"/>
      <c r="D50" s="60"/>
      <c r="E50" s="1166" t="s">
        <v>17</v>
      </c>
      <c r="F50" s="1166"/>
      <c r="G50" s="1166"/>
      <c r="H50" s="1166"/>
      <c r="I50" s="1166"/>
      <c r="J50" s="1167"/>
      <c r="K50" s="61">
        <v>1663</v>
      </c>
      <c r="L50" s="62">
        <v>1551</v>
      </c>
      <c r="M50" s="62">
        <v>1675</v>
      </c>
      <c r="N50" s="62">
        <v>1579</v>
      </c>
      <c r="O50" s="63">
        <v>802</v>
      </c>
      <c r="P50" s="46"/>
      <c r="Q50" s="46"/>
      <c r="R50" s="46"/>
      <c r="S50" s="46"/>
      <c r="T50" s="46"/>
      <c r="U50" s="46"/>
    </row>
    <row r="51" spans="1:21" ht="30.75" customHeight="1" x14ac:dyDescent="0.2">
      <c r="A51" s="46"/>
      <c r="B51" s="1191"/>
      <c r="C51" s="1192"/>
      <c r="D51" s="64"/>
      <c r="E51" s="1166" t="s">
        <v>18</v>
      </c>
      <c r="F51" s="1166"/>
      <c r="G51" s="1166"/>
      <c r="H51" s="1166"/>
      <c r="I51" s="1166"/>
      <c r="J51" s="1167"/>
      <c r="K51" s="61" t="s">
        <v>520</v>
      </c>
      <c r="L51" s="62" t="s">
        <v>520</v>
      </c>
      <c r="M51" s="62" t="s">
        <v>520</v>
      </c>
      <c r="N51" s="62" t="s">
        <v>520</v>
      </c>
      <c r="O51" s="63" t="s">
        <v>520</v>
      </c>
      <c r="P51" s="46"/>
      <c r="Q51" s="46"/>
      <c r="R51" s="46"/>
      <c r="S51" s="46"/>
      <c r="T51" s="46"/>
      <c r="U51" s="46"/>
    </row>
    <row r="52" spans="1:21" ht="30.75" customHeight="1" x14ac:dyDescent="0.2">
      <c r="A52" s="46"/>
      <c r="B52" s="1164" t="s">
        <v>19</v>
      </c>
      <c r="C52" s="1165"/>
      <c r="D52" s="64"/>
      <c r="E52" s="1166" t="s">
        <v>20</v>
      </c>
      <c r="F52" s="1166"/>
      <c r="G52" s="1166"/>
      <c r="H52" s="1166"/>
      <c r="I52" s="1166"/>
      <c r="J52" s="1167"/>
      <c r="K52" s="61">
        <v>9681</v>
      </c>
      <c r="L52" s="62">
        <v>10104</v>
      </c>
      <c r="M52" s="62">
        <v>9358</v>
      </c>
      <c r="N52" s="62">
        <v>8941</v>
      </c>
      <c r="O52" s="63">
        <v>7931</v>
      </c>
      <c r="P52" s="46"/>
      <c r="Q52" s="46"/>
      <c r="R52" s="46"/>
      <c r="S52" s="46"/>
      <c r="T52" s="46"/>
      <c r="U52" s="46"/>
    </row>
    <row r="53" spans="1:21" ht="30.75" customHeight="1" thickBot="1" x14ac:dyDescent="0.25">
      <c r="A53" s="46"/>
      <c r="B53" s="1168" t="s">
        <v>21</v>
      </c>
      <c r="C53" s="1169"/>
      <c r="D53" s="65"/>
      <c r="E53" s="1170" t="s">
        <v>22</v>
      </c>
      <c r="F53" s="1170"/>
      <c r="G53" s="1170"/>
      <c r="H53" s="1170"/>
      <c r="I53" s="1170"/>
      <c r="J53" s="1171"/>
      <c r="K53" s="66">
        <v>1486</v>
      </c>
      <c r="L53" s="67">
        <v>1293</v>
      </c>
      <c r="M53" s="67">
        <v>1625</v>
      </c>
      <c r="N53" s="67">
        <v>1223</v>
      </c>
      <c r="O53" s="68">
        <v>1668</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574</v>
      </c>
      <c r="P56" s="46"/>
      <c r="Q56" s="46"/>
      <c r="R56" s="46"/>
      <c r="S56" s="46"/>
      <c r="T56" s="46"/>
      <c r="U56" s="46"/>
    </row>
    <row r="57" spans="1:21" ht="31.5" customHeight="1" thickBot="1" x14ac:dyDescent="0.25">
      <c r="A57" s="46"/>
      <c r="B57" s="74"/>
      <c r="C57" s="75"/>
      <c r="D57" s="75"/>
      <c r="E57" s="76"/>
      <c r="F57" s="76"/>
      <c r="G57" s="76"/>
      <c r="H57" s="76"/>
      <c r="I57" s="76"/>
      <c r="J57" s="77" t="s">
        <v>2</v>
      </c>
      <c r="K57" s="78" t="s">
        <v>575</v>
      </c>
      <c r="L57" s="79" t="s">
        <v>576</v>
      </c>
      <c r="M57" s="79" t="s">
        <v>577</v>
      </c>
      <c r="N57" s="79" t="s">
        <v>578</v>
      </c>
      <c r="O57" s="80" t="s">
        <v>579</v>
      </c>
      <c r="P57" s="46"/>
      <c r="Q57" s="46"/>
      <c r="R57" s="46"/>
      <c r="S57" s="46"/>
      <c r="T57" s="46"/>
      <c r="U57" s="46"/>
    </row>
    <row r="58" spans="1:21" ht="31.5" customHeight="1" x14ac:dyDescent="0.2">
      <c r="B58" s="1172" t="s">
        <v>26</v>
      </c>
      <c r="C58" s="1173"/>
      <c r="D58" s="1178" t="s">
        <v>27</v>
      </c>
      <c r="E58" s="1179"/>
      <c r="F58" s="1179"/>
      <c r="G58" s="1179"/>
      <c r="H58" s="1179"/>
      <c r="I58" s="1179"/>
      <c r="J58" s="1180"/>
      <c r="K58" s="81" t="s">
        <v>592</v>
      </c>
      <c r="L58" s="82" t="s">
        <v>592</v>
      </c>
      <c r="M58" s="82" t="s">
        <v>592</v>
      </c>
      <c r="N58" s="82" t="s">
        <v>592</v>
      </c>
      <c r="O58" s="83" t="s">
        <v>592</v>
      </c>
    </row>
    <row r="59" spans="1:21" ht="31.5" customHeight="1" x14ac:dyDescent="0.2">
      <c r="B59" s="1174"/>
      <c r="C59" s="1175"/>
      <c r="D59" s="1181" t="s">
        <v>28</v>
      </c>
      <c r="E59" s="1182"/>
      <c r="F59" s="1182"/>
      <c r="G59" s="1182"/>
      <c r="H59" s="1182"/>
      <c r="I59" s="1182"/>
      <c r="J59" s="1183"/>
      <c r="K59" s="84" t="s">
        <v>592</v>
      </c>
      <c r="L59" s="85" t="s">
        <v>592</v>
      </c>
      <c r="M59" s="85" t="s">
        <v>592</v>
      </c>
      <c r="N59" s="85" t="s">
        <v>592</v>
      </c>
      <c r="O59" s="86" t="s">
        <v>592</v>
      </c>
    </row>
    <row r="60" spans="1:21" ht="31.5" customHeight="1" thickBot="1" x14ac:dyDescent="0.25">
      <c r="B60" s="1176"/>
      <c r="C60" s="1177"/>
      <c r="D60" s="1184" t="s">
        <v>29</v>
      </c>
      <c r="E60" s="1185"/>
      <c r="F60" s="1185"/>
      <c r="G60" s="1185"/>
      <c r="H60" s="1185"/>
      <c r="I60" s="1185"/>
      <c r="J60" s="1186"/>
      <c r="K60" s="87" t="s">
        <v>592</v>
      </c>
      <c r="L60" s="88" t="s">
        <v>592</v>
      </c>
      <c r="M60" s="88" t="s">
        <v>592</v>
      </c>
      <c r="N60" s="88" t="s">
        <v>592</v>
      </c>
      <c r="O60" s="89" t="s">
        <v>592</v>
      </c>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NOmwbznMRSAc5VFLsyuGbmDMSqsrCR17Wy5XpkbPrPPx9dn4WiGkP/tb1oKodCTdghPt2PvEGZEI87N/159IMw==" saltValue="I1hX7Atbb5yFUsh95jXH/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39370078740157483" bottom="0.39370078740157483" header="0.19685039370078741" footer="0.19685039370078741"/>
  <pageSetup paperSize="9" scale="50" orientation="landscape"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561</v>
      </c>
      <c r="J40" s="101" t="s">
        <v>562</v>
      </c>
      <c r="K40" s="101" t="s">
        <v>563</v>
      </c>
      <c r="L40" s="101" t="s">
        <v>564</v>
      </c>
      <c r="M40" s="102" t="s">
        <v>565</v>
      </c>
    </row>
    <row r="41" spans="2:13" ht="27.75" customHeight="1" x14ac:dyDescent="0.2">
      <c r="B41" s="1207" t="s">
        <v>32</v>
      </c>
      <c r="C41" s="1208"/>
      <c r="D41" s="103"/>
      <c r="E41" s="1209" t="s">
        <v>33</v>
      </c>
      <c r="F41" s="1209"/>
      <c r="G41" s="1209"/>
      <c r="H41" s="1210"/>
      <c r="I41" s="342">
        <v>57368</v>
      </c>
      <c r="J41" s="343">
        <v>58320</v>
      </c>
      <c r="K41" s="343">
        <v>62415</v>
      </c>
      <c r="L41" s="343">
        <v>60061</v>
      </c>
      <c r="M41" s="344">
        <v>56198</v>
      </c>
    </row>
    <row r="42" spans="2:13" ht="27.75" customHeight="1" x14ac:dyDescent="0.2">
      <c r="B42" s="1197"/>
      <c r="C42" s="1198"/>
      <c r="D42" s="104"/>
      <c r="E42" s="1201" t="s">
        <v>34</v>
      </c>
      <c r="F42" s="1201"/>
      <c r="G42" s="1201"/>
      <c r="H42" s="1202"/>
      <c r="I42" s="345">
        <v>6419</v>
      </c>
      <c r="J42" s="346">
        <v>3654</v>
      </c>
      <c r="K42" s="346">
        <v>3512</v>
      </c>
      <c r="L42" s="346">
        <v>3040</v>
      </c>
      <c r="M42" s="347">
        <v>3684</v>
      </c>
    </row>
    <row r="43" spans="2:13" ht="27.75" customHeight="1" x14ac:dyDescent="0.2">
      <c r="B43" s="1197"/>
      <c r="C43" s="1198"/>
      <c r="D43" s="104"/>
      <c r="E43" s="1201" t="s">
        <v>35</v>
      </c>
      <c r="F43" s="1201"/>
      <c r="G43" s="1201"/>
      <c r="H43" s="1202"/>
      <c r="I43" s="345">
        <v>15972</v>
      </c>
      <c r="J43" s="346">
        <v>17283</v>
      </c>
      <c r="K43" s="346">
        <v>19252</v>
      </c>
      <c r="L43" s="346">
        <v>21040</v>
      </c>
      <c r="M43" s="347">
        <v>20574</v>
      </c>
    </row>
    <row r="44" spans="2:13" ht="27.75" customHeight="1" x14ac:dyDescent="0.2">
      <c r="B44" s="1197"/>
      <c r="C44" s="1198"/>
      <c r="D44" s="104"/>
      <c r="E44" s="1201" t="s">
        <v>36</v>
      </c>
      <c r="F44" s="1201"/>
      <c r="G44" s="1201"/>
      <c r="H44" s="1202"/>
      <c r="I44" s="345" t="s">
        <v>520</v>
      </c>
      <c r="J44" s="346" t="s">
        <v>520</v>
      </c>
      <c r="K44" s="346" t="s">
        <v>520</v>
      </c>
      <c r="L44" s="346" t="s">
        <v>520</v>
      </c>
      <c r="M44" s="347" t="s">
        <v>520</v>
      </c>
    </row>
    <row r="45" spans="2:13" ht="27.75" customHeight="1" x14ac:dyDescent="0.2">
      <c r="B45" s="1197"/>
      <c r="C45" s="1198"/>
      <c r="D45" s="104"/>
      <c r="E45" s="1201" t="s">
        <v>37</v>
      </c>
      <c r="F45" s="1201"/>
      <c r="G45" s="1201"/>
      <c r="H45" s="1202"/>
      <c r="I45" s="345">
        <v>23591</v>
      </c>
      <c r="J45" s="346">
        <v>24535</v>
      </c>
      <c r="K45" s="346">
        <v>23519</v>
      </c>
      <c r="L45" s="346">
        <v>22970</v>
      </c>
      <c r="M45" s="347">
        <v>21123</v>
      </c>
    </row>
    <row r="46" spans="2:13" ht="27.75" customHeight="1" x14ac:dyDescent="0.2">
      <c r="B46" s="1197"/>
      <c r="C46" s="1198"/>
      <c r="D46" s="105"/>
      <c r="E46" s="1201" t="s">
        <v>38</v>
      </c>
      <c r="F46" s="1201"/>
      <c r="G46" s="1201"/>
      <c r="H46" s="1202"/>
      <c r="I46" s="345">
        <v>20</v>
      </c>
      <c r="J46" s="346">
        <v>20</v>
      </c>
      <c r="K46" s="346">
        <v>12</v>
      </c>
      <c r="L46" s="346">
        <v>10</v>
      </c>
      <c r="M46" s="347">
        <v>11</v>
      </c>
    </row>
    <row r="47" spans="2:13" ht="27.75" customHeight="1" x14ac:dyDescent="0.2">
      <c r="B47" s="1197"/>
      <c r="C47" s="1198"/>
      <c r="D47" s="106"/>
      <c r="E47" s="1211" t="s">
        <v>39</v>
      </c>
      <c r="F47" s="1212"/>
      <c r="G47" s="1212"/>
      <c r="H47" s="1213"/>
      <c r="I47" s="345" t="s">
        <v>520</v>
      </c>
      <c r="J47" s="346" t="s">
        <v>520</v>
      </c>
      <c r="K47" s="346" t="s">
        <v>520</v>
      </c>
      <c r="L47" s="346" t="s">
        <v>520</v>
      </c>
      <c r="M47" s="347" t="s">
        <v>520</v>
      </c>
    </row>
    <row r="48" spans="2:13" ht="27.75" customHeight="1" x14ac:dyDescent="0.2">
      <c r="B48" s="1197"/>
      <c r="C48" s="1198"/>
      <c r="D48" s="104"/>
      <c r="E48" s="1201" t="s">
        <v>40</v>
      </c>
      <c r="F48" s="1201"/>
      <c r="G48" s="1201"/>
      <c r="H48" s="1202"/>
      <c r="I48" s="345" t="s">
        <v>520</v>
      </c>
      <c r="J48" s="346" t="s">
        <v>520</v>
      </c>
      <c r="K48" s="346" t="s">
        <v>520</v>
      </c>
      <c r="L48" s="346" t="s">
        <v>520</v>
      </c>
      <c r="M48" s="347" t="s">
        <v>520</v>
      </c>
    </row>
    <row r="49" spans="2:13" ht="27.75" customHeight="1" x14ac:dyDescent="0.2">
      <c r="B49" s="1199"/>
      <c r="C49" s="1200"/>
      <c r="D49" s="104"/>
      <c r="E49" s="1201" t="s">
        <v>41</v>
      </c>
      <c r="F49" s="1201"/>
      <c r="G49" s="1201"/>
      <c r="H49" s="1202"/>
      <c r="I49" s="345" t="s">
        <v>520</v>
      </c>
      <c r="J49" s="346" t="s">
        <v>520</v>
      </c>
      <c r="K49" s="346" t="s">
        <v>520</v>
      </c>
      <c r="L49" s="346" t="s">
        <v>520</v>
      </c>
      <c r="M49" s="347" t="s">
        <v>520</v>
      </c>
    </row>
    <row r="50" spans="2:13" ht="27.75" customHeight="1" x14ac:dyDescent="0.2">
      <c r="B50" s="1195" t="s">
        <v>42</v>
      </c>
      <c r="C50" s="1196"/>
      <c r="D50" s="107"/>
      <c r="E50" s="1201" t="s">
        <v>43</v>
      </c>
      <c r="F50" s="1201"/>
      <c r="G50" s="1201"/>
      <c r="H50" s="1202"/>
      <c r="I50" s="345">
        <v>35072</v>
      </c>
      <c r="J50" s="346">
        <v>40070</v>
      </c>
      <c r="K50" s="346">
        <v>41320</v>
      </c>
      <c r="L50" s="346">
        <v>42635</v>
      </c>
      <c r="M50" s="347">
        <v>50791</v>
      </c>
    </row>
    <row r="51" spans="2:13" ht="27.75" customHeight="1" x14ac:dyDescent="0.2">
      <c r="B51" s="1197"/>
      <c r="C51" s="1198"/>
      <c r="D51" s="104"/>
      <c r="E51" s="1201" t="s">
        <v>44</v>
      </c>
      <c r="F51" s="1201"/>
      <c r="G51" s="1201"/>
      <c r="H51" s="1202"/>
      <c r="I51" s="345">
        <v>30208</v>
      </c>
      <c r="J51" s="346">
        <v>28467</v>
      </c>
      <c r="K51" s="346">
        <v>32485</v>
      </c>
      <c r="L51" s="346">
        <v>38279</v>
      </c>
      <c r="M51" s="347">
        <v>33738</v>
      </c>
    </row>
    <row r="52" spans="2:13" ht="27.75" customHeight="1" x14ac:dyDescent="0.2">
      <c r="B52" s="1199"/>
      <c r="C52" s="1200"/>
      <c r="D52" s="104"/>
      <c r="E52" s="1201" t="s">
        <v>45</v>
      </c>
      <c r="F52" s="1201"/>
      <c r="G52" s="1201"/>
      <c r="H52" s="1202"/>
      <c r="I52" s="345">
        <v>52919</v>
      </c>
      <c r="J52" s="346">
        <v>49350</v>
      </c>
      <c r="K52" s="346">
        <v>47530</v>
      </c>
      <c r="L52" s="346">
        <v>47324</v>
      </c>
      <c r="M52" s="347">
        <v>46069</v>
      </c>
    </row>
    <row r="53" spans="2:13" ht="27.75" customHeight="1" thickBot="1" x14ac:dyDescent="0.25">
      <c r="B53" s="1203" t="s">
        <v>46</v>
      </c>
      <c r="C53" s="1204"/>
      <c r="D53" s="108"/>
      <c r="E53" s="1205" t="s">
        <v>47</v>
      </c>
      <c r="F53" s="1205"/>
      <c r="G53" s="1205"/>
      <c r="H53" s="1206"/>
      <c r="I53" s="348">
        <v>-14829</v>
      </c>
      <c r="J53" s="349">
        <v>-14075</v>
      </c>
      <c r="K53" s="349">
        <v>-12626</v>
      </c>
      <c r="L53" s="349">
        <v>-21117</v>
      </c>
      <c r="M53" s="350">
        <v>-29008</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ZWJTdEqWI0xZHJgnURorR/PREnKBdJ/nCihUwTNgQyTuw+sYStmBjUx6gsz3qc50QnmLb3hgJq1OUJjRILgpcQ==" saltValue="ESmYeHdWDU3e1FudPbZVc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563</v>
      </c>
      <c r="G54" s="117" t="s">
        <v>564</v>
      </c>
      <c r="H54" s="118" t="s">
        <v>565</v>
      </c>
    </row>
    <row r="55" spans="2:8" ht="52.5" customHeight="1" x14ac:dyDescent="0.2">
      <c r="B55" s="119"/>
      <c r="C55" s="1222" t="s">
        <v>50</v>
      </c>
      <c r="D55" s="1222"/>
      <c r="E55" s="1223"/>
      <c r="F55" s="120">
        <v>23816</v>
      </c>
      <c r="G55" s="120">
        <v>26129</v>
      </c>
      <c r="H55" s="121">
        <v>28645</v>
      </c>
    </row>
    <row r="56" spans="2:8" ht="52.5" customHeight="1" x14ac:dyDescent="0.2">
      <c r="B56" s="122"/>
      <c r="C56" s="1224" t="s">
        <v>51</v>
      </c>
      <c r="D56" s="1224"/>
      <c r="E56" s="1225"/>
      <c r="F56" s="123" t="s">
        <v>520</v>
      </c>
      <c r="G56" s="123" t="s">
        <v>520</v>
      </c>
      <c r="H56" s="124" t="s">
        <v>520</v>
      </c>
    </row>
    <row r="57" spans="2:8" ht="53.25" customHeight="1" x14ac:dyDescent="0.2">
      <c r="B57" s="122"/>
      <c r="C57" s="1226" t="s">
        <v>52</v>
      </c>
      <c r="D57" s="1226"/>
      <c r="E57" s="1227"/>
      <c r="F57" s="125">
        <v>11566</v>
      </c>
      <c r="G57" s="125">
        <v>11183</v>
      </c>
      <c r="H57" s="126">
        <v>16875</v>
      </c>
    </row>
    <row r="58" spans="2:8" ht="45.75" customHeight="1" x14ac:dyDescent="0.2">
      <c r="B58" s="127"/>
      <c r="C58" s="1214" t="s">
        <v>593</v>
      </c>
      <c r="D58" s="1215"/>
      <c r="E58" s="1216"/>
      <c r="F58" s="128">
        <v>6428</v>
      </c>
      <c r="G58" s="128">
        <v>6436</v>
      </c>
      <c r="H58" s="129">
        <v>7484</v>
      </c>
    </row>
    <row r="59" spans="2:8" ht="45.75" customHeight="1" x14ac:dyDescent="0.2">
      <c r="B59" s="127"/>
      <c r="C59" s="1214" t="s">
        <v>594</v>
      </c>
      <c r="D59" s="1215"/>
      <c r="E59" s="1216"/>
      <c r="F59" s="128" t="s">
        <v>520</v>
      </c>
      <c r="G59" s="128" t="s">
        <v>520</v>
      </c>
      <c r="H59" s="129">
        <v>4500</v>
      </c>
    </row>
    <row r="60" spans="2:8" ht="45.75" customHeight="1" x14ac:dyDescent="0.2">
      <c r="B60" s="127"/>
      <c r="C60" s="1214" t="s">
        <v>595</v>
      </c>
      <c r="D60" s="1215"/>
      <c r="E60" s="1216"/>
      <c r="F60" s="128">
        <v>3780</v>
      </c>
      <c r="G60" s="128">
        <v>3783</v>
      </c>
      <c r="H60" s="129">
        <v>3785</v>
      </c>
    </row>
    <row r="61" spans="2:8" ht="45.75" customHeight="1" x14ac:dyDescent="0.2">
      <c r="B61" s="127"/>
      <c r="C61" s="1214" t="s">
        <v>596</v>
      </c>
      <c r="D61" s="1215"/>
      <c r="E61" s="1216"/>
      <c r="F61" s="128">
        <v>275</v>
      </c>
      <c r="G61" s="128">
        <v>277</v>
      </c>
      <c r="H61" s="129">
        <v>281</v>
      </c>
    </row>
    <row r="62" spans="2:8" ht="45.75" customHeight="1" thickBot="1" x14ac:dyDescent="0.25">
      <c r="B62" s="130"/>
      <c r="C62" s="1217" t="s">
        <v>597</v>
      </c>
      <c r="D62" s="1218"/>
      <c r="E62" s="1219"/>
      <c r="F62" s="131">
        <v>218</v>
      </c>
      <c r="G62" s="131">
        <v>192</v>
      </c>
      <c r="H62" s="132">
        <v>167</v>
      </c>
    </row>
    <row r="63" spans="2:8" ht="52.5" customHeight="1" thickBot="1" x14ac:dyDescent="0.25">
      <c r="B63" s="133"/>
      <c r="C63" s="1220" t="s">
        <v>53</v>
      </c>
      <c r="D63" s="1220"/>
      <c r="E63" s="1221"/>
      <c r="F63" s="134">
        <v>35382</v>
      </c>
      <c r="G63" s="134">
        <v>37312</v>
      </c>
      <c r="H63" s="135">
        <v>45520</v>
      </c>
    </row>
    <row r="64" spans="2:8" ht="13.2" x14ac:dyDescent="0.2"/>
  </sheetData>
  <sheetProtection algorithmName="SHA-512" hashValue="Df9ihF+XApTWMdA7oe/dNCAtXnPV+ipy8DoSBG0FK5lv06/BJiXQhh/9F4cqTuI20l7wzq+XRhycHQKgAW9WTg==" saltValue="N5xoUjEoDa4K4GOBejJ9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E20D2-2914-4A07-B999-5B4ADD6D50A1}">
  <sheetPr codeName="Sheet10">
    <pageSetUpPr fitToPage="1"/>
  </sheetPr>
  <dimension ref="A1:DE85"/>
  <sheetViews>
    <sheetView showGridLines="0" zoomScale="85" zoomScaleNormal="85" zoomScaleSheetLayoutView="55" workbookViewId="0"/>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2"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2"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2"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2"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2"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2"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2"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2"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2"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2"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2"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2"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2"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2"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2"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2" x14ac:dyDescent="0.2">
      <c r="DD19" s="255"/>
      <c r="DE19" s="255"/>
    </row>
    <row r="20" spans="1:109" ht="13.2"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356"/>
      <c r="DD40" s="356"/>
      <c r="DE40" s="255"/>
    </row>
    <row r="41" spans="2:109" ht="16.2" x14ac:dyDescent="0.2">
      <c r="B41" s="256" t="s">
        <v>598</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357"/>
      <c r="I42" s="358"/>
      <c r="J42" s="358"/>
      <c r="K42" s="358"/>
      <c r="AM42" s="357"/>
      <c r="AN42" s="357" t="s">
        <v>599</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28" t="s">
        <v>600</v>
      </c>
      <c r="AO43" s="1229"/>
      <c r="AP43" s="1229"/>
      <c r="AQ43" s="1229"/>
      <c r="AR43" s="1229"/>
      <c r="AS43" s="1229"/>
      <c r="AT43" s="1229"/>
      <c r="AU43" s="1229"/>
      <c r="AV43" s="1229"/>
      <c r="AW43" s="1229"/>
      <c r="AX43" s="1229"/>
      <c r="AY43" s="1229"/>
      <c r="AZ43" s="1229"/>
      <c r="BA43" s="1229"/>
      <c r="BB43" s="1229"/>
      <c r="BC43" s="1229"/>
      <c r="BD43" s="1229"/>
      <c r="BE43" s="1229"/>
      <c r="BF43" s="1229"/>
      <c r="BG43" s="1229"/>
      <c r="BH43" s="1229"/>
      <c r="BI43" s="1229"/>
      <c r="BJ43" s="1229"/>
      <c r="BK43" s="1229"/>
      <c r="BL43" s="1229"/>
      <c r="BM43" s="1229"/>
      <c r="BN43" s="1229"/>
      <c r="BO43" s="1229"/>
      <c r="BP43" s="1229"/>
      <c r="BQ43" s="1229"/>
      <c r="BR43" s="1229"/>
      <c r="BS43" s="1229"/>
      <c r="BT43" s="1229"/>
      <c r="BU43" s="1229"/>
      <c r="BV43" s="1229"/>
      <c r="BW43" s="1229"/>
      <c r="BX43" s="1229"/>
      <c r="BY43" s="1229"/>
      <c r="BZ43" s="1229"/>
      <c r="CA43" s="1229"/>
      <c r="CB43" s="1229"/>
      <c r="CC43" s="1229"/>
      <c r="CD43" s="1229"/>
      <c r="CE43" s="1229"/>
      <c r="CF43" s="1229"/>
      <c r="CG43" s="1229"/>
      <c r="CH43" s="1229"/>
      <c r="CI43" s="1229"/>
      <c r="CJ43" s="1229"/>
      <c r="CK43" s="1229"/>
      <c r="CL43" s="1229"/>
      <c r="CM43" s="1229"/>
      <c r="CN43" s="1229"/>
      <c r="CO43" s="1229"/>
      <c r="CP43" s="1229"/>
      <c r="CQ43" s="1229"/>
      <c r="CR43" s="1229"/>
      <c r="CS43" s="1229"/>
      <c r="CT43" s="1229"/>
      <c r="CU43" s="1229"/>
      <c r="CV43" s="1229"/>
      <c r="CW43" s="1229"/>
      <c r="CX43" s="1229"/>
      <c r="CY43" s="1229"/>
      <c r="CZ43" s="1229"/>
      <c r="DA43" s="1229"/>
      <c r="DB43" s="1229"/>
      <c r="DC43" s="1230"/>
    </row>
    <row r="44" spans="2:109" ht="13.2" x14ac:dyDescent="0.2">
      <c r="B44" s="259"/>
      <c r="AN44" s="1231"/>
      <c r="AO44" s="1232"/>
      <c r="AP44" s="1232"/>
      <c r="AQ44" s="1232"/>
      <c r="AR44" s="1232"/>
      <c r="AS44" s="1232"/>
      <c r="AT44" s="1232"/>
      <c r="AU44" s="1232"/>
      <c r="AV44" s="1232"/>
      <c r="AW44" s="1232"/>
      <c r="AX44" s="1232"/>
      <c r="AY44" s="1232"/>
      <c r="AZ44" s="1232"/>
      <c r="BA44" s="1232"/>
      <c r="BB44" s="1232"/>
      <c r="BC44" s="1232"/>
      <c r="BD44" s="1232"/>
      <c r="BE44" s="1232"/>
      <c r="BF44" s="1232"/>
      <c r="BG44" s="1232"/>
      <c r="BH44" s="1232"/>
      <c r="BI44" s="1232"/>
      <c r="BJ44" s="1232"/>
      <c r="BK44" s="1232"/>
      <c r="BL44" s="1232"/>
      <c r="BM44" s="1232"/>
      <c r="BN44" s="1232"/>
      <c r="BO44" s="1232"/>
      <c r="BP44" s="1232"/>
      <c r="BQ44" s="1232"/>
      <c r="BR44" s="1232"/>
      <c r="BS44" s="1232"/>
      <c r="BT44" s="1232"/>
      <c r="BU44" s="1232"/>
      <c r="BV44" s="1232"/>
      <c r="BW44" s="1232"/>
      <c r="BX44" s="1232"/>
      <c r="BY44" s="1232"/>
      <c r="BZ44" s="1232"/>
      <c r="CA44" s="1232"/>
      <c r="CB44" s="1232"/>
      <c r="CC44" s="1232"/>
      <c r="CD44" s="1232"/>
      <c r="CE44" s="1232"/>
      <c r="CF44" s="1232"/>
      <c r="CG44" s="1232"/>
      <c r="CH44" s="1232"/>
      <c r="CI44" s="1232"/>
      <c r="CJ44" s="1232"/>
      <c r="CK44" s="1232"/>
      <c r="CL44" s="1232"/>
      <c r="CM44" s="1232"/>
      <c r="CN44" s="1232"/>
      <c r="CO44" s="1232"/>
      <c r="CP44" s="1232"/>
      <c r="CQ44" s="1232"/>
      <c r="CR44" s="1232"/>
      <c r="CS44" s="1232"/>
      <c r="CT44" s="1232"/>
      <c r="CU44" s="1232"/>
      <c r="CV44" s="1232"/>
      <c r="CW44" s="1232"/>
      <c r="CX44" s="1232"/>
      <c r="CY44" s="1232"/>
      <c r="CZ44" s="1232"/>
      <c r="DA44" s="1232"/>
      <c r="DB44" s="1232"/>
      <c r="DC44" s="1233"/>
    </row>
    <row r="45" spans="2:109" ht="13.2" x14ac:dyDescent="0.2">
      <c r="B45" s="259"/>
      <c r="AN45" s="1231"/>
      <c r="AO45" s="1232"/>
      <c r="AP45" s="1232"/>
      <c r="AQ45" s="1232"/>
      <c r="AR45" s="1232"/>
      <c r="AS45" s="1232"/>
      <c r="AT45" s="1232"/>
      <c r="AU45" s="1232"/>
      <c r="AV45" s="1232"/>
      <c r="AW45" s="1232"/>
      <c r="AX45" s="1232"/>
      <c r="AY45" s="1232"/>
      <c r="AZ45" s="1232"/>
      <c r="BA45" s="1232"/>
      <c r="BB45" s="1232"/>
      <c r="BC45" s="1232"/>
      <c r="BD45" s="1232"/>
      <c r="BE45" s="1232"/>
      <c r="BF45" s="1232"/>
      <c r="BG45" s="1232"/>
      <c r="BH45" s="1232"/>
      <c r="BI45" s="1232"/>
      <c r="BJ45" s="1232"/>
      <c r="BK45" s="1232"/>
      <c r="BL45" s="1232"/>
      <c r="BM45" s="1232"/>
      <c r="BN45" s="1232"/>
      <c r="BO45" s="1232"/>
      <c r="BP45" s="1232"/>
      <c r="BQ45" s="1232"/>
      <c r="BR45" s="1232"/>
      <c r="BS45" s="1232"/>
      <c r="BT45" s="1232"/>
      <c r="BU45" s="1232"/>
      <c r="BV45" s="1232"/>
      <c r="BW45" s="1232"/>
      <c r="BX45" s="1232"/>
      <c r="BY45" s="1232"/>
      <c r="BZ45" s="1232"/>
      <c r="CA45" s="1232"/>
      <c r="CB45" s="1232"/>
      <c r="CC45" s="1232"/>
      <c r="CD45" s="1232"/>
      <c r="CE45" s="1232"/>
      <c r="CF45" s="1232"/>
      <c r="CG45" s="1232"/>
      <c r="CH45" s="1232"/>
      <c r="CI45" s="1232"/>
      <c r="CJ45" s="1232"/>
      <c r="CK45" s="1232"/>
      <c r="CL45" s="1232"/>
      <c r="CM45" s="1232"/>
      <c r="CN45" s="1232"/>
      <c r="CO45" s="1232"/>
      <c r="CP45" s="1232"/>
      <c r="CQ45" s="1232"/>
      <c r="CR45" s="1232"/>
      <c r="CS45" s="1232"/>
      <c r="CT45" s="1232"/>
      <c r="CU45" s="1232"/>
      <c r="CV45" s="1232"/>
      <c r="CW45" s="1232"/>
      <c r="CX45" s="1232"/>
      <c r="CY45" s="1232"/>
      <c r="CZ45" s="1232"/>
      <c r="DA45" s="1232"/>
      <c r="DB45" s="1232"/>
      <c r="DC45" s="1233"/>
    </row>
    <row r="46" spans="2:109" ht="13.2" x14ac:dyDescent="0.2">
      <c r="B46" s="259"/>
      <c r="AN46" s="1231"/>
      <c r="AO46" s="1232"/>
      <c r="AP46" s="1232"/>
      <c r="AQ46" s="1232"/>
      <c r="AR46" s="1232"/>
      <c r="AS46" s="1232"/>
      <c r="AT46" s="1232"/>
      <c r="AU46" s="1232"/>
      <c r="AV46" s="1232"/>
      <c r="AW46" s="1232"/>
      <c r="AX46" s="1232"/>
      <c r="AY46" s="1232"/>
      <c r="AZ46" s="1232"/>
      <c r="BA46" s="1232"/>
      <c r="BB46" s="1232"/>
      <c r="BC46" s="1232"/>
      <c r="BD46" s="1232"/>
      <c r="BE46" s="1232"/>
      <c r="BF46" s="1232"/>
      <c r="BG46" s="1232"/>
      <c r="BH46" s="1232"/>
      <c r="BI46" s="1232"/>
      <c r="BJ46" s="1232"/>
      <c r="BK46" s="1232"/>
      <c r="BL46" s="1232"/>
      <c r="BM46" s="1232"/>
      <c r="BN46" s="1232"/>
      <c r="BO46" s="1232"/>
      <c r="BP46" s="1232"/>
      <c r="BQ46" s="1232"/>
      <c r="BR46" s="1232"/>
      <c r="BS46" s="1232"/>
      <c r="BT46" s="1232"/>
      <c r="BU46" s="1232"/>
      <c r="BV46" s="1232"/>
      <c r="BW46" s="1232"/>
      <c r="BX46" s="1232"/>
      <c r="BY46" s="1232"/>
      <c r="BZ46" s="1232"/>
      <c r="CA46" s="1232"/>
      <c r="CB46" s="1232"/>
      <c r="CC46" s="1232"/>
      <c r="CD46" s="1232"/>
      <c r="CE46" s="1232"/>
      <c r="CF46" s="1232"/>
      <c r="CG46" s="1232"/>
      <c r="CH46" s="1232"/>
      <c r="CI46" s="1232"/>
      <c r="CJ46" s="1232"/>
      <c r="CK46" s="1232"/>
      <c r="CL46" s="1232"/>
      <c r="CM46" s="1232"/>
      <c r="CN46" s="1232"/>
      <c r="CO46" s="1232"/>
      <c r="CP46" s="1232"/>
      <c r="CQ46" s="1232"/>
      <c r="CR46" s="1232"/>
      <c r="CS46" s="1232"/>
      <c r="CT46" s="1232"/>
      <c r="CU46" s="1232"/>
      <c r="CV46" s="1232"/>
      <c r="CW46" s="1232"/>
      <c r="CX46" s="1232"/>
      <c r="CY46" s="1232"/>
      <c r="CZ46" s="1232"/>
      <c r="DA46" s="1232"/>
      <c r="DB46" s="1232"/>
      <c r="DC46" s="1233"/>
    </row>
    <row r="47" spans="2:109" ht="13.2" x14ac:dyDescent="0.2">
      <c r="B47" s="259"/>
      <c r="AN47" s="1234"/>
      <c r="AO47" s="1235"/>
      <c r="AP47" s="1235"/>
      <c r="AQ47" s="1235"/>
      <c r="AR47" s="1235"/>
      <c r="AS47" s="1235"/>
      <c r="AT47" s="1235"/>
      <c r="AU47" s="1235"/>
      <c r="AV47" s="1235"/>
      <c r="AW47" s="1235"/>
      <c r="AX47" s="1235"/>
      <c r="AY47" s="1235"/>
      <c r="AZ47" s="1235"/>
      <c r="BA47" s="1235"/>
      <c r="BB47" s="1235"/>
      <c r="BC47" s="1235"/>
      <c r="BD47" s="1235"/>
      <c r="BE47" s="1235"/>
      <c r="BF47" s="1235"/>
      <c r="BG47" s="1235"/>
      <c r="BH47" s="1235"/>
      <c r="BI47" s="1235"/>
      <c r="BJ47" s="1235"/>
      <c r="BK47" s="1235"/>
      <c r="BL47" s="1235"/>
      <c r="BM47" s="1235"/>
      <c r="BN47" s="1235"/>
      <c r="BO47" s="1235"/>
      <c r="BP47" s="1235"/>
      <c r="BQ47" s="1235"/>
      <c r="BR47" s="1235"/>
      <c r="BS47" s="1235"/>
      <c r="BT47" s="1235"/>
      <c r="BU47" s="1235"/>
      <c r="BV47" s="1235"/>
      <c r="BW47" s="1235"/>
      <c r="BX47" s="1235"/>
      <c r="BY47" s="1235"/>
      <c r="BZ47" s="1235"/>
      <c r="CA47" s="1235"/>
      <c r="CB47" s="1235"/>
      <c r="CC47" s="1235"/>
      <c r="CD47" s="1235"/>
      <c r="CE47" s="1235"/>
      <c r="CF47" s="1235"/>
      <c r="CG47" s="1235"/>
      <c r="CH47" s="1235"/>
      <c r="CI47" s="1235"/>
      <c r="CJ47" s="1235"/>
      <c r="CK47" s="1235"/>
      <c r="CL47" s="1235"/>
      <c r="CM47" s="1235"/>
      <c r="CN47" s="1235"/>
      <c r="CO47" s="1235"/>
      <c r="CP47" s="1235"/>
      <c r="CQ47" s="1235"/>
      <c r="CR47" s="1235"/>
      <c r="CS47" s="1235"/>
      <c r="CT47" s="1235"/>
      <c r="CU47" s="1235"/>
      <c r="CV47" s="1235"/>
      <c r="CW47" s="1235"/>
      <c r="CX47" s="1235"/>
      <c r="CY47" s="1235"/>
      <c r="CZ47" s="1235"/>
      <c r="DA47" s="1235"/>
      <c r="DB47" s="1235"/>
      <c r="DC47" s="1236"/>
    </row>
    <row r="48" spans="2:109" ht="13.2"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2" x14ac:dyDescent="0.2">
      <c r="B49" s="259"/>
      <c r="AN49" s="255" t="s">
        <v>601</v>
      </c>
    </row>
    <row r="50" spans="1:109" ht="13.2" x14ac:dyDescent="0.2">
      <c r="B50" s="259"/>
      <c r="G50" s="1237"/>
      <c r="H50" s="1237"/>
      <c r="I50" s="1237"/>
      <c r="J50" s="1237"/>
      <c r="K50" s="360"/>
      <c r="L50" s="360"/>
      <c r="M50" s="361"/>
      <c r="N50" s="361"/>
      <c r="AN50" s="1238"/>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40"/>
      <c r="BP50" s="1241" t="s">
        <v>561</v>
      </c>
      <c r="BQ50" s="1241"/>
      <c r="BR50" s="1241"/>
      <c r="BS50" s="1241"/>
      <c r="BT50" s="1241"/>
      <c r="BU50" s="1241"/>
      <c r="BV50" s="1241"/>
      <c r="BW50" s="1241"/>
      <c r="BX50" s="1241" t="s">
        <v>562</v>
      </c>
      <c r="BY50" s="1241"/>
      <c r="BZ50" s="1241"/>
      <c r="CA50" s="1241"/>
      <c r="CB50" s="1241"/>
      <c r="CC50" s="1241"/>
      <c r="CD50" s="1241"/>
      <c r="CE50" s="1241"/>
      <c r="CF50" s="1241" t="s">
        <v>563</v>
      </c>
      <c r="CG50" s="1241"/>
      <c r="CH50" s="1241"/>
      <c r="CI50" s="1241"/>
      <c r="CJ50" s="1241"/>
      <c r="CK50" s="1241"/>
      <c r="CL50" s="1241"/>
      <c r="CM50" s="1241"/>
      <c r="CN50" s="1241" t="s">
        <v>564</v>
      </c>
      <c r="CO50" s="1241"/>
      <c r="CP50" s="1241"/>
      <c r="CQ50" s="1241"/>
      <c r="CR50" s="1241"/>
      <c r="CS50" s="1241"/>
      <c r="CT50" s="1241"/>
      <c r="CU50" s="1241"/>
      <c r="CV50" s="1241" t="s">
        <v>565</v>
      </c>
      <c r="CW50" s="1241"/>
      <c r="CX50" s="1241"/>
      <c r="CY50" s="1241"/>
      <c r="CZ50" s="1241"/>
      <c r="DA50" s="1241"/>
      <c r="DB50" s="1241"/>
      <c r="DC50" s="1241"/>
    </row>
    <row r="51" spans="1:109" ht="13.5" customHeight="1" x14ac:dyDescent="0.2">
      <c r="B51" s="259"/>
      <c r="G51" s="1247"/>
      <c r="H51" s="1247"/>
      <c r="I51" s="1245"/>
      <c r="J51" s="1245"/>
      <c r="K51" s="1243"/>
      <c r="L51" s="1243"/>
      <c r="M51" s="1243"/>
      <c r="N51" s="1243"/>
      <c r="AM51" s="359"/>
      <c r="AN51" s="1244" t="s">
        <v>602</v>
      </c>
      <c r="AO51" s="1244"/>
      <c r="AP51" s="1244"/>
      <c r="AQ51" s="1244"/>
      <c r="AR51" s="1244"/>
      <c r="AS51" s="1244"/>
      <c r="AT51" s="1244"/>
      <c r="AU51" s="1244"/>
      <c r="AV51" s="1244"/>
      <c r="AW51" s="1244"/>
      <c r="AX51" s="1244"/>
      <c r="AY51" s="1244"/>
      <c r="AZ51" s="1244"/>
      <c r="BA51" s="1244"/>
      <c r="BB51" s="1244" t="s">
        <v>603</v>
      </c>
      <c r="BC51" s="1244"/>
      <c r="BD51" s="1244"/>
      <c r="BE51" s="1244"/>
      <c r="BF51" s="1244"/>
      <c r="BG51" s="1244"/>
      <c r="BH51" s="1244"/>
      <c r="BI51" s="1244"/>
      <c r="BJ51" s="1244"/>
      <c r="BK51" s="1244"/>
      <c r="BL51" s="1244"/>
      <c r="BM51" s="1244"/>
      <c r="BN51" s="1244"/>
      <c r="BO51" s="1244"/>
      <c r="BP51" s="1242"/>
      <c r="BQ51" s="1242"/>
      <c r="BR51" s="1242"/>
      <c r="BS51" s="1242"/>
      <c r="BT51" s="1242"/>
      <c r="BU51" s="1242"/>
      <c r="BV51" s="1242"/>
      <c r="BW51" s="1242"/>
      <c r="BX51" s="1242"/>
      <c r="BY51" s="1242"/>
      <c r="BZ51" s="1242"/>
      <c r="CA51" s="1242"/>
      <c r="CB51" s="1242"/>
      <c r="CC51" s="1242"/>
      <c r="CD51" s="1242"/>
      <c r="CE51" s="1242"/>
      <c r="CF51" s="1242"/>
      <c r="CG51" s="1242"/>
      <c r="CH51" s="1242"/>
      <c r="CI51" s="1242"/>
      <c r="CJ51" s="1242"/>
      <c r="CK51" s="1242"/>
      <c r="CL51" s="1242"/>
      <c r="CM51" s="1242"/>
      <c r="CN51" s="1242"/>
      <c r="CO51" s="1242"/>
      <c r="CP51" s="1242"/>
      <c r="CQ51" s="1242"/>
      <c r="CR51" s="1242"/>
      <c r="CS51" s="1242"/>
      <c r="CT51" s="1242"/>
      <c r="CU51" s="1242"/>
      <c r="CV51" s="1242"/>
      <c r="CW51" s="1242"/>
      <c r="CX51" s="1242"/>
      <c r="CY51" s="1242"/>
      <c r="CZ51" s="1242"/>
      <c r="DA51" s="1242"/>
      <c r="DB51" s="1242"/>
      <c r="DC51" s="1242"/>
    </row>
    <row r="52" spans="1:109" ht="13.2" x14ac:dyDescent="0.2">
      <c r="B52" s="259"/>
      <c r="G52" s="1247"/>
      <c r="H52" s="1247"/>
      <c r="I52" s="1245"/>
      <c r="J52" s="1245"/>
      <c r="K52" s="1243"/>
      <c r="L52" s="1243"/>
      <c r="M52" s="1243"/>
      <c r="N52" s="1243"/>
      <c r="AM52" s="359"/>
      <c r="AN52" s="1244"/>
      <c r="AO52" s="1244"/>
      <c r="AP52" s="1244"/>
      <c r="AQ52" s="1244"/>
      <c r="AR52" s="1244"/>
      <c r="AS52" s="1244"/>
      <c r="AT52" s="1244"/>
      <c r="AU52" s="1244"/>
      <c r="AV52" s="1244"/>
      <c r="AW52" s="1244"/>
      <c r="AX52" s="1244"/>
      <c r="AY52" s="1244"/>
      <c r="AZ52" s="1244"/>
      <c r="BA52" s="1244"/>
      <c r="BB52" s="1244"/>
      <c r="BC52" s="1244"/>
      <c r="BD52" s="1244"/>
      <c r="BE52" s="1244"/>
      <c r="BF52" s="1244"/>
      <c r="BG52" s="1244"/>
      <c r="BH52" s="1244"/>
      <c r="BI52" s="1244"/>
      <c r="BJ52" s="1244"/>
      <c r="BK52" s="1244"/>
      <c r="BL52" s="1244"/>
      <c r="BM52" s="1244"/>
      <c r="BN52" s="1244"/>
      <c r="BO52" s="1244"/>
      <c r="BP52" s="1242"/>
      <c r="BQ52" s="1242"/>
      <c r="BR52" s="1242"/>
      <c r="BS52" s="1242"/>
      <c r="BT52" s="1242"/>
      <c r="BU52" s="1242"/>
      <c r="BV52" s="1242"/>
      <c r="BW52" s="1242"/>
      <c r="BX52" s="1242"/>
      <c r="BY52" s="1242"/>
      <c r="BZ52" s="1242"/>
      <c r="CA52" s="1242"/>
      <c r="CB52" s="1242"/>
      <c r="CC52" s="1242"/>
      <c r="CD52" s="1242"/>
      <c r="CE52" s="1242"/>
      <c r="CF52" s="1242"/>
      <c r="CG52" s="1242"/>
      <c r="CH52" s="1242"/>
      <c r="CI52" s="1242"/>
      <c r="CJ52" s="1242"/>
      <c r="CK52" s="1242"/>
      <c r="CL52" s="1242"/>
      <c r="CM52" s="1242"/>
      <c r="CN52" s="1242"/>
      <c r="CO52" s="1242"/>
      <c r="CP52" s="1242"/>
      <c r="CQ52" s="1242"/>
      <c r="CR52" s="1242"/>
      <c r="CS52" s="1242"/>
      <c r="CT52" s="1242"/>
      <c r="CU52" s="1242"/>
      <c r="CV52" s="1242"/>
      <c r="CW52" s="1242"/>
      <c r="CX52" s="1242"/>
      <c r="CY52" s="1242"/>
      <c r="CZ52" s="1242"/>
      <c r="DA52" s="1242"/>
      <c r="DB52" s="1242"/>
      <c r="DC52" s="1242"/>
    </row>
    <row r="53" spans="1:109" ht="13.2" x14ac:dyDescent="0.2">
      <c r="A53" s="358"/>
      <c r="B53" s="259"/>
      <c r="G53" s="1247"/>
      <c r="H53" s="1247"/>
      <c r="I53" s="1237"/>
      <c r="J53" s="1237"/>
      <c r="K53" s="1243"/>
      <c r="L53" s="1243"/>
      <c r="M53" s="1243"/>
      <c r="N53" s="1243"/>
      <c r="AM53" s="359"/>
      <c r="AN53" s="1244"/>
      <c r="AO53" s="1244"/>
      <c r="AP53" s="1244"/>
      <c r="AQ53" s="1244"/>
      <c r="AR53" s="1244"/>
      <c r="AS53" s="1244"/>
      <c r="AT53" s="1244"/>
      <c r="AU53" s="1244"/>
      <c r="AV53" s="1244"/>
      <c r="AW53" s="1244"/>
      <c r="AX53" s="1244"/>
      <c r="AY53" s="1244"/>
      <c r="AZ53" s="1244"/>
      <c r="BA53" s="1244"/>
      <c r="BB53" s="1244" t="s">
        <v>604</v>
      </c>
      <c r="BC53" s="1244"/>
      <c r="BD53" s="1244"/>
      <c r="BE53" s="1244"/>
      <c r="BF53" s="1244"/>
      <c r="BG53" s="1244"/>
      <c r="BH53" s="1244"/>
      <c r="BI53" s="1244"/>
      <c r="BJ53" s="1244"/>
      <c r="BK53" s="1244"/>
      <c r="BL53" s="1244"/>
      <c r="BM53" s="1244"/>
      <c r="BN53" s="1244"/>
      <c r="BO53" s="1244"/>
      <c r="BP53" s="1242">
        <v>63.4</v>
      </c>
      <c r="BQ53" s="1242"/>
      <c r="BR53" s="1242"/>
      <c r="BS53" s="1242"/>
      <c r="BT53" s="1242"/>
      <c r="BU53" s="1242"/>
      <c r="BV53" s="1242"/>
      <c r="BW53" s="1242"/>
      <c r="BX53" s="1242">
        <v>64.7</v>
      </c>
      <c r="BY53" s="1242"/>
      <c r="BZ53" s="1242"/>
      <c r="CA53" s="1242"/>
      <c r="CB53" s="1242"/>
      <c r="CC53" s="1242"/>
      <c r="CD53" s="1242"/>
      <c r="CE53" s="1242"/>
      <c r="CF53" s="1242">
        <v>62</v>
      </c>
      <c r="CG53" s="1242"/>
      <c r="CH53" s="1242"/>
      <c r="CI53" s="1242"/>
      <c r="CJ53" s="1242"/>
      <c r="CK53" s="1242"/>
      <c r="CL53" s="1242"/>
      <c r="CM53" s="1242"/>
      <c r="CN53" s="1242">
        <v>62.7</v>
      </c>
      <c r="CO53" s="1242"/>
      <c r="CP53" s="1242"/>
      <c r="CQ53" s="1242"/>
      <c r="CR53" s="1242"/>
      <c r="CS53" s="1242"/>
      <c r="CT53" s="1242"/>
      <c r="CU53" s="1242"/>
      <c r="CV53" s="1242">
        <v>62.6</v>
      </c>
      <c r="CW53" s="1242"/>
      <c r="CX53" s="1242"/>
      <c r="CY53" s="1242"/>
      <c r="CZ53" s="1242"/>
      <c r="DA53" s="1242"/>
      <c r="DB53" s="1242"/>
      <c r="DC53" s="1242"/>
    </row>
    <row r="54" spans="1:109" ht="13.2" x14ac:dyDescent="0.2">
      <c r="A54" s="358"/>
      <c r="B54" s="259"/>
      <c r="G54" s="1247"/>
      <c r="H54" s="1247"/>
      <c r="I54" s="1237"/>
      <c r="J54" s="1237"/>
      <c r="K54" s="1243"/>
      <c r="L54" s="1243"/>
      <c r="M54" s="1243"/>
      <c r="N54" s="1243"/>
      <c r="AM54" s="359"/>
      <c r="AN54" s="1244"/>
      <c r="AO54" s="1244"/>
      <c r="AP54" s="1244"/>
      <c r="AQ54" s="1244"/>
      <c r="AR54" s="1244"/>
      <c r="AS54" s="1244"/>
      <c r="AT54" s="1244"/>
      <c r="AU54" s="1244"/>
      <c r="AV54" s="1244"/>
      <c r="AW54" s="1244"/>
      <c r="AX54" s="1244"/>
      <c r="AY54" s="1244"/>
      <c r="AZ54" s="1244"/>
      <c r="BA54" s="1244"/>
      <c r="BB54" s="1244"/>
      <c r="BC54" s="1244"/>
      <c r="BD54" s="1244"/>
      <c r="BE54" s="1244"/>
      <c r="BF54" s="1244"/>
      <c r="BG54" s="1244"/>
      <c r="BH54" s="1244"/>
      <c r="BI54" s="1244"/>
      <c r="BJ54" s="1244"/>
      <c r="BK54" s="1244"/>
      <c r="BL54" s="1244"/>
      <c r="BM54" s="1244"/>
      <c r="BN54" s="1244"/>
      <c r="BO54" s="1244"/>
      <c r="BP54" s="1242"/>
      <c r="BQ54" s="1242"/>
      <c r="BR54" s="1242"/>
      <c r="BS54" s="1242"/>
      <c r="BT54" s="1242"/>
      <c r="BU54" s="1242"/>
      <c r="BV54" s="1242"/>
      <c r="BW54" s="1242"/>
      <c r="BX54" s="1242"/>
      <c r="BY54" s="1242"/>
      <c r="BZ54" s="1242"/>
      <c r="CA54" s="1242"/>
      <c r="CB54" s="1242"/>
      <c r="CC54" s="1242"/>
      <c r="CD54" s="1242"/>
      <c r="CE54" s="1242"/>
      <c r="CF54" s="1242"/>
      <c r="CG54" s="1242"/>
      <c r="CH54" s="1242"/>
      <c r="CI54" s="1242"/>
      <c r="CJ54" s="1242"/>
      <c r="CK54" s="1242"/>
      <c r="CL54" s="1242"/>
      <c r="CM54" s="1242"/>
      <c r="CN54" s="1242"/>
      <c r="CO54" s="1242"/>
      <c r="CP54" s="1242"/>
      <c r="CQ54" s="1242"/>
      <c r="CR54" s="1242"/>
      <c r="CS54" s="1242"/>
      <c r="CT54" s="1242"/>
      <c r="CU54" s="1242"/>
      <c r="CV54" s="1242"/>
      <c r="CW54" s="1242"/>
      <c r="CX54" s="1242"/>
      <c r="CY54" s="1242"/>
      <c r="CZ54" s="1242"/>
      <c r="DA54" s="1242"/>
      <c r="DB54" s="1242"/>
      <c r="DC54" s="1242"/>
    </row>
    <row r="55" spans="1:109" ht="13.2" x14ac:dyDescent="0.2">
      <c r="A55" s="358"/>
      <c r="B55" s="259"/>
      <c r="G55" s="1237"/>
      <c r="H55" s="1237"/>
      <c r="I55" s="1237"/>
      <c r="J55" s="1237"/>
      <c r="K55" s="1243"/>
      <c r="L55" s="1243"/>
      <c r="M55" s="1243"/>
      <c r="N55" s="1243"/>
      <c r="AN55" s="1241" t="s">
        <v>605</v>
      </c>
      <c r="AO55" s="1241"/>
      <c r="AP55" s="1241"/>
      <c r="AQ55" s="1241"/>
      <c r="AR55" s="1241"/>
      <c r="AS55" s="1241"/>
      <c r="AT55" s="1241"/>
      <c r="AU55" s="1241"/>
      <c r="AV55" s="1241"/>
      <c r="AW55" s="1241"/>
      <c r="AX55" s="1241"/>
      <c r="AY55" s="1241"/>
      <c r="AZ55" s="1241"/>
      <c r="BA55" s="1241"/>
      <c r="BB55" s="1244" t="s">
        <v>603</v>
      </c>
      <c r="BC55" s="1244"/>
      <c r="BD55" s="1244"/>
      <c r="BE55" s="1244"/>
      <c r="BF55" s="1244"/>
      <c r="BG55" s="1244"/>
      <c r="BH55" s="1244"/>
      <c r="BI55" s="1244"/>
      <c r="BJ55" s="1244"/>
      <c r="BK55" s="1244"/>
      <c r="BL55" s="1244"/>
      <c r="BM55" s="1244"/>
      <c r="BN55" s="1244"/>
      <c r="BO55" s="1244"/>
      <c r="BP55" s="1242">
        <v>12.1</v>
      </c>
      <c r="BQ55" s="1242"/>
      <c r="BR55" s="1242"/>
      <c r="BS55" s="1242"/>
      <c r="BT55" s="1242"/>
      <c r="BU55" s="1242"/>
      <c r="BV55" s="1242"/>
      <c r="BW55" s="1242"/>
      <c r="BX55" s="1242">
        <v>11.2</v>
      </c>
      <c r="BY55" s="1242"/>
      <c r="BZ55" s="1242"/>
      <c r="CA55" s="1242"/>
      <c r="CB55" s="1242"/>
      <c r="CC55" s="1242"/>
      <c r="CD55" s="1242"/>
      <c r="CE55" s="1242"/>
      <c r="CF55" s="1242">
        <v>7.1</v>
      </c>
      <c r="CG55" s="1242"/>
      <c r="CH55" s="1242"/>
      <c r="CI55" s="1242"/>
      <c r="CJ55" s="1242"/>
      <c r="CK55" s="1242"/>
      <c r="CL55" s="1242"/>
      <c r="CM55" s="1242"/>
      <c r="CN55" s="1242">
        <v>5</v>
      </c>
      <c r="CO55" s="1242"/>
      <c r="CP55" s="1242"/>
      <c r="CQ55" s="1242"/>
      <c r="CR55" s="1242"/>
      <c r="CS55" s="1242"/>
      <c r="CT55" s="1242"/>
      <c r="CU55" s="1242"/>
      <c r="CV55" s="1242">
        <v>0.1</v>
      </c>
      <c r="CW55" s="1242"/>
      <c r="CX55" s="1242"/>
      <c r="CY55" s="1242"/>
      <c r="CZ55" s="1242"/>
      <c r="DA55" s="1242"/>
      <c r="DB55" s="1242"/>
      <c r="DC55" s="1242"/>
    </row>
    <row r="56" spans="1:109" ht="13.2" x14ac:dyDescent="0.2">
      <c r="A56" s="358"/>
      <c r="B56" s="259"/>
      <c r="G56" s="1237"/>
      <c r="H56" s="1237"/>
      <c r="I56" s="1237"/>
      <c r="J56" s="1237"/>
      <c r="K56" s="1243"/>
      <c r="L56" s="1243"/>
      <c r="M56" s="1243"/>
      <c r="N56" s="1243"/>
      <c r="AN56" s="1241"/>
      <c r="AO56" s="1241"/>
      <c r="AP56" s="1241"/>
      <c r="AQ56" s="1241"/>
      <c r="AR56" s="1241"/>
      <c r="AS56" s="1241"/>
      <c r="AT56" s="1241"/>
      <c r="AU56" s="1241"/>
      <c r="AV56" s="1241"/>
      <c r="AW56" s="1241"/>
      <c r="AX56" s="1241"/>
      <c r="AY56" s="1241"/>
      <c r="AZ56" s="1241"/>
      <c r="BA56" s="1241"/>
      <c r="BB56" s="1244"/>
      <c r="BC56" s="1244"/>
      <c r="BD56" s="1244"/>
      <c r="BE56" s="1244"/>
      <c r="BF56" s="1244"/>
      <c r="BG56" s="1244"/>
      <c r="BH56" s="1244"/>
      <c r="BI56" s="1244"/>
      <c r="BJ56" s="1244"/>
      <c r="BK56" s="1244"/>
      <c r="BL56" s="1244"/>
      <c r="BM56" s="1244"/>
      <c r="BN56" s="1244"/>
      <c r="BO56" s="1244"/>
      <c r="BP56" s="1242"/>
      <c r="BQ56" s="1242"/>
      <c r="BR56" s="1242"/>
      <c r="BS56" s="1242"/>
      <c r="BT56" s="1242"/>
      <c r="BU56" s="1242"/>
      <c r="BV56" s="1242"/>
      <c r="BW56" s="1242"/>
      <c r="BX56" s="1242"/>
      <c r="BY56" s="1242"/>
      <c r="BZ56" s="1242"/>
      <c r="CA56" s="1242"/>
      <c r="CB56" s="1242"/>
      <c r="CC56" s="1242"/>
      <c r="CD56" s="1242"/>
      <c r="CE56" s="1242"/>
      <c r="CF56" s="1242"/>
      <c r="CG56" s="1242"/>
      <c r="CH56" s="1242"/>
      <c r="CI56" s="1242"/>
      <c r="CJ56" s="1242"/>
      <c r="CK56" s="1242"/>
      <c r="CL56" s="1242"/>
      <c r="CM56" s="1242"/>
      <c r="CN56" s="1242"/>
      <c r="CO56" s="1242"/>
      <c r="CP56" s="1242"/>
      <c r="CQ56" s="1242"/>
      <c r="CR56" s="1242"/>
      <c r="CS56" s="1242"/>
      <c r="CT56" s="1242"/>
      <c r="CU56" s="1242"/>
      <c r="CV56" s="1242"/>
      <c r="CW56" s="1242"/>
      <c r="CX56" s="1242"/>
      <c r="CY56" s="1242"/>
      <c r="CZ56" s="1242"/>
      <c r="DA56" s="1242"/>
      <c r="DB56" s="1242"/>
      <c r="DC56" s="1242"/>
    </row>
    <row r="57" spans="1:109" s="358" customFormat="1" ht="13.2" x14ac:dyDescent="0.2">
      <c r="B57" s="362"/>
      <c r="G57" s="1237"/>
      <c r="H57" s="1237"/>
      <c r="I57" s="1246"/>
      <c r="J57" s="1246"/>
      <c r="K57" s="1243"/>
      <c r="L57" s="1243"/>
      <c r="M57" s="1243"/>
      <c r="N57" s="1243"/>
      <c r="AM57" s="255"/>
      <c r="AN57" s="1241"/>
      <c r="AO57" s="1241"/>
      <c r="AP57" s="1241"/>
      <c r="AQ57" s="1241"/>
      <c r="AR57" s="1241"/>
      <c r="AS57" s="1241"/>
      <c r="AT57" s="1241"/>
      <c r="AU57" s="1241"/>
      <c r="AV57" s="1241"/>
      <c r="AW57" s="1241"/>
      <c r="AX57" s="1241"/>
      <c r="AY57" s="1241"/>
      <c r="AZ57" s="1241"/>
      <c r="BA57" s="1241"/>
      <c r="BB57" s="1244" t="s">
        <v>604</v>
      </c>
      <c r="BC57" s="1244"/>
      <c r="BD57" s="1244"/>
      <c r="BE57" s="1244"/>
      <c r="BF57" s="1244"/>
      <c r="BG57" s="1244"/>
      <c r="BH57" s="1244"/>
      <c r="BI57" s="1244"/>
      <c r="BJ57" s="1244"/>
      <c r="BK57" s="1244"/>
      <c r="BL57" s="1244"/>
      <c r="BM57" s="1244"/>
      <c r="BN57" s="1244"/>
      <c r="BO57" s="1244"/>
      <c r="BP57" s="1242">
        <v>59.4</v>
      </c>
      <c r="BQ57" s="1242"/>
      <c r="BR57" s="1242"/>
      <c r="BS57" s="1242"/>
      <c r="BT57" s="1242"/>
      <c r="BU57" s="1242"/>
      <c r="BV57" s="1242"/>
      <c r="BW57" s="1242"/>
      <c r="BX57" s="1242">
        <v>60.2</v>
      </c>
      <c r="BY57" s="1242"/>
      <c r="BZ57" s="1242"/>
      <c r="CA57" s="1242"/>
      <c r="CB57" s="1242"/>
      <c r="CC57" s="1242"/>
      <c r="CD57" s="1242"/>
      <c r="CE57" s="1242"/>
      <c r="CF57" s="1242">
        <v>61</v>
      </c>
      <c r="CG57" s="1242"/>
      <c r="CH57" s="1242"/>
      <c r="CI57" s="1242"/>
      <c r="CJ57" s="1242"/>
      <c r="CK57" s="1242"/>
      <c r="CL57" s="1242"/>
      <c r="CM57" s="1242"/>
      <c r="CN57" s="1242">
        <v>62.1</v>
      </c>
      <c r="CO57" s="1242"/>
      <c r="CP57" s="1242"/>
      <c r="CQ57" s="1242"/>
      <c r="CR57" s="1242"/>
      <c r="CS57" s="1242"/>
      <c r="CT57" s="1242"/>
      <c r="CU57" s="1242"/>
      <c r="CV57" s="1242">
        <v>68.2</v>
      </c>
      <c r="CW57" s="1242"/>
      <c r="CX57" s="1242"/>
      <c r="CY57" s="1242"/>
      <c r="CZ57" s="1242"/>
      <c r="DA57" s="1242"/>
      <c r="DB57" s="1242"/>
      <c r="DC57" s="1242"/>
      <c r="DD57" s="363"/>
      <c r="DE57" s="362"/>
    </row>
    <row r="58" spans="1:109" s="358" customFormat="1" ht="13.2" x14ac:dyDescent="0.2">
      <c r="A58" s="255"/>
      <c r="B58" s="362"/>
      <c r="G58" s="1237"/>
      <c r="H58" s="1237"/>
      <c r="I58" s="1246"/>
      <c r="J58" s="1246"/>
      <c r="K58" s="1243"/>
      <c r="L58" s="1243"/>
      <c r="M58" s="1243"/>
      <c r="N58" s="1243"/>
      <c r="AM58" s="255"/>
      <c r="AN58" s="1241"/>
      <c r="AO58" s="1241"/>
      <c r="AP58" s="1241"/>
      <c r="AQ58" s="1241"/>
      <c r="AR58" s="1241"/>
      <c r="AS58" s="1241"/>
      <c r="AT58" s="1241"/>
      <c r="AU58" s="1241"/>
      <c r="AV58" s="1241"/>
      <c r="AW58" s="1241"/>
      <c r="AX58" s="1241"/>
      <c r="AY58" s="1241"/>
      <c r="AZ58" s="1241"/>
      <c r="BA58" s="1241"/>
      <c r="BB58" s="1244"/>
      <c r="BC58" s="1244"/>
      <c r="BD58" s="1244"/>
      <c r="BE58" s="1244"/>
      <c r="BF58" s="1244"/>
      <c r="BG58" s="1244"/>
      <c r="BH58" s="1244"/>
      <c r="BI58" s="1244"/>
      <c r="BJ58" s="1244"/>
      <c r="BK58" s="1244"/>
      <c r="BL58" s="1244"/>
      <c r="BM58" s="1244"/>
      <c r="BN58" s="1244"/>
      <c r="BO58" s="1244"/>
      <c r="BP58" s="1242"/>
      <c r="BQ58" s="1242"/>
      <c r="BR58" s="1242"/>
      <c r="BS58" s="1242"/>
      <c r="BT58" s="1242"/>
      <c r="BU58" s="1242"/>
      <c r="BV58" s="1242"/>
      <c r="BW58" s="1242"/>
      <c r="BX58" s="1242"/>
      <c r="BY58" s="1242"/>
      <c r="BZ58" s="1242"/>
      <c r="CA58" s="1242"/>
      <c r="CB58" s="1242"/>
      <c r="CC58" s="1242"/>
      <c r="CD58" s="1242"/>
      <c r="CE58" s="1242"/>
      <c r="CF58" s="1242"/>
      <c r="CG58" s="1242"/>
      <c r="CH58" s="1242"/>
      <c r="CI58" s="1242"/>
      <c r="CJ58" s="1242"/>
      <c r="CK58" s="1242"/>
      <c r="CL58" s="1242"/>
      <c r="CM58" s="1242"/>
      <c r="CN58" s="1242"/>
      <c r="CO58" s="1242"/>
      <c r="CP58" s="1242"/>
      <c r="CQ58" s="1242"/>
      <c r="CR58" s="1242"/>
      <c r="CS58" s="1242"/>
      <c r="CT58" s="1242"/>
      <c r="CU58" s="1242"/>
      <c r="CV58" s="1242"/>
      <c r="CW58" s="1242"/>
      <c r="CX58" s="1242"/>
      <c r="CY58" s="1242"/>
      <c r="CZ58" s="1242"/>
      <c r="DA58" s="1242"/>
      <c r="DB58" s="1242"/>
      <c r="DC58" s="1242"/>
      <c r="DD58" s="363"/>
      <c r="DE58" s="362"/>
    </row>
    <row r="59" spans="1:109" s="358" customFormat="1" ht="13.2"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2"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2"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2"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2" x14ac:dyDescent="0.2">
      <c r="B63" s="312" t="s">
        <v>606</v>
      </c>
    </row>
    <row r="64" spans="1:109" ht="13.2" x14ac:dyDescent="0.2">
      <c r="B64" s="259"/>
      <c r="G64" s="357"/>
      <c r="I64" s="369"/>
      <c r="J64" s="369"/>
      <c r="K64" s="369"/>
      <c r="L64" s="369"/>
      <c r="M64" s="369"/>
      <c r="N64" s="370"/>
      <c r="AM64" s="357"/>
      <c r="AN64" s="357" t="s">
        <v>599</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2" x14ac:dyDescent="0.2">
      <c r="B65" s="259"/>
      <c r="AN65" s="1228" t="s">
        <v>607</v>
      </c>
      <c r="AO65" s="1229"/>
      <c r="AP65" s="1229"/>
      <c r="AQ65" s="1229"/>
      <c r="AR65" s="1229"/>
      <c r="AS65" s="1229"/>
      <c r="AT65" s="1229"/>
      <c r="AU65" s="1229"/>
      <c r="AV65" s="1229"/>
      <c r="AW65" s="1229"/>
      <c r="AX65" s="1229"/>
      <c r="AY65" s="1229"/>
      <c r="AZ65" s="1229"/>
      <c r="BA65" s="1229"/>
      <c r="BB65" s="1229"/>
      <c r="BC65" s="1229"/>
      <c r="BD65" s="1229"/>
      <c r="BE65" s="1229"/>
      <c r="BF65" s="1229"/>
      <c r="BG65" s="1229"/>
      <c r="BH65" s="1229"/>
      <c r="BI65" s="1229"/>
      <c r="BJ65" s="1229"/>
      <c r="BK65" s="1229"/>
      <c r="BL65" s="1229"/>
      <c r="BM65" s="1229"/>
      <c r="BN65" s="1229"/>
      <c r="BO65" s="1229"/>
      <c r="BP65" s="1229"/>
      <c r="BQ65" s="1229"/>
      <c r="BR65" s="1229"/>
      <c r="BS65" s="1229"/>
      <c r="BT65" s="1229"/>
      <c r="BU65" s="1229"/>
      <c r="BV65" s="1229"/>
      <c r="BW65" s="1229"/>
      <c r="BX65" s="1229"/>
      <c r="BY65" s="1229"/>
      <c r="BZ65" s="1229"/>
      <c r="CA65" s="1229"/>
      <c r="CB65" s="1229"/>
      <c r="CC65" s="1229"/>
      <c r="CD65" s="1229"/>
      <c r="CE65" s="1229"/>
      <c r="CF65" s="1229"/>
      <c r="CG65" s="1229"/>
      <c r="CH65" s="1229"/>
      <c r="CI65" s="1229"/>
      <c r="CJ65" s="1229"/>
      <c r="CK65" s="1229"/>
      <c r="CL65" s="1229"/>
      <c r="CM65" s="1229"/>
      <c r="CN65" s="1229"/>
      <c r="CO65" s="1229"/>
      <c r="CP65" s="1229"/>
      <c r="CQ65" s="1229"/>
      <c r="CR65" s="1229"/>
      <c r="CS65" s="1229"/>
      <c r="CT65" s="1229"/>
      <c r="CU65" s="1229"/>
      <c r="CV65" s="1229"/>
      <c r="CW65" s="1229"/>
      <c r="CX65" s="1229"/>
      <c r="CY65" s="1229"/>
      <c r="CZ65" s="1229"/>
      <c r="DA65" s="1229"/>
      <c r="DB65" s="1229"/>
      <c r="DC65" s="1230"/>
    </row>
    <row r="66" spans="2:107" ht="13.2" x14ac:dyDescent="0.2">
      <c r="B66" s="259"/>
      <c r="AN66" s="1231"/>
      <c r="AO66" s="1232"/>
      <c r="AP66" s="1232"/>
      <c r="AQ66" s="1232"/>
      <c r="AR66" s="1232"/>
      <c r="AS66" s="1232"/>
      <c r="AT66" s="1232"/>
      <c r="AU66" s="1232"/>
      <c r="AV66" s="1232"/>
      <c r="AW66" s="1232"/>
      <c r="AX66" s="1232"/>
      <c r="AY66" s="1232"/>
      <c r="AZ66" s="1232"/>
      <c r="BA66" s="1232"/>
      <c r="BB66" s="1232"/>
      <c r="BC66" s="1232"/>
      <c r="BD66" s="1232"/>
      <c r="BE66" s="1232"/>
      <c r="BF66" s="1232"/>
      <c r="BG66" s="1232"/>
      <c r="BH66" s="1232"/>
      <c r="BI66" s="1232"/>
      <c r="BJ66" s="1232"/>
      <c r="BK66" s="1232"/>
      <c r="BL66" s="1232"/>
      <c r="BM66" s="1232"/>
      <c r="BN66" s="1232"/>
      <c r="BO66" s="1232"/>
      <c r="BP66" s="1232"/>
      <c r="BQ66" s="1232"/>
      <c r="BR66" s="1232"/>
      <c r="BS66" s="1232"/>
      <c r="BT66" s="1232"/>
      <c r="BU66" s="1232"/>
      <c r="BV66" s="1232"/>
      <c r="BW66" s="1232"/>
      <c r="BX66" s="1232"/>
      <c r="BY66" s="1232"/>
      <c r="BZ66" s="1232"/>
      <c r="CA66" s="1232"/>
      <c r="CB66" s="1232"/>
      <c r="CC66" s="1232"/>
      <c r="CD66" s="1232"/>
      <c r="CE66" s="1232"/>
      <c r="CF66" s="1232"/>
      <c r="CG66" s="1232"/>
      <c r="CH66" s="1232"/>
      <c r="CI66" s="1232"/>
      <c r="CJ66" s="1232"/>
      <c r="CK66" s="1232"/>
      <c r="CL66" s="1232"/>
      <c r="CM66" s="1232"/>
      <c r="CN66" s="1232"/>
      <c r="CO66" s="1232"/>
      <c r="CP66" s="1232"/>
      <c r="CQ66" s="1232"/>
      <c r="CR66" s="1232"/>
      <c r="CS66" s="1232"/>
      <c r="CT66" s="1232"/>
      <c r="CU66" s="1232"/>
      <c r="CV66" s="1232"/>
      <c r="CW66" s="1232"/>
      <c r="CX66" s="1232"/>
      <c r="CY66" s="1232"/>
      <c r="CZ66" s="1232"/>
      <c r="DA66" s="1232"/>
      <c r="DB66" s="1232"/>
      <c r="DC66" s="1233"/>
    </row>
    <row r="67" spans="2:107" ht="13.2" x14ac:dyDescent="0.2">
      <c r="B67" s="259"/>
      <c r="AN67" s="1231"/>
      <c r="AO67" s="1232"/>
      <c r="AP67" s="1232"/>
      <c r="AQ67" s="1232"/>
      <c r="AR67" s="1232"/>
      <c r="AS67" s="1232"/>
      <c r="AT67" s="1232"/>
      <c r="AU67" s="1232"/>
      <c r="AV67" s="1232"/>
      <c r="AW67" s="1232"/>
      <c r="AX67" s="1232"/>
      <c r="AY67" s="1232"/>
      <c r="AZ67" s="1232"/>
      <c r="BA67" s="1232"/>
      <c r="BB67" s="1232"/>
      <c r="BC67" s="1232"/>
      <c r="BD67" s="1232"/>
      <c r="BE67" s="1232"/>
      <c r="BF67" s="1232"/>
      <c r="BG67" s="1232"/>
      <c r="BH67" s="1232"/>
      <c r="BI67" s="1232"/>
      <c r="BJ67" s="1232"/>
      <c r="BK67" s="1232"/>
      <c r="BL67" s="1232"/>
      <c r="BM67" s="1232"/>
      <c r="BN67" s="1232"/>
      <c r="BO67" s="1232"/>
      <c r="BP67" s="1232"/>
      <c r="BQ67" s="1232"/>
      <c r="BR67" s="1232"/>
      <c r="BS67" s="1232"/>
      <c r="BT67" s="1232"/>
      <c r="BU67" s="1232"/>
      <c r="BV67" s="1232"/>
      <c r="BW67" s="1232"/>
      <c r="BX67" s="1232"/>
      <c r="BY67" s="1232"/>
      <c r="BZ67" s="1232"/>
      <c r="CA67" s="1232"/>
      <c r="CB67" s="1232"/>
      <c r="CC67" s="1232"/>
      <c r="CD67" s="1232"/>
      <c r="CE67" s="1232"/>
      <c r="CF67" s="1232"/>
      <c r="CG67" s="1232"/>
      <c r="CH67" s="1232"/>
      <c r="CI67" s="1232"/>
      <c r="CJ67" s="1232"/>
      <c r="CK67" s="1232"/>
      <c r="CL67" s="1232"/>
      <c r="CM67" s="1232"/>
      <c r="CN67" s="1232"/>
      <c r="CO67" s="1232"/>
      <c r="CP67" s="1232"/>
      <c r="CQ67" s="1232"/>
      <c r="CR67" s="1232"/>
      <c r="CS67" s="1232"/>
      <c r="CT67" s="1232"/>
      <c r="CU67" s="1232"/>
      <c r="CV67" s="1232"/>
      <c r="CW67" s="1232"/>
      <c r="CX67" s="1232"/>
      <c r="CY67" s="1232"/>
      <c r="CZ67" s="1232"/>
      <c r="DA67" s="1232"/>
      <c r="DB67" s="1232"/>
      <c r="DC67" s="1233"/>
    </row>
    <row r="68" spans="2:107" ht="13.2" x14ac:dyDescent="0.2">
      <c r="B68" s="259"/>
      <c r="AN68" s="1231"/>
      <c r="AO68" s="1232"/>
      <c r="AP68" s="1232"/>
      <c r="AQ68" s="1232"/>
      <c r="AR68" s="1232"/>
      <c r="AS68" s="1232"/>
      <c r="AT68" s="1232"/>
      <c r="AU68" s="1232"/>
      <c r="AV68" s="1232"/>
      <c r="AW68" s="1232"/>
      <c r="AX68" s="1232"/>
      <c r="AY68" s="1232"/>
      <c r="AZ68" s="1232"/>
      <c r="BA68" s="1232"/>
      <c r="BB68" s="1232"/>
      <c r="BC68" s="1232"/>
      <c r="BD68" s="1232"/>
      <c r="BE68" s="1232"/>
      <c r="BF68" s="1232"/>
      <c r="BG68" s="1232"/>
      <c r="BH68" s="1232"/>
      <c r="BI68" s="1232"/>
      <c r="BJ68" s="1232"/>
      <c r="BK68" s="1232"/>
      <c r="BL68" s="1232"/>
      <c r="BM68" s="1232"/>
      <c r="BN68" s="1232"/>
      <c r="BO68" s="1232"/>
      <c r="BP68" s="1232"/>
      <c r="BQ68" s="1232"/>
      <c r="BR68" s="1232"/>
      <c r="BS68" s="1232"/>
      <c r="BT68" s="1232"/>
      <c r="BU68" s="1232"/>
      <c r="BV68" s="1232"/>
      <c r="BW68" s="1232"/>
      <c r="BX68" s="1232"/>
      <c r="BY68" s="1232"/>
      <c r="BZ68" s="1232"/>
      <c r="CA68" s="1232"/>
      <c r="CB68" s="1232"/>
      <c r="CC68" s="1232"/>
      <c r="CD68" s="1232"/>
      <c r="CE68" s="1232"/>
      <c r="CF68" s="1232"/>
      <c r="CG68" s="1232"/>
      <c r="CH68" s="1232"/>
      <c r="CI68" s="1232"/>
      <c r="CJ68" s="1232"/>
      <c r="CK68" s="1232"/>
      <c r="CL68" s="1232"/>
      <c r="CM68" s="1232"/>
      <c r="CN68" s="1232"/>
      <c r="CO68" s="1232"/>
      <c r="CP68" s="1232"/>
      <c r="CQ68" s="1232"/>
      <c r="CR68" s="1232"/>
      <c r="CS68" s="1232"/>
      <c r="CT68" s="1232"/>
      <c r="CU68" s="1232"/>
      <c r="CV68" s="1232"/>
      <c r="CW68" s="1232"/>
      <c r="CX68" s="1232"/>
      <c r="CY68" s="1232"/>
      <c r="CZ68" s="1232"/>
      <c r="DA68" s="1232"/>
      <c r="DB68" s="1232"/>
      <c r="DC68" s="1233"/>
    </row>
    <row r="69" spans="2:107" ht="13.2" x14ac:dyDescent="0.2">
      <c r="B69" s="259"/>
      <c r="AN69" s="1234"/>
      <c r="AO69" s="1235"/>
      <c r="AP69" s="1235"/>
      <c r="AQ69" s="1235"/>
      <c r="AR69" s="1235"/>
      <c r="AS69" s="1235"/>
      <c r="AT69" s="1235"/>
      <c r="AU69" s="1235"/>
      <c r="AV69" s="1235"/>
      <c r="AW69" s="1235"/>
      <c r="AX69" s="1235"/>
      <c r="AY69" s="1235"/>
      <c r="AZ69" s="1235"/>
      <c r="BA69" s="1235"/>
      <c r="BB69" s="1235"/>
      <c r="BC69" s="1235"/>
      <c r="BD69" s="1235"/>
      <c r="BE69" s="1235"/>
      <c r="BF69" s="1235"/>
      <c r="BG69" s="1235"/>
      <c r="BH69" s="1235"/>
      <c r="BI69" s="1235"/>
      <c r="BJ69" s="1235"/>
      <c r="BK69" s="1235"/>
      <c r="BL69" s="1235"/>
      <c r="BM69" s="1235"/>
      <c r="BN69" s="1235"/>
      <c r="BO69" s="1235"/>
      <c r="BP69" s="1235"/>
      <c r="BQ69" s="1235"/>
      <c r="BR69" s="1235"/>
      <c r="BS69" s="1235"/>
      <c r="BT69" s="1235"/>
      <c r="BU69" s="1235"/>
      <c r="BV69" s="1235"/>
      <c r="BW69" s="1235"/>
      <c r="BX69" s="1235"/>
      <c r="BY69" s="1235"/>
      <c r="BZ69" s="1235"/>
      <c r="CA69" s="1235"/>
      <c r="CB69" s="1235"/>
      <c r="CC69" s="1235"/>
      <c r="CD69" s="1235"/>
      <c r="CE69" s="1235"/>
      <c r="CF69" s="1235"/>
      <c r="CG69" s="1235"/>
      <c r="CH69" s="1235"/>
      <c r="CI69" s="1235"/>
      <c r="CJ69" s="1235"/>
      <c r="CK69" s="1235"/>
      <c r="CL69" s="1235"/>
      <c r="CM69" s="1235"/>
      <c r="CN69" s="1235"/>
      <c r="CO69" s="1235"/>
      <c r="CP69" s="1235"/>
      <c r="CQ69" s="1235"/>
      <c r="CR69" s="1235"/>
      <c r="CS69" s="1235"/>
      <c r="CT69" s="1235"/>
      <c r="CU69" s="1235"/>
      <c r="CV69" s="1235"/>
      <c r="CW69" s="1235"/>
      <c r="CX69" s="1235"/>
      <c r="CY69" s="1235"/>
      <c r="CZ69" s="1235"/>
      <c r="DA69" s="1235"/>
      <c r="DB69" s="1235"/>
      <c r="DC69" s="1236"/>
    </row>
    <row r="70" spans="2:107" ht="13.2"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2" x14ac:dyDescent="0.2">
      <c r="B71" s="259"/>
      <c r="G71" s="374"/>
      <c r="I71" s="375"/>
      <c r="J71" s="372"/>
      <c r="K71" s="372"/>
      <c r="L71" s="373"/>
      <c r="M71" s="372"/>
      <c r="N71" s="373"/>
      <c r="AM71" s="374"/>
      <c r="AN71" s="255" t="s">
        <v>601</v>
      </c>
    </row>
    <row r="72" spans="2:107" ht="13.2" x14ac:dyDescent="0.2">
      <c r="B72" s="259"/>
      <c r="G72" s="1237"/>
      <c r="H72" s="1237"/>
      <c r="I72" s="1237"/>
      <c r="J72" s="1237"/>
      <c r="K72" s="360"/>
      <c r="L72" s="360"/>
      <c r="M72" s="361"/>
      <c r="N72" s="361"/>
      <c r="AN72" s="1238"/>
      <c r="AO72" s="1239"/>
      <c r="AP72" s="1239"/>
      <c r="AQ72" s="1239"/>
      <c r="AR72" s="1239"/>
      <c r="AS72" s="1239"/>
      <c r="AT72" s="1239"/>
      <c r="AU72" s="1239"/>
      <c r="AV72" s="1239"/>
      <c r="AW72" s="1239"/>
      <c r="AX72" s="1239"/>
      <c r="AY72" s="1239"/>
      <c r="AZ72" s="1239"/>
      <c r="BA72" s="1239"/>
      <c r="BB72" s="1239"/>
      <c r="BC72" s="1239"/>
      <c r="BD72" s="1239"/>
      <c r="BE72" s="1239"/>
      <c r="BF72" s="1239"/>
      <c r="BG72" s="1239"/>
      <c r="BH72" s="1239"/>
      <c r="BI72" s="1239"/>
      <c r="BJ72" s="1239"/>
      <c r="BK72" s="1239"/>
      <c r="BL72" s="1239"/>
      <c r="BM72" s="1239"/>
      <c r="BN72" s="1239"/>
      <c r="BO72" s="1240"/>
      <c r="BP72" s="1241" t="s">
        <v>561</v>
      </c>
      <c r="BQ72" s="1241"/>
      <c r="BR72" s="1241"/>
      <c r="BS72" s="1241"/>
      <c r="BT72" s="1241"/>
      <c r="BU72" s="1241"/>
      <c r="BV72" s="1241"/>
      <c r="BW72" s="1241"/>
      <c r="BX72" s="1241" t="s">
        <v>562</v>
      </c>
      <c r="BY72" s="1241"/>
      <c r="BZ72" s="1241"/>
      <c r="CA72" s="1241"/>
      <c r="CB72" s="1241"/>
      <c r="CC72" s="1241"/>
      <c r="CD72" s="1241"/>
      <c r="CE72" s="1241"/>
      <c r="CF72" s="1241" t="s">
        <v>563</v>
      </c>
      <c r="CG72" s="1241"/>
      <c r="CH72" s="1241"/>
      <c r="CI72" s="1241"/>
      <c r="CJ72" s="1241"/>
      <c r="CK72" s="1241"/>
      <c r="CL72" s="1241"/>
      <c r="CM72" s="1241"/>
      <c r="CN72" s="1241" t="s">
        <v>564</v>
      </c>
      <c r="CO72" s="1241"/>
      <c r="CP72" s="1241"/>
      <c r="CQ72" s="1241"/>
      <c r="CR72" s="1241"/>
      <c r="CS72" s="1241"/>
      <c r="CT72" s="1241"/>
      <c r="CU72" s="1241"/>
      <c r="CV72" s="1241" t="s">
        <v>565</v>
      </c>
      <c r="CW72" s="1241"/>
      <c r="CX72" s="1241"/>
      <c r="CY72" s="1241"/>
      <c r="CZ72" s="1241"/>
      <c r="DA72" s="1241"/>
      <c r="DB72" s="1241"/>
      <c r="DC72" s="1241"/>
    </row>
    <row r="73" spans="2:107" ht="13.2" x14ac:dyDescent="0.2">
      <c r="B73" s="259"/>
      <c r="G73" s="1247"/>
      <c r="H73" s="1247"/>
      <c r="I73" s="1247"/>
      <c r="J73" s="1247"/>
      <c r="K73" s="1248"/>
      <c r="L73" s="1248"/>
      <c r="M73" s="1248"/>
      <c r="N73" s="1248"/>
      <c r="AM73" s="359"/>
      <c r="AN73" s="1244" t="s">
        <v>602</v>
      </c>
      <c r="AO73" s="1244"/>
      <c r="AP73" s="1244"/>
      <c r="AQ73" s="1244"/>
      <c r="AR73" s="1244"/>
      <c r="AS73" s="1244"/>
      <c r="AT73" s="1244"/>
      <c r="AU73" s="1244"/>
      <c r="AV73" s="1244"/>
      <c r="AW73" s="1244"/>
      <c r="AX73" s="1244"/>
      <c r="AY73" s="1244"/>
      <c r="AZ73" s="1244"/>
      <c r="BA73" s="1244"/>
      <c r="BB73" s="1244" t="s">
        <v>603</v>
      </c>
      <c r="BC73" s="1244"/>
      <c r="BD73" s="1244"/>
      <c r="BE73" s="1244"/>
      <c r="BF73" s="1244"/>
      <c r="BG73" s="1244"/>
      <c r="BH73" s="1244"/>
      <c r="BI73" s="1244"/>
      <c r="BJ73" s="1244"/>
      <c r="BK73" s="1244"/>
      <c r="BL73" s="1244"/>
      <c r="BM73" s="1244"/>
      <c r="BN73" s="1244"/>
      <c r="BO73" s="1244"/>
      <c r="BP73" s="1242"/>
      <c r="BQ73" s="1242"/>
      <c r="BR73" s="1242"/>
      <c r="BS73" s="1242"/>
      <c r="BT73" s="1242"/>
      <c r="BU73" s="1242"/>
      <c r="BV73" s="1242"/>
      <c r="BW73" s="1242"/>
      <c r="BX73" s="1242"/>
      <c r="BY73" s="1242"/>
      <c r="BZ73" s="1242"/>
      <c r="CA73" s="1242"/>
      <c r="CB73" s="1242"/>
      <c r="CC73" s="1242"/>
      <c r="CD73" s="1242"/>
      <c r="CE73" s="1242"/>
      <c r="CF73" s="1242"/>
      <c r="CG73" s="1242"/>
      <c r="CH73" s="1242"/>
      <c r="CI73" s="1242"/>
      <c r="CJ73" s="1242"/>
      <c r="CK73" s="1242"/>
      <c r="CL73" s="1242"/>
      <c r="CM73" s="1242"/>
      <c r="CN73" s="1242"/>
      <c r="CO73" s="1242"/>
      <c r="CP73" s="1242"/>
      <c r="CQ73" s="1242"/>
      <c r="CR73" s="1242"/>
      <c r="CS73" s="1242"/>
      <c r="CT73" s="1242"/>
      <c r="CU73" s="1242"/>
      <c r="CV73" s="1242"/>
      <c r="CW73" s="1242"/>
      <c r="CX73" s="1242"/>
      <c r="CY73" s="1242"/>
      <c r="CZ73" s="1242"/>
      <c r="DA73" s="1242"/>
      <c r="DB73" s="1242"/>
      <c r="DC73" s="1242"/>
    </row>
    <row r="74" spans="2:107" ht="13.2" x14ac:dyDescent="0.2">
      <c r="B74" s="259"/>
      <c r="G74" s="1247"/>
      <c r="H74" s="1247"/>
      <c r="I74" s="1247"/>
      <c r="J74" s="1247"/>
      <c r="K74" s="1248"/>
      <c r="L74" s="1248"/>
      <c r="M74" s="1248"/>
      <c r="N74" s="1248"/>
      <c r="AM74" s="359"/>
      <c r="AN74" s="1244"/>
      <c r="AO74" s="1244"/>
      <c r="AP74" s="1244"/>
      <c r="AQ74" s="1244"/>
      <c r="AR74" s="1244"/>
      <c r="AS74" s="1244"/>
      <c r="AT74" s="1244"/>
      <c r="AU74" s="1244"/>
      <c r="AV74" s="1244"/>
      <c r="AW74" s="1244"/>
      <c r="AX74" s="1244"/>
      <c r="AY74" s="1244"/>
      <c r="AZ74" s="1244"/>
      <c r="BA74" s="1244"/>
      <c r="BB74" s="1244"/>
      <c r="BC74" s="1244"/>
      <c r="BD74" s="1244"/>
      <c r="BE74" s="1244"/>
      <c r="BF74" s="1244"/>
      <c r="BG74" s="1244"/>
      <c r="BH74" s="1244"/>
      <c r="BI74" s="1244"/>
      <c r="BJ74" s="1244"/>
      <c r="BK74" s="1244"/>
      <c r="BL74" s="1244"/>
      <c r="BM74" s="1244"/>
      <c r="BN74" s="1244"/>
      <c r="BO74" s="1244"/>
      <c r="BP74" s="1242"/>
      <c r="BQ74" s="1242"/>
      <c r="BR74" s="1242"/>
      <c r="BS74" s="1242"/>
      <c r="BT74" s="1242"/>
      <c r="BU74" s="1242"/>
      <c r="BV74" s="1242"/>
      <c r="BW74" s="1242"/>
      <c r="BX74" s="1242"/>
      <c r="BY74" s="1242"/>
      <c r="BZ74" s="1242"/>
      <c r="CA74" s="1242"/>
      <c r="CB74" s="1242"/>
      <c r="CC74" s="1242"/>
      <c r="CD74" s="1242"/>
      <c r="CE74" s="1242"/>
      <c r="CF74" s="1242"/>
      <c r="CG74" s="1242"/>
      <c r="CH74" s="1242"/>
      <c r="CI74" s="1242"/>
      <c r="CJ74" s="1242"/>
      <c r="CK74" s="1242"/>
      <c r="CL74" s="1242"/>
      <c r="CM74" s="1242"/>
      <c r="CN74" s="1242"/>
      <c r="CO74" s="1242"/>
      <c r="CP74" s="1242"/>
      <c r="CQ74" s="1242"/>
      <c r="CR74" s="1242"/>
      <c r="CS74" s="1242"/>
      <c r="CT74" s="1242"/>
      <c r="CU74" s="1242"/>
      <c r="CV74" s="1242"/>
      <c r="CW74" s="1242"/>
      <c r="CX74" s="1242"/>
      <c r="CY74" s="1242"/>
      <c r="CZ74" s="1242"/>
      <c r="DA74" s="1242"/>
      <c r="DB74" s="1242"/>
      <c r="DC74" s="1242"/>
    </row>
    <row r="75" spans="2:107" ht="13.2" x14ac:dyDescent="0.2">
      <c r="B75" s="259"/>
      <c r="G75" s="1247"/>
      <c r="H75" s="1247"/>
      <c r="I75" s="1237"/>
      <c r="J75" s="1237"/>
      <c r="K75" s="1243"/>
      <c r="L75" s="1243"/>
      <c r="M75" s="1243"/>
      <c r="N75" s="1243"/>
      <c r="AM75" s="359"/>
      <c r="AN75" s="1244"/>
      <c r="AO75" s="1244"/>
      <c r="AP75" s="1244"/>
      <c r="AQ75" s="1244"/>
      <c r="AR75" s="1244"/>
      <c r="AS75" s="1244"/>
      <c r="AT75" s="1244"/>
      <c r="AU75" s="1244"/>
      <c r="AV75" s="1244"/>
      <c r="AW75" s="1244"/>
      <c r="AX75" s="1244"/>
      <c r="AY75" s="1244"/>
      <c r="AZ75" s="1244"/>
      <c r="BA75" s="1244"/>
      <c r="BB75" s="1244" t="s">
        <v>608</v>
      </c>
      <c r="BC75" s="1244"/>
      <c r="BD75" s="1244"/>
      <c r="BE75" s="1244"/>
      <c r="BF75" s="1244"/>
      <c r="BG75" s="1244"/>
      <c r="BH75" s="1244"/>
      <c r="BI75" s="1244"/>
      <c r="BJ75" s="1244"/>
      <c r="BK75" s="1244"/>
      <c r="BL75" s="1244"/>
      <c r="BM75" s="1244"/>
      <c r="BN75" s="1244"/>
      <c r="BO75" s="1244"/>
      <c r="BP75" s="1242">
        <v>1.3</v>
      </c>
      <c r="BQ75" s="1242"/>
      <c r="BR75" s="1242"/>
      <c r="BS75" s="1242"/>
      <c r="BT75" s="1242"/>
      <c r="BU75" s="1242"/>
      <c r="BV75" s="1242"/>
      <c r="BW75" s="1242"/>
      <c r="BX75" s="1242">
        <v>1.6</v>
      </c>
      <c r="BY75" s="1242"/>
      <c r="BZ75" s="1242"/>
      <c r="CA75" s="1242"/>
      <c r="CB75" s="1242"/>
      <c r="CC75" s="1242"/>
      <c r="CD75" s="1242"/>
      <c r="CE75" s="1242"/>
      <c r="CF75" s="1242">
        <v>1.7</v>
      </c>
      <c r="CG75" s="1242"/>
      <c r="CH75" s="1242"/>
      <c r="CI75" s="1242"/>
      <c r="CJ75" s="1242"/>
      <c r="CK75" s="1242"/>
      <c r="CL75" s="1242"/>
      <c r="CM75" s="1242"/>
      <c r="CN75" s="1242">
        <v>1.6</v>
      </c>
      <c r="CO75" s="1242"/>
      <c r="CP75" s="1242"/>
      <c r="CQ75" s="1242"/>
      <c r="CR75" s="1242"/>
      <c r="CS75" s="1242"/>
      <c r="CT75" s="1242"/>
      <c r="CU75" s="1242"/>
      <c r="CV75" s="1242">
        <v>1.7</v>
      </c>
      <c r="CW75" s="1242"/>
      <c r="CX75" s="1242"/>
      <c r="CY75" s="1242"/>
      <c r="CZ75" s="1242"/>
      <c r="DA75" s="1242"/>
      <c r="DB75" s="1242"/>
      <c r="DC75" s="1242"/>
    </row>
    <row r="76" spans="2:107" ht="13.2" x14ac:dyDescent="0.2">
      <c r="B76" s="259"/>
      <c r="G76" s="1247"/>
      <c r="H76" s="1247"/>
      <c r="I76" s="1237"/>
      <c r="J76" s="1237"/>
      <c r="K76" s="1243"/>
      <c r="L76" s="1243"/>
      <c r="M76" s="1243"/>
      <c r="N76" s="1243"/>
      <c r="AM76" s="359"/>
      <c r="AN76" s="1244"/>
      <c r="AO76" s="1244"/>
      <c r="AP76" s="1244"/>
      <c r="AQ76" s="1244"/>
      <c r="AR76" s="1244"/>
      <c r="AS76" s="1244"/>
      <c r="AT76" s="1244"/>
      <c r="AU76" s="1244"/>
      <c r="AV76" s="1244"/>
      <c r="AW76" s="1244"/>
      <c r="AX76" s="1244"/>
      <c r="AY76" s="1244"/>
      <c r="AZ76" s="1244"/>
      <c r="BA76" s="1244"/>
      <c r="BB76" s="1244"/>
      <c r="BC76" s="1244"/>
      <c r="BD76" s="1244"/>
      <c r="BE76" s="1244"/>
      <c r="BF76" s="1244"/>
      <c r="BG76" s="1244"/>
      <c r="BH76" s="1244"/>
      <c r="BI76" s="1244"/>
      <c r="BJ76" s="1244"/>
      <c r="BK76" s="1244"/>
      <c r="BL76" s="1244"/>
      <c r="BM76" s="1244"/>
      <c r="BN76" s="1244"/>
      <c r="BO76" s="1244"/>
      <c r="BP76" s="1242"/>
      <c r="BQ76" s="1242"/>
      <c r="BR76" s="1242"/>
      <c r="BS76" s="1242"/>
      <c r="BT76" s="1242"/>
      <c r="BU76" s="1242"/>
      <c r="BV76" s="1242"/>
      <c r="BW76" s="1242"/>
      <c r="BX76" s="1242"/>
      <c r="BY76" s="1242"/>
      <c r="BZ76" s="1242"/>
      <c r="CA76" s="1242"/>
      <c r="CB76" s="1242"/>
      <c r="CC76" s="1242"/>
      <c r="CD76" s="1242"/>
      <c r="CE76" s="1242"/>
      <c r="CF76" s="1242"/>
      <c r="CG76" s="1242"/>
      <c r="CH76" s="1242"/>
      <c r="CI76" s="1242"/>
      <c r="CJ76" s="1242"/>
      <c r="CK76" s="1242"/>
      <c r="CL76" s="1242"/>
      <c r="CM76" s="1242"/>
      <c r="CN76" s="1242"/>
      <c r="CO76" s="1242"/>
      <c r="CP76" s="1242"/>
      <c r="CQ76" s="1242"/>
      <c r="CR76" s="1242"/>
      <c r="CS76" s="1242"/>
      <c r="CT76" s="1242"/>
      <c r="CU76" s="1242"/>
      <c r="CV76" s="1242"/>
      <c r="CW76" s="1242"/>
      <c r="CX76" s="1242"/>
      <c r="CY76" s="1242"/>
      <c r="CZ76" s="1242"/>
      <c r="DA76" s="1242"/>
      <c r="DB76" s="1242"/>
      <c r="DC76" s="1242"/>
    </row>
    <row r="77" spans="2:107" ht="13.2" x14ac:dyDescent="0.2">
      <c r="B77" s="259"/>
      <c r="G77" s="1237"/>
      <c r="H77" s="1237"/>
      <c r="I77" s="1237"/>
      <c r="J77" s="1237"/>
      <c r="K77" s="1248"/>
      <c r="L77" s="1248"/>
      <c r="M77" s="1248"/>
      <c r="N77" s="1248"/>
      <c r="AN77" s="1241" t="s">
        <v>605</v>
      </c>
      <c r="AO77" s="1241"/>
      <c r="AP77" s="1241"/>
      <c r="AQ77" s="1241"/>
      <c r="AR77" s="1241"/>
      <c r="AS77" s="1241"/>
      <c r="AT77" s="1241"/>
      <c r="AU77" s="1241"/>
      <c r="AV77" s="1241"/>
      <c r="AW77" s="1241"/>
      <c r="AX77" s="1241"/>
      <c r="AY77" s="1241"/>
      <c r="AZ77" s="1241"/>
      <c r="BA77" s="1241"/>
      <c r="BB77" s="1244" t="s">
        <v>603</v>
      </c>
      <c r="BC77" s="1244"/>
      <c r="BD77" s="1244"/>
      <c r="BE77" s="1244"/>
      <c r="BF77" s="1244"/>
      <c r="BG77" s="1244"/>
      <c r="BH77" s="1244"/>
      <c r="BI77" s="1244"/>
      <c r="BJ77" s="1244"/>
      <c r="BK77" s="1244"/>
      <c r="BL77" s="1244"/>
      <c r="BM77" s="1244"/>
      <c r="BN77" s="1244"/>
      <c r="BO77" s="1244"/>
      <c r="BP77" s="1242">
        <v>12.1</v>
      </c>
      <c r="BQ77" s="1242"/>
      <c r="BR77" s="1242"/>
      <c r="BS77" s="1242"/>
      <c r="BT77" s="1242"/>
      <c r="BU77" s="1242"/>
      <c r="BV77" s="1242"/>
      <c r="BW77" s="1242"/>
      <c r="BX77" s="1242">
        <v>11.2</v>
      </c>
      <c r="BY77" s="1242"/>
      <c r="BZ77" s="1242"/>
      <c r="CA77" s="1242"/>
      <c r="CB77" s="1242"/>
      <c r="CC77" s="1242"/>
      <c r="CD77" s="1242"/>
      <c r="CE77" s="1242"/>
      <c r="CF77" s="1242">
        <v>7.1</v>
      </c>
      <c r="CG77" s="1242"/>
      <c r="CH77" s="1242"/>
      <c r="CI77" s="1242"/>
      <c r="CJ77" s="1242"/>
      <c r="CK77" s="1242"/>
      <c r="CL77" s="1242"/>
      <c r="CM77" s="1242"/>
      <c r="CN77" s="1242">
        <v>5</v>
      </c>
      <c r="CO77" s="1242"/>
      <c r="CP77" s="1242"/>
      <c r="CQ77" s="1242"/>
      <c r="CR77" s="1242"/>
      <c r="CS77" s="1242"/>
      <c r="CT77" s="1242"/>
      <c r="CU77" s="1242"/>
      <c r="CV77" s="1242">
        <v>0.1</v>
      </c>
      <c r="CW77" s="1242"/>
      <c r="CX77" s="1242"/>
      <c r="CY77" s="1242"/>
      <c r="CZ77" s="1242"/>
      <c r="DA77" s="1242"/>
      <c r="DB77" s="1242"/>
      <c r="DC77" s="1242"/>
    </row>
    <row r="78" spans="2:107" ht="13.2" x14ac:dyDescent="0.2">
      <c r="B78" s="259"/>
      <c r="G78" s="1237"/>
      <c r="H78" s="1237"/>
      <c r="I78" s="1237"/>
      <c r="J78" s="1237"/>
      <c r="K78" s="1248"/>
      <c r="L78" s="1248"/>
      <c r="M78" s="1248"/>
      <c r="N78" s="1248"/>
      <c r="AN78" s="1241"/>
      <c r="AO78" s="1241"/>
      <c r="AP78" s="1241"/>
      <c r="AQ78" s="1241"/>
      <c r="AR78" s="1241"/>
      <c r="AS78" s="1241"/>
      <c r="AT78" s="1241"/>
      <c r="AU78" s="1241"/>
      <c r="AV78" s="1241"/>
      <c r="AW78" s="1241"/>
      <c r="AX78" s="1241"/>
      <c r="AY78" s="1241"/>
      <c r="AZ78" s="1241"/>
      <c r="BA78" s="1241"/>
      <c r="BB78" s="1244"/>
      <c r="BC78" s="1244"/>
      <c r="BD78" s="1244"/>
      <c r="BE78" s="1244"/>
      <c r="BF78" s="1244"/>
      <c r="BG78" s="1244"/>
      <c r="BH78" s="1244"/>
      <c r="BI78" s="1244"/>
      <c r="BJ78" s="1244"/>
      <c r="BK78" s="1244"/>
      <c r="BL78" s="1244"/>
      <c r="BM78" s="1244"/>
      <c r="BN78" s="1244"/>
      <c r="BO78" s="1244"/>
      <c r="BP78" s="1242"/>
      <c r="BQ78" s="1242"/>
      <c r="BR78" s="1242"/>
      <c r="BS78" s="1242"/>
      <c r="BT78" s="1242"/>
      <c r="BU78" s="1242"/>
      <c r="BV78" s="1242"/>
      <c r="BW78" s="1242"/>
      <c r="BX78" s="1242"/>
      <c r="BY78" s="1242"/>
      <c r="BZ78" s="1242"/>
      <c r="CA78" s="1242"/>
      <c r="CB78" s="1242"/>
      <c r="CC78" s="1242"/>
      <c r="CD78" s="1242"/>
      <c r="CE78" s="1242"/>
      <c r="CF78" s="1242"/>
      <c r="CG78" s="1242"/>
      <c r="CH78" s="1242"/>
      <c r="CI78" s="1242"/>
      <c r="CJ78" s="1242"/>
      <c r="CK78" s="1242"/>
      <c r="CL78" s="1242"/>
      <c r="CM78" s="1242"/>
      <c r="CN78" s="1242"/>
      <c r="CO78" s="1242"/>
      <c r="CP78" s="1242"/>
      <c r="CQ78" s="1242"/>
      <c r="CR78" s="1242"/>
      <c r="CS78" s="1242"/>
      <c r="CT78" s="1242"/>
      <c r="CU78" s="1242"/>
      <c r="CV78" s="1242"/>
      <c r="CW78" s="1242"/>
      <c r="CX78" s="1242"/>
      <c r="CY78" s="1242"/>
      <c r="CZ78" s="1242"/>
      <c r="DA78" s="1242"/>
      <c r="DB78" s="1242"/>
      <c r="DC78" s="1242"/>
    </row>
    <row r="79" spans="2:107" ht="13.2" x14ac:dyDescent="0.2">
      <c r="B79" s="259"/>
      <c r="G79" s="1237"/>
      <c r="H79" s="1237"/>
      <c r="I79" s="1246"/>
      <c r="J79" s="1246"/>
      <c r="K79" s="1249"/>
      <c r="L79" s="1249"/>
      <c r="M79" s="1249"/>
      <c r="N79" s="1249"/>
      <c r="AN79" s="1241"/>
      <c r="AO79" s="1241"/>
      <c r="AP79" s="1241"/>
      <c r="AQ79" s="1241"/>
      <c r="AR79" s="1241"/>
      <c r="AS79" s="1241"/>
      <c r="AT79" s="1241"/>
      <c r="AU79" s="1241"/>
      <c r="AV79" s="1241"/>
      <c r="AW79" s="1241"/>
      <c r="AX79" s="1241"/>
      <c r="AY79" s="1241"/>
      <c r="AZ79" s="1241"/>
      <c r="BA79" s="1241"/>
      <c r="BB79" s="1244" t="s">
        <v>608</v>
      </c>
      <c r="BC79" s="1244"/>
      <c r="BD79" s="1244"/>
      <c r="BE79" s="1244"/>
      <c r="BF79" s="1244"/>
      <c r="BG79" s="1244"/>
      <c r="BH79" s="1244"/>
      <c r="BI79" s="1244"/>
      <c r="BJ79" s="1244"/>
      <c r="BK79" s="1244"/>
      <c r="BL79" s="1244"/>
      <c r="BM79" s="1244"/>
      <c r="BN79" s="1244"/>
      <c r="BO79" s="1244"/>
      <c r="BP79" s="1242">
        <v>3.5</v>
      </c>
      <c r="BQ79" s="1242"/>
      <c r="BR79" s="1242"/>
      <c r="BS79" s="1242"/>
      <c r="BT79" s="1242"/>
      <c r="BU79" s="1242"/>
      <c r="BV79" s="1242"/>
      <c r="BW79" s="1242"/>
      <c r="BX79" s="1242">
        <v>3.5</v>
      </c>
      <c r="BY79" s="1242"/>
      <c r="BZ79" s="1242"/>
      <c r="CA79" s="1242"/>
      <c r="CB79" s="1242"/>
      <c r="CC79" s="1242"/>
      <c r="CD79" s="1242"/>
      <c r="CE79" s="1242"/>
      <c r="CF79" s="1242">
        <v>3.4</v>
      </c>
      <c r="CG79" s="1242"/>
      <c r="CH79" s="1242"/>
      <c r="CI79" s="1242"/>
      <c r="CJ79" s="1242"/>
      <c r="CK79" s="1242"/>
      <c r="CL79" s="1242"/>
      <c r="CM79" s="1242"/>
      <c r="CN79" s="1242">
        <v>3.6</v>
      </c>
      <c r="CO79" s="1242"/>
      <c r="CP79" s="1242"/>
      <c r="CQ79" s="1242"/>
      <c r="CR79" s="1242"/>
      <c r="CS79" s="1242"/>
      <c r="CT79" s="1242"/>
      <c r="CU79" s="1242"/>
      <c r="CV79" s="1242">
        <v>3.6</v>
      </c>
      <c r="CW79" s="1242"/>
      <c r="CX79" s="1242"/>
      <c r="CY79" s="1242"/>
      <c r="CZ79" s="1242"/>
      <c r="DA79" s="1242"/>
      <c r="DB79" s="1242"/>
      <c r="DC79" s="1242"/>
    </row>
    <row r="80" spans="2:107" ht="13.2" x14ac:dyDescent="0.2">
      <c r="B80" s="259"/>
      <c r="G80" s="1237"/>
      <c r="H80" s="1237"/>
      <c r="I80" s="1246"/>
      <c r="J80" s="1246"/>
      <c r="K80" s="1249"/>
      <c r="L80" s="1249"/>
      <c r="M80" s="1249"/>
      <c r="N80" s="1249"/>
      <c r="AN80" s="1241"/>
      <c r="AO80" s="1241"/>
      <c r="AP80" s="1241"/>
      <c r="AQ80" s="1241"/>
      <c r="AR80" s="1241"/>
      <c r="AS80" s="1241"/>
      <c r="AT80" s="1241"/>
      <c r="AU80" s="1241"/>
      <c r="AV80" s="1241"/>
      <c r="AW80" s="1241"/>
      <c r="AX80" s="1241"/>
      <c r="AY80" s="1241"/>
      <c r="AZ80" s="1241"/>
      <c r="BA80" s="1241"/>
      <c r="BB80" s="1244"/>
      <c r="BC80" s="1244"/>
      <c r="BD80" s="1244"/>
      <c r="BE80" s="1244"/>
      <c r="BF80" s="1244"/>
      <c r="BG80" s="1244"/>
      <c r="BH80" s="1244"/>
      <c r="BI80" s="1244"/>
      <c r="BJ80" s="1244"/>
      <c r="BK80" s="1244"/>
      <c r="BL80" s="1244"/>
      <c r="BM80" s="1244"/>
      <c r="BN80" s="1244"/>
      <c r="BO80" s="1244"/>
      <c r="BP80" s="1242"/>
      <c r="BQ80" s="1242"/>
      <c r="BR80" s="1242"/>
      <c r="BS80" s="1242"/>
      <c r="BT80" s="1242"/>
      <c r="BU80" s="1242"/>
      <c r="BV80" s="1242"/>
      <c r="BW80" s="1242"/>
      <c r="BX80" s="1242"/>
      <c r="BY80" s="1242"/>
      <c r="BZ80" s="1242"/>
      <c r="CA80" s="1242"/>
      <c r="CB80" s="1242"/>
      <c r="CC80" s="1242"/>
      <c r="CD80" s="1242"/>
      <c r="CE80" s="1242"/>
      <c r="CF80" s="1242"/>
      <c r="CG80" s="1242"/>
      <c r="CH80" s="1242"/>
      <c r="CI80" s="1242"/>
      <c r="CJ80" s="1242"/>
      <c r="CK80" s="1242"/>
      <c r="CL80" s="1242"/>
      <c r="CM80" s="1242"/>
      <c r="CN80" s="1242"/>
      <c r="CO80" s="1242"/>
      <c r="CP80" s="1242"/>
      <c r="CQ80" s="1242"/>
      <c r="CR80" s="1242"/>
      <c r="CS80" s="1242"/>
      <c r="CT80" s="1242"/>
      <c r="CU80" s="1242"/>
      <c r="CV80" s="1242"/>
      <c r="CW80" s="1242"/>
      <c r="CX80" s="1242"/>
      <c r="CY80" s="1242"/>
      <c r="CZ80" s="1242"/>
      <c r="DA80" s="1242"/>
      <c r="DB80" s="1242"/>
      <c r="DC80" s="1242"/>
    </row>
    <row r="81" spans="2:109" ht="13.2" x14ac:dyDescent="0.2">
      <c r="B81" s="259"/>
    </row>
    <row r="82" spans="2:109" ht="16.2"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ZeHiLfewfxyvwZlvpjOtUrrdqtI3VcANYRIqJtIRTE16NmwFQOpP41vQHAkArAPGf9rx7JoH3W6BRGr5IEJhug==" saltValue="LLRqsW6FA04PDTv4Z1M+P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05D69-18BA-42C6-94C1-8212E6DDE8FF}">
  <sheetPr codeName="Sheet11">
    <pageSetUpPr fitToPage="1"/>
  </sheetPr>
  <dimension ref="A1:DR125"/>
  <sheetViews>
    <sheetView showGridLines="0" zoomScale="85" zoomScaleNormal="85" zoomScaleSheetLayoutView="70"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508</v>
      </c>
    </row>
  </sheetData>
  <sheetProtection algorithmName="SHA-512" hashValue="kOMpucPzow2QL7ToRNjRW47IV39gWD03tGAr3Js10/tHKXhger3mMpMSMlLRRu9JEPY+mFOIUW5lLvPCBcNAzg==" saltValue="XdpoQa6iUKVN4xXRT0KEpQ==" spinCount="100000" sheet="1" objects="1" scenarios="1"/>
  <dataConsolidate/>
  <phoneticPr fontId="2"/>
  <printOptions horizontalCentered="1" verticalCentered="1"/>
  <pageMargins left="0" right="0" top="0.19685039370078741" bottom="0" header="0.39370078740157483" footer="0"/>
  <pageSetup paperSize="8"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1E4B9-89AB-485E-9C7E-03F00CFDC48B}">
  <sheetPr codeName="Sheet12">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508</v>
      </c>
    </row>
  </sheetData>
  <sheetProtection algorithmName="SHA-512" hashValue="Yma9HQcy9le/4HN/s0meP1Agw1jpI1IKSlY6GWAfMh20CEPnDROh1sxDq6dxIwfRaO6AhQtqn37Zh1bjliwJ7g==" saltValue="fNkenlq82sx7Do6vpVfv9w==" spinCount="100000" sheet="1" objects="1" scenarios="1"/>
  <dataConsolidate/>
  <phoneticPr fontId="2"/>
  <printOptions horizontalCentered="1" verticalCentered="1"/>
  <pageMargins left="0" right="0" top="0.19685039370078741" bottom="0" header="0.39370078740157483" footer="0"/>
  <pageSetup paperSize="8" scale="49"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v>
      </c>
      <c r="E2" s="147"/>
      <c r="F2" s="148" t="s">
        <v>558</v>
      </c>
      <c r="G2" s="149"/>
      <c r="H2" s="150"/>
    </row>
    <row r="3" spans="1:8" x14ac:dyDescent="0.2">
      <c r="A3" s="146" t="s">
        <v>551</v>
      </c>
      <c r="B3" s="151"/>
      <c r="C3" s="152"/>
      <c r="D3" s="153">
        <v>21936</v>
      </c>
      <c r="E3" s="154"/>
      <c r="F3" s="155">
        <v>33173</v>
      </c>
      <c r="G3" s="156"/>
      <c r="H3" s="157"/>
    </row>
    <row r="4" spans="1:8" x14ac:dyDescent="0.2">
      <c r="A4" s="158"/>
      <c r="B4" s="159"/>
      <c r="C4" s="160"/>
      <c r="D4" s="161">
        <v>19411</v>
      </c>
      <c r="E4" s="162"/>
      <c r="F4" s="163">
        <v>20353</v>
      </c>
      <c r="G4" s="164"/>
      <c r="H4" s="165"/>
    </row>
    <row r="5" spans="1:8" x14ac:dyDescent="0.2">
      <c r="A5" s="146" t="s">
        <v>553</v>
      </c>
      <c r="B5" s="151"/>
      <c r="C5" s="152"/>
      <c r="D5" s="153">
        <v>35293</v>
      </c>
      <c r="E5" s="154"/>
      <c r="F5" s="155">
        <v>37644</v>
      </c>
      <c r="G5" s="156"/>
      <c r="H5" s="157"/>
    </row>
    <row r="6" spans="1:8" x14ac:dyDescent="0.2">
      <c r="A6" s="158"/>
      <c r="B6" s="159"/>
      <c r="C6" s="160"/>
      <c r="D6" s="161">
        <v>30814</v>
      </c>
      <c r="E6" s="162"/>
      <c r="F6" s="163">
        <v>24939</v>
      </c>
      <c r="G6" s="164"/>
      <c r="H6" s="165"/>
    </row>
    <row r="7" spans="1:8" x14ac:dyDescent="0.2">
      <c r="A7" s="146" t="s">
        <v>554</v>
      </c>
      <c r="B7" s="151"/>
      <c r="C7" s="152"/>
      <c r="D7" s="153">
        <v>41573</v>
      </c>
      <c r="E7" s="154"/>
      <c r="F7" s="155">
        <v>39221</v>
      </c>
      <c r="G7" s="156"/>
      <c r="H7" s="157"/>
    </row>
    <row r="8" spans="1:8" x14ac:dyDescent="0.2">
      <c r="A8" s="158"/>
      <c r="B8" s="159"/>
      <c r="C8" s="160"/>
      <c r="D8" s="161">
        <v>36429</v>
      </c>
      <c r="E8" s="162"/>
      <c r="F8" s="163">
        <v>24821</v>
      </c>
      <c r="G8" s="164"/>
      <c r="H8" s="165"/>
    </row>
    <row r="9" spans="1:8" x14ac:dyDescent="0.2">
      <c r="A9" s="146" t="s">
        <v>555</v>
      </c>
      <c r="B9" s="151"/>
      <c r="C9" s="152"/>
      <c r="D9" s="153">
        <v>29492</v>
      </c>
      <c r="E9" s="154"/>
      <c r="F9" s="155">
        <v>38566</v>
      </c>
      <c r="G9" s="156"/>
      <c r="H9" s="157"/>
    </row>
    <row r="10" spans="1:8" x14ac:dyDescent="0.2">
      <c r="A10" s="158"/>
      <c r="B10" s="159"/>
      <c r="C10" s="160"/>
      <c r="D10" s="161">
        <v>25661</v>
      </c>
      <c r="E10" s="162"/>
      <c r="F10" s="163">
        <v>24059</v>
      </c>
      <c r="G10" s="164"/>
      <c r="H10" s="165"/>
    </row>
    <row r="11" spans="1:8" x14ac:dyDescent="0.2">
      <c r="A11" s="146" t="s">
        <v>556</v>
      </c>
      <c r="B11" s="151"/>
      <c r="C11" s="152"/>
      <c r="D11" s="153">
        <v>19253</v>
      </c>
      <c r="E11" s="154"/>
      <c r="F11" s="155">
        <v>35156</v>
      </c>
      <c r="G11" s="156"/>
      <c r="H11" s="157"/>
    </row>
    <row r="12" spans="1:8" x14ac:dyDescent="0.2">
      <c r="A12" s="158"/>
      <c r="B12" s="159"/>
      <c r="C12" s="166"/>
      <c r="D12" s="161">
        <v>16371</v>
      </c>
      <c r="E12" s="162"/>
      <c r="F12" s="163">
        <v>22430</v>
      </c>
      <c r="G12" s="164"/>
      <c r="H12" s="165"/>
    </row>
    <row r="13" spans="1:8" x14ac:dyDescent="0.2">
      <c r="A13" s="146"/>
      <c r="B13" s="151"/>
      <c r="C13" s="152"/>
      <c r="D13" s="153">
        <v>29509</v>
      </c>
      <c r="E13" s="154"/>
      <c r="F13" s="155">
        <v>36752</v>
      </c>
      <c r="G13" s="167"/>
      <c r="H13" s="157"/>
    </row>
    <row r="14" spans="1:8" x14ac:dyDescent="0.2">
      <c r="A14" s="158"/>
      <c r="B14" s="159"/>
      <c r="C14" s="160"/>
      <c r="D14" s="161">
        <v>25737</v>
      </c>
      <c r="E14" s="162"/>
      <c r="F14" s="163">
        <v>23320</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5.33</v>
      </c>
      <c r="C19" s="168">
        <f>ROUND(VALUE(SUBSTITUTE(実質収支比率等に係る経年分析!G$48,"▲","-")),2)</f>
        <v>2.98</v>
      </c>
      <c r="D19" s="168">
        <f>ROUND(VALUE(SUBSTITUTE(実質収支比率等に係る経年分析!H$48,"▲","-")),2)</f>
        <v>4.18</v>
      </c>
      <c r="E19" s="168">
        <f>ROUND(VALUE(SUBSTITUTE(実質収支比率等に係る経年分析!I$48,"▲","-")),2)</f>
        <v>5.48</v>
      </c>
      <c r="F19" s="168">
        <f>ROUND(VALUE(SUBSTITUTE(実質収支比率等に係る経年分析!J$48,"▲","-")),2)</f>
        <v>4.4800000000000004</v>
      </c>
    </row>
    <row r="20" spans="1:11" x14ac:dyDescent="0.2">
      <c r="A20" s="168" t="s">
        <v>57</v>
      </c>
      <c r="B20" s="168">
        <f>ROUND(VALUE(SUBSTITUTE(実質収支比率等に係る経年分析!F$47,"▲","-")),2)</f>
        <v>22</v>
      </c>
      <c r="C20" s="168">
        <f>ROUND(VALUE(SUBSTITUTE(実質収支比率等に係る経年分析!G$47,"▲","-")),2)</f>
        <v>26.07</v>
      </c>
      <c r="D20" s="168">
        <f>ROUND(VALUE(SUBSTITUTE(実質収支比率等に係る経年分析!H$47,"▲","-")),2)</f>
        <v>25.98</v>
      </c>
      <c r="E20" s="168">
        <f>ROUND(VALUE(SUBSTITUTE(実質収支比率等に係る経年分析!I$47,"▲","-")),2)</f>
        <v>29.25</v>
      </c>
      <c r="F20" s="168">
        <f>ROUND(VALUE(SUBSTITUTE(実質収支比率等に係る経年分析!J$47,"▲","-")),2)</f>
        <v>30.33</v>
      </c>
    </row>
    <row r="21" spans="1:11" x14ac:dyDescent="0.2">
      <c r="A21" s="168" t="s">
        <v>58</v>
      </c>
      <c r="B21" s="168">
        <f>IF(ISNUMBER(VALUE(SUBSTITUTE(実質収支比率等に係る経年分析!F$49,"▲","-"))),ROUND(VALUE(SUBSTITUTE(実質収支比率等に係る経年分析!F$49,"▲","-")),2),NA())</f>
        <v>1.27</v>
      </c>
      <c r="C21" s="168">
        <f>IF(ISNUMBER(VALUE(SUBSTITUTE(実質収支比率等に係る経年分析!G$49,"▲","-"))),ROUND(VALUE(SUBSTITUTE(実質収支比率等に係る経年分析!G$49,"▲","-")),2),NA())</f>
        <v>0.75</v>
      </c>
      <c r="D21" s="168">
        <f>IF(ISNUMBER(VALUE(SUBSTITUTE(実質収支比率等に係る経年分析!H$49,"▲","-"))),ROUND(VALUE(SUBSTITUTE(実質収支比率等に係る経年分析!H$49,"▲","-")),2),NA())</f>
        <v>1.1100000000000001</v>
      </c>
      <c r="E21" s="168">
        <f>IF(ISNUMBER(VALUE(SUBSTITUTE(実質収支比率等に係る経年分析!I$49,"▲","-"))),ROUND(VALUE(SUBSTITUTE(実質収支比率等に係る経年分析!I$49,"▲","-")),2),NA())</f>
        <v>1.21</v>
      </c>
      <c r="F21" s="168">
        <f>IF(ISNUMBER(VALUE(SUBSTITUTE(実質収支比率等に係る経年分析!J$49,"▲","-"))),ROUND(VALUE(SUBSTITUTE(実質収支比率等に係る経年分析!J$49,"▲","-")),2),NA())</f>
        <v>-0.68</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2.13</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e">
        <f>IF(連結実質赤字比率に係る赤字・黒字の構成分析!C$39="",NA(),連結実質赤字比率に係る赤字・黒字の構成分析!C$39)</f>
        <v>#N/A</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#VALUE!</v>
      </c>
      <c r="K31" s="169" t="e">
        <f>IF(ROUND(VALUE(SUBSTITUTE(連結実質赤字比率に係る赤字・黒字の構成分析!J$39,"▲", "-")), 2) &gt;= 0, ABS(ROUND(VALUE(SUBSTITUTE(連結実質赤字比率に係る赤字・黒字の構成分析!J$39,"▲", "-")), 2)), NA())</f>
        <v>#VALUE!</v>
      </c>
    </row>
    <row r="32" spans="1:11" x14ac:dyDescent="0.2">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0.02</v>
      </c>
    </row>
    <row r="33" spans="1:16" x14ac:dyDescent="0.2">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0.21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0.08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0.05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0.09</v>
      </c>
    </row>
    <row r="34" spans="1:16" x14ac:dyDescent="0.2">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0.36</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0.18</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0.48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0.43</v>
      </c>
    </row>
    <row r="35" spans="1:16" x14ac:dyDescent="0.2">
      <c r="A35" s="169" t="str">
        <f>IF(連結実質赤字比率に係る赤字・黒字の構成分析!C$35="",NA(),連結実質赤字比率に係る赤字・黒字の構成分析!C$35)</f>
        <v>下水道事業会計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0.46</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1.36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2.25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2.12</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1.86</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5.33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2.97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4.17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5.47</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4.4800000000000004</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9681</v>
      </c>
      <c r="E42" s="170"/>
      <c r="F42" s="170"/>
      <c r="G42" s="170">
        <f>'実質公債費比率（分子）の構造'!L$52</f>
        <v>10104</v>
      </c>
      <c r="H42" s="170"/>
      <c r="I42" s="170"/>
      <c r="J42" s="170">
        <f>'実質公債費比率（分子）の構造'!M$52</f>
        <v>9358</v>
      </c>
      <c r="K42" s="170"/>
      <c r="L42" s="170"/>
      <c r="M42" s="170">
        <f>'実質公債費比率（分子）の構造'!N$52</f>
        <v>8941</v>
      </c>
      <c r="N42" s="170"/>
      <c r="O42" s="170"/>
      <c r="P42" s="170">
        <f>'実質公債費比率（分子）の構造'!O$52</f>
        <v>7931</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f>'実質公債費比率（分子）の構造'!K$50</f>
        <v>1663</v>
      </c>
      <c r="C44" s="170"/>
      <c r="D44" s="170"/>
      <c r="E44" s="170">
        <f>'実質公債費比率（分子）の構造'!L$50</f>
        <v>1551</v>
      </c>
      <c r="F44" s="170"/>
      <c r="G44" s="170"/>
      <c r="H44" s="170">
        <f>'実質公債費比率（分子）の構造'!M$50</f>
        <v>1675</v>
      </c>
      <c r="I44" s="170"/>
      <c r="J44" s="170"/>
      <c r="K44" s="170">
        <f>'実質公債費比率（分子）の構造'!N$50</f>
        <v>1579</v>
      </c>
      <c r="L44" s="170"/>
      <c r="M44" s="170"/>
      <c r="N44" s="170">
        <f>'実質公債費比率（分子）の構造'!O$50</f>
        <v>802</v>
      </c>
      <c r="O44" s="170"/>
      <c r="P44" s="170"/>
    </row>
    <row r="45" spans="1:16" x14ac:dyDescent="0.2">
      <c r="A45" s="170" t="s">
        <v>68</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2">
      <c r="A46" s="170" t="s">
        <v>69</v>
      </c>
      <c r="B46" s="170">
        <f>'実質公債費比率（分子）の構造'!K$48</f>
        <v>1283</v>
      </c>
      <c r="C46" s="170"/>
      <c r="D46" s="170"/>
      <c r="E46" s="170">
        <f>'実質公債費比率（分子）の構造'!L$48</f>
        <v>1318</v>
      </c>
      <c r="F46" s="170"/>
      <c r="G46" s="170"/>
      <c r="H46" s="170">
        <f>'実質公債費比率（分子）の構造'!M$48</f>
        <v>1267</v>
      </c>
      <c r="I46" s="170"/>
      <c r="J46" s="170"/>
      <c r="K46" s="170">
        <f>'実質公債費比率（分子）の構造'!N$48</f>
        <v>950</v>
      </c>
      <c r="L46" s="170"/>
      <c r="M46" s="170"/>
      <c r="N46" s="170">
        <f>'実質公債費比率（分子）の構造'!O$48</f>
        <v>982</v>
      </c>
      <c r="O46" s="170"/>
      <c r="P46" s="170"/>
    </row>
    <row r="47" spans="1:16" x14ac:dyDescent="0.2">
      <c r="A47" s="170" t="s">
        <v>14</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70</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71</v>
      </c>
      <c r="B49" s="170">
        <f>'実質公債費比率（分子）の構造'!K$45</f>
        <v>8221</v>
      </c>
      <c r="C49" s="170"/>
      <c r="D49" s="170"/>
      <c r="E49" s="170">
        <f>'実質公債費比率（分子）の構造'!L$45</f>
        <v>8528</v>
      </c>
      <c r="F49" s="170"/>
      <c r="G49" s="170"/>
      <c r="H49" s="170">
        <f>'実質公債費比率（分子）の構造'!M$45</f>
        <v>8041</v>
      </c>
      <c r="I49" s="170"/>
      <c r="J49" s="170"/>
      <c r="K49" s="170">
        <f>'実質公債費比率（分子）の構造'!N$45</f>
        <v>7635</v>
      </c>
      <c r="L49" s="170"/>
      <c r="M49" s="170"/>
      <c r="N49" s="170">
        <f>'実質公債費比率（分子）の構造'!O$45</f>
        <v>7815</v>
      </c>
      <c r="O49" s="170"/>
      <c r="P49" s="170"/>
    </row>
    <row r="50" spans="1:16" x14ac:dyDescent="0.2">
      <c r="A50" s="170" t="s">
        <v>72</v>
      </c>
      <c r="B50" s="170" t="e">
        <f>NA()</f>
        <v>#N/A</v>
      </c>
      <c r="C50" s="170">
        <f>IF(ISNUMBER('実質公債費比率（分子）の構造'!K$53),'実質公債費比率（分子）の構造'!K$53,NA())</f>
        <v>1486</v>
      </c>
      <c r="D50" s="170" t="e">
        <f>NA()</f>
        <v>#N/A</v>
      </c>
      <c r="E50" s="170" t="e">
        <f>NA()</f>
        <v>#N/A</v>
      </c>
      <c r="F50" s="170">
        <f>IF(ISNUMBER('実質公債費比率（分子）の構造'!L$53),'実質公債費比率（分子）の構造'!L$53,NA())</f>
        <v>1293</v>
      </c>
      <c r="G50" s="170" t="e">
        <f>NA()</f>
        <v>#N/A</v>
      </c>
      <c r="H50" s="170" t="e">
        <f>NA()</f>
        <v>#N/A</v>
      </c>
      <c r="I50" s="170">
        <f>IF(ISNUMBER('実質公債費比率（分子）の構造'!M$53),'実質公債費比率（分子）の構造'!M$53,NA())</f>
        <v>1625</v>
      </c>
      <c r="J50" s="170" t="e">
        <f>NA()</f>
        <v>#N/A</v>
      </c>
      <c r="K50" s="170" t="e">
        <f>NA()</f>
        <v>#N/A</v>
      </c>
      <c r="L50" s="170">
        <f>IF(ISNUMBER('実質公債費比率（分子）の構造'!N$53),'実質公債費比率（分子）の構造'!N$53,NA())</f>
        <v>1223</v>
      </c>
      <c r="M50" s="170" t="e">
        <f>NA()</f>
        <v>#N/A</v>
      </c>
      <c r="N50" s="170" t="e">
        <f>NA()</f>
        <v>#N/A</v>
      </c>
      <c r="O50" s="170">
        <f>IF(ISNUMBER('実質公債費比率（分子）の構造'!O$53),'実質公債費比率（分子）の構造'!O$53,NA())</f>
        <v>1668</v>
      </c>
      <c r="P50" s="170" t="e">
        <f>NA()</f>
        <v>#N/A</v>
      </c>
    </row>
    <row r="53" spans="1:16" x14ac:dyDescent="0.2">
      <c r="A53" s="142" t="s">
        <v>73</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74</v>
      </c>
      <c r="C55" s="169"/>
      <c r="D55" s="169" t="s">
        <v>75</v>
      </c>
      <c r="E55" s="169" t="s">
        <v>74</v>
      </c>
      <c r="F55" s="169"/>
      <c r="G55" s="169" t="s">
        <v>75</v>
      </c>
      <c r="H55" s="169" t="s">
        <v>74</v>
      </c>
      <c r="I55" s="169"/>
      <c r="J55" s="169" t="s">
        <v>75</v>
      </c>
      <c r="K55" s="169" t="s">
        <v>74</v>
      </c>
      <c r="L55" s="169"/>
      <c r="M55" s="169" t="s">
        <v>75</v>
      </c>
      <c r="N55" s="169" t="s">
        <v>74</v>
      </c>
      <c r="O55" s="169"/>
      <c r="P55" s="169" t="s">
        <v>75</v>
      </c>
    </row>
    <row r="56" spans="1:16" x14ac:dyDescent="0.2">
      <c r="A56" s="169" t="s">
        <v>45</v>
      </c>
      <c r="B56" s="169"/>
      <c r="C56" s="169"/>
      <c r="D56" s="169">
        <f>'将来負担比率（分子）の構造'!I$52</f>
        <v>52919</v>
      </c>
      <c r="E56" s="169"/>
      <c r="F56" s="169"/>
      <c r="G56" s="169">
        <f>'将来負担比率（分子）の構造'!J$52</f>
        <v>49350</v>
      </c>
      <c r="H56" s="169"/>
      <c r="I56" s="169"/>
      <c r="J56" s="169">
        <f>'将来負担比率（分子）の構造'!K$52</f>
        <v>47530</v>
      </c>
      <c r="K56" s="169"/>
      <c r="L56" s="169"/>
      <c r="M56" s="169">
        <f>'将来負担比率（分子）の構造'!L$52</f>
        <v>47324</v>
      </c>
      <c r="N56" s="169"/>
      <c r="O56" s="169"/>
      <c r="P56" s="169">
        <f>'将来負担比率（分子）の構造'!M$52</f>
        <v>46069</v>
      </c>
    </row>
    <row r="57" spans="1:16" x14ac:dyDescent="0.2">
      <c r="A57" s="169" t="s">
        <v>44</v>
      </c>
      <c r="B57" s="169"/>
      <c r="C57" s="169"/>
      <c r="D57" s="169">
        <f>'将来負担比率（分子）の構造'!I$51</f>
        <v>30208</v>
      </c>
      <c r="E57" s="169"/>
      <c r="F57" s="169"/>
      <c r="G57" s="169">
        <f>'将来負担比率（分子）の構造'!J$51</f>
        <v>28467</v>
      </c>
      <c r="H57" s="169"/>
      <c r="I57" s="169"/>
      <c r="J57" s="169">
        <f>'将来負担比率（分子）の構造'!K$51</f>
        <v>32485</v>
      </c>
      <c r="K57" s="169"/>
      <c r="L57" s="169"/>
      <c r="M57" s="169">
        <f>'将来負担比率（分子）の構造'!L$51</f>
        <v>38279</v>
      </c>
      <c r="N57" s="169"/>
      <c r="O57" s="169"/>
      <c r="P57" s="169">
        <f>'将来負担比率（分子）の構造'!M$51</f>
        <v>33738</v>
      </c>
    </row>
    <row r="58" spans="1:16" x14ac:dyDescent="0.2">
      <c r="A58" s="169" t="s">
        <v>43</v>
      </c>
      <c r="B58" s="169"/>
      <c r="C58" s="169"/>
      <c r="D58" s="169">
        <f>'将来負担比率（分子）の構造'!I$50</f>
        <v>35072</v>
      </c>
      <c r="E58" s="169"/>
      <c r="F58" s="169"/>
      <c r="G58" s="169">
        <f>'将来負担比率（分子）の構造'!J$50</f>
        <v>40070</v>
      </c>
      <c r="H58" s="169"/>
      <c r="I58" s="169"/>
      <c r="J58" s="169">
        <f>'将来負担比率（分子）の構造'!K$50</f>
        <v>41320</v>
      </c>
      <c r="K58" s="169"/>
      <c r="L58" s="169"/>
      <c r="M58" s="169">
        <f>'将来負担比率（分子）の構造'!L$50</f>
        <v>42635</v>
      </c>
      <c r="N58" s="169"/>
      <c r="O58" s="169"/>
      <c r="P58" s="169">
        <f>'将来負担比率（分子）の構造'!M$50</f>
        <v>50791</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f>'将来負担比率（分子）の構造'!I$46</f>
        <v>20</v>
      </c>
      <c r="C61" s="169"/>
      <c r="D61" s="169"/>
      <c r="E61" s="169">
        <f>'将来負担比率（分子）の構造'!J$46</f>
        <v>20</v>
      </c>
      <c r="F61" s="169"/>
      <c r="G61" s="169"/>
      <c r="H61" s="169">
        <f>'将来負担比率（分子）の構造'!K$46</f>
        <v>12</v>
      </c>
      <c r="I61" s="169"/>
      <c r="J61" s="169"/>
      <c r="K61" s="169">
        <f>'将来負担比率（分子）の構造'!L$46</f>
        <v>10</v>
      </c>
      <c r="L61" s="169"/>
      <c r="M61" s="169"/>
      <c r="N61" s="169">
        <f>'将来負担比率（分子）の構造'!M$46</f>
        <v>11</v>
      </c>
      <c r="O61" s="169"/>
      <c r="P61" s="169"/>
    </row>
    <row r="62" spans="1:16" x14ac:dyDescent="0.2">
      <c r="A62" s="169" t="s">
        <v>37</v>
      </c>
      <c r="B62" s="169">
        <f>'将来負担比率（分子）の構造'!I$45</f>
        <v>23591</v>
      </c>
      <c r="C62" s="169"/>
      <c r="D62" s="169"/>
      <c r="E62" s="169">
        <f>'将来負担比率（分子）の構造'!J$45</f>
        <v>24535</v>
      </c>
      <c r="F62" s="169"/>
      <c r="G62" s="169"/>
      <c r="H62" s="169">
        <f>'将来負担比率（分子）の構造'!K$45</f>
        <v>23519</v>
      </c>
      <c r="I62" s="169"/>
      <c r="J62" s="169"/>
      <c r="K62" s="169">
        <f>'将来負担比率（分子）の構造'!L$45</f>
        <v>22970</v>
      </c>
      <c r="L62" s="169"/>
      <c r="M62" s="169"/>
      <c r="N62" s="169">
        <f>'将来負担比率（分子）の構造'!M$45</f>
        <v>21123</v>
      </c>
      <c r="O62" s="169"/>
      <c r="P62" s="169"/>
    </row>
    <row r="63" spans="1:16" x14ac:dyDescent="0.2">
      <c r="A63" s="169" t="s">
        <v>36</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2">
      <c r="A64" s="169" t="s">
        <v>35</v>
      </c>
      <c r="B64" s="169">
        <f>'将来負担比率（分子）の構造'!I$43</f>
        <v>15972</v>
      </c>
      <c r="C64" s="169"/>
      <c r="D64" s="169"/>
      <c r="E64" s="169">
        <f>'将来負担比率（分子）の構造'!J$43</f>
        <v>17283</v>
      </c>
      <c r="F64" s="169"/>
      <c r="G64" s="169"/>
      <c r="H64" s="169">
        <f>'将来負担比率（分子）の構造'!K$43</f>
        <v>19252</v>
      </c>
      <c r="I64" s="169"/>
      <c r="J64" s="169"/>
      <c r="K64" s="169">
        <f>'将来負担比率（分子）の構造'!L$43</f>
        <v>21040</v>
      </c>
      <c r="L64" s="169"/>
      <c r="M64" s="169"/>
      <c r="N64" s="169">
        <f>'将来負担比率（分子）の構造'!M$43</f>
        <v>20574</v>
      </c>
      <c r="O64" s="169"/>
      <c r="P64" s="169"/>
    </row>
    <row r="65" spans="1:16" x14ac:dyDescent="0.2">
      <c r="A65" s="169" t="s">
        <v>34</v>
      </c>
      <c r="B65" s="169">
        <f>'将来負担比率（分子）の構造'!I$42</f>
        <v>6419</v>
      </c>
      <c r="C65" s="169"/>
      <c r="D65" s="169"/>
      <c r="E65" s="169">
        <f>'将来負担比率（分子）の構造'!J$42</f>
        <v>3654</v>
      </c>
      <c r="F65" s="169"/>
      <c r="G65" s="169"/>
      <c r="H65" s="169">
        <f>'将来負担比率（分子）の構造'!K$42</f>
        <v>3512</v>
      </c>
      <c r="I65" s="169"/>
      <c r="J65" s="169"/>
      <c r="K65" s="169">
        <f>'将来負担比率（分子）の構造'!L$42</f>
        <v>3040</v>
      </c>
      <c r="L65" s="169"/>
      <c r="M65" s="169"/>
      <c r="N65" s="169">
        <f>'将来負担比率（分子）の構造'!M$42</f>
        <v>3684</v>
      </c>
      <c r="O65" s="169"/>
      <c r="P65" s="169"/>
    </row>
    <row r="66" spans="1:16" x14ac:dyDescent="0.2">
      <c r="A66" s="169" t="s">
        <v>33</v>
      </c>
      <c r="B66" s="169">
        <f>'将来負担比率（分子）の構造'!I$41</f>
        <v>57368</v>
      </c>
      <c r="C66" s="169"/>
      <c r="D66" s="169"/>
      <c r="E66" s="169">
        <f>'将来負担比率（分子）の構造'!J$41</f>
        <v>58320</v>
      </c>
      <c r="F66" s="169"/>
      <c r="G66" s="169"/>
      <c r="H66" s="169">
        <f>'将来負担比率（分子）の構造'!K$41</f>
        <v>62415</v>
      </c>
      <c r="I66" s="169"/>
      <c r="J66" s="169"/>
      <c r="K66" s="169">
        <f>'将来負担比率（分子）の構造'!L$41</f>
        <v>60061</v>
      </c>
      <c r="L66" s="169"/>
      <c r="M66" s="169"/>
      <c r="N66" s="169">
        <f>'将来負担比率（分子）の構造'!M$41</f>
        <v>56198</v>
      </c>
      <c r="O66" s="169"/>
      <c r="P66" s="169"/>
    </row>
    <row r="67" spans="1:16" x14ac:dyDescent="0.2">
      <c r="A67" s="169" t="s">
        <v>76</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77</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78</v>
      </c>
      <c r="B72" s="173">
        <f>基金残高に係る経年分析!F55</f>
        <v>23816</v>
      </c>
      <c r="C72" s="173">
        <f>基金残高に係る経年分析!G55</f>
        <v>26129</v>
      </c>
      <c r="D72" s="173">
        <f>基金残高に係る経年分析!H55</f>
        <v>28645</v>
      </c>
    </row>
    <row r="73" spans="1:16" x14ac:dyDescent="0.2">
      <c r="A73" s="172" t="s">
        <v>79</v>
      </c>
      <c r="B73" s="173" t="str">
        <f>基金残高に係る経年分析!F56</f>
        <v>-</v>
      </c>
      <c r="C73" s="173" t="str">
        <f>基金残高に係る経年分析!G56</f>
        <v>-</v>
      </c>
      <c r="D73" s="173" t="str">
        <f>基金残高に係る経年分析!H56</f>
        <v>-</v>
      </c>
    </row>
    <row r="74" spans="1:16" x14ac:dyDescent="0.2">
      <c r="A74" s="172" t="s">
        <v>80</v>
      </c>
      <c r="B74" s="173">
        <f>基金残高に係る経年分析!F57</f>
        <v>11566</v>
      </c>
      <c r="C74" s="173">
        <f>基金残高に係る経年分析!G57</f>
        <v>11183</v>
      </c>
      <c r="D74" s="173">
        <f>基金残高に係る経年分析!H57</f>
        <v>16875</v>
      </c>
    </row>
  </sheetData>
  <sheetProtection algorithmName="SHA-512" hashValue="pFwzLIe1FOie8BxYiagSuRYo4H1CsCXJMNiy/k8ibSA0FICGPATJftCoBfeFpVg3lArzyhQwxxVr/pGLPTjTgw==" saltValue="4cqippVjw0AyTsi5BHTKH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
  <cp:keywords/>
  <dc:description/>
  <cp:lastPrinted>2024-03-22T08:14:25Z</cp:lastPrinted>
  <dcterms:created xsi:type="dcterms:W3CDTF">2024-03-14T01:47:28Z</dcterms:created>
  <dcterms:modified xsi:type="dcterms:W3CDTF">2024-11-14T01:01:24Z</dcterms:modified>
  <cp:category/>
</cp:coreProperties>
</file>