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115.13\新共有フォルダ\5財政班\30fy\036 財政状況資料集\06 市町村→県（H28決算分　第２弾修正版）\"/>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71027" concurrentManualCount="2"/>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BE35" i="9"/>
  <c r="C35" i="9"/>
  <c r="U34" i="9"/>
  <c r="U35" i="9" s="1"/>
  <c r="U36" i="9" s="1"/>
  <c r="U37"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<sst xmlns="http://schemas.openxmlformats.org/spreadsheetml/2006/main" count="1056" uniqueCount="571">
  <si>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</si>
  <si>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</si>
  <si>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</si>
  <si>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</si>
  <si>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</si>
  <si>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</si>
  <si>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</si>
  <si>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</si>
  <si>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</si>
  <si>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</si>
  <si>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</si>
  <si>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</si>
  <si>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</si>
  <si>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</si>
  <si>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</si>
  <si>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</si>
  <si>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</si>
  <si>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</si>
  <si>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</si>
  <si>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</si>
  <si>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</si>
  <si>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</si>
  <si>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</si>
  <si>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</si>
  <si>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</si>
  <si>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</si>
  <si>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</si>
  <si>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</si>
  <si>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</si>
  <si>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</si>
  <si>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</si>
  <si>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</si>
  <si>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</si>
  <si>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</si>
  <si>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</si>
  <si>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</si>
  <si>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</si>
  <si>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</si>
  <si>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</si>
  <si>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</si>
  <si>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</si>
  <si>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</si>
  <si>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</si>
  <si>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</si>
  <si>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</si>
  <si>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</si>
  <si>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</si>
  <si>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</si>
  <si>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</si>
  <si>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</si>
  <si>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</si>
  <si>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</si>
  <si>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</si>
  <si>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</si>
  <si>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</si>
  <si>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</si>
  <si>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</si>
  <si>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</si>
  <si>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</si>
  <si>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</si>
  <si>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</si>
  <si>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</si>
  <si>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</si>
  <si>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</si>
  <si>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</si>
  <si>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</si>
  <si>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</si>
  <si>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</si>
  <si>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</si>
  <si>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</si>
  <si>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</si>
  <si>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</si>
  <si>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</si>
  <si>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</si>
  <si>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</si>
  <si>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</si>
  <si>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</si>
  <si>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</si>
  <si>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</si>
  <si>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</si>
  <si>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</si>
  <si>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</si>
  <si>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銚子市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</si>
  <si>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</si>
  <si>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</si>
  <si>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</si>
  <si>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</si>
  <si>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</si>
  <si>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</si>
  <si>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</si>
  <si>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</si>
  <si>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</si>
  <si>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</si>
  <si>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</si>
  <si>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</si>
  <si>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</si>
  <si>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</si>
  <si>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</si>
  <si>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</si>
  <si>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</si>
  <si>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</si>
  <si>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</si>
  <si>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</si>
  <si>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</si>
  <si>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</si>
  <si>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</si>
  <si>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</si>
  <si>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</si>
  <si>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</si>
  <si>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</si>
  <si>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</si>
  <si>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</si>
  <si>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</si>
  <si>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</si>
  <si>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</si>
  <si>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</si>
  <si>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</si>
  <si>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</si>
  <si>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</si>
  <si>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</si>
  <si>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</si>
  <si>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</si>
  <si>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</si>
  <si>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</si>
  <si>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</si>
  <si>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</si>
  <si>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</si>
  <si>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</si>
  <si>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</si>
  <si>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</si>
  <si>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</si>
  <si>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</si>
  <si>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</si>
  <si>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</si>
  <si>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</si>
  <si>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</si>
  <si>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</si>
  <si>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</si>
  <si>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</si>
  <si>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</si>
  <si>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</si>
  <si>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</si>
  <si>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</si>
  <si>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</si>
  <si>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</si>
  <si>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</si>
  <si>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</si>
  <si>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</si>
  <si>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</si>
  <si>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</si>
  <si>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</si>
  <si>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</si>
  <si>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</si>
  <si>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</si>
  <si>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</si>
  <si>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</si>
  <si>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</si>
  <si>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</si>
  <si>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</si>
  <si>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</si>
  <si>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</si>
  <si>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</si>
  <si>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</si>
  <si>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</si>
  <si>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</si>
  <si>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</si>
  <si>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</si>
  <si>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</si>
  <si>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</si>
  <si>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</si>
  <si>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</si>
  <si>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</si>
  <si>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</si>
  <si>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</si>
  <si>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</si>
  <si>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</si>
  <si>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</si>
  <si>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</si>
  <si>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</si>
  <si>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</si>
  <si>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</si>
  <si>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</si>
  <si>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</si>
  <si>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</si>
  <si>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</si>
  <si>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</si>
  <si>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</si>
  <si>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</si>
  <si>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</si>
  <si>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</si>
  <si>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</si>
  <si>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</si>
  <si>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</si>
  <si>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</si>
  <si>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</si>
  <si>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</si>
  <si>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</si>
  <si>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千葉県銚子市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</si>
  <si>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</si>
  <si>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</si>
  <si>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</si>
  <si>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</si>
  <si>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</si>
  <si>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</si>
  <si>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</si>
  <si>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</si>
  <si>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</si>
  <si>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</si>
  <si>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</si>
  <si>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</si>
  <si>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</si>
  <si>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</si>
  <si>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</si>
  <si>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</si>
  <si>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</si>
  <si>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</si>
  <si>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</si>
  <si>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</si>
  <si>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</si>
  <si>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</si>
  <si>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</si>
  <si>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</si>
  <si>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</si>
  <si>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</si>
  <si>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</si>
  <si>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</si>
  <si>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</si>
  <si>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</si>
  <si>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</si>
  <si>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</si>
  <si>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</si>
  <si>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</si>
  <si>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</si>
  <si>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</si>
  <si>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</si>
  <si>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</si>
  <si>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</si>
  <si>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</si>
  <si>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</si>
  <si>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</si>
  <si>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</si>
  <si>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</si>
  <si>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</si>
  <si>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</si>
  <si>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</si>
  <si>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</si>
  <si>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</si>
  <si>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</si>
  <si>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</si>
  <si>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</si>
  <si>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</si>
  <si>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</si>
  <si>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</si>
  <si>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</si>
  <si>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</si>
  <si>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</si>
  <si>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</si>
  <si>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</si>
  <si>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</si>
  <si>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</si>
  <si>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</si>
  <si>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</si>
  <si>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</si>
  <si>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</si>
  <si>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</si>
  <si>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</si>
  <si>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</si>
  <si>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</si>
  <si>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</si>
  <si>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</si>
  <si>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</si>
  <si>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</si>
  <si>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</si>
  <si>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</si>
  <si>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</si>
  <si>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</si>
  <si>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</si>
  <si>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</si>
  <si>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</si>
  <si>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</si>
  <si>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</si>
  <si>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</si>
  <si>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</si>
  <si>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</si>
  <si>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</si>
  <si>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</si>
  <si>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</si>
  <si>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</si>
  <si>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</si>
  <si>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</si>
  <si>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</si>
  <si>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</si>
  <si>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</si>
  <si>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</si>
  <si>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</si>
  <si>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</si>
  <si>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</si>
  <si>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</si>
  <si>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</si>
  <si>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</si>
  <si>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</si>
  <si>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</si>
  <si>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</si>
  <si>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</si>
  <si>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</si>
  <si>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</si>
  <si>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</si>
  <si>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</si>
  <si>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</si>
  <si>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</si>
  <si>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</si>
  <si>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</si>
  <si>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</si>
  <si>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</si>
  <si>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</si>
  <si>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</si>
  <si>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</si>
  <si>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</si>
  <si>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</si>
  <si>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</si>
  <si>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</si>
  <si>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</si>
  <si>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</si>
  <si>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</si>
  <si>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</si>
  <si>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</si>
  <si>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</si>
  <si>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</si>
  <si>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</si>
  <si>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</si>
  <si>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</si>
  <si>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</si>
  <si>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</si>
  <si>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</si>
  <si>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</si>
  <si>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</si>
  <si>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</si>
  <si>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</si>
  <si>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</si>
  <si>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</si>
  <si>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</si>
  <si>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</si>
  <si>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</si>
  <si>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</si>
  <si>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</si>
  <si>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</si>
  <si>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千葉県銚子市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</si>
  <si>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</si>
  <si>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</si>
  <si>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</si>
  <si>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</si>
  <si>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</si>
  <si>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</si>
  <si>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</si>
  <si>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</si>
  <si>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</si>
  <si>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</si>
  <si>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</si>
  <si>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</si>
  <si>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</si>
  <si>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</si>
  <si>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</si>
  <si>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</si>
  <si>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</si>
  <si>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</si>
  <si>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</si>
  <si>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</si>
  <si>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</si>
  <si>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</si>
  <si>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</si>
  <si>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</si>
  <si>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</si>
  <si>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</si>
  <si>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</si>
  <si>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</si>
  <si>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</si>
  <si>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</si>
  <si>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</si>
  <si>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</si>
  <si>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</si>
  <si>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</si>
  <si>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</si>
  <si>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</si>
  <si>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介護保険予防支援事業特別会計</t>
    <phoneticPr fontId="5"/>
  </si>
  <si>
    <t>水道事業会計</t>
    <phoneticPr fontId="5"/>
  </si>
  <si>
    <t>法適用企業</t>
    <phoneticPr fontId="5"/>
  </si>
  <si>
    <t>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</si>
  <si>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</si>
  <si>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</si>
  <si>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</si>
  <si>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</si>
  <si>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</si>
  <si>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</si>
  <si>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</si>
  <si>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</si>
  <si>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</si>
  <si>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</si>
  <si>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</si>
  <si>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</si>
  <si>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</si>
  <si>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</si>
  <si>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</si>
  <si>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</si>
  <si>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</si>
  <si>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</si>
  <si>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</si>
  <si>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</si>
  <si>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</si>
  <si>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</si>
  <si>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</si>
  <si>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</si>
  <si>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</si>
  <si>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</si>
  <si>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</si>
  <si>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</si>
  <si>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</si>
  <si>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</si>
  <si>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</si>
  <si>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</si>
  <si>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</si>
  <si>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</si>
  <si>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</si>
  <si>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</si>
  <si>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</si>
  <si>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</si>
  <si>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</si>
  <si>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</si>
  <si>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</si>
  <si>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</si>
  <si>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</si>
  <si>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</si>
  <si>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</si>
  <si>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</si>
  <si>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</si>
  <si>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</si>
  <si>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</si>
  <si>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</si>
  <si>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</si>
  <si>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</si>
  <si>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</si>
  <si>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</si>
  <si>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</si>
  <si>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</si>
  <si>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</si>
  <si>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</si>
  <si>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</si>
  <si>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</si>
  <si>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</si>
  <si>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</si>
  <si>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</si>
  <si>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</si>
  <si>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</si>
  <si>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</si>
  <si>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</si>
  <si>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</si>
  <si>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</si>
  <si>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</si>
  <si>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</si>
  <si>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</si>
  <si>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</si>
  <si>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</si>
  <si>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</si>
  <si>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</si>
  <si>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</si>
  <si>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</si>
  <si>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</si>
  <si>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</si>
  <si>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</si>
  <si>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</si>
  <si>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</si>
  <si>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</si>
  <si>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</si>
  <si>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</si>
  <si>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</si>
  <si>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</si>
  <si>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</si>
  <si>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</si>
  <si>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</si>
  <si>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</si>
  <si>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</si>
  <si>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</si>
  <si>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</si>
  <si>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</si>
  <si>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</si>
  <si>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</si>
  <si>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</si>
  <si>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</si>
  <si>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</si>
  <si>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</si>
  <si>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</si>
  <si>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</si>
  <si>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</si>
  <si>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</si>
  <si>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</si>
  <si>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</si>
  <si>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</si>
  <si>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</si>
  <si>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</si>
  <si>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</si>
  <si>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</si>
  <si>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</si>
  <si>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</si>
  <si>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</si>
  <si>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</si>
  <si>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</si>
  <si>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</si>
  <si>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</si>
  <si>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</si>
  <si>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</si>
  <si>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</si>
  <si>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</si>
  <si>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</si>
  <si>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</si>
  <si>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</si>
  <si>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</si>
  <si>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</si>
  <si>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</si>
  <si>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</si>
  <si>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</si>
  <si>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</si>
  <si>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</si>
  <si>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</si>
  <si>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</si>
  <si>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</si>
  <si>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5.69</t>
  </si>
  <si>
    <t>▲ 1.26</t>
  </si>
  <si>
    <t>▲ 1.33</t>
  </si>
  <si>
    <t>▲ 2.47</t>
  </si>
  <si>
    <t>国民健康保険事業特別会計</t>
  </si>
  <si>
    <t>▲ 0.41</t>
  </si>
  <si>
    <t>▲ 1.76</t>
  </si>
  <si>
    <t>水道事業会計</t>
  </si>
  <si>
    <t>一般会計</t>
  </si>
  <si>
    <t>介護保険事業特別会計</t>
  </si>
  <si>
    <t>病院事業会計</t>
  </si>
  <si>
    <t>▲ 0.03</t>
  </si>
  <si>
    <t>下水道事業特別会計</t>
  </si>
  <si>
    <t>後期高齢者医療事業特別会計</t>
  </si>
  <si>
    <t>介護保険予防支援事業特別会計</t>
  </si>
  <si>
    <t>その他会計（赤字）</t>
  </si>
  <si>
    <t>その他会計（黒字）</t>
  </si>
  <si>
    <t>-</t>
    <phoneticPr fontId="2"/>
  </si>
  <si>
    <t>-</t>
    <phoneticPr fontId="2"/>
  </si>
  <si>
    <t>銚子マリーナ</t>
  </si>
  <si>
    <t>銚子水産観光</t>
  </si>
  <si>
    <t>銚子市医療公社</t>
  </si>
  <si>
    <t>銚子スポーツタウン</t>
    <rPh sb="0" eb="2">
      <t>チョウシ</t>
    </rPh>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</si>
  <si>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</si>
  <si>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</si>
  <si>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</si>
  <si>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</si>
  <si>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</si>
  <si>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</si>
  <si>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</si>
  <si>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東総地区広域市町村圏事務組合（一般会計）</t>
  </si>
  <si>
    <t>東総地区広域市町村圏事務組合（東総地区ふるさと市町村圏事業特別会計）</t>
  </si>
  <si>
    <t>東総地区広域市町村圏事務組合（一般廃棄物処理事業特別会計）</t>
  </si>
  <si>
    <t>東総広域水道企業団（水道用水供給事業会計）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</si>
  <si>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</si>
  <si>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</si>
  <si>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</si>
  <si>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本市の将来負担比率１６８．４％は、類似団体平均３９．０％を大きく上回っており、また、本市の有形固定資産減価償却率５９．６％も類似団体平均５５．４％を上回っている。
　今後は、人口や財政規模に見合った資産の見直し及び資産の維持管理の適正化に努める。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</si>
  <si>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</si>
  <si>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</si>
  <si>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</si>
  <si>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</si>
  <si>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</si>
  <si>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</si>
  <si>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本市の将来負担比率１６７．１％は、類似団体平均３２．５％を大きく上回っており、また、本市の実質公債費比率１３．７％も類似団体平均８．２％を大きく上回っている。これは、千葉科学大学建設事業補助（平成１６・１７年度）、市立高等学校整備事業（平成２２年度）、学校給食センター整備事業（平成２４年度）等の財源として発行した地方債などの影響が主な要因である。
　今後は、地方債を財源とする大規模事業については、慎重に事業を選択し、適正な財政運営に努める。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</si>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</sst>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A182-4842-938B-A10D7C702B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34528</c:v>
                </c:pt>
                <c:pt idx="1">
                  <c:v>32631</c:v>
                </c:pt>
                <c:pt idx="2">
                  <c:v>33165</c:v>
                </c:pt>
                <c:pt idx="3">
                  <c:v>20958</c:v>
                </c:pt>
                <c:pt idx="4">
                  <c:v>35041</c:v>
                </c:pt>
              </c:numCache>
            </c:numRef>
          </c:val>
          <c:smooth val="0"/>
          <c:extLst>
            <c:ext xmlns:c16="http://schemas.microsoft.com/office/drawing/2014/chart" uri="{C3380CC4-5D6E-409C-BE32-E72D297353CC}">
              <c16:uniqueId val="{00000001-A182-4842-938B-A10D7C702BBB}"/>
            </c:ext>
          </c:extLst>
        </c:ser>
        <c:dLbls>
          <c:showLegendKey val="0"/>
          <c:showVal val="0"/>
          <c:showCatName val="0"/>
          <c:showSerName val="0"/>
          <c:showPercent val="0"/>
          <c:showBubbleSize val="0"/>
        </c:dLbls>
        <c:marker val="1"/>
        <c:smooth val="0"/>
        <c:axId val="163530240"/>
        <c:axId val="163532160"/>
      </c:lineChart>
      <c:catAx>
        <c:axId val="16353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532160"/>
        <c:crosses val="autoZero"/>
        <c:auto val="1"/>
        <c:lblAlgn val="ctr"/>
        <c:lblOffset val="100"/>
        <c:tickLblSkip val="1"/>
        <c:tickMarkSkip val="1"/>
        <c:noMultiLvlLbl val="0"/>
      </c:catAx>
      <c:valAx>
        <c:axId val="1635321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53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1.47</c:v>
                </c:pt>
                <c:pt idx="1">
                  <c:v>1.32</c:v>
                </c:pt>
                <c:pt idx="2">
                  <c:v>0.6</c:v>
                </c:pt>
                <c:pt idx="3">
                  <c:v>3.51</c:v>
                </c:pt>
                <c:pt idx="4">
                  <c:v>1.1499999999999999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0.36</c:v>
                </c:pt>
                <c:pt idx="1">
                  <c:v>0.01</c:v>
                </c:pt>
                <c:pt idx="2">
                  <c:v>0.11</c:v>
                </c:pt>
                <c:pt idx="3">
                  <c:v>0.82</c:v>
                </c:pt>
                <c:pt idx="4">
                  <c:v>2.87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9582848"/>
        <c:axId val="179589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-5.69</c:v>
                </c:pt>
                <c:pt idx="1">
                  <c:v>-1.26</c:v>
                </c:pt>
                <c:pt idx="2">
                  <c:v>-1.33</c:v>
                </c:pt>
                <c:pt idx="3">
                  <c:v>3.16</c:v>
                </c:pt>
                <c:pt idx="4">
                  <c:v>-2.4700000000000002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9582848"/>
        <c:axId val="179589120"/>
      </c:lineChart>
      <c:catAx>
        <c:axId val="1795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589120"/>
        <c:crosses val="autoZero"/>
        <c:auto val="1"/>
        <c:lblAlgn val="ctr"/>
        <c:lblOffset val="100"/>
        <c:tickLblSkip val="1"/>
        <c:tickMarkSkip val="1"/>
        <c:noMultiLvlLbl val="0"/>
      </c:catAx>
      <c:valAx>
        <c:axId val="17958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58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介護保険予防支援事業特別会計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0.25</c:v>
                </c:pt>
                <c:pt idx="4">
                  <c:v>0.03</c:v>
                </c:pt>
                <c:pt idx="5">
                  <c:v>#N/A</c:v>
                </c:pt>
                <c:pt idx="6">
                  <c:v>#N/A</c:v>
                </c:pt>
                <c:pt idx="7">
                  <c:v>0.03</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0.21</c:v>
                </c:pt>
                <c:pt idx="2">
                  <c:v>#N/A</c:v>
                </c:pt>
                <c:pt idx="3">
                  <c:v>0.18</c:v>
                </c:pt>
                <c:pt idx="4">
                  <c:v>#N/A</c:v>
                </c:pt>
                <c:pt idx="5">
                  <c:v>0.22</c:v>
                </c:pt>
                <c:pt idx="6">
                  <c:v>#N/A</c:v>
                </c:pt>
                <c:pt idx="7">
                  <c:v>0.37</c:v>
                </c:pt>
                <c:pt idx="8">
                  <c:v>#N/A</c:v>
                </c:pt>
                <c:pt idx="9">
                  <c:v>0.56999999999999995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1.47</c:v>
                </c:pt>
                <c:pt idx="2">
                  <c:v>#N/A</c:v>
                </c:pt>
                <c:pt idx="3">
                  <c:v>1.32</c:v>
                </c:pt>
                <c:pt idx="4">
                  <c:v>#N/A</c:v>
                </c:pt>
                <c:pt idx="5">
                  <c:v>0.6</c:v>
                </c:pt>
                <c:pt idx="6">
                  <c:v>#N/A</c:v>
                </c:pt>
                <c:pt idx="7">
                  <c:v>3.5</c:v>
                </c:pt>
                <c:pt idx="8">
                  <c:v>#N/A</c:v>
                </c:pt>
                <c:pt idx="9">
                  <c:v>1.1399999999999999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14.71</c:v>
                </c:pt>
                <c:pt idx="2">
                  <c:v>#N/A</c:v>
                </c:pt>
                <c:pt idx="3">
                  <c:v>16.309999999999999</c:v>
                </c:pt>
                <c:pt idx="4">
                  <c:v>#N/A</c:v>
                </c:pt>
                <c:pt idx="5">
                  <c:v>15.87</c:v>
                </c:pt>
                <c:pt idx="6">
                  <c:v>#N/A</c:v>
                </c:pt>
                <c:pt idx="7">
                  <c:v>13.68</c:v>
                </c:pt>
                <c:pt idx="8">
                  <c:v>#N/A</c:v>
                </c:pt>
                <c:pt idx="9">
                  <c:v>15.71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0.53</c:v>
                </c:pt>
                <c:pt idx="2">
                  <c:v>#N/A</c:v>
                </c:pt>
                <c:pt idx="3">
                  <c:v>0.18</c:v>
                </c:pt>
                <c:pt idx="4">
                  <c:v>#N/A</c:v>
                </c:pt>
                <c:pt idx="5">
                  <c:v>0.11</c:v>
                </c:pt>
                <c:pt idx="6">
                  <c:v>0.41</c:v>
                </c:pt>
                <c:pt idx="7">
                  <c:v>#N/A</c:v>
                </c:pt>
                <c:pt idx="8">
                  <c:v>1.76</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9359104"/>
        <c:axId val="179369088"/>
      </c:barChart>
      <c:catAx>
        <c:axId val="179359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369088"/>
        <c:crosses val="autoZero"/>
        <c:auto val="1"/>
        <c:lblAlgn val="ctr"/>
        <c:lblOffset val="100"/>
        <c:tickLblSkip val="1"/>
        <c:tickMarkSkip val="1"/>
        <c:noMultiLvlLbl val="0"/>
      </c:catAx>
      <c:valAx>
        <c:axId val="17936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359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2426</c:v>
                </c:pt>
                <c:pt idx="5">
                  <c:v>2431</c:v>
                </c:pt>
                <c:pt idx="8">
                  <c:v>2494</c:v>
                </c:pt>
                <c:pt idx="11">
                  <c:v>2439</c:v>
                </c:pt>
                <c:pt idx="14">
                  <c:v>2439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129</c:v>
                </c:pt>
                <c:pt idx="3">
                  <c:v>162</c:v>
                </c:pt>
                <c:pt idx="6">
                  <c:v>158</c:v>
                </c:pt>
                <c:pt idx="9">
                  <c:v>157</c:v>
                </c:pt>
                <c:pt idx="12">
                  <c:v>154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3</c:v>
                </c:pt>
                <c:pt idx="6">
                  <c:v>2</c:v>
                </c:pt>
                <c:pt idx="9">
                  <c:v>2</c:v>
                </c:pt>
                <c:pt idx="12">
                  <c:v>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995</c:v>
                </c:pt>
                <c:pt idx="3">
                  <c:v>962</c:v>
                </c:pt>
                <c:pt idx="6">
                  <c:v>834</c:v>
                </c:pt>
                <c:pt idx="9">
                  <c:v>835</c:v>
                </c:pt>
                <c:pt idx="12">
                  <c:v>859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3226</c:v>
                </c:pt>
                <c:pt idx="3">
                  <c:v>3202</c:v>
                </c:pt>
                <c:pt idx="6">
                  <c:v>3392</c:v>
                </c:pt>
                <c:pt idx="9">
                  <c:v>3216</c:v>
                </c:pt>
                <c:pt idx="12">
                  <c:v>3172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6494848"/>
        <c:axId val="156505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1943</c:v>
                </c:pt>
                <c:pt idx="2">
                  <c:v>#N/A</c:v>
                </c:pt>
                <c:pt idx="3">
                  <c:v>#N/A</c:v>
                </c:pt>
                <c:pt idx="4">
                  <c:v>1898</c:v>
                </c:pt>
                <c:pt idx="5">
                  <c:v>#N/A</c:v>
                </c:pt>
                <c:pt idx="6">
                  <c:v>#N/A</c:v>
                </c:pt>
                <c:pt idx="7">
                  <c:v>1892</c:v>
                </c:pt>
                <c:pt idx="8">
                  <c:v>#N/A</c:v>
                </c:pt>
                <c:pt idx="9">
                  <c:v>#N/A</c:v>
                </c:pt>
                <c:pt idx="10">
                  <c:v>1772</c:v>
                </c:pt>
                <c:pt idx="11">
                  <c:v>#N/A</c:v>
                </c:pt>
                <c:pt idx="12">
                  <c:v>#N/A</c:v>
                </c:pt>
                <c:pt idx="13">
                  <c:v>1748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6494848"/>
        <c:axId val="156505216"/>
      </c:lineChart>
      <c:catAx>
        <c:axId val="156494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505216"/>
        <c:crosses val="autoZero"/>
        <c:auto val="1"/>
        <c:lblAlgn val="ctr"/>
        <c:lblOffset val="100"/>
        <c:tickLblSkip val="1"/>
        <c:tickMarkSkip val="1"/>
        <c:noMultiLvlLbl val="0"/>
      </c:catAx>
      <c:valAx>
        <c:axId val="15650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494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22629</c:v>
                </c:pt>
                <c:pt idx="5">
                  <c:v>22293</c:v>
                </c:pt>
                <c:pt idx="8">
                  <c:v>22498</c:v>
                </c:pt>
                <c:pt idx="11">
                  <c:v>22528</c:v>
                </c:pt>
                <c:pt idx="14">
                  <c:v>22179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7638</c:v>
                </c:pt>
                <c:pt idx="5">
                  <c:v>7194</c:v>
                </c:pt>
                <c:pt idx="8">
                  <c:v>6811</c:v>
                </c:pt>
                <c:pt idx="11">
                  <c:v>6390</c:v>
                </c:pt>
                <c:pt idx="14">
                  <c:v>5974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1515</c:v>
                </c:pt>
                <c:pt idx="5">
                  <c:v>1275</c:v>
                </c:pt>
                <c:pt idx="8">
                  <c:v>1102</c:v>
                </c:pt>
                <c:pt idx="11">
                  <c:v>1182</c:v>
                </c:pt>
                <c:pt idx="14">
                  <c:v>1509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11629</c:v>
                </c:pt>
                <c:pt idx="3">
                  <c:v>11163</c:v>
                </c:pt>
                <c:pt idx="6">
                  <c:v>10289</c:v>
                </c:pt>
                <c:pt idx="9">
                  <c:v>9720</c:v>
                </c:pt>
                <c:pt idx="12">
                  <c:v>9216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c:v>
                </c:pt>
                <c:pt idx="3">
                  <c:v>9</c:v>
                </c:pt>
                <c:pt idx="6">
                  <c:v>8</c:v>
                </c:pt>
                <c:pt idx="9">
                  <c:v>6</c:v>
                </c:pt>
                <c:pt idx="12">
                  <c:v>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12684</c:v>
                </c:pt>
                <c:pt idx="3">
                  <c:v>11896</c:v>
                </c:pt>
                <c:pt idx="6">
                  <c:v>11608</c:v>
                </c:pt>
                <c:pt idx="9">
                  <c:v>11462</c:v>
                </c:pt>
                <c:pt idx="12">
                  <c:v>11075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1844</c:v>
                </c:pt>
                <c:pt idx="3">
                  <c:v>1740</c:v>
                </c:pt>
                <c:pt idx="6">
                  <c:v>1635</c:v>
                </c:pt>
                <c:pt idx="9">
                  <c:v>1528</c:v>
                </c:pt>
                <c:pt idx="12">
                  <c:v>1421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31981</c:v>
                </c:pt>
                <c:pt idx="3">
                  <c:v>31421</c:v>
                </c:pt>
                <c:pt idx="6">
                  <c:v>30497</c:v>
                </c:pt>
                <c:pt idx="9">
                  <c:v>29816</c:v>
                </c:pt>
                <c:pt idx="12">
                  <c:v>29448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9445120"/>
        <c:axId val="179463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26369</c:v>
                </c:pt>
                <c:pt idx="2">
                  <c:v>#N/A</c:v>
                </c:pt>
                <c:pt idx="3">
                  <c:v>#N/A</c:v>
                </c:pt>
                <c:pt idx="4">
                  <c:v>25467</c:v>
                </c:pt>
                <c:pt idx="5">
                  <c:v>#N/A</c:v>
                </c:pt>
                <c:pt idx="6">
                  <c:v>#N/A</c:v>
                </c:pt>
                <c:pt idx="7">
                  <c:v>23625</c:v>
                </c:pt>
                <c:pt idx="8">
                  <c:v>#N/A</c:v>
                </c:pt>
                <c:pt idx="9">
                  <c:v>#N/A</c:v>
                </c:pt>
                <c:pt idx="10">
                  <c:v>22432</c:v>
                </c:pt>
                <c:pt idx="11">
                  <c:v>#N/A</c:v>
                </c:pt>
                <c:pt idx="12">
                  <c:v>#N/A</c:v>
                </c:pt>
                <c:pt idx="13">
                  <c:v>21504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9445120"/>
        <c:axId val="179463680"/>
      </c:lineChart>
      <c:catAx>
        <c:axId val="179445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463680"/>
        <c:crosses val="autoZero"/>
        <c:auto val="1"/>
        <c:lblAlgn val="ctr"/>
        <c:lblOffset val="100"/>
        <c:tickLblSkip val="1"/>
        <c:tickMarkSkip val="1"/>
        <c:noMultiLvlLbl val="0"/>
      </c:catAx>
      <c:valAx>
        <c:axId val="179463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445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{6F3F9E88-896C-4508-A23F-C85E41406C0D}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657-4EE0-BD25-5F04B175C4D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{497D7EF1-0331-4401-B7D9-802CFECA9713}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657-4EE0-BD25-5F04B175C4D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{439E47A0-D433-4FF3-B405-E5336B836D26}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657-4EE0-BD25-5F04B175C4D4}"/>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{D18E83C5-7F49-4E34-A9C4-624375AF362C}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657-4EE0-BD25-5F04B175C4D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{BB861133-027A-46BF-BF6D-D8AB774754FE}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657-4EE0-BD25-5F04B175C4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59.6</c:v>
                </c:pt>
              </c:numCache>
            </c:numRef>
          </c:xVal>
          <c:yVal>
            <c:numRef>
              <c:f>公会計指標分析・財政指標組合せ分析表!$K$51:$O$51</c:f>
              <c:numCache>
                <c:formatCode>#,##0.0;"▲ "#,##0.0</c:formatCode>
                <c:ptCount val="5"/>
                <c:pt idx="3">
                  <c:v>168.4</c:v>
                </c:pt>
              </c:numCache>
            </c:numRef>
          </c:yVal>
          <c:smooth val="0"/>
          <c:extLst>
            <c:ext xmlns:c16="http://schemas.microsoft.com/office/drawing/2014/chart" uri="{C3380CC4-5D6E-409C-BE32-E72D297353CC}">
              <c16:uniqueId val="{00000005-2657-4EE0-BD25-5F04B175C4D4}"/>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{4E92E980-3ECC-4E18-BA81-FF24A671FF01}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657-4EE0-BD25-5F04B175C4D4}"/>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{7E9CD2E2-9343-4C9A-AD3A-1F31A8369876}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657-4EE0-BD25-5F04B175C4D4}"/>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{1CB61BEE-B3FA-4B91-9D0B-7C7654F9A08A}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657-4EE0-BD25-5F04B175C4D4}"/>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{9EF12F65-3391-4B0C-84B9-1834291E5169}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657-4EE0-BD25-5F04B175C4D4}"/>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{A8B33573-C929-4F59-991B-F438F03F7766}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657-4EE0-BD25-5F04B175C4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c:ext xmlns:c16="http://schemas.microsoft.com/office/drawing/2014/chart" uri="{C3380CC4-5D6E-409C-BE32-E72D297353CC}">
              <c16:uniqueId val="{0000000B-2657-4EE0-BD25-5F04B175C4D4}"/>
            </c:ext>
          </c:extLst>
        </c:ser>
        <c:dLbls>
          <c:showLegendKey val="0"/>
          <c:showVal val="0"/>
          <c:showCatName val="0"/>
          <c:showSerName val="0"/>
          <c:showPercent val="0"/>
          <c:showBubbleSize val="0"/>
        </c:dLbls>
        <c:axId val="73341184"/>
        <c:axId val="73372032"/>
      </c:scatterChart>
      <c:valAx>
        <c:axId val="73341184"/>
        <c:scaling>
          <c:orientation val="minMax"/>
          <c:max val="60"/>
          <c:min val="5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72032"/>
        <c:crosses val="autoZero"/>
        <c:crossBetween val="midCat"/>
      </c:valAx>
      <c:valAx>
        <c:axId val="73372032"/>
        <c:scaling>
          <c:orientation val="minMax"/>
          <c:max val="19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3411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3963146877502013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{36FD564F-968B-41CF-B466-F69A9D42A62D}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5EA6-4CD6-885A-6E3757EFC064}"/>
                </c:ext>
              </c:extLst>
            </c:dLbl>
            <c:dLbl>
              <c:idx val="1"/>
              <c:layout>
                <c:manualLayout>
                  <c:x val="-3.9447777646125157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{1E09308F-0595-417F-9BCC-F0B8F2D8EB28}</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5EA6-4CD6-885A-6E3757EFC064}"/>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{2B73EDB1-3ED8-4F38-88C2-DC7E5E4342E9}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5EA6-4CD6-885A-6E3757EFC064}"/>
                </c:ext>
              </c:extLst>
            </c:dLbl>
            <c:dLbl>
              <c:idx val="3"/>
              <c:layout>
                <c:manualLayout>
                  <c:x val="-2.96864396738369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{9CE6E11E-67D8-466F-A317-3FD08F281C28}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5EA6-4CD6-885A-6E3757EFC064}"/>
                </c:ext>
              </c:extLst>
            </c:dLbl>
            <c:dLbl>
              <c:idx val="4"/>
              <c:layout>
                <c:manualLayout>
                  <c:x val="-3.372448484979049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{A09A5C8E-2312-4F71-BA95-99FC2F92A7BB}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5EA6-4CD6-885A-6E3757EFC0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14.5</c:v>
                </c:pt>
                <c:pt idx="2">
                  <c:v>14.4</c:v>
                </c:pt>
                <c:pt idx="3">
                  <c:v>13.9</c:v>
                </c:pt>
                <c:pt idx="4">
                  <c:v>13.7</c:v>
                </c:pt>
              </c:numCache>
            </c:numRef>
          </c:xVal>
          <c:yVal>
            <c:numRef>
              <c:f>公会計指標分析・財政指標組合せ分析表!$K$73:$O$73</c:f>
              <c:numCache>
                <c:formatCode>#,##0.0;"▲ "#,##0.0</c:formatCode>
                <c:ptCount val="5"/>
                <c:pt idx="0">
                  <c:v>197.9</c:v>
                </c:pt>
                <c:pt idx="1">
                  <c:v>190.7</c:v>
                </c:pt>
                <c:pt idx="2">
                  <c:v>179.8</c:v>
                </c:pt>
                <c:pt idx="3">
                  <c:v>168.4</c:v>
                </c:pt>
                <c:pt idx="4">
                  <c:v>167.1</c:v>
                </c:pt>
              </c:numCache>
            </c:numRef>
          </c:yVal>
          <c:smooth val="0"/>
          <c:extLst>
            <c:ext xmlns:c16="http://schemas.microsoft.com/office/drawing/2014/chart" uri="{C3380CC4-5D6E-409C-BE32-E72D297353CC}">
              <c16:uniqueId val="{00000005-5EA6-4CD6-885A-6E3757EFC06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{BF1C00D8-6269-4AD4-AA62-FD28D9AAE09C}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5EA6-4CD6-885A-6E3757EFC064}"/>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{998C8654-C05B-4A21-B850-C24329A1105E}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5EA6-4CD6-885A-6E3757EFC064}"/>
                </c:ext>
              </c:extLst>
            </c:dLbl>
            <c:dLbl>
              <c:idx val="2"/>
              <c:layout>
                <c:manualLayout>
                  <c:x val="-3.3724484849790494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{CF4529E8-552A-44A8-BA63-24A431853774}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5EA6-4CD6-885A-6E3757EFC064}"/>
                </c:ext>
              </c:extLst>
            </c:dLbl>
            <c:dLbl>
              <c:idx val="3"/>
              <c:layout>
                <c:manualLayout>
                  <c:x val="-2.96864396738369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{CBC7CBBA-4F4F-4DD7-B205-3B51F2BA7C30}</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5EA6-4CD6-885A-6E3757EFC064}"/>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{2EA4BAFF-453E-489F-9302-F2F2786DF937}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5EA6-4CD6-885A-6E3757EFC0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5EA6-4CD6-885A-6E3757EFC064}"/>
            </c:ext>
          </c:extLst>
        </c:ser>
        <c:dLbls>
          <c:showLegendKey val="0"/>
          <c:showVal val="0"/>
          <c:showCatName val="0"/>
          <c:showSerName val="0"/>
          <c:showPercent val="0"/>
          <c:showBubbleSize val="0"/>
        </c:dLbls>
        <c:axId val="73230208"/>
        <c:axId val="73682944"/>
      </c:scatterChart>
      <c:valAx>
        <c:axId val="73230208"/>
        <c:scaling>
          <c:orientation val="minMax"/>
          <c:max val="15.2"/>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682944"/>
        <c:crosses val="autoZero"/>
        <c:crossBetween val="midCat"/>
      </c:valAx>
      <c:valAx>
        <c:axId val="73682944"/>
        <c:scaling>
          <c:orientation val="minMax"/>
          <c:max val="2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30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本市の実質公債費比率は平成１９年度以降上昇を続けていたが、平成２３年度に若干改善し、それ以降ほぼ横ばいの状況である。ただし、今後は既に発行した地方債の元利償還金は当分の間、大幅には減少しない見通しであるほか、市立高等学校整備債や学校給食センター整備債などの影響などから、比率は高い水準で推移することが見込まれる。そのため、今後に控えている地方債を財源とする大規模事業については、慎重に事業を選択し、適正な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本市の将来負担比率は、平成１９年度以降上昇が続き、平成２２年度には２０７．１％となった。これは平成２２年度に市立高等学校整備事業の財源として地方債を発行したことによる。平成２３年度以降は改善傾向にあるが、未だ高い水準である。地方債を財源とする大規模事業については、慎重に事業を選択するとともに、交付税措置のある地方債を有効活用することにより、将来負担の適正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A74B7F33-9BA7-487C-BC66-B53076E746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A95FC48-F7CC-45BA-BB12-A2C0B9975D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8A1EAFD2-A35B-4374-88D2-E41465F8A83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287F5ED8-DF9A-443A-8574-D7D39818D5E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10EB8BD0-91C5-4043-96AD-48998BE783E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168E05B1-5C5A-4C2B-8009-C5756B66A71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B8F79DB9-F0AF-4741-AE2B-50280485EAB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C2EF9619-A497-4F91-8544-C7D64952B03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9BA10481-3753-46F3-8D54-8D81DFED94B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BD4C04AD-7787-4F15-8C06-4C1076E5B1D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FA8AFD6A-6BEA-40EC-A2EF-62C84F22ED0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E7424B53-0368-403A-B430-859DD2534CEC}"/>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64,355
62,390
84.20
24,319,612
24,134,693
170,034
14,837,425
29,448,458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F019C1AC-3862-46E2-8A80-44A9E4E7B21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577445C0-9FFF-4B11-A0DA-2E3172AE4D4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BB7BB8C-BA7A-44A3-BF09-2F4B5B7E414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167.1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BC9248EC-D6A1-4B41-8699-7F052FD446E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BF04CC06-13D1-4D7E-81D3-9FFFAFC563C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CA04B987-C9EC-4F4C-8CD5-B4BDF19CBD3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id="{56EBF7B9-54BF-4C8A-9600-2C44CC6F39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497DDBB6-676B-4692-88DC-58E91EDD1D72}"/>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6E55B9C1-F260-4987-8236-88A2C891A804}"/>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id="{6A4B1066-54B6-4B98-90BB-EB032EC10BB8}"/>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id="{92FEC9FD-3AB7-45E2-98EC-5B0470130FF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id="{C52EEFD8-907F-4AAB-BEFD-83269B13EE0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id="{3658FE00-96E5-4CE3-8221-D002A56FFF9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id="{13CBD53D-CDB3-4E3C-8781-E747C320A0D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id="{96FFDA39-57AD-441F-BAD5-DB379033C5D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id="{347FBA8A-8C63-4A66-9F90-D1EC45BD8EC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id="{45BFF568-F271-46C2-B596-25CBDF4D65D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id="{A2A570F0-662B-4152-A3DC-687F79AD56B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id="{C59CA83F-8824-43D3-A4B3-D11DB048B2BB}"/>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id="{76FD2F2D-9909-4481-A897-122B65C19FF3}"/>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id="{E38B0E68-4629-4856-93B2-C34A23F96103}"/>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id="{26BE265C-44B3-4492-BE14-81A19E62825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id="{4CAFE0FE-8C95-427A-AA8C-698099089C7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id="{89C48E7F-A5CA-46A6-937F-AFD4D28C3434}"/>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id="{3E043941-27D2-4CE5-93B8-9558B5499FF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id="{F345AD17-B096-44AA-99A0-84F7F6CACF3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id="{7C3C6816-38F5-4F68-A821-73BD70C9FCE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id="{31AB6030-0552-4459-8BE8-B44CDE49E26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id="{926E386D-6B92-47A5-972D-521240E2C1A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id="{70255A15-986F-47AE-BE08-EDA390EF615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id="{C0BCCE3A-6FD8-48AF-8C4F-05CA256DE53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id="{5D8EF53B-3C39-4FA5-96AA-DB2C052D88C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id="{FD3B0F35-4E1D-4886-B99A-92767366BCF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id="{808C57C5-33A7-4FFE-ADC8-42DBA624C0F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有形固定資産減価償却率５９．６％は、類似団体平均５５．４％を上回っている。これは、資産の老朽化が進んでいることが主な要因である。今後は、公共施設等総合管理計画に基づき、人口や財政規模に見合った資産の見直しを進め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id="{25312D34-DCD9-4F3A-B0A0-0D4C940AE21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id="{344C9471-AADA-4724-8178-D2D08D801F1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id="{23E81AA9-361E-49B9-B59D-6A322EF60C15}"/>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a:extLst>
            <a:ext uri="{FF2B5EF4-FFF2-40B4-BE49-F238E27FC236}">
              <a16:creationId xmlns:a16="http://schemas.microsoft.com/office/drawing/2014/main" id="{783C55F6-A5F2-4A5E-B75D-E12F619E0B7C}"/>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a:extLst>
            <a:ext uri="{FF2B5EF4-FFF2-40B4-BE49-F238E27FC236}">
              <a16:creationId xmlns:a16="http://schemas.microsoft.com/office/drawing/2014/main" id="{CD0CA4E4-7718-4A45-92C0-74708E24B2A5}"/>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a:extLst>
            <a:ext uri="{FF2B5EF4-FFF2-40B4-BE49-F238E27FC236}">
              <a16:creationId xmlns:a16="http://schemas.microsoft.com/office/drawing/2014/main" id="{7CD36F5E-4EDC-4919-ACF2-2E54872C5E2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a:extLst>
            <a:ext uri="{FF2B5EF4-FFF2-40B4-BE49-F238E27FC236}">
              <a16:creationId xmlns:a16="http://schemas.microsoft.com/office/drawing/2014/main" id="{4A0C088B-7C69-4704-B1A4-D4364BB39550}"/>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a:extLst>
            <a:ext uri="{FF2B5EF4-FFF2-40B4-BE49-F238E27FC236}">
              <a16:creationId xmlns:a16="http://schemas.microsoft.com/office/drawing/2014/main" id="{27B1C6A2-AF22-4371-A6D7-939BC940B42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a:extLst>
            <a:ext uri="{FF2B5EF4-FFF2-40B4-BE49-F238E27FC236}">
              <a16:creationId xmlns:a16="http://schemas.microsoft.com/office/drawing/2014/main" id="{B498F845-6D17-40EE-8A94-94E06F393259}"/>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a:extLst>
            <a:ext uri="{FF2B5EF4-FFF2-40B4-BE49-F238E27FC236}">
              <a16:creationId xmlns:a16="http://schemas.microsoft.com/office/drawing/2014/main" id="{BD55C131-D8ED-4277-B4DE-BF21D84733A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a:extLst>
            <a:ext uri="{FF2B5EF4-FFF2-40B4-BE49-F238E27FC236}">
              <a16:creationId xmlns:a16="http://schemas.microsoft.com/office/drawing/2014/main" id="{51F32259-9527-437B-91A9-F2ED3E6921BE}"/>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a:extLst>
            <a:ext uri="{FF2B5EF4-FFF2-40B4-BE49-F238E27FC236}">
              <a16:creationId xmlns:a16="http://schemas.microsoft.com/office/drawing/2014/main" id="{25A98D21-C1DE-43D5-8156-B678A4C9F71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a:extLst>
            <a:ext uri="{FF2B5EF4-FFF2-40B4-BE49-F238E27FC236}">
              <a16:creationId xmlns:a16="http://schemas.microsoft.com/office/drawing/2014/main" id="{F0F82FD5-0361-4CD3-B41A-B370FC5764A9}"/>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a:extLst>
            <a:ext uri="{FF2B5EF4-FFF2-40B4-BE49-F238E27FC236}">
              <a16:creationId xmlns:a16="http://schemas.microsoft.com/office/drawing/2014/main" id="{40C8170C-700E-4FF2-B318-250EB69E613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2" name="直線コネクタ 61">
          <a:extLst>
            <a:ext uri="{FF2B5EF4-FFF2-40B4-BE49-F238E27FC236}">
              <a16:creationId xmlns:a16="http://schemas.microsoft.com/office/drawing/2014/main" id="{C910C2EF-BC2F-4ABB-BEDB-E491DA8BD3BB}"/>
            </a:ext>
          </a:extLst>
        </xdr:cNvPr>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3" name="有形固定資産減価償却率最小値テキスト">
          <a:extLst>
            <a:ext uri="{FF2B5EF4-FFF2-40B4-BE49-F238E27FC236}">
              <a16:creationId xmlns:a16="http://schemas.microsoft.com/office/drawing/2014/main" id="{A305806D-7E64-4E81-8B00-00A18FAEBB70}"/>
            </a:ext>
          </a:extLst>
        </xdr:cNvPr>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64" name="直線コネクタ 63">
          <a:extLst>
            <a:ext uri="{FF2B5EF4-FFF2-40B4-BE49-F238E27FC236}">
              <a16:creationId xmlns:a16="http://schemas.microsoft.com/office/drawing/2014/main" id="{DEE95C19-3EB5-4472-939A-2ACA41DC9D14}"/>
            </a:ext>
          </a:extLst>
        </xdr:cNvPr>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65" name="有形固定資産減価償却率最大値テキスト">
          <a:extLst>
            <a:ext uri="{FF2B5EF4-FFF2-40B4-BE49-F238E27FC236}">
              <a16:creationId xmlns:a16="http://schemas.microsoft.com/office/drawing/2014/main" id="{4C6F4905-500B-4E05-93B7-3F7595FE96DF}"/>
            </a:ext>
          </a:extLst>
        </xdr:cNvPr>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66" name="直線コネクタ 65">
          <a:extLst>
            <a:ext uri="{FF2B5EF4-FFF2-40B4-BE49-F238E27FC236}">
              <a16:creationId xmlns:a16="http://schemas.microsoft.com/office/drawing/2014/main" id="{39FDD241-DA6C-4058-B831-B53EED9A27DC}"/>
            </a:ext>
          </a:extLst>
        </xdr:cNvPr>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67" name="有形固定資産減価償却率平均値テキスト">
          <a:extLst>
            <a:ext uri="{FF2B5EF4-FFF2-40B4-BE49-F238E27FC236}">
              <a16:creationId xmlns:a16="http://schemas.microsoft.com/office/drawing/2014/main" id="{7E93ADFC-DEF5-4141-A7D8-905BE54ACAE2}"/>
            </a:ext>
          </a:extLst>
        </xdr:cNvPr>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68" name="フローチャート : 判断 67">
          <a:extLst>
            <a:ext uri="{FF2B5EF4-FFF2-40B4-BE49-F238E27FC236}">
              <a16:creationId xmlns:a16="http://schemas.microsoft.com/office/drawing/2014/main" id="{B08C6385-5775-4B11-A36B-F75D699C6CB3}"/>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69" name="フローチャート : 判断 68">
          <a:extLst>
            <a:ext uri="{FF2B5EF4-FFF2-40B4-BE49-F238E27FC236}">
              <a16:creationId xmlns:a16="http://schemas.microsoft.com/office/drawing/2014/main" id="{A07B1693-EF7E-4294-B842-B9CEFCAF2E56}"/>
            </a:ext>
          </a:extLst>
        </xdr:cNvPr>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a:extLst>
            <a:ext uri="{FF2B5EF4-FFF2-40B4-BE49-F238E27FC236}">
              <a16:creationId xmlns:a16="http://schemas.microsoft.com/office/drawing/2014/main" id="{74E58082-FCAA-4220-90BD-A38B43ECB3B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a:extLst>
            <a:ext uri="{FF2B5EF4-FFF2-40B4-BE49-F238E27FC236}">
              <a16:creationId xmlns:a16="http://schemas.microsoft.com/office/drawing/2014/main" id="{E2E16DE3-31C4-4182-BB18-2297E9F7C82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a:extLst>
            <a:ext uri="{FF2B5EF4-FFF2-40B4-BE49-F238E27FC236}">
              <a16:creationId xmlns:a16="http://schemas.microsoft.com/office/drawing/2014/main" id="{ED4BA32B-27DA-46F3-BA57-45B0AD8DE71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a:extLst>
            <a:ext uri="{FF2B5EF4-FFF2-40B4-BE49-F238E27FC236}">
              <a16:creationId xmlns:a16="http://schemas.microsoft.com/office/drawing/2014/main" id="{0C0A7BBF-CEEC-4E38-9B1F-B63DF59CB31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a:extLst>
            <a:ext uri="{FF2B5EF4-FFF2-40B4-BE49-F238E27FC236}">
              <a16:creationId xmlns:a16="http://schemas.microsoft.com/office/drawing/2014/main" id="{754EABB9-AC7C-4D84-89EE-CFD18EBE2114}"/>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29972</xdr:rowOff>
    </xdr:from>
    <xdr:to>
      <xdr:col>3</xdr:col>
      <xdr:colOff>511175</xdr:colOff>
      <xdr:row>29</xdr:row>
      <xdr:rowOff>131572</xdr:rowOff>
    </xdr:to>
    <xdr:sp macro="" textlink="">
      <xdr:nvSpPr>
        <xdr:cNvPr id="75" name="円/楕円 74">
          <a:extLst>
            <a:ext uri="{FF2B5EF4-FFF2-40B4-BE49-F238E27FC236}">
              <a16:creationId xmlns:a16="http://schemas.microsoft.com/office/drawing/2014/main" id="{EED62283-998C-42FD-A5B1-17159EE19524}"/>
            </a:ext>
          </a:extLst>
        </xdr:cNvPr>
        <xdr:cNvSpPr/>
      </xdr:nvSpPr>
      <xdr:spPr>
        <a:xfrm>
          <a:off x="4000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76" name="n_1aveValue有形固定資産減価償却率">
          <a:extLst>
            <a:ext uri="{FF2B5EF4-FFF2-40B4-BE49-F238E27FC236}">
              <a16:creationId xmlns:a16="http://schemas.microsoft.com/office/drawing/2014/main" id="{EE97BAF5-41CF-4F92-8707-9E3A127A2827}"/>
            </a:ext>
          </a:extLst>
        </xdr:cNvPr>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148099</xdr:rowOff>
    </xdr:from>
    <xdr:ext cx="405111" cy="259045"/>
    <xdr:sp macro="" textlink="">
      <xdr:nvSpPr>
        <xdr:cNvPr id="77" name="n_1mainValue有形固定資産減価償却率">
          <a:extLst>
            <a:ext uri="{FF2B5EF4-FFF2-40B4-BE49-F238E27FC236}">
              <a16:creationId xmlns:a16="http://schemas.microsoft.com/office/drawing/2014/main" id="{96ED778B-D9F3-40D9-9D75-139A230A8B35}"/>
            </a:ext>
          </a:extLst>
        </xdr:cNvPr>
        <xdr:cNvSpPr txBox="1"/>
      </xdr:nvSpPr>
      <xdr:spPr>
        <a:xfrm>
          <a:off x="3836043"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a:extLst>
            <a:ext uri="{FF2B5EF4-FFF2-40B4-BE49-F238E27FC236}">
              <a16:creationId xmlns:a16="http://schemas.microsoft.com/office/drawing/2014/main" id="{426D1788-574D-49E4-8CE6-D6D7FC8B638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a:extLst>
            <a:ext uri="{FF2B5EF4-FFF2-40B4-BE49-F238E27FC236}">
              <a16:creationId xmlns:a16="http://schemas.microsoft.com/office/drawing/2014/main" id="{A287199F-4D6A-4032-A801-9E5C603C1C07}"/>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a:extLst>
            <a:ext uri="{FF2B5EF4-FFF2-40B4-BE49-F238E27FC236}">
              <a16:creationId xmlns:a16="http://schemas.microsoft.com/office/drawing/2014/main" id="{7A15338A-71ED-4FF2-B6DF-5E42A87530BE}"/>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a:extLst>
            <a:ext uri="{FF2B5EF4-FFF2-40B4-BE49-F238E27FC236}">
              <a16:creationId xmlns:a16="http://schemas.microsoft.com/office/drawing/2014/main" id="{049FD878-491C-497B-A5F4-410A250DF2A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a:extLst>
            <a:ext uri="{FF2B5EF4-FFF2-40B4-BE49-F238E27FC236}">
              <a16:creationId xmlns:a16="http://schemas.microsoft.com/office/drawing/2014/main" id="{3364C514-1FEF-4C54-BFDF-E54B8D5611F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a:extLst>
            <a:ext uri="{FF2B5EF4-FFF2-40B4-BE49-F238E27FC236}">
              <a16:creationId xmlns:a16="http://schemas.microsoft.com/office/drawing/2014/main" id="{E2D123DC-783C-4B3D-9FBD-54376CFB1BF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a:extLst>
            <a:ext uri="{FF2B5EF4-FFF2-40B4-BE49-F238E27FC236}">
              <a16:creationId xmlns:a16="http://schemas.microsoft.com/office/drawing/2014/main" id="{294E3093-E309-4A6F-ABF3-7CDC5573950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a:extLst>
            <a:ext uri="{FF2B5EF4-FFF2-40B4-BE49-F238E27FC236}">
              <a16:creationId xmlns:a16="http://schemas.microsoft.com/office/drawing/2014/main" id="{8AB4EA92-406C-44A5-A906-5175F867EAF6}"/>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a:extLst>
            <a:ext uri="{FF2B5EF4-FFF2-40B4-BE49-F238E27FC236}">
              <a16:creationId xmlns:a16="http://schemas.microsoft.com/office/drawing/2014/main" id="{5CBB4A8C-7A23-4AE1-8F6B-BA4BC123237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a:extLst>
            <a:ext uri="{FF2B5EF4-FFF2-40B4-BE49-F238E27FC236}">
              <a16:creationId xmlns:a16="http://schemas.microsoft.com/office/drawing/2014/main" id="{03B168B7-2FCC-4184-8F8B-8C9E8AC831E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a:extLst>
            <a:ext uri="{FF2B5EF4-FFF2-40B4-BE49-F238E27FC236}">
              <a16:creationId xmlns:a16="http://schemas.microsoft.com/office/drawing/2014/main" id="{5AD15D73-FBEA-48AA-B672-405FF69C376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a:extLst>
            <a:ext uri="{FF2B5EF4-FFF2-40B4-BE49-F238E27FC236}">
              <a16:creationId xmlns:a16="http://schemas.microsoft.com/office/drawing/2014/main" id="{069947C7-B623-4D3C-B8BC-BA809697419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a:extLst>
            <a:ext uri="{FF2B5EF4-FFF2-40B4-BE49-F238E27FC236}">
              <a16:creationId xmlns:a16="http://schemas.microsoft.com/office/drawing/2014/main" id="{0AD23387-6CB1-4663-B3A4-C45997B100F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a:extLst>
            <a:ext uri="{FF2B5EF4-FFF2-40B4-BE49-F238E27FC236}">
              <a16:creationId xmlns:a16="http://schemas.microsoft.com/office/drawing/2014/main" id="{828365CC-20B9-4AC9-8072-59276C9AF18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8010697E-28FF-452E-998F-7826244A3C9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5A0C746E-C748-44DA-8B13-3198521339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2732D953-479F-4A86-8265-DBBFAF6A3AB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DBCA0E67-6A87-4649-97D8-E7E58E5B534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E0F1ECF5-D822-4947-9B32-8E8B1686BFE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B355D46B-7899-4964-9A1D-5DC4C17FAEC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4BC18B58-8F39-48BC-888A-E277CA0B46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A8D921FA-7C8A-41FE-89AC-8C241ED2A2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2CF49658-46B4-41E9-A000-9B1E1F453F1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5C47F90D-DE36-41D5-A1C3-82D18D54DD17}"/>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64,355
62,390
84.20
24,319,612
24,134,693
170,034
14,837,425
29,448,458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9AC3B359-FC2D-4611-8303-13B36E69E1F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E12A454C-CD8A-4067-A7C9-49FC32E4D9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AE47D475-F90B-45F3-AFF5-6307353382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167.1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CFAFF947-17A8-4CD0-9E83-5E1607A1C1E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E3E4B921-6BE3-4AB4-8503-88292F7EDB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F58AD21-25A7-4906-848D-2AA5FD0FE6A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A15E4555-0A03-41F3-868F-D5E446AE2C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8DA0DB22-9DEB-43FC-8EA8-E941EBABA1C2}"/>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436E0959-2449-4BB2-96A1-14AC79A8BFF8}"/>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A3B32EF8-1879-49DD-86B7-3A13F9EC9967}"/>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D48D9E09-E07F-47AA-8EFD-946BA7E970F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B86F7F12-79B1-4F3A-B01C-1FCF31DBC5F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9346549B-AC5F-49F4-AF9A-2B0F7B00972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6AA74E2B-37BF-40DA-82F4-CF4DC00D287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34786177-759A-4AA4-9925-90F972F116E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A26E5152-EB41-4680-9A7A-CF766E56702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ED444F74-7EF0-4803-8247-ED6EF19E916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7460E9D8-0859-457A-933F-521938B204EE}"/>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159E035A-5650-4E9E-B1B8-D62ADD393301}"/>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363D947-7ECD-4E73-A937-41FF87A6FC83}"/>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E029F418-750B-4BFA-A4EF-0CE156C36F97}"/>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C3A35E6-9BCB-447E-813F-09F636FC9DB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272FE57F-7DE8-4D5C-B562-6EC9A458DC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20FC286A-9238-4AE6-85A0-C278761CA1E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DE71A3D6-77A0-496A-BC03-5510198D97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4F4603CD-625C-42A3-92B0-03C28717A23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E57DDEF3-5F1B-4A74-8062-94008D193DD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5AD42188-B98A-4D27-9AFC-209270D5437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1202AB03-F3AB-4C85-BF4F-50F1F969D8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98C7D1D6-AECE-4A51-BDB4-96620918099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2F03B3D0-8939-4DB0-989A-335F5FB153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15E92111-FC76-4531-8D27-1244BBE4603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133350</xdr:rowOff>
    </xdr:from>
    <xdr:to>
      <xdr:col>7</xdr:col>
      <xdr:colOff>638175</xdr:colOff>
      <xdr:row>42</xdr:row>
      <xdr:rowOff>133350</xdr:rowOff>
    </xdr:to>
    <xdr:cxnSp macro="">
      <xdr:nvCxnSpPr>
        <xdr:cNvPr id="44" name="直線コネクタ 43">
          <a:extLst>
            <a:ext uri="{FF2B5EF4-FFF2-40B4-BE49-F238E27FC236}">
              <a16:creationId xmlns:a16="http://schemas.microsoft.com/office/drawing/2014/main" id="{9E26B46D-99E0-449E-A744-7DF3604991AC}"/>
            </a:ext>
          </a:extLst>
        </xdr:cNvPr>
        <xdr:cNvCxnSpPr/>
      </xdr:nvCxnSpPr>
      <xdr:spPr>
        <a:xfrm>
          <a:off x="762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162577</xdr:rowOff>
    </xdr:from>
    <xdr:ext cx="403059" cy="259045"/>
    <xdr:sp macro="" textlink="">
      <xdr:nvSpPr>
        <xdr:cNvPr id="45" name="テキスト ボックス 44">
          <a:extLst>
            <a:ext uri="{FF2B5EF4-FFF2-40B4-BE49-F238E27FC236}">
              <a16:creationId xmlns:a16="http://schemas.microsoft.com/office/drawing/2014/main" id="{44A88795-4E84-49CD-A224-147C6F9C2E12}"/>
            </a:ext>
          </a:extLst>
        </xdr:cNvPr>
        <xdr:cNvSpPr txBox="1"/>
      </xdr:nvSpPr>
      <xdr:spPr>
        <a:xfrm>
          <a:off x="358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6" name="直線コネクタ 45">
          <a:extLst>
            <a:ext uri="{FF2B5EF4-FFF2-40B4-BE49-F238E27FC236}">
              <a16:creationId xmlns:a16="http://schemas.microsoft.com/office/drawing/2014/main" id="{EFD830CE-F10E-441C-AB8F-01E8D51FBA45}"/>
            </a:ext>
          </a:extLst>
        </xdr:cNvPr>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7" name="テキスト ボックス 46">
          <a:extLst>
            <a:ext uri="{FF2B5EF4-FFF2-40B4-BE49-F238E27FC236}">
              <a16:creationId xmlns:a16="http://schemas.microsoft.com/office/drawing/2014/main" id="{FE258DB6-22C1-4B3A-AA35-8BD5526706E4}"/>
            </a:ext>
          </a:extLst>
        </xdr:cNvPr>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76200</xdr:rowOff>
    </xdr:from>
    <xdr:to>
      <xdr:col>7</xdr:col>
      <xdr:colOff>638175</xdr:colOff>
      <xdr:row>39</xdr:row>
      <xdr:rowOff>76200</xdr:rowOff>
    </xdr:to>
    <xdr:cxnSp macro="">
      <xdr:nvCxnSpPr>
        <xdr:cNvPr id="48" name="直線コネクタ 47">
          <a:extLst>
            <a:ext uri="{FF2B5EF4-FFF2-40B4-BE49-F238E27FC236}">
              <a16:creationId xmlns:a16="http://schemas.microsoft.com/office/drawing/2014/main" id="{12DB234E-0807-4FA8-86D4-B8E3EE8A4695}"/>
            </a:ext>
          </a:extLst>
        </xdr:cNvPr>
        <xdr:cNvCxnSpPr/>
      </xdr:nvCxnSpPr>
      <xdr:spPr>
        <a:xfrm>
          <a:off x="762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105427</xdr:rowOff>
    </xdr:from>
    <xdr:ext cx="403059" cy="259045"/>
    <xdr:sp macro="" textlink="">
      <xdr:nvSpPr>
        <xdr:cNvPr id="49" name="テキスト ボックス 48">
          <a:extLst>
            <a:ext uri="{FF2B5EF4-FFF2-40B4-BE49-F238E27FC236}">
              <a16:creationId xmlns:a16="http://schemas.microsoft.com/office/drawing/2014/main" id="{72068795-516B-4CC7-A125-2B6D75483E2A}"/>
            </a:ext>
          </a:extLst>
        </xdr:cNvPr>
        <xdr:cNvSpPr txBox="1"/>
      </xdr:nvSpPr>
      <xdr:spPr>
        <a:xfrm>
          <a:off x="358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50" name="直線コネクタ 49">
          <a:extLst>
            <a:ext uri="{FF2B5EF4-FFF2-40B4-BE49-F238E27FC236}">
              <a16:creationId xmlns:a16="http://schemas.microsoft.com/office/drawing/2014/main" id="{7F3DF0AE-CE64-44AA-BA95-E18DAE16C8E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51" name="テキスト ボックス 50">
          <a:extLst>
            <a:ext uri="{FF2B5EF4-FFF2-40B4-BE49-F238E27FC236}">
              <a16:creationId xmlns:a16="http://schemas.microsoft.com/office/drawing/2014/main" id="{D8A1B5D1-6B6B-48AC-B8A8-83606C624D0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19050</xdr:rowOff>
    </xdr:from>
    <xdr:to>
      <xdr:col>7</xdr:col>
      <xdr:colOff>638175</xdr:colOff>
      <xdr:row>36</xdr:row>
      <xdr:rowOff>19050</xdr:rowOff>
    </xdr:to>
    <xdr:cxnSp macro="">
      <xdr:nvCxnSpPr>
        <xdr:cNvPr id="52" name="直線コネクタ 51">
          <a:extLst>
            <a:ext uri="{FF2B5EF4-FFF2-40B4-BE49-F238E27FC236}">
              <a16:creationId xmlns:a16="http://schemas.microsoft.com/office/drawing/2014/main" id="{814D5F94-3687-49B4-94F3-C08E60D22C26}"/>
            </a:ext>
          </a:extLst>
        </xdr:cNvPr>
        <xdr:cNvCxnSpPr/>
      </xdr:nvCxnSpPr>
      <xdr:spPr>
        <a:xfrm>
          <a:off x="762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48277</xdr:rowOff>
    </xdr:from>
    <xdr:ext cx="403059" cy="259045"/>
    <xdr:sp macro="" textlink="">
      <xdr:nvSpPr>
        <xdr:cNvPr id="53" name="テキスト ボックス 52">
          <a:extLst>
            <a:ext uri="{FF2B5EF4-FFF2-40B4-BE49-F238E27FC236}">
              <a16:creationId xmlns:a16="http://schemas.microsoft.com/office/drawing/2014/main" id="{ED7B74DF-358C-4EBF-BE1A-6C5A0110D276}"/>
            </a:ext>
          </a:extLst>
        </xdr:cNvPr>
        <xdr:cNvSpPr txBox="1"/>
      </xdr:nvSpPr>
      <xdr:spPr>
        <a:xfrm>
          <a:off x="358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54" name="直線コネクタ 53">
          <a:extLst>
            <a:ext uri="{FF2B5EF4-FFF2-40B4-BE49-F238E27FC236}">
              <a16:creationId xmlns:a16="http://schemas.microsoft.com/office/drawing/2014/main" id="{C3EDCCCF-85F1-4012-BC53-B66FB9698DEF}"/>
            </a:ext>
          </a:extLst>
        </xdr:cNvPr>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55" name="テキスト ボックス 54">
          <a:extLst>
            <a:ext uri="{FF2B5EF4-FFF2-40B4-BE49-F238E27FC236}">
              <a16:creationId xmlns:a16="http://schemas.microsoft.com/office/drawing/2014/main" id="{C0579A3E-565B-4F46-BC5F-F27DBC55C3B7}"/>
            </a:ext>
          </a:extLst>
        </xdr:cNvPr>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32</xdr:row>
      <xdr:rowOff>133350</xdr:rowOff>
    </xdr:from>
    <xdr:to>
      <xdr:col>7</xdr:col>
      <xdr:colOff>638175</xdr:colOff>
      <xdr:row>32</xdr:row>
      <xdr:rowOff>133350</xdr:rowOff>
    </xdr:to>
    <xdr:cxnSp macro="">
      <xdr:nvCxnSpPr>
        <xdr:cNvPr id="56" name="直線コネクタ 55">
          <a:extLst>
            <a:ext uri="{FF2B5EF4-FFF2-40B4-BE49-F238E27FC236}">
              <a16:creationId xmlns:a16="http://schemas.microsoft.com/office/drawing/2014/main" id="{5F0C00BC-8090-4801-9FB6-176DC398C2C7}"/>
            </a:ext>
          </a:extLst>
        </xdr:cNvPr>
        <xdr:cNvCxnSpPr/>
      </xdr:nvCxnSpPr>
      <xdr:spPr>
        <a:xfrm>
          <a:off x="762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31</xdr:row>
      <xdr:rowOff>162577</xdr:rowOff>
    </xdr:from>
    <xdr:ext cx="403059" cy="259045"/>
    <xdr:sp macro="" textlink="">
      <xdr:nvSpPr>
        <xdr:cNvPr id="57" name="テキスト ボックス 56">
          <a:extLst>
            <a:ext uri="{FF2B5EF4-FFF2-40B4-BE49-F238E27FC236}">
              <a16:creationId xmlns:a16="http://schemas.microsoft.com/office/drawing/2014/main" id="{E373CBC2-43BF-4E34-A164-8C153215A049}"/>
            </a:ext>
          </a:extLst>
        </xdr:cNvPr>
        <xdr:cNvSpPr txBox="1"/>
      </xdr:nvSpPr>
      <xdr:spPr>
        <a:xfrm>
          <a:off x="358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8" name="直線コネクタ 57">
          <a:extLst>
            <a:ext uri="{FF2B5EF4-FFF2-40B4-BE49-F238E27FC236}">
              <a16:creationId xmlns:a16="http://schemas.microsoft.com/office/drawing/2014/main" id="{FFE71337-994A-4A74-A4B2-C4F72424F1E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9" name="テキスト ボックス 58">
          <a:extLst>
            <a:ext uri="{FF2B5EF4-FFF2-40B4-BE49-F238E27FC236}">
              <a16:creationId xmlns:a16="http://schemas.microsoft.com/office/drawing/2014/main" id="{A7F6DCBA-B630-421C-B31A-B2527E8A8C6D}"/>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60" name="【道路】&#10;有形固定資産減価償却率グラフ枠">
          <a:extLst>
            <a:ext uri="{FF2B5EF4-FFF2-40B4-BE49-F238E27FC236}">
              <a16:creationId xmlns:a16="http://schemas.microsoft.com/office/drawing/2014/main" id="{B848E3AD-ED2A-4ADA-9773-553C5FC48EB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90488</xdr:rowOff>
    </xdr:from>
    <xdr:to>
      <xdr:col>6</xdr:col>
      <xdr:colOff>510540</xdr:colOff>
      <xdr:row>41</xdr:row>
      <xdr:rowOff>139065</xdr:rowOff>
    </xdr:to>
    <xdr:cxnSp macro="">
      <xdr:nvCxnSpPr>
        <xdr:cNvPr id="61" name="直線コネクタ 60">
          <a:extLst>
            <a:ext uri="{FF2B5EF4-FFF2-40B4-BE49-F238E27FC236}">
              <a16:creationId xmlns:a16="http://schemas.microsoft.com/office/drawing/2014/main" id="{AD4DA838-DEDC-4E20-8B88-D80172A521FC}"/>
            </a:ext>
          </a:extLst>
        </xdr:cNvPr>
        <xdr:cNvCxnSpPr/>
      </xdr:nvCxnSpPr>
      <xdr:spPr>
        <a:xfrm flipV="1">
          <a:off x="4634865" y="5748338"/>
          <a:ext cx="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142892</xdr:rowOff>
    </xdr:from>
    <xdr:ext cx="405111" cy="259045"/>
    <xdr:sp macro="" textlink="">
      <xdr:nvSpPr>
        <xdr:cNvPr id="62" name="【道路】&#10;有形固定資産減価償却率最小値テキスト">
          <a:extLst>
            <a:ext uri="{FF2B5EF4-FFF2-40B4-BE49-F238E27FC236}">
              <a16:creationId xmlns:a16="http://schemas.microsoft.com/office/drawing/2014/main" id="{738AD804-7A7E-48CC-AE1F-D955A0ED4E8B}"/>
            </a:ext>
          </a:extLst>
        </xdr:cNvPr>
        <xdr:cNvSpPr txBox="1"/>
      </xdr:nvSpPr>
      <xdr:spPr>
        <a:xfrm>
          <a:off x="47244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41</xdr:row>
      <xdr:rowOff>139065</xdr:rowOff>
    </xdr:from>
    <xdr:to>
      <xdr:col>6</xdr:col>
      <xdr:colOff>600075</xdr:colOff>
      <xdr:row>41</xdr:row>
      <xdr:rowOff>139065</xdr:rowOff>
    </xdr:to>
    <xdr:cxnSp macro="">
      <xdr:nvCxnSpPr>
        <xdr:cNvPr id="63" name="直線コネクタ 62">
          <a:extLst>
            <a:ext uri="{FF2B5EF4-FFF2-40B4-BE49-F238E27FC236}">
              <a16:creationId xmlns:a16="http://schemas.microsoft.com/office/drawing/2014/main" id="{90FFF8C6-82C8-494B-875E-0F8D9FEF4A36}"/>
            </a:ext>
          </a:extLst>
        </xdr:cNvPr>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37165</xdr:rowOff>
    </xdr:from>
    <xdr:ext cx="405111" cy="259045"/>
    <xdr:sp macro="" textlink="">
      <xdr:nvSpPr>
        <xdr:cNvPr id="64" name="【道路】&#10;有形固定資産減価償却率最大値テキスト">
          <a:extLst>
            <a:ext uri="{FF2B5EF4-FFF2-40B4-BE49-F238E27FC236}">
              <a16:creationId xmlns:a16="http://schemas.microsoft.com/office/drawing/2014/main" id="{F8479CE9-985A-441D-BF6B-594B77C9ACCA}"/>
            </a:ext>
          </a:extLst>
        </xdr:cNvPr>
        <xdr:cNvSpPr txBox="1"/>
      </xdr:nvSpPr>
      <xdr:spPr>
        <a:xfrm>
          <a:off x="4724400" y="5523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33</xdr:row>
      <xdr:rowOff>90488</xdr:rowOff>
    </xdr:from>
    <xdr:to>
      <xdr:col>6</xdr:col>
      <xdr:colOff>600075</xdr:colOff>
      <xdr:row>33</xdr:row>
      <xdr:rowOff>90488</xdr:rowOff>
    </xdr:to>
    <xdr:cxnSp macro="">
      <xdr:nvCxnSpPr>
        <xdr:cNvPr id="65" name="直線コネクタ 64">
          <a:extLst>
            <a:ext uri="{FF2B5EF4-FFF2-40B4-BE49-F238E27FC236}">
              <a16:creationId xmlns:a16="http://schemas.microsoft.com/office/drawing/2014/main" id="{F6948EEF-D7A7-44A5-9CD0-6F1A0F27A895}"/>
            </a:ext>
          </a:extLst>
        </xdr:cNvPr>
        <xdr:cNvCxnSpPr/>
      </xdr:nvCxnSpPr>
      <xdr:spPr>
        <a:xfrm>
          <a:off x="4546600" y="57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123842</xdr:rowOff>
    </xdr:from>
    <xdr:ext cx="405111" cy="259045"/>
    <xdr:sp macro="" textlink="">
      <xdr:nvSpPr>
        <xdr:cNvPr id="66" name="【道路】&#10;有形固定資産減価償却率平均値テキスト">
          <a:extLst>
            <a:ext uri="{FF2B5EF4-FFF2-40B4-BE49-F238E27FC236}">
              <a16:creationId xmlns:a16="http://schemas.microsoft.com/office/drawing/2014/main" id="{8ABCEC98-AB15-4A42-9514-EB62F7FFE936}"/>
            </a:ext>
          </a:extLst>
        </xdr:cNvPr>
        <xdr:cNvSpPr txBox="1"/>
      </xdr:nvSpPr>
      <xdr:spPr>
        <a:xfrm>
          <a:off x="4724400" y="5953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145415</xdr:rowOff>
    </xdr:from>
    <xdr:to>
      <xdr:col>6</xdr:col>
      <xdr:colOff>561975</xdr:colOff>
      <xdr:row>35</xdr:row>
      <xdr:rowOff>75565</xdr:rowOff>
    </xdr:to>
    <xdr:sp macro="" textlink="">
      <xdr:nvSpPr>
        <xdr:cNvPr id="67" name="フローチャート : 判断 66">
          <a:extLst>
            <a:ext uri="{FF2B5EF4-FFF2-40B4-BE49-F238E27FC236}">
              <a16:creationId xmlns:a16="http://schemas.microsoft.com/office/drawing/2014/main" id="{6B5D6479-4D94-4CFB-9014-73D3B245C78A}"/>
            </a:ext>
          </a:extLst>
        </xdr:cNvPr>
        <xdr:cNvSpPr/>
      </xdr:nvSpPr>
      <xdr:spPr>
        <a:xfrm>
          <a:off x="4584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28258</xdr:rowOff>
    </xdr:from>
    <xdr:to>
      <xdr:col>5</xdr:col>
      <xdr:colOff>409575</xdr:colOff>
      <xdr:row>35</xdr:row>
      <xdr:rowOff>129858</xdr:rowOff>
    </xdr:to>
    <xdr:sp macro="" textlink="">
      <xdr:nvSpPr>
        <xdr:cNvPr id="68" name="フローチャート : 判断 67">
          <a:extLst>
            <a:ext uri="{FF2B5EF4-FFF2-40B4-BE49-F238E27FC236}">
              <a16:creationId xmlns:a16="http://schemas.microsoft.com/office/drawing/2014/main" id="{1E1A9315-2CE0-439A-A9EC-245AF0DE223E}"/>
            </a:ext>
          </a:extLst>
        </xdr:cNvPr>
        <xdr:cNvSpPr/>
      </xdr:nvSpPr>
      <xdr:spPr>
        <a:xfrm>
          <a:off x="3746500" y="60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58F117-0C34-4C92-9C29-73CD7BAB0AD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2DF29040-C347-4B0E-868A-1688C87D960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FA25EB09-8030-47C7-A321-DF2039D7983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2" name="テキスト ボックス 71">
          <a:extLst>
            <a:ext uri="{FF2B5EF4-FFF2-40B4-BE49-F238E27FC236}">
              <a16:creationId xmlns:a16="http://schemas.microsoft.com/office/drawing/2014/main" id="{31637B12-A06D-4F58-9691-AD9F48BAD7D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3" name="テキスト ボックス 72">
          <a:extLst>
            <a:ext uri="{FF2B5EF4-FFF2-40B4-BE49-F238E27FC236}">
              <a16:creationId xmlns:a16="http://schemas.microsoft.com/office/drawing/2014/main" id="{0F7F686E-4DB5-4DAD-8DFF-C66ADDE302A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148272</xdr:rowOff>
    </xdr:from>
    <xdr:to>
      <xdr:col>5</xdr:col>
      <xdr:colOff>409575</xdr:colOff>
      <xdr:row>35</xdr:row>
      <xdr:rowOff>78422</xdr:rowOff>
    </xdr:to>
    <xdr:sp macro="" textlink="">
      <xdr:nvSpPr>
        <xdr:cNvPr id="74" name="円/楕円 73">
          <a:extLst>
            <a:ext uri="{FF2B5EF4-FFF2-40B4-BE49-F238E27FC236}">
              <a16:creationId xmlns:a16="http://schemas.microsoft.com/office/drawing/2014/main" id="{4C31179C-8593-44E2-8960-33F92169CC93}"/>
            </a:ext>
          </a:extLst>
        </xdr:cNvPr>
        <xdr:cNvSpPr/>
      </xdr:nvSpPr>
      <xdr:spPr>
        <a:xfrm>
          <a:off x="3746500" y="59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120985</xdr:rowOff>
    </xdr:from>
    <xdr:ext cx="405111" cy="259045"/>
    <xdr:sp macro="" textlink="">
      <xdr:nvSpPr>
        <xdr:cNvPr id="75" name="n_1aveValue【道路】&#10;有形固定資産減価償却率">
          <a:extLst>
            <a:ext uri="{FF2B5EF4-FFF2-40B4-BE49-F238E27FC236}">
              <a16:creationId xmlns:a16="http://schemas.microsoft.com/office/drawing/2014/main" id="{E118809D-65B2-4098-BC37-40323A1674BF}"/>
            </a:ext>
          </a:extLst>
        </xdr:cNvPr>
        <xdr:cNvSpPr txBox="1"/>
      </xdr:nvSpPr>
      <xdr:spPr>
        <a:xfrm>
          <a:off x="3582043" y="6121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94949</xdr:rowOff>
    </xdr:from>
    <xdr:ext cx="405111" cy="259045"/>
    <xdr:sp macro="" textlink="">
      <xdr:nvSpPr>
        <xdr:cNvPr id="76" name="n_1mainValue【道路】&#10;有形固定資産減価償却率">
          <a:extLst>
            <a:ext uri="{FF2B5EF4-FFF2-40B4-BE49-F238E27FC236}">
              <a16:creationId xmlns:a16="http://schemas.microsoft.com/office/drawing/2014/main" id="{96284D7E-41E7-4B55-9228-22F5FD9BDCF7}"/>
            </a:ext>
          </a:extLst>
        </xdr:cNvPr>
        <xdr:cNvSpPr txBox="1"/>
      </xdr:nvSpPr>
      <xdr:spPr>
        <a:xfrm>
          <a:off x="3582043" y="575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a:extLst>
            <a:ext uri="{FF2B5EF4-FFF2-40B4-BE49-F238E27FC236}">
              <a16:creationId xmlns:a16="http://schemas.microsoft.com/office/drawing/2014/main" id="{CB6B0732-D8E9-4B61-A0FD-0074AE6FEE5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a:extLst>
            <a:ext uri="{FF2B5EF4-FFF2-40B4-BE49-F238E27FC236}">
              <a16:creationId xmlns:a16="http://schemas.microsoft.com/office/drawing/2014/main" id="{35EA9E7B-DE3E-4CE6-B8E2-56849B9CC88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a:extLst>
            <a:ext uri="{FF2B5EF4-FFF2-40B4-BE49-F238E27FC236}">
              <a16:creationId xmlns:a16="http://schemas.microsoft.com/office/drawing/2014/main" id="{E45E317E-51F7-4D92-94FD-AAEAE661419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a:extLst>
            <a:ext uri="{FF2B5EF4-FFF2-40B4-BE49-F238E27FC236}">
              <a16:creationId xmlns:a16="http://schemas.microsoft.com/office/drawing/2014/main" id="{F717DB81-B286-416D-9BCF-AE4C55774A4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a:extLst>
            <a:ext uri="{FF2B5EF4-FFF2-40B4-BE49-F238E27FC236}">
              <a16:creationId xmlns:a16="http://schemas.microsoft.com/office/drawing/2014/main" id="{11F9F50A-1B2C-44F7-9AAF-5D5EE5F4CB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a:extLst>
            <a:ext uri="{FF2B5EF4-FFF2-40B4-BE49-F238E27FC236}">
              <a16:creationId xmlns:a16="http://schemas.microsoft.com/office/drawing/2014/main" id="{8A5DCE83-E8E2-470D-A4D7-E8683423B3D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a:extLst>
            <a:ext uri="{FF2B5EF4-FFF2-40B4-BE49-F238E27FC236}">
              <a16:creationId xmlns:a16="http://schemas.microsoft.com/office/drawing/2014/main" id="{4F48D42D-10EC-4176-AD4B-103740DB0DD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a:extLst>
            <a:ext uri="{FF2B5EF4-FFF2-40B4-BE49-F238E27FC236}">
              <a16:creationId xmlns:a16="http://schemas.microsoft.com/office/drawing/2014/main" id="{263B819E-FB16-47FC-B158-A603D2EBC81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5" name="テキスト ボックス 84">
          <a:extLst>
            <a:ext uri="{FF2B5EF4-FFF2-40B4-BE49-F238E27FC236}">
              <a16:creationId xmlns:a16="http://schemas.microsoft.com/office/drawing/2014/main" id="{370C14C7-ADE9-4BCB-86BB-2A904CD0149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a:extLst>
            <a:ext uri="{FF2B5EF4-FFF2-40B4-BE49-F238E27FC236}">
              <a16:creationId xmlns:a16="http://schemas.microsoft.com/office/drawing/2014/main" id="{9FE1803E-6E72-40FD-AEFE-E8403504AFD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a:extLst>
            <a:ext uri="{FF2B5EF4-FFF2-40B4-BE49-F238E27FC236}">
              <a16:creationId xmlns:a16="http://schemas.microsoft.com/office/drawing/2014/main" id="{4AB7ACCB-01A7-4289-A201-2CCBC9C6317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a:extLst>
            <a:ext uri="{FF2B5EF4-FFF2-40B4-BE49-F238E27FC236}">
              <a16:creationId xmlns:a16="http://schemas.microsoft.com/office/drawing/2014/main" id="{950500E8-090D-448D-B796-988D975F7217}"/>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a:extLst>
            <a:ext uri="{FF2B5EF4-FFF2-40B4-BE49-F238E27FC236}">
              <a16:creationId xmlns:a16="http://schemas.microsoft.com/office/drawing/2014/main" id="{C299BAC0-D561-4D57-95A2-63B2779AA91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a:extLst>
            <a:ext uri="{FF2B5EF4-FFF2-40B4-BE49-F238E27FC236}">
              <a16:creationId xmlns:a16="http://schemas.microsoft.com/office/drawing/2014/main" id="{2B3DA1BF-7486-46B6-9B80-ABBB8055E8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a:extLst>
            <a:ext uri="{FF2B5EF4-FFF2-40B4-BE49-F238E27FC236}">
              <a16:creationId xmlns:a16="http://schemas.microsoft.com/office/drawing/2014/main" id="{D15FD807-49A1-47EA-A7D7-501107EE714A}"/>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a:extLst>
            <a:ext uri="{FF2B5EF4-FFF2-40B4-BE49-F238E27FC236}">
              <a16:creationId xmlns:a16="http://schemas.microsoft.com/office/drawing/2014/main" id="{7B35AAE9-E513-453D-AD66-52EF74017D6D}"/>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a:extLst>
            <a:ext uri="{FF2B5EF4-FFF2-40B4-BE49-F238E27FC236}">
              <a16:creationId xmlns:a16="http://schemas.microsoft.com/office/drawing/2014/main" id="{214221F9-DAF6-4280-ADB5-79500821B54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a:extLst>
            <a:ext uri="{FF2B5EF4-FFF2-40B4-BE49-F238E27FC236}">
              <a16:creationId xmlns:a16="http://schemas.microsoft.com/office/drawing/2014/main" id="{6B92F0E8-C284-4D94-8556-8C880E542756}"/>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68F88C6A-8275-4202-8428-15F72EFAA15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a:extLst>
            <a:ext uri="{FF2B5EF4-FFF2-40B4-BE49-F238E27FC236}">
              <a16:creationId xmlns:a16="http://schemas.microsoft.com/office/drawing/2014/main" id="{60CDAC51-7E4D-4154-AC7D-59F90D3F28A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a:extLst>
            <a:ext uri="{FF2B5EF4-FFF2-40B4-BE49-F238E27FC236}">
              <a16:creationId xmlns:a16="http://schemas.microsoft.com/office/drawing/2014/main" id="{2161536C-8EA2-487A-A5D9-FCF2F8FA362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8" name="直線コネクタ 97">
          <a:extLst>
            <a:ext uri="{FF2B5EF4-FFF2-40B4-BE49-F238E27FC236}">
              <a16:creationId xmlns:a16="http://schemas.microsoft.com/office/drawing/2014/main" id="{F92217D6-5899-4635-9297-1D1866BFBA6B}"/>
            </a:ext>
          </a:extLst>
        </xdr:cNvPr>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9" name="【道路】&#10;一人当たり延長最小値テキスト">
          <a:extLst>
            <a:ext uri="{FF2B5EF4-FFF2-40B4-BE49-F238E27FC236}">
              <a16:creationId xmlns:a16="http://schemas.microsoft.com/office/drawing/2014/main" id="{E3699506-A8D8-4EF3-8966-905E274EAF28}"/>
            </a:ext>
          </a:extLst>
        </xdr:cNvPr>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100" name="直線コネクタ 99">
          <a:extLst>
            <a:ext uri="{FF2B5EF4-FFF2-40B4-BE49-F238E27FC236}">
              <a16:creationId xmlns:a16="http://schemas.microsoft.com/office/drawing/2014/main" id="{88AAE4C3-1527-4E59-9E7F-0C762440F4FD}"/>
            </a:ext>
          </a:extLst>
        </xdr:cNvPr>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101" name="【道路】&#10;一人当たり延長最大値テキスト">
          <a:extLst>
            <a:ext uri="{FF2B5EF4-FFF2-40B4-BE49-F238E27FC236}">
              <a16:creationId xmlns:a16="http://schemas.microsoft.com/office/drawing/2014/main" id="{98E36940-3556-4953-8264-1477027BC357}"/>
            </a:ext>
          </a:extLst>
        </xdr:cNvPr>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102" name="直線コネクタ 101">
          <a:extLst>
            <a:ext uri="{FF2B5EF4-FFF2-40B4-BE49-F238E27FC236}">
              <a16:creationId xmlns:a16="http://schemas.microsoft.com/office/drawing/2014/main" id="{4B4F88B4-AA67-4D82-8308-82E0A841E6A0}"/>
            </a:ext>
          </a:extLst>
        </xdr:cNvPr>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103" name="【道路】&#10;一人当たり延長平均値テキスト">
          <a:extLst>
            <a:ext uri="{FF2B5EF4-FFF2-40B4-BE49-F238E27FC236}">
              <a16:creationId xmlns:a16="http://schemas.microsoft.com/office/drawing/2014/main" id="{585C0422-4DE9-4E0F-AC90-31858EDDB867}"/>
            </a:ext>
          </a:extLst>
        </xdr:cNvPr>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104" name="フローチャート : 判断 103">
          <a:extLst>
            <a:ext uri="{FF2B5EF4-FFF2-40B4-BE49-F238E27FC236}">
              <a16:creationId xmlns:a16="http://schemas.microsoft.com/office/drawing/2014/main" id="{ACCC4785-A534-4F58-B89C-CD4C56E91228}"/>
            </a:ext>
          </a:extLst>
        </xdr:cNvPr>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105" name="フローチャート : 判断 104">
          <a:extLst>
            <a:ext uri="{FF2B5EF4-FFF2-40B4-BE49-F238E27FC236}">
              <a16:creationId xmlns:a16="http://schemas.microsoft.com/office/drawing/2014/main" id="{44BE0AF6-961A-4C05-B101-CA38F452AB90}"/>
            </a:ext>
          </a:extLst>
        </xdr:cNvPr>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94072FCF-C9FC-4935-A981-35B9F665865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3CA0FB74-2A17-4CB7-9E58-97770144E2C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C6A330AB-D450-4DF6-BEC4-7D73E479FBE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3B265EC3-2AC8-4091-872A-A23400C1E9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A134F982-DDA7-4DFB-8463-A0FDB6C996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4003</xdr:rowOff>
    </xdr:from>
    <xdr:to>
      <xdr:col>14</xdr:col>
      <xdr:colOff>79375</xdr:colOff>
      <xdr:row>38</xdr:row>
      <xdr:rowOff>105603</xdr:rowOff>
    </xdr:to>
    <xdr:sp macro="" textlink="">
      <xdr:nvSpPr>
        <xdr:cNvPr id="111" name="円/楕円 110">
          <a:extLst>
            <a:ext uri="{FF2B5EF4-FFF2-40B4-BE49-F238E27FC236}">
              <a16:creationId xmlns:a16="http://schemas.microsoft.com/office/drawing/2014/main" id="{DF5663A2-D2B7-4464-895F-D2237D07A0D6}"/>
            </a:ext>
          </a:extLst>
        </xdr:cNvPr>
        <xdr:cNvSpPr/>
      </xdr:nvSpPr>
      <xdr:spPr>
        <a:xfrm>
          <a:off x="9588500" y="65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35</xdr:row>
      <xdr:rowOff>116872</xdr:rowOff>
    </xdr:from>
    <xdr:ext cx="534377" cy="259045"/>
    <xdr:sp macro="" textlink="">
      <xdr:nvSpPr>
        <xdr:cNvPr id="112" name="n_1aveValue【道路】&#10;一人当たり延長">
          <a:extLst>
            <a:ext uri="{FF2B5EF4-FFF2-40B4-BE49-F238E27FC236}">
              <a16:creationId xmlns:a16="http://schemas.microsoft.com/office/drawing/2014/main" id="{9C228B27-2D0A-4909-90EC-13E29A938949}"/>
            </a:ext>
          </a:extLst>
        </xdr:cNvPr>
        <xdr:cNvSpPr txBox="1"/>
      </xdr:nvSpPr>
      <xdr:spPr>
        <a:xfrm>
          <a:off x="9359410" y="61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38</xdr:row>
      <xdr:rowOff>96730</xdr:rowOff>
    </xdr:from>
    <xdr:ext cx="534377" cy="259045"/>
    <xdr:sp macro="" textlink="">
      <xdr:nvSpPr>
        <xdr:cNvPr id="113" name="n_1mainValue【道路】&#10;一人当たり延長">
          <a:extLst>
            <a:ext uri="{FF2B5EF4-FFF2-40B4-BE49-F238E27FC236}">
              <a16:creationId xmlns:a16="http://schemas.microsoft.com/office/drawing/2014/main" id="{1A713E91-8399-42CB-93CB-367F3BF914FA}"/>
            </a:ext>
          </a:extLst>
        </xdr:cNvPr>
        <xdr:cNvSpPr txBox="1"/>
      </xdr:nvSpPr>
      <xdr:spPr>
        <a:xfrm>
          <a:off x="9359410" y="66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70740B3B-DBDF-463F-98F1-A433AAE112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810CCDF2-A949-4AFB-81C6-5DEF45838AB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84DC86FA-D9DD-47DC-9E93-80D20D95A5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2847ABB7-826E-4D18-8A01-52E6888C62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B7A92A96-1E47-4D93-98BA-A575CCB5DE8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2AFC455A-1311-4E59-BA94-90AD04791EA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3DEBCFF8-45A9-4E19-B356-E6D21CE7204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CC613902-E571-47FC-B8D0-FC6B4729D7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486C0924-803D-4407-A94F-93F9CDC8416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C5DA33BC-ED89-49B7-A0E8-BF32375341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a:extLst>
            <a:ext uri="{FF2B5EF4-FFF2-40B4-BE49-F238E27FC236}">
              <a16:creationId xmlns:a16="http://schemas.microsoft.com/office/drawing/2014/main" id="{47BABE08-DD6B-4D34-8FDF-0733D70C1D66}"/>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a:extLst>
            <a:ext uri="{FF2B5EF4-FFF2-40B4-BE49-F238E27FC236}">
              <a16:creationId xmlns:a16="http://schemas.microsoft.com/office/drawing/2014/main" id="{D492EAB4-75E5-4DC2-8E9D-369643F9E61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a:extLst>
            <a:ext uri="{FF2B5EF4-FFF2-40B4-BE49-F238E27FC236}">
              <a16:creationId xmlns:a16="http://schemas.microsoft.com/office/drawing/2014/main" id="{7B393109-FDFE-482E-8782-689CD9E78B2A}"/>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a:extLst>
            <a:ext uri="{FF2B5EF4-FFF2-40B4-BE49-F238E27FC236}">
              <a16:creationId xmlns:a16="http://schemas.microsoft.com/office/drawing/2014/main" id="{4DDACA9B-AB44-429D-9532-6CBE676AE04B}"/>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a:extLst>
            <a:ext uri="{FF2B5EF4-FFF2-40B4-BE49-F238E27FC236}">
              <a16:creationId xmlns:a16="http://schemas.microsoft.com/office/drawing/2014/main" id="{97447BE1-2B58-45A0-B5C1-0BE0A35201B7}"/>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a:extLst>
            <a:ext uri="{FF2B5EF4-FFF2-40B4-BE49-F238E27FC236}">
              <a16:creationId xmlns:a16="http://schemas.microsoft.com/office/drawing/2014/main" id="{C9A90ACE-AED4-46B7-BDED-3B07FE9A342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a:extLst>
            <a:ext uri="{FF2B5EF4-FFF2-40B4-BE49-F238E27FC236}">
              <a16:creationId xmlns:a16="http://schemas.microsoft.com/office/drawing/2014/main" id="{3569870A-3F01-49E6-86CC-A7125A5E67B3}"/>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a:extLst>
            <a:ext uri="{FF2B5EF4-FFF2-40B4-BE49-F238E27FC236}">
              <a16:creationId xmlns:a16="http://schemas.microsoft.com/office/drawing/2014/main" id="{29A1E4AC-132D-43DD-914A-A295061D4AC8}"/>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2" name="テキスト ボックス 131">
          <a:extLst>
            <a:ext uri="{FF2B5EF4-FFF2-40B4-BE49-F238E27FC236}">
              <a16:creationId xmlns:a16="http://schemas.microsoft.com/office/drawing/2014/main" id="{2D9AC9C9-B64D-465F-8A2A-600B0946003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id="{77991DAC-22D0-42B0-BF77-5928F363F55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C7F675E4-9DC3-40D7-B63C-27B1FD2AD66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id="{620252E8-BF05-44EB-AF18-B70960790E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75438</xdr:rowOff>
    </xdr:from>
    <xdr:to>
      <xdr:col>6</xdr:col>
      <xdr:colOff>510540</xdr:colOff>
      <xdr:row>63</xdr:row>
      <xdr:rowOff>2286</xdr:rowOff>
    </xdr:to>
    <xdr:cxnSp macro="">
      <xdr:nvCxnSpPr>
        <xdr:cNvPr id="136" name="直線コネクタ 135">
          <a:extLst>
            <a:ext uri="{FF2B5EF4-FFF2-40B4-BE49-F238E27FC236}">
              <a16:creationId xmlns:a16="http://schemas.microsoft.com/office/drawing/2014/main" id="{FE383782-5569-4643-9F00-A9037F7433B5}"/>
            </a:ext>
          </a:extLst>
        </xdr:cNvPr>
        <xdr:cNvCxnSpPr/>
      </xdr:nvCxnSpPr>
      <xdr:spPr>
        <a:xfrm flipV="1">
          <a:off x="4634865" y="9676638"/>
          <a:ext cx="0" cy="1126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6113</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id="{CD23AB42-5276-482B-9292-3E55A7A2BDA2}"/>
            </a:ext>
          </a:extLst>
        </xdr:cNvPr>
        <xdr:cNvSpPr txBox="1"/>
      </xdr:nvSpPr>
      <xdr:spPr>
        <a:xfrm>
          <a:off x="47244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2286</xdr:rowOff>
    </xdr:from>
    <xdr:to>
      <xdr:col>6</xdr:col>
      <xdr:colOff>600075</xdr:colOff>
      <xdr:row>63</xdr:row>
      <xdr:rowOff>2286</xdr:rowOff>
    </xdr:to>
    <xdr:cxnSp macro="">
      <xdr:nvCxnSpPr>
        <xdr:cNvPr id="138" name="直線コネクタ 137">
          <a:extLst>
            <a:ext uri="{FF2B5EF4-FFF2-40B4-BE49-F238E27FC236}">
              <a16:creationId xmlns:a16="http://schemas.microsoft.com/office/drawing/2014/main" id="{305A5A92-7BB9-4D9F-90D8-1C74B6F65BE7}"/>
            </a:ext>
          </a:extLst>
        </xdr:cNvPr>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22115</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id="{00439F18-ECB4-4024-B179-8063D5FE1F3F}"/>
            </a:ext>
          </a:extLst>
        </xdr:cNvPr>
        <xdr:cNvSpPr txBox="1"/>
      </xdr:nvSpPr>
      <xdr:spPr>
        <a:xfrm>
          <a:off x="4724400" y="945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56</xdr:row>
      <xdr:rowOff>75438</xdr:rowOff>
    </xdr:from>
    <xdr:to>
      <xdr:col>6</xdr:col>
      <xdr:colOff>600075</xdr:colOff>
      <xdr:row>56</xdr:row>
      <xdr:rowOff>75438</xdr:rowOff>
    </xdr:to>
    <xdr:cxnSp macro="">
      <xdr:nvCxnSpPr>
        <xdr:cNvPr id="140" name="直線コネクタ 139">
          <a:extLst>
            <a:ext uri="{FF2B5EF4-FFF2-40B4-BE49-F238E27FC236}">
              <a16:creationId xmlns:a16="http://schemas.microsoft.com/office/drawing/2014/main" id="{A19BE529-142F-4865-BC3E-A48CD9FFB8C4}"/>
            </a:ext>
          </a:extLst>
        </xdr:cNvPr>
        <xdr:cNvCxnSpPr/>
      </xdr:nvCxnSpPr>
      <xdr:spPr>
        <a:xfrm>
          <a:off x="4546600" y="967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62501</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id="{D170AEBA-7FFB-48D8-8F3C-5073C97547FD}"/>
            </a:ext>
          </a:extLst>
        </xdr:cNvPr>
        <xdr:cNvSpPr txBox="1"/>
      </xdr:nvSpPr>
      <xdr:spPr>
        <a:xfrm>
          <a:off x="4724400" y="1052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84074</xdr:rowOff>
    </xdr:from>
    <xdr:to>
      <xdr:col>6</xdr:col>
      <xdr:colOff>561975</xdr:colOff>
      <xdr:row>62</xdr:row>
      <xdr:rowOff>14224</xdr:rowOff>
    </xdr:to>
    <xdr:sp macro="" textlink="">
      <xdr:nvSpPr>
        <xdr:cNvPr id="142" name="フローチャート : 判断 141">
          <a:extLst>
            <a:ext uri="{FF2B5EF4-FFF2-40B4-BE49-F238E27FC236}">
              <a16:creationId xmlns:a16="http://schemas.microsoft.com/office/drawing/2014/main" id="{F3B50C0A-0DE5-4470-B22A-1E3045977291}"/>
            </a:ext>
          </a:extLst>
        </xdr:cNvPr>
        <xdr:cNvSpPr/>
      </xdr:nvSpPr>
      <xdr:spPr>
        <a:xfrm>
          <a:off x="45847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40640</xdr:rowOff>
    </xdr:from>
    <xdr:to>
      <xdr:col>5</xdr:col>
      <xdr:colOff>409575</xdr:colOff>
      <xdr:row>61</xdr:row>
      <xdr:rowOff>142240</xdr:rowOff>
    </xdr:to>
    <xdr:sp macro="" textlink="">
      <xdr:nvSpPr>
        <xdr:cNvPr id="143" name="フローチャート : 判断 142">
          <a:extLst>
            <a:ext uri="{FF2B5EF4-FFF2-40B4-BE49-F238E27FC236}">
              <a16:creationId xmlns:a16="http://schemas.microsoft.com/office/drawing/2014/main" id="{ADBB7D91-5575-430D-B149-33607DE12F84}"/>
            </a:ext>
          </a:extLst>
        </xdr:cNvPr>
        <xdr:cNvSpPr/>
      </xdr:nvSpPr>
      <xdr:spPr>
        <a:xfrm>
          <a:off x="3746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C19B414-947E-4B8F-B48A-DE96CF6C108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BC25D4B6-142B-44C5-9F2F-9FDAE9EE3B3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2EFF2E0-0EE6-43C5-A42D-8028D2B0CE8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B457DFD6-D8E3-4106-BAEB-5BDF3D9F31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9BFD4B4F-5DCD-4E78-9B81-B9182F7720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136652</xdr:rowOff>
    </xdr:from>
    <xdr:to>
      <xdr:col>5</xdr:col>
      <xdr:colOff>409575</xdr:colOff>
      <xdr:row>64</xdr:row>
      <xdr:rowOff>66802</xdr:rowOff>
    </xdr:to>
    <xdr:sp macro="" textlink="">
      <xdr:nvSpPr>
        <xdr:cNvPr id="149" name="円/楕円 148">
          <a:extLst>
            <a:ext uri="{FF2B5EF4-FFF2-40B4-BE49-F238E27FC236}">
              <a16:creationId xmlns:a16="http://schemas.microsoft.com/office/drawing/2014/main" id="{5D879D81-4F64-4B48-94E9-D1498A3C0CD8}"/>
            </a:ext>
          </a:extLst>
        </xdr:cNvPr>
        <xdr:cNvSpPr/>
      </xdr:nvSpPr>
      <xdr:spPr>
        <a:xfrm>
          <a:off x="3746500" y="109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158767</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id="{F7112A7A-41DF-4C48-B4E6-2BFA979382E4}"/>
            </a:ext>
          </a:extLst>
        </xdr:cNvPr>
        <xdr:cNvSpPr txBox="1"/>
      </xdr:nvSpPr>
      <xdr:spPr>
        <a:xfrm>
          <a:off x="3582043"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57929</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id="{070D35C7-2758-4F03-A412-98AA98105F52}"/>
            </a:ext>
          </a:extLst>
        </xdr:cNvPr>
        <xdr:cNvSpPr txBox="1"/>
      </xdr:nvSpPr>
      <xdr:spPr>
        <a:xfrm>
          <a:off x="3582043" y="1103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id="{FD1E7AFD-0178-4C58-8B22-8BB9254B224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id="{91963571-1C4B-4EA6-A421-A68C23273B8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id="{3CC3816D-737F-4FCA-83F9-2F6D568782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id="{D4D62446-491F-4EF8-92EC-42A30410F0B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id="{CE86413E-0A10-47DF-998B-613CBD775A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id="{73AAE84C-ECCB-41F0-9CBA-0C3A5F817A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id="{4822D55B-A7B5-4325-91F0-F9CD762FBB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id="{5BDDA59F-3518-413C-8641-279DC8A4A23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842B2DC2-93C9-4ACA-A6D2-10F254F16D6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id="{04DA96BA-3091-49EC-961B-E9CDD5186E5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a:extLst>
            <a:ext uri="{FF2B5EF4-FFF2-40B4-BE49-F238E27FC236}">
              <a16:creationId xmlns:a16="http://schemas.microsoft.com/office/drawing/2014/main" id="{E1B1C603-7F5F-4B6E-8015-9307CDFB695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a:extLst>
            <a:ext uri="{FF2B5EF4-FFF2-40B4-BE49-F238E27FC236}">
              <a16:creationId xmlns:a16="http://schemas.microsoft.com/office/drawing/2014/main" id="{ABEBC654-F2D3-4420-A37F-04CCED2F2D8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a:extLst>
            <a:ext uri="{FF2B5EF4-FFF2-40B4-BE49-F238E27FC236}">
              <a16:creationId xmlns:a16="http://schemas.microsoft.com/office/drawing/2014/main" id="{F81005E9-F422-4AAB-AA55-9A8AD264DF6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a:extLst>
            <a:ext uri="{FF2B5EF4-FFF2-40B4-BE49-F238E27FC236}">
              <a16:creationId xmlns:a16="http://schemas.microsoft.com/office/drawing/2014/main" id="{99B0BFA6-5D2B-4836-89C2-8E42553FD2BA}"/>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a:extLst>
            <a:ext uri="{FF2B5EF4-FFF2-40B4-BE49-F238E27FC236}">
              <a16:creationId xmlns:a16="http://schemas.microsoft.com/office/drawing/2014/main" id="{7056D67C-4CB8-43DA-AEBA-03A40CF4B12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a:extLst>
            <a:ext uri="{FF2B5EF4-FFF2-40B4-BE49-F238E27FC236}">
              <a16:creationId xmlns:a16="http://schemas.microsoft.com/office/drawing/2014/main" id="{35D746E7-4AC9-46E1-9758-9F5648FAA7A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a:extLst>
            <a:ext uri="{FF2B5EF4-FFF2-40B4-BE49-F238E27FC236}">
              <a16:creationId xmlns:a16="http://schemas.microsoft.com/office/drawing/2014/main" id="{9C54455F-3A16-4747-B2F3-90E7B99FA33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a:extLst>
            <a:ext uri="{FF2B5EF4-FFF2-40B4-BE49-F238E27FC236}">
              <a16:creationId xmlns:a16="http://schemas.microsoft.com/office/drawing/2014/main" id="{8E81F1BF-8026-4FC5-BAE5-788F47DD340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a:extLst>
            <a:ext uri="{FF2B5EF4-FFF2-40B4-BE49-F238E27FC236}">
              <a16:creationId xmlns:a16="http://schemas.microsoft.com/office/drawing/2014/main" id="{B6CFE389-3270-46AC-82F6-C5BF0D9C0A5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1" name="テキスト ボックス 170">
          <a:extLst>
            <a:ext uri="{FF2B5EF4-FFF2-40B4-BE49-F238E27FC236}">
              <a16:creationId xmlns:a16="http://schemas.microsoft.com/office/drawing/2014/main" id="{C50AE762-FB69-4B70-9C6E-B29B2A74D69E}"/>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id="{BF6294F1-9892-4A10-B1EB-3109840B892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a:extLst>
            <a:ext uri="{FF2B5EF4-FFF2-40B4-BE49-F238E27FC236}">
              <a16:creationId xmlns:a16="http://schemas.microsoft.com/office/drawing/2014/main" id="{92923428-D602-4F95-BA32-4E2D6307E42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a:extLst>
            <a:ext uri="{FF2B5EF4-FFF2-40B4-BE49-F238E27FC236}">
              <a16:creationId xmlns:a16="http://schemas.microsoft.com/office/drawing/2014/main" id="{473D0322-7D1F-4F95-B7EB-609654E6FD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75" name="直線コネクタ 174">
          <a:extLst>
            <a:ext uri="{FF2B5EF4-FFF2-40B4-BE49-F238E27FC236}">
              <a16:creationId xmlns:a16="http://schemas.microsoft.com/office/drawing/2014/main" id="{99207424-7D5D-4196-9958-327AC82F5A53}"/>
            </a:ext>
          </a:extLst>
        </xdr:cNvPr>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76" name="【橋りょう・トンネル】&#10;一人当たり有形固定資産（償却資産）額最小値テキスト">
          <a:extLst>
            <a:ext uri="{FF2B5EF4-FFF2-40B4-BE49-F238E27FC236}">
              <a16:creationId xmlns:a16="http://schemas.microsoft.com/office/drawing/2014/main" id="{BCD4967F-A756-4CB1-8C75-25D93B7172A2}"/>
            </a:ext>
          </a:extLst>
        </xdr:cNvPr>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77" name="直線コネクタ 176">
          <a:extLst>
            <a:ext uri="{FF2B5EF4-FFF2-40B4-BE49-F238E27FC236}">
              <a16:creationId xmlns:a16="http://schemas.microsoft.com/office/drawing/2014/main" id="{2D02CF7B-7D30-496C-93CB-4F3F4B02B5F8}"/>
            </a:ext>
          </a:extLst>
        </xdr:cNvPr>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78" name="【橋りょう・トンネル】&#10;一人当たり有形固定資産（償却資産）額最大値テキスト">
          <a:extLst>
            <a:ext uri="{FF2B5EF4-FFF2-40B4-BE49-F238E27FC236}">
              <a16:creationId xmlns:a16="http://schemas.microsoft.com/office/drawing/2014/main" id="{B9F46848-000C-4AA9-9636-A4DBA366F6F9}"/>
            </a:ext>
          </a:extLst>
        </xdr:cNvPr>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79" name="直線コネクタ 178">
          <a:extLst>
            <a:ext uri="{FF2B5EF4-FFF2-40B4-BE49-F238E27FC236}">
              <a16:creationId xmlns:a16="http://schemas.microsoft.com/office/drawing/2014/main" id="{DDD30E68-2AF9-4F6C-9C75-96BE10B23DD7}"/>
            </a:ext>
          </a:extLst>
        </xdr:cNvPr>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0" name="【橋りょう・トンネル】&#10;一人当たり有形固定資産（償却資産）額平均値テキスト">
          <a:extLst>
            <a:ext uri="{FF2B5EF4-FFF2-40B4-BE49-F238E27FC236}">
              <a16:creationId xmlns:a16="http://schemas.microsoft.com/office/drawing/2014/main" id="{BFAA0370-9512-480D-9659-2D54774B5E5A}"/>
            </a:ext>
          </a:extLst>
        </xdr:cNvPr>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1" name="フローチャート : 判断 180">
          <a:extLst>
            <a:ext uri="{FF2B5EF4-FFF2-40B4-BE49-F238E27FC236}">
              <a16:creationId xmlns:a16="http://schemas.microsoft.com/office/drawing/2014/main" id="{00AB7384-3191-4E0C-9849-A151C2EEBD5C}"/>
            </a:ext>
          </a:extLst>
        </xdr:cNvPr>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2" name="フローチャート : 判断 181">
          <a:extLst>
            <a:ext uri="{FF2B5EF4-FFF2-40B4-BE49-F238E27FC236}">
              <a16:creationId xmlns:a16="http://schemas.microsoft.com/office/drawing/2014/main" id="{17CBEC04-4FC0-469A-AAD9-9B1D482EE832}"/>
            </a:ext>
          </a:extLst>
        </xdr:cNvPr>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3E85F2A-C501-4B7E-A1EB-67A8B270F2A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66E2917-F122-4E08-934B-226945B4A3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9D9AAFE-66C1-4BEE-A4B8-31BDCEA5D0E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F0BCE62-C910-4995-BE2D-FA46EF8E8A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ED9300F-FEA3-4972-B59F-0C793250B60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142205</xdr:rowOff>
    </xdr:from>
    <xdr:to>
      <xdr:col>14</xdr:col>
      <xdr:colOff>79375</xdr:colOff>
      <xdr:row>64</xdr:row>
      <xdr:rowOff>72355</xdr:rowOff>
    </xdr:to>
    <xdr:sp macro="" textlink="">
      <xdr:nvSpPr>
        <xdr:cNvPr id="188" name="円/楕円 187">
          <a:extLst>
            <a:ext uri="{FF2B5EF4-FFF2-40B4-BE49-F238E27FC236}">
              <a16:creationId xmlns:a16="http://schemas.microsoft.com/office/drawing/2014/main" id="{72CD71C4-8EBA-408B-A1C1-6CC6D2B5B893}"/>
            </a:ext>
          </a:extLst>
        </xdr:cNvPr>
        <xdr:cNvSpPr/>
      </xdr:nvSpPr>
      <xdr:spPr>
        <a:xfrm>
          <a:off x="9588500" y="1094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100992</xdr:rowOff>
    </xdr:from>
    <xdr:ext cx="599010" cy="259045"/>
    <xdr:sp macro="" textlink="">
      <xdr:nvSpPr>
        <xdr:cNvPr id="189" name="n_1aveValue【橋りょう・トンネル】&#10;一人当たり有形固定資産（償却資産）額">
          <a:extLst>
            <a:ext uri="{FF2B5EF4-FFF2-40B4-BE49-F238E27FC236}">
              <a16:creationId xmlns:a16="http://schemas.microsoft.com/office/drawing/2014/main" id="{7BAA518B-082F-41DE-B495-5E6BE04EFBC5}"/>
            </a:ext>
          </a:extLst>
        </xdr:cNvPr>
        <xdr:cNvSpPr txBox="1"/>
      </xdr:nvSpPr>
      <xdr:spPr>
        <a:xfrm>
          <a:off x="9327094" y="1021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63482</xdr:rowOff>
    </xdr:from>
    <xdr:ext cx="534377" cy="259045"/>
    <xdr:sp macro="" textlink="">
      <xdr:nvSpPr>
        <xdr:cNvPr id="190" name="n_1mainValue【橋りょう・トンネル】&#10;一人当たり有形固定資産（償却資産）額">
          <a:extLst>
            <a:ext uri="{FF2B5EF4-FFF2-40B4-BE49-F238E27FC236}">
              <a16:creationId xmlns:a16="http://schemas.microsoft.com/office/drawing/2014/main" id="{FA00D1AC-7600-404E-A45A-21A75931EE15}"/>
            </a:ext>
          </a:extLst>
        </xdr:cNvPr>
        <xdr:cNvSpPr txBox="1"/>
      </xdr:nvSpPr>
      <xdr:spPr>
        <a:xfrm>
          <a:off x="9359411" y="1103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id="{CE69EB2A-797F-4378-A649-4E827FC583C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id="{66AA63C0-E336-4FDE-A1C5-77F989E60C4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id="{712B7FB3-EB73-4801-AD36-32016BDCBBC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id="{6AC2394E-7CCB-4F56-AC09-FC4C4FD23E2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id="{6EB0FC02-2D56-45B5-9650-5465F602A3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id="{760B9033-9BE1-4DD3-BB39-71DD111FFA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id="{AF02C2E4-4EDC-43D7-8528-61DEBC81F5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id="{EE7672F3-4A59-437D-BC70-461ECC6F39C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a16="http://schemas.microsoft.com/office/drawing/2014/main" id="{64C5C796-FB85-4C01-AE52-4DC7E8E563A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a16="http://schemas.microsoft.com/office/drawing/2014/main" id="{BA147EC8-BB06-4A13-B9FB-2E140141BBA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a:extLst>
            <a:ext uri="{FF2B5EF4-FFF2-40B4-BE49-F238E27FC236}">
              <a16:creationId xmlns:a16="http://schemas.microsoft.com/office/drawing/2014/main" id="{5CE59F1E-02AB-4AB2-9D37-D2089DA208C2}"/>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a:extLst>
            <a:ext uri="{FF2B5EF4-FFF2-40B4-BE49-F238E27FC236}">
              <a16:creationId xmlns:a16="http://schemas.microsoft.com/office/drawing/2014/main" id="{5051CBDD-357B-493E-9158-1BB016EE246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a:extLst>
            <a:ext uri="{FF2B5EF4-FFF2-40B4-BE49-F238E27FC236}">
              <a16:creationId xmlns:a16="http://schemas.microsoft.com/office/drawing/2014/main" id="{CD7C8771-43F6-4A04-A683-7D9930D1F05F}"/>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a:extLst>
            <a:ext uri="{FF2B5EF4-FFF2-40B4-BE49-F238E27FC236}">
              <a16:creationId xmlns:a16="http://schemas.microsoft.com/office/drawing/2014/main" id="{65381815-513A-41FB-8129-F86A8D3398B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a:extLst>
            <a:ext uri="{FF2B5EF4-FFF2-40B4-BE49-F238E27FC236}">
              <a16:creationId xmlns:a16="http://schemas.microsoft.com/office/drawing/2014/main" id="{223EAD36-0D6A-43FC-B25F-7D3AFE9AABA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a:extLst>
            <a:ext uri="{FF2B5EF4-FFF2-40B4-BE49-F238E27FC236}">
              <a16:creationId xmlns:a16="http://schemas.microsoft.com/office/drawing/2014/main" id="{0176B67D-04E8-4D7B-B5F9-8B69A72B53A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a:extLst>
            <a:ext uri="{FF2B5EF4-FFF2-40B4-BE49-F238E27FC236}">
              <a16:creationId xmlns:a16="http://schemas.microsoft.com/office/drawing/2014/main" id="{8ECE9EFA-DDC2-46DE-855F-A7784AAE6E6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a:extLst>
            <a:ext uri="{FF2B5EF4-FFF2-40B4-BE49-F238E27FC236}">
              <a16:creationId xmlns:a16="http://schemas.microsoft.com/office/drawing/2014/main" id="{DE5E5E17-9069-449F-AEFF-75A97AFACF3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a:extLst>
            <a:ext uri="{FF2B5EF4-FFF2-40B4-BE49-F238E27FC236}">
              <a16:creationId xmlns:a16="http://schemas.microsoft.com/office/drawing/2014/main" id="{2382C6FE-82FD-4771-B1AD-D8C40BA6704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a:extLst>
            <a:ext uri="{FF2B5EF4-FFF2-40B4-BE49-F238E27FC236}">
              <a16:creationId xmlns:a16="http://schemas.microsoft.com/office/drawing/2014/main" id="{89E1D707-A2DD-415A-AC21-32A05823992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a:extLst>
            <a:ext uri="{FF2B5EF4-FFF2-40B4-BE49-F238E27FC236}">
              <a16:creationId xmlns:a16="http://schemas.microsoft.com/office/drawing/2014/main" id="{C53DF51E-6F6E-467C-A475-0B0EC1781C6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a:extLst>
            <a:ext uri="{FF2B5EF4-FFF2-40B4-BE49-F238E27FC236}">
              <a16:creationId xmlns:a16="http://schemas.microsoft.com/office/drawing/2014/main" id="{589ACBCB-985D-4FAD-85EA-BB91BF4C31D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3" name="テキスト ボックス 212">
          <a:extLst>
            <a:ext uri="{FF2B5EF4-FFF2-40B4-BE49-F238E27FC236}">
              <a16:creationId xmlns:a16="http://schemas.microsoft.com/office/drawing/2014/main" id="{6C49F311-9039-45C2-BF95-FC59F384F0A3}"/>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a:extLst>
            <a:ext uri="{FF2B5EF4-FFF2-40B4-BE49-F238E27FC236}">
              <a16:creationId xmlns:a16="http://schemas.microsoft.com/office/drawing/2014/main" id="{78ACE7BC-E368-43E4-AE42-B11C5CF2B7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id="{58A77F4A-2AE5-4B94-9942-2EE3882A27C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a:extLst>
            <a:ext uri="{FF2B5EF4-FFF2-40B4-BE49-F238E27FC236}">
              <a16:creationId xmlns:a16="http://schemas.microsoft.com/office/drawing/2014/main" id="{3156365F-742A-417F-A30C-D515C74D4C4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17" name="直線コネクタ 216">
          <a:extLst>
            <a:ext uri="{FF2B5EF4-FFF2-40B4-BE49-F238E27FC236}">
              <a16:creationId xmlns:a16="http://schemas.microsoft.com/office/drawing/2014/main" id="{D88972C7-E52B-4B4A-8EA6-5CAF9E6D1184}"/>
            </a:ext>
          </a:extLst>
        </xdr:cNvPr>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8" name="【公営住宅】&#10;有形固定資産減価償却率最小値テキスト">
          <a:extLst>
            <a:ext uri="{FF2B5EF4-FFF2-40B4-BE49-F238E27FC236}">
              <a16:creationId xmlns:a16="http://schemas.microsoft.com/office/drawing/2014/main" id="{3465C677-96F9-4AD2-B5E3-4642284FFC77}"/>
            </a:ext>
          </a:extLst>
        </xdr:cNvPr>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9" name="直線コネクタ 218">
          <a:extLst>
            <a:ext uri="{FF2B5EF4-FFF2-40B4-BE49-F238E27FC236}">
              <a16:creationId xmlns:a16="http://schemas.microsoft.com/office/drawing/2014/main" id="{AF382779-1AD7-4D4B-8ACA-6B4075E0942B}"/>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0" name="【公営住宅】&#10;有形固定資産減価償却率最大値テキスト">
          <a:extLst>
            <a:ext uri="{FF2B5EF4-FFF2-40B4-BE49-F238E27FC236}">
              <a16:creationId xmlns:a16="http://schemas.microsoft.com/office/drawing/2014/main" id="{363059B6-2FD1-4D54-99F0-B304FEEBBAB7}"/>
            </a:ext>
          </a:extLst>
        </xdr:cNvPr>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1" name="直線コネクタ 220">
          <a:extLst>
            <a:ext uri="{FF2B5EF4-FFF2-40B4-BE49-F238E27FC236}">
              <a16:creationId xmlns:a16="http://schemas.microsoft.com/office/drawing/2014/main" id="{AAAA0864-29D2-4967-92FD-4C26F40074BB}"/>
            </a:ext>
          </a:extLst>
        </xdr:cNvPr>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2" name="【公営住宅】&#10;有形固定資産減価償却率平均値テキスト">
          <a:extLst>
            <a:ext uri="{FF2B5EF4-FFF2-40B4-BE49-F238E27FC236}">
              <a16:creationId xmlns:a16="http://schemas.microsoft.com/office/drawing/2014/main" id="{1AF6E5C3-381F-4DC1-82A5-BEA265613EDC}"/>
            </a:ext>
          </a:extLst>
        </xdr:cNvPr>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3" name="フローチャート : 判断 222">
          <a:extLst>
            <a:ext uri="{FF2B5EF4-FFF2-40B4-BE49-F238E27FC236}">
              <a16:creationId xmlns:a16="http://schemas.microsoft.com/office/drawing/2014/main" id="{E8035341-CA66-4C1D-AB8C-1CAF9EE447DF}"/>
            </a:ext>
          </a:extLst>
        </xdr:cNvPr>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24" name="フローチャート : 判断 223">
          <a:extLst>
            <a:ext uri="{FF2B5EF4-FFF2-40B4-BE49-F238E27FC236}">
              <a16:creationId xmlns:a16="http://schemas.microsoft.com/office/drawing/2014/main" id="{67F0A092-52F5-4359-9F0E-54BA67E7B62A}"/>
            </a:ext>
          </a:extLst>
        </xdr:cNvPr>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257F0AE2-3440-4A50-AB46-CB8E740F996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70737B1B-DA61-4185-A526-F272C36CDD9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ED66429D-037D-49C5-9BBA-1BB66E2AF86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371E6D0A-B88D-401D-92A5-5CAF8988D51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58EC29C8-5DE4-4245-98F1-07DFE4A7FF1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60779</xdr:rowOff>
    </xdr:from>
    <xdr:to>
      <xdr:col>5</xdr:col>
      <xdr:colOff>409575</xdr:colOff>
      <xdr:row>79</xdr:row>
      <xdr:rowOff>162379</xdr:rowOff>
    </xdr:to>
    <xdr:sp macro="" textlink="">
      <xdr:nvSpPr>
        <xdr:cNvPr id="230" name="円/楕円 229">
          <a:extLst>
            <a:ext uri="{FF2B5EF4-FFF2-40B4-BE49-F238E27FC236}">
              <a16:creationId xmlns:a16="http://schemas.microsoft.com/office/drawing/2014/main" id="{E10D6EC0-A720-4DF8-9750-26EA959AF642}"/>
            </a:ext>
          </a:extLst>
        </xdr:cNvPr>
        <xdr:cNvSpPr/>
      </xdr:nvSpPr>
      <xdr:spPr>
        <a:xfrm>
          <a:off x="3746500" y="1360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1" name="n_1aveValue【公営住宅】&#10;有形固定資産減価償却率">
          <a:extLst>
            <a:ext uri="{FF2B5EF4-FFF2-40B4-BE49-F238E27FC236}">
              <a16:creationId xmlns:a16="http://schemas.microsoft.com/office/drawing/2014/main" id="{B8C3C2B3-F7EC-4B45-9B4B-A34D27E5723B}"/>
            </a:ext>
          </a:extLst>
        </xdr:cNvPr>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7456</xdr:rowOff>
    </xdr:from>
    <xdr:ext cx="405111" cy="259045"/>
    <xdr:sp macro="" textlink="">
      <xdr:nvSpPr>
        <xdr:cNvPr id="232" name="n_1mainValue【公営住宅】&#10;有形固定資産減価償却率">
          <a:extLst>
            <a:ext uri="{FF2B5EF4-FFF2-40B4-BE49-F238E27FC236}">
              <a16:creationId xmlns:a16="http://schemas.microsoft.com/office/drawing/2014/main" id="{094DCA56-4E58-4B8F-B087-507951DE022F}"/>
            </a:ext>
          </a:extLst>
        </xdr:cNvPr>
        <xdr:cNvSpPr txBox="1"/>
      </xdr:nvSpPr>
      <xdr:spPr>
        <a:xfrm>
          <a:off x="3582043" y="1338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a:extLst>
            <a:ext uri="{FF2B5EF4-FFF2-40B4-BE49-F238E27FC236}">
              <a16:creationId xmlns:a16="http://schemas.microsoft.com/office/drawing/2014/main" id="{1639968C-CB5C-4790-8ED9-8178139560A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a:extLst>
            <a:ext uri="{FF2B5EF4-FFF2-40B4-BE49-F238E27FC236}">
              <a16:creationId xmlns:a16="http://schemas.microsoft.com/office/drawing/2014/main" id="{134B5C4D-FA32-40BE-9139-9CCFCC537F6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a:extLst>
            <a:ext uri="{FF2B5EF4-FFF2-40B4-BE49-F238E27FC236}">
              <a16:creationId xmlns:a16="http://schemas.microsoft.com/office/drawing/2014/main" id="{F0DB30AD-9000-4D07-B562-C600780CA21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a:extLst>
            <a:ext uri="{FF2B5EF4-FFF2-40B4-BE49-F238E27FC236}">
              <a16:creationId xmlns:a16="http://schemas.microsoft.com/office/drawing/2014/main" id="{09462DF2-615B-43E8-BF4A-A6D9D86991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a:extLst>
            <a:ext uri="{FF2B5EF4-FFF2-40B4-BE49-F238E27FC236}">
              <a16:creationId xmlns:a16="http://schemas.microsoft.com/office/drawing/2014/main" id="{14E31989-65BB-4440-B32F-758CC53289E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a:extLst>
            <a:ext uri="{FF2B5EF4-FFF2-40B4-BE49-F238E27FC236}">
              <a16:creationId xmlns:a16="http://schemas.microsoft.com/office/drawing/2014/main" id="{6948F5CB-8BBF-4185-96BF-F905A698249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a:extLst>
            <a:ext uri="{FF2B5EF4-FFF2-40B4-BE49-F238E27FC236}">
              <a16:creationId xmlns:a16="http://schemas.microsoft.com/office/drawing/2014/main" id="{98E644E1-CB12-404E-AC1D-C50131CEC9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a:extLst>
            <a:ext uri="{FF2B5EF4-FFF2-40B4-BE49-F238E27FC236}">
              <a16:creationId xmlns:a16="http://schemas.microsoft.com/office/drawing/2014/main" id="{B7308F78-9898-4410-A5D9-01C5B265A2A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a:extLst>
            <a:ext uri="{FF2B5EF4-FFF2-40B4-BE49-F238E27FC236}">
              <a16:creationId xmlns:a16="http://schemas.microsoft.com/office/drawing/2014/main" id="{D010FE2B-6325-4369-93BE-222E030390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a:extLst>
            <a:ext uri="{FF2B5EF4-FFF2-40B4-BE49-F238E27FC236}">
              <a16:creationId xmlns:a16="http://schemas.microsoft.com/office/drawing/2014/main" id="{7CB1C1B7-108F-4B77-8C5A-548738EE75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a:extLst>
            <a:ext uri="{FF2B5EF4-FFF2-40B4-BE49-F238E27FC236}">
              <a16:creationId xmlns:a16="http://schemas.microsoft.com/office/drawing/2014/main" id="{98AF7EB6-5F53-4CF9-A330-22FDD45B22F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a:extLst>
            <a:ext uri="{FF2B5EF4-FFF2-40B4-BE49-F238E27FC236}">
              <a16:creationId xmlns:a16="http://schemas.microsoft.com/office/drawing/2014/main" id="{953B5E25-5CFF-421F-BBE9-5E6F55950D6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a:extLst>
            <a:ext uri="{FF2B5EF4-FFF2-40B4-BE49-F238E27FC236}">
              <a16:creationId xmlns:a16="http://schemas.microsoft.com/office/drawing/2014/main" id="{E5A1617B-54E8-4AB9-8031-E1E63682840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a:extLst>
            <a:ext uri="{FF2B5EF4-FFF2-40B4-BE49-F238E27FC236}">
              <a16:creationId xmlns:a16="http://schemas.microsoft.com/office/drawing/2014/main" id="{17CCB288-3262-48C0-8956-296E00B82E2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a:extLst>
            <a:ext uri="{FF2B5EF4-FFF2-40B4-BE49-F238E27FC236}">
              <a16:creationId xmlns:a16="http://schemas.microsoft.com/office/drawing/2014/main" id="{40488ECD-5E23-4576-9433-D188FCCD6DC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a:extLst>
            <a:ext uri="{FF2B5EF4-FFF2-40B4-BE49-F238E27FC236}">
              <a16:creationId xmlns:a16="http://schemas.microsoft.com/office/drawing/2014/main" id="{9B483812-AF7B-4A5D-A381-85BA4D344B6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a:extLst>
            <a:ext uri="{FF2B5EF4-FFF2-40B4-BE49-F238E27FC236}">
              <a16:creationId xmlns:a16="http://schemas.microsoft.com/office/drawing/2014/main" id="{80BE93CB-67A8-48E5-97C5-2CC7D48117A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a:extLst>
            <a:ext uri="{FF2B5EF4-FFF2-40B4-BE49-F238E27FC236}">
              <a16:creationId xmlns:a16="http://schemas.microsoft.com/office/drawing/2014/main" id="{F91E6104-1A82-4C9F-92DD-B9E78835911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a:extLst>
            <a:ext uri="{FF2B5EF4-FFF2-40B4-BE49-F238E27FC236}">
              <a16:creationId xmlns:a16="http://schemas.microsoft.com/office/drawing/2014/main" id="{11FB1C17-3DFA-4601-A395-3B06F8A0C8A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a:extLst>
            <a:ext uri="{FF2B5EF4-FFF2-40B4-BE49-F238E27FC236}">
              <a16:creationId xmlns:a16="http://schemas.microsoft.com/office/drawing/2014/main" id="{694EBF7D-E124-4018-B689-F4D96352EC8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a:extLst>
            <a:ext uri="{FF2B5EF4-FFF2-40B4-BE49-F238E27FC236}">
              <a16:creationId xmlns:a16="http://schemas.microsoft.com/office/drawing/2014/main" id="{0726EE23-CEA8-4350-9206-D8D7133E1F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a:extLst>
            <a:ext uri="{FF2B5EF4-FFF2-40B4-BE49-F238E27FC236}">
              <a16:creationId xmlns:a16="http://schemas.microsoft.com/office/drawing/2014/main" id="{F26AD834-37C7-45F8-9C03-952BEBA4C2C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a:extLst>
            <a:ext uri="{FF2B5EF4-FFF2-40B4-BE49-F238E27FC236}">
              <a16:creationId xmlns:a16="http://schemas.microsoft.com/office/drawing/2014/main" id="{3D9607D4-3FE1-4C77-B82D-4F2A732F8B6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56" name="直線コネクタ 255">
          <a:extLst>
            <a:ext uri="{FF2B5EF4-FFF2-40B4-BE49-F238E27FC236}">
              <a16:creationId xmlns:a16="http://schemas.microsoft.com/office/drawing/2014/main" id="{BB0C23F9-C91D-4BF8-A690-EF0C50173C45}"/>
            </a:ext>
          </a:extLst>
        </xdr:cNvPr>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57" name="【公営住宅】&#10;一人当たり面積最小値テキスト">
          <a:extLst>
            <a:ext uri="{FF2B5EF4-FFF2-40B4-BE49-F238E27FC236}">
              <a16:creationId xmlns:a16="http://schemas.microsoft.com/office/drawing/2014/main" id="{1AB30999-6A3A-46DC-BF9F-DA0AC2772A91}"/>
            </a:ext>
          </a:extLst>
        </xdr:cNvPr>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58" name="直線コネクタ 257">
          <a:extLst>
            <a:ext uri="{FF2B5EF4-FFF2-40B4-BE49-F238E27FC236}">
              <a16:creationId xmlns:a16="http://schemas.microsoft.com/office/drawing/2014/main" id="{369F547E-C042-461B-A3E3-E0B0D12611D2}"/>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59" name="【公営住宅】&#10;一人当たり面積最大値テキスト">
          <a:extLst>
            <a:ext uri="{FF2B5EF4-FFF2-40B4-BE49-F238E27FC236}">
              <a16:creationId xmlns:a16="http://schemas.microsoft.com/office/drawing/2014/main" id="{D5B81422-CA98-47B8-BBCE-333518DAFA5E}"/>
            </a:ext>
          </a:extLst>
        </xdr:cNvPr>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0" name="直線コネクタ 259">
          <a:extLst>
            <a:ext uri="{FF2B5EF4-FFF2-40B4-BE49-F238E27FC236}">
              <a16:creationId xmlns:a16="http://schemas.microsoft.com/office/drawing/2014/main" id="{5B1BE8D3-0AF2-4693-84A4-3724FA0B4BF5}"/>
            </a:ext>
          </a:extLst>
        </xdr:cNvPr>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1" name="【公営住宅】&#10;一人当たり面積平均値テキスト">
          <a:extLst>
            <a:ext uri="{FF2B5EF4-FFF2-40B4-BE49-F238E27FC236}">
              <a16:creationId xmlns:a16="http://schemas.microsoft.com/office/drawing/2014/main" id="{DB4DA447-E59B-45C7-A41C-EAA5B92AB511}"/>
            </a:ext>
          </a:extLst>
        </xdr:cNvPr>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2" name="フローチャート : 判断 261">
          <a:extLst>
            <a:ext uri="{FF2B5EF4-FFF2-40B4-BE49-F238E27FC236}">
              <a16:creationId xmlns:a16="http://schemas.microsoft.com/office/drawing/2014/main" id="{C1DF126E-20F8-4B26-AD5A-10C565384565}"/>
            </a:ext>
          </a:extLst>
        </xdr:cNvPr>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3" name="フローチャート : 判断 262">
          <a:extLst>
            <a:ext uri="{FF2B5EF4-FFF2-40B4-BE49-F238E27FC236}">
              <a16:creationId xmlns:a16="http://schemas.microsoft.com/office/drawing/2014/main" id="{15E131F1-8C6E-400B-B38A-0A44854FC750}"/>
            </a:ext>
          </a:extLst>
        </xdr:cNvPr>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EFCD0CE8-ED2E-442C-8EBA-BECABEDEE01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9AA7ACCC-0F24-4843-9E2F-FE5BE6B3AB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C6FBF183-A539-4167-81FA-55CDD23223C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BB63F0C7-7AFD-43E3-8C16-04E22C7DF05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EB6B3BC9-993A-436C-99B9-F5890F7841B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20065</xdr:rowOff>
    </xdr:from>
    <xdr:to>
      <xdr:col>14</xdr:col>
      <xdr:colOff>79375</xdr:colOff>
      <xdr:row>84</xdr:row>
      <xdr:rowOff>121665</xdr:rowOff>
    </xdr:to>
    <xdr:sp macro="" textlink="">
      <xdr:nvSpPr>
        <xdr:cNvPr id="269" name="円/楕円 268">
          <a:extLst>
            <a:ext uri="{FF2B5EF4-FFF2-40B4-BE49-F238E27FC236}">
              <a16:creationId xmlns:a16="http://schemas.microsoft.com/office/drawing/2014/main" id="{EF15D371-B5A1-445E-97B2-47704AC81B97}"/>
            </a:ext>
          </a:extLst>
        </xdr:cNvPr>
        <xdr:cNvSpPr/>
      </xdr:nvSpPr>
      <xdr:spPr>
        <a:xfrm>
          <a:off x="9588500" y="144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19321</xdr:rowOff>
    </xdr:from>
    <xdr:ext cx="469744" cy="259045"/>
    <xdr:sp macro="" textlink="">
      <xdr:nvSpPr>
        <xdr:cNvPr id="270" name="n_1aveValue【公営住宅】&#10;一人当たり面積">
          <a:extLst>
            <a:ext uri="{FF2B5EF4-FFF2-40B4-BE49-F238E27FC236}">
              <a16:creationId xmlns:a16="http://schemas.microsoft.com/office/drawing/2014/main" id="{7F7E5008-4461-4E7B-8D3F-FBD1B42332BC}"/>
            </a:ext>
          </a:extLst>
        </xdr:cNvPr>
        <xdr:cNvSpPr txBox="1"/>
      </xdr:nvSpPr>
      <xdr:spPr>
        <a:xfrm>
          <a:off x="93917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112792</xdr:rowOff>
    </xdr:from>
    <xdr:ext cx="469744" cy="259045"/>
    <xdr:sp macro="" textlink="">
      <xdr:nvSpPr>
        <xdr:cNvPr id="271" name="n_1mainValue【公営住宅】&#10;一人当たり面積">
          <a:extLst>
            <a:ext uri="{FF2B5EF4-FFF2-40B4-BE49-F238E27FC236}">
              <a16:creationId xmlns:a16="http://schemas.microsoft.com/office/drawing/2014/main" id="{45A2E39C-3B2C-4BD6-8736-2593448C3F7F}"/>
            </a:ext>
          </a:extLst>
        </xdr:cNvPr>
        <xdr:cNvSpPr txBox="1"/>
      </xdr:nvSpPr>
      <xdr:spPr>
        <a:xfrm>
          <a:off x="9391727" y="1451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a:extLst>
            <a:ext uri="{FF2B5EF4-FFF2-40B4-BE49-F238E27FC236}">
              <a16:creationId xmlns:a16="http://schemas.microsoft.com/office/drawing/2014/main" id="{B147F7F2-3E5F-4CBC-BE0C-D6D9165C524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a:extLst>
            <a:ext uri="{FF2B5EF4-FFF2-40B4-BE49-F238E27FC236}">
              <a16:creationId xmlns:a16="http://schemas.microsoft.com/office/drawing/2014/main" id="{B4FCB72A-3EF7-4B6F-8479-35BFD298295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a:extLst>
            <a:ext uri="{FF2B5EF4-FFF2-40B4-BE49-F238E27FC236}">
              <a16:creationId xmlns:a16="http://schemas.microsoft.com/office/drawing/2014/main" id="{D1A9AFE1-3D36-467B-ADBD-4574409EFFA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a:extLst>
            <a:ext uri="{FF2B5EF4-FFF2-40B4-BE49-F238E27FC236}">
              <a16:creationId xmlns:a16="http://schemas.microsoft.com/office/drawing/2014/main" id="{1E288E4B-F290-4E51-A91F-10EC0590F5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a:extLst>
            <a:ext uri="{FF2B5EF4-FFF2-40B4-BE49-F238E27FC236}">
              <a16:creationId xmlns:a16="http://schemas.microsoft.com/office/drawing/2014/main" id="{29652757-B478-4EF8-9A61-E15FC9C58C9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a:extLst>
            <a:ext uri="{FF2B5EF4-FFF2-40B4-BE49-F238E27FC236}">
              <a16:creationId xmlns:a16="http://schemas.microsoft.com/office/drawing/2014/main" id="{C04D151B-67A3-4D01-B3FD-2192FDD5FB3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a:extLst>
            <a:ext uri="{FF2B5EF4-FFF2-40B4-BE49-F238E27FC236}">
              <a16:creationId xmlns:a16="http://schemas.microsoft.com/office/drawing/2014/main" id="{49BDEF30-BF19-49DD-A3D3-D6EBF1EDAB1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a:extLst>
            <a:ext uri="{FF2B5EF4-FFF2-40B4-BE49-F238E27FC236}">
              <a16:creationId xmlns:a16="http://schemas.microsoft.com/office/drawing/2014/main" id="{086A2081-56D6-4A77-823A-C07D423C59D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0" name="正方形/長方形 279">
          <a:extLst>
            <a:ext uri="{FF2B5EF4-FFF2-40B4-BE49-F238E27FC236}">
              <a16:creationId xmlns:a16="http://schemas.microsoft.com/office/drawing/2014/main" id="{67716FF3-3F14-4DC1-96B6-D23085B956F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1" name="正方形/長方形 280">
          <a:extLst>
            <a:ext uri="{FF2B5EF4-FFF2-40B4-BE49-F238E27FC236}">
              <a16:creationId xmlns:a16="http://schemas.microsoft.com/office/drawing/2014/main" id="{67072B44-78C4-4726-891B-EDE1C2D64B7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2" name="正方形/長方形 281">
          <a:extLst>
            <a:ext uri="{FF2B5EF4-FFF2-40B4-BE49-F238E27FC236}">
              <a16:creationId xmlns:a16="http://schemas.microsoft.com/office/drawing/2014/main" id="{6D3E3EA1-E54B-4D21-9AAF-B48D1960A06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3" name="正方形/長方形 282">
          <a:extLst>
            <a:ext uri="{FF2B5EF4-FFF2-40B4-BE49-F238E27FC236}">
              <a16:creationId xmlns:a16="http://schemas.microsoft.com/office/drawing/2014/main" id="{5D331D8A-0F63-4C6D-837C-772A159E43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4" name="正方形/長方形 283">
          <a:extLst>
            <a:ext uri="{FF2B5EF4-FFF2-40B4-BE49-F238E27FC236}">
              <a16:creationId xmlns:a16="http://schemas.microsoft.com/office/drawing/2014/main" id="{3896E505-B69C-4A18-B42B-C881A8E1B2D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5" name="正方形/長方形 284">
          <a:extLst>
            <a:ext uri="{FF2B5EF4-FFF2-40B4-BE49-F238E27FC236}">
              <a16:creationId xmlns:a16="http://schemas.microsoft.com/office/drawing/2014/main" id="{06C47487-EB5A-4920-8881-AFADDFD2FC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6" name="正方形/長方形 285">
          <a:extLst>
            <a:ext uri="{FF2B5EF4-FFF2-40B4-BE49-F238E27FC236}">
              <a16:creationId xmlns:a16="http://schemas.microsoft.com/office/drawing/2014/main" id="{BF1C2132-32F7-41D6-B4C9-057D4128399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7" name="正方形/長方形 286">
          <a:extLst>
            <a:ext uri="{FF2B5EF4-FFF2-40B4-BE49-F238E27FC236}">
              <a16:creationId xmlns:a16="http://schemas.microsoft.com/office/drawing/2014/main" id="{1FDF523F-45D0-4CA7-BC35-3542945C574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a:extLst>
            <a:ext uri="{FF2B5EF4-FFF2-40B4-BE49-F238E27FC236}">
              <a16:creationId xmlns:a16="http://schemas.microsoft.com/office/drawing/2014/main" id="{4ECFB15D-52B0-4206-91A8-595D020E92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a:extLst>
            <a:ext uri="{FF2B5EF4-FFF2-40B4-BE49-F238E27FC236}">
              <a16:creationId xmlns:a16="http://schemas.microsoft.com/office/drawing/2014/main" id="{EE0CB008-9D27-4E9A-9D6B-C403FF0A1F0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a:extLst>
            <a:ext uri="{FF2B5EF4-FFF2-40B4-BE49-F238E27FC236}">
              <a16:creationId xmlns:a16="http://schemas.microsoft.com/office/drawing/2014/main" id="{A36C6E55-B962-4682-AE54-D95CF20633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a:extLst>
            <a:ext uri="{FF2B5EF4-FFF2-40B4-BE49-F238E27FC236}">
              <a16:creationId xmlns:a16="http://schemas.microsoft.com/office/drawing/2014/main" id="{B1FF86E7-6BD2-40C4-9C86-26B7C9670E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a:extLst>
            <a:ext uri="{FF2B5EF4-FFF2-40B4-BE49-F238E27FC236}">
              <a16:creationId xmlns:a16="http://schemas.microsoft.com/office/drawing/2014/main" id="{532D3222-7FCD-412D-AF85-F4B4F81C26B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a:extLst>
            <a:ext uri="{FF2B5EF4-FFF2-40B4-BE49-F238E27FC236}">
              <a16:creationId xmlns:a16="http://schemas.microsoft.com/office/drawing/2014/main" id="{74E9BD49-CCCA-4F4A-980F-DC639481F5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a:extLst>
            <a:ext uri="{FF2B5EF4-FFF2-40B4-BE49-F238E27FC236}">
              <a16:creationId xmlns:a16="http://schemas.microsoft.com/office/drawing/2014/main" id="{40586F4B-5D9C-42BD-981B-5B276D30C0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a:extLst>
            <a:ext uri="{FF2B5EF4-FFF2-40B4-BE49-F238E27FC236}">
              <a16:creationId xmlns:a16="http://schemas.microsoft.com/office/drawing/2014/main" id="{37615149-6E73-45DF-8D4F-1590B6AC846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a:extLst>
            <a:ext uri="{FF2B5EF4-FFF2-40B4-BE49-F238E27FC236}">
              <a16:creationId xmlns:a16="http://schemas.microsoft.com/office/drawing/2014/main" id="{E1C6846D-19C9-4E07-B869-306C634D4F3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a:extLst>
            <a:ext uri="{FF2B5EF4-FFF2-40B4-BE49-F238E27FC236}">
              <a16:creationId xmlns:a16="http://schemas.microsoft.com/office/drawing/2014/main" id="{76C89787-292A-40CD-A26B-D0B52677A1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8" name="テキスト ボックス 297">
          <a:extLst>
            <a:ext uri="{FF2B5EF4-FFF2-40B4-BE49-F238E27FC236}">
              <a16:creationId xmlns:a16="http://schemas.microsoft.com/office/drawing/2014/main" id="{90C66A19-765D-4F75-9005-1C906BA18459}"/>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9" name="直線コネクタ 298">
          <a:extLst>
            <a:ext uri="{FF2B5EF4-FFF2-40B4-BE49-F238E27FC236}">
              <a16:creationId xmlns:a16="http://schemas.microsoft.com/office/drawing/2014/main" id="{43AF6B7C-ACDA-4173-A3B2-911C268BEC8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0" name="テキスト ボックス 299">
          <a:extLst>
            <a:ext uri="{FF2B5EF4-FFF2-40B4-BE49-F238E27FC236}">
              <a16:creationId xmlns:a16="http://schemas.microsoft.com/office/drawing/2014/main" id="{3F95CAC0-0CF0-4D13-AAC9-28568837DD9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1" name="直線コネクタ 300">
          <a:extLst>
            <a:ext uri="{FF2B5EF4-FFF2-40B4-BE49-F238E27FC236}">
              <a16:creationId xmlns:a16="http://schemas.microsoft.com/office/drawing/2014/main" id="{71A2A16E-53E8-467A-90B7-988470CA4D1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2" name="テキスト ボックス 301">
          <a:extLst>
            <a:ext uri="{FF2B5EF4-FFF2-40B4-BE49-F238E27FC236}">
              <a16:creationId xmlns:a16="http://schemas.microsoft.com/office/drawing/2014/main" id="{7E67412B-329B-4F09-ABF1-3B6E6DF3E1A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3" name="直線コネクタ 302">
          <a:extLst>
            <a:ext uri="{FF2B5EF4-FFF2-40B4-BE49-F238E27FC236}">
              <a16:creationId xmlns:a16="http://schemas.microsoft.com/office/drawing/2014/main" id="{2C5E8ADF-3F56-466E-8DC5-9644933F1EB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4" name="テキスト ボックス 303">
          <a:extLst>
            <a:ext uri="{FF2B5EF4-FFF2-40B4-BE49-F238E27FC236}">
              <a16:creationId xmlns:a16="http://schemas.microsoft.com/office/drawing/2014/main" id="{DD2FACF5-7971-4FDC-A907-E1F3AE16F93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5" name="直線コネクタ 304">
          <a:extLst>
            <a:ext uri="{FF2B5EF4-FFF2-40B4-BE49-F238E27FC236}">
              <a16:creationId xmlns:a16="http://schemas.microsoft.com/office/drawing/2014/main" id="{15ACD747-878D-49C3-8F39-9F3EAEE6CF1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6" name="テキスト ボックス 305">
          <a:extLst>
            <a:ext uri="{FF2B5EF4-FFF2-40B4-BE49-F238E27FC236}">
              <a16:creationId xmlns:a16="http://schemas.microsoft.com/office/drawing/2014/main" id="{B8E56403-8CF1-4A05-A008-78256CB029E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7" name="直線コネクタ 306">
          <a:extLst>
            <a:ext uri="{FF2B5EF4-FFF2-40B4-BE49-F238E27FC236}">
              <a16:creationId xmlns:a16="http://schemas.microsoft.com/office/drawing/2014/main" id="{E08300F9-F993-4A49-B521-15284492BFA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8" name="テキスト ボックス 307">
          <a:extLst>
            <a:ext uri="{FF2B5EF4-FFF2-40B4-BE49-F238E27FC236}">
              <a16:creationId xmlns:a16="http://schemas.microsoft.com/office/drawing/2014/main" id="{A801FC80-A86B-4F41-AFF8-39D6C94CC59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a:extLst>
            <a:ext uri="{FF2B5EF4-FFF2-40B4-BE49-F238E27FC236}">
              <a16:creationId xmlns:a16="http://schemas.microsoft.com/office/drawing/2014/main" id="{C6F49383-201C-4B22-801B-A5974B50E33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a:extLst>
            <a:ext uri="{FF2B5EF4-FFF2-40B4-BE49-F238E27FC236}">
              <a16:creationId xmlns:a16="http://schemas.microsoft.com/office/drawing/2014/main" id="{9C675A78-C002-4868-8643-288E646D399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認定こども園・幼稚園・保育所】&#10;有形固定資産減価償却率グラフ枠">
          <a:extLst>
            <a:ext uri="{FF2B5EF4-FFF2-40B4-BE49-F238E27FC236}">
              <a16:creationId xmlns:a16="http://schemas.microsoft.com/office/drawing/2014/main" id="{DB306749-128D-48D3-AC63-5708B7F0AE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12" name="直線コネクタ 311">
          <a:extLst>
            <a:ext uri="{FF2B5EF4-FFF2-40B4-BE49-F238E27FC236}">
              <a16:creationId xmlns:a16="http://schemas.microsoft.com/office/drawing/2014/main" id="{C4775EF3-8BF4-4239-B7EE-5FC1683712EF}"/>
            </a:ext>
          </a:extLst>
        </xdr:cNvPr>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13" name="【認定こども園・幼稚園・保育所】&#10;有形固定資産減価償却率最小値テキスト">
          <a:extLst>
            <a:ext uri="{FF2B5EF4-FFF2-40B4-BE49-F238E27FC236}">
              <a16:creationId xmlns:a16="http://schemas.microsoft.com/office/drawing/2014/main" id="{E69989FB-1256-4C13-877E-E9E79D1CC020}"/>
            </a:ext>
          </a:extLst>
        </xdr:cNvPr>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14" name="直線コネクタ 313">
          <a:extLst>
            <a:ext uri="{FF2B5EF4-FFF2-40B4-BE49-F238E27FC236}">
              <a16:creationId xmlns:a16="http://schemas.microsoft.com/office/drawing/2014/main" id="{84E4030F-F8FC-4751-9B79-DDFAFBD8DB46}"/>
            </a:ext>
          </a:extLst>
        </xdr:cNvPr>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5" name="【認定こども園・幼稚園・保育所】&#10;有形固定資産減価償却率最大値テキスト">
          <a:extLst>
            <a:ext uri="{FF2B5EF4-FFF2-40B4-BE49-F238E27FC236}">
              <a16:creationId xmlns:a16="http://schemas.microsoft.com/office/drawing/2014/main" id="{DD6FF62C-0D51-4847-B15D-AE8C7D5A799F}"/>
            </a:ext>
          </a:extLst>
        </xdr:cNvPr>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6" name="直線コネクタ 315">
          <a:extLst>
            <a:ext uri="{FF2B5EF4-FFF2-40B4-BE49-F238E27FC236}">
              <a16:creationId xmlns:a16="http://schemas.microsoft.com/office/drawing/2014/main" id="{2BB1F687-77DC-419D-865A-39B710467E7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17" name="【認定こども園・幼稚園・保育所】&#10;有形固定資産減価償却率平均値テキスト">
          <a:extLst>
            <a:ext uri="{FF2B5EF4-FFF2-40B4-BE49-F238E27FC236}">
              <a16:creationId xmlns:a16="http://schemas.microsoft.com/office/drawing/2014/main" id="{42535A72-A7B3-4E82-8736-EEEBFD0AF7E1}"/>
            </a:ext>
          </a:extLst>
        </xdr:cNvPr>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18" name="フローチャート : 判断 317">
          <a:extLst>
            <a:ext uri="{FF2B5EF4-FFF2-40B4-BE49-F238E27FC236}">
              <a16:creationId xmlns:a16="http://schemas.microsoft.com/office/drawing/2014/main" id="{DEA6CA95-5D11-4B49-A127-C92EA215AC67}"/>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9" name="フローチャート : 判断 318">
          <a:extLst>
            <a:ext uri="{FF2B5EF4-FFF2-40B4-BE49-F238E27FC236}">
              <a16:creationId xmlns:a16="http://schemas.microsoft.com/office/drawing/2014/main" id="{170816C5-ABFA-4B21-BADB-B28412FC2878}"/>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CC980989-CA2E-402F-BEBB-335BD4F473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37DBE115-1CE0-44B5-8261-FA53B921B19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8E2C4DB0-603A-4EFD-B7AF-9825499821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99A19F48-C7C0-449D-B47A-168EEF6D7FA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48B698E1-67F9-4068-BE04-4D98D62CC9E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139700</xdr:rowOff>
    </xdr:from>
    <xdr:to>
      <xdr:col>22</xdr:col>
      <xdr:colOff>415925</xdr:colOff>
      <xdr:row>36</xdr:row>
      <xdr:rowOff>69850</xdr:rowOff>
    </xdr:to>
    <xdr:sp macro="" textlink="">
      <xdr:nvSpPr>
        <xdr:cNvPr id="325" name="円/楕円 324">
          <a:extLst>
            <a:ext uri="{FF2B5EF4-FFF2-40B4-BE49-F238E27FC236}">
              <a16:creationId xmlns:a16="http://schemas.microsoft.com/office/drawing/2014/main" id="{B7FE19DF-7DD8-4EF7-BD46-8FCD11E83F20}"/>
            </a:ext>
          </a:extLst>
        </xdr:cNvPr>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26" name="n_1aveValue【認定こども園・幼稚園・保育所】&#10;有形固定資産減価償却率">
          <a:extLst>
            <a:ext uri="{FF2B5EF4-FFF2-40B4-BE49-F238E27FC236}">
              <a16:creationId xmlns:a16="http://schemas.microsoft.com/office/drawing/2014/main" id="{2CB0E4EC-212E-4922-A392-E91AF3D739B4}"/>
            </a:ext>
          </a:extLst>
        </xdr:cNvPr>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86377</xdr:rowOff>
    </xdr:from>
    <xdr:ext cx="405111" cy="259045"/>
    <xdr:sp macro="" textlink="">
      <xdr:nvSpPr>
        <xdr:cNvPr id="327" name="n_1mainValue【認定こども園・幼稚園・保育所】&#10;有形固定資産減価償却率">
          <a:extLst>
            <a:ext uri="{FF2B5EF4-FFF2-40B4-BE49-F238E27FC236}">
              <a16:creationId xmlns:a16="http://schemas.microsoft.com/office/drawing/2014/main" id="{51F8CABE-8798-4477-A86B-F81360257F03}"/>
            </a:ext>
          </a:extLst>
        </xdr:cNvPr>
        <xdr:cNvSpPr txBox="1"/>
      </xdr:nvSpPr>
      <xdr:spPr>
        <a:xfrm>
          <a:off x="15266043"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a:extLst>
            <a:ext uri="{FF2B5EF4-FFF2-40B4-BE49-F238E27FC236}">
              <a16:creationId xmlns:a16="http://schemas.microsoft.com/office/drawing/2014/main" id="{E90338D5-946E-4F2C-9CD6-D1C5422C731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a:extLst>
            <a:ext uri="{FF2B5EF4-FFF2-40B4-BE49-F238E27FC236}">
              <a16:creationId xmlns:a16="http://schemas.microsoft.com/office/drawing/2014/main" id="{7667BF28-FDAE-430A-8379-26A017366F0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a:extLst>
            <a:ext uri="{FF2B5EF4-FFF2-40B4-BE49-F238E27FC236}">
              <a16:creationId xmlns:a16="http://schemas.microsoft.com/office/drawing/2014/main" id="{477C6705-D3CE-4E05-AA93-B19DB8AC615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a:extLst>
            <a:ext uri="{FF2B5EF4-FFF2-40B4-BE49-F238E27FC236}">
              <a16:creationId xmlns:a16="http://schemas.microsoft.com/office/drawing/2014/main" id="{35DB8D43-2495-4DAF-80D4-FC997A82C1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a:extLst>
            <a:ext uri="{FF2B5EF4-FFF2-40B4-BE49-F238E27FC236}">
              <a16:creationId xmlns:a16="http://schemas.microsoft.com/office/drawing/2014/main" id="{690E3CD0-8DED-455D-81CC-6AF98B262E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a:extLst>
            <a:ext uri="{FF2B5EF4-FFF2-40B4-BE49-F238E27FC236}">
              <a16:creationId xmlns:a16="http://schemas.microsoft.com/office/drawing/2014/main" id="{BB9A6802-5D5B-485B-83A6-818341AF8CC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a:extLst>
            <a:ext uri="{FF2B5EF4-FFF2-40B4-BE49-F238E27FC236}">
              <a16:creationId xmlns:a16="http://schemas.microsoft.com/office/drawing/2014/main" id="{6C77A64D-2C26-4CB4-83A2-BE3B3FF69AF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a:extLst>
            <a:ext uri="{FF2B5EF4-FFF2-40B4-BE49-F238E27FC236}">
              <a16:creationId xmlns:a16="http://schemas.microsoft.com/office/drawing/2014/main" id="{6AAAC7EF-6D66-4544-99B5-6C4FBA5B4C1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a:extLst>
            <a:ext uri="{FF2B5EF4-FFF2-40B4-BE49-F238E27FC236}">
              <a16:creationId xmlns:a16="http://schemas.microsoft.com/office/drawing/2014/main" id="{1E3CE736-6DD6-4CC1-92BD-5668788F8FF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a:extLst>
            <a:ext uri="{FF2B5EF4-FFF2-40B4-BE49-F238E27FC236}">
              <a16:creationId xmlns:a16="http://schemas.microsoft.com/office/drawing/2014/main" id="{CC4EDFFA-A392-4BC0-87E2-4771F02BADA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8" name="直線コネクタ 337">
          <a:extLst>
            <a:ext uri="{FF2B5EF4-FFF2-40B4-BE49-F238E27FC236}">
              <a16:creationId xmlns:a16="http://schemas.microsoft.com/office/drawing/2014/main" id="{8AF1329F-6771-4508-9742-28BAEE33677A}"/>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9" name="テキスト ボックス 338">
          <a:extLst>
            <a:ext uri="{FF2B5EF4-FFF2-40B4-BE49-F238E27FC236}">
              <a16:creationId xmlns:a16="http://schemas.microsoft.com/office/drawing/2014/main" id="{EC69D11B-955B-4C3D-B1B0-610C27EA10F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0" name="直線コネクタ 339">
          <a:extLst>
            <a:ext uri="{FF2B5EF4-FFF2-40B4-BE49-F238E27FC236}">
              <a16:creationId xmlns:a16="http://schemas.microsoft.com/office/drawing/2014/main" id="{A3217F7D-6FE6-4107-8A10-4955E3B76BD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1" name="テキスト ボックス 340">
          <a:extLst>
            <a:ext uri="{FF2B5EF4-FFF2-40B4-BE49-F238E27FC236}">
              <a16:creationId xmlns:a16="http://schemas.microsoft.com/office/drawing/2014/main" id="{CF5DAF1D-AD4C-49E8-A7F9-3EF4F835EC3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2" name="直線コネクタ 341">
          <a:extLst>
            <a:ext uri="{FF2B5EF4-FFF2-40B4-BE49-F238E27FC236}">
              <a16:creationId xmlns:a16="http://schemas.microsoft.com/office/drawing/2014/main" id="{9B7F9867-F275-4E98-A2C6-FB2328A709D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3" name="テキスト ボックス 342">
          <a:extLst>
            <a:ext uri="{FF2B5EF4-FFF2-40B4-BE49-F238E27FC236}">
              <a16:creationId xmlns:a16="http://schemas.microsoft.com/office/drawing/2014/main" id="{E6EDD5B8-4107-4798-9E32-85589B6298E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4" name="直線コネクタ 343">
          <a:extLst>
            <a:ext uri="{FF2B5EF4-FFF2-40B4-BE49-F238E27FC236}">
              <a16:creationId xmlns:a16="http://schemas.microsoft.com/office/drawing/2014/main" id="{9459E85E-334D-4533-8FEF-C48898383DD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5" name="テキスト ボックス 344">
          <a:extLst>
            <a:ext uri="{FF2B5EF4-FFF2-40B4-BE49-F238E27FC236}">
              <a16:creationId xmlns:a16="http://schemas.microsoft.com/office/drawing/2014/main" id="{51F62313-3C03-466C-98C4-D384FBF035D5}"/>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6" name="直線コネクタ 345">
          <a:extLst>
            <a:ext uri="{FF2B5EF4-FFF2-40B4-BE49-F238E27FC236}">
              <a16:creationId xmlns:a16="http://schemas.microsoft.com/office/drawing/2014/main" id="{AA610EA9-9511-4EB0-9B4B-E2F386C37F7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7" name="テキスト ボックス 346">
          <a:extLst>
            <a:ext uri="{FF2B5EF4-FFF2-40B4-BE49-F238E27FC236}">
              <a16:creationId xmlns:a16="http://schemas.microsoft.com/office/drawing/2014/main" id="{4674D603-F8A3-42C8-A0B4-F797CD3384A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8" name="【認定こども園・幼稚園・保育所】&#10;一人当たり面積グラフ枠">
          <a:extLst>
            <a:ext uri="{FF2B5EF4-FFF2-40B4-BE49-F238E27FC236}">
              <a16:creationId xmlns:a16="http://schemas.microsoft.com/office/drawing/2014/main" id="{8C9F3A7A-29C8-406B-B0AC-3A35BACF716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349" name="直線コネクタ 348">
          <a:extLst>
            <a:ext uri="{FF2B5EF4-FFF2-40B4-BE49-F238E27FC236}">
              <a16:creationId xmlns:a16="http://schemas.microsoft.com/office/drawing/2014/main" id="{95B3773D-4705-4C01-90F8-6B74F0BDB6FF}"/>
            </a:ext>
          </a:extLst>
        </xdr:cNvPr>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350" name="【認定こども園・幼稚園・保育所】&#10;一人当たり面積最小値テキスト">
          <a:extLst>
            <a:ext uri="{FF2B5EF4-FFF2-40B4-BE49-F238E27FC236}">
              <a16:creationId xmlns:a16="http://schemas.microsoft.com/office/drawing/2014/main" id="{C162331A-E722-4580-91BF-684102F1EF47}"/>
            </a:ext>
          </a:extLst>
        </xdr:cNvPr>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351" name="直線コネクタ 350">
          <a:extLst>
            <a:ext uri="{FF2B5EF4-FFF2-40B4-BE49-F238E27FC236}">
              <a16:creationId xmlns:a16="http://schemas.microsoft.com/office/drawing/2014/main" id="{165610E1-491E-4D53-98A7-81D2719AC0EB}"/>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352" name="【認定こども園・幼稚園・保育所】&#10;一人当たり面積最大値テキスト">
          <a:extLst>
            <a:ext uri="{FF2B5EF4-FFF2-40B4-BE49-F238E27FC236}">
              <a16:creationId xmlns:a16="http://schemas.microsoft.com/office/drawing/2014/main" id="{F5CDC1D2-FAB5-481B-A65C-7B956F2011BD}"/>
            </a:ext>
          </a:extLst>
        </xdr:cNvPr>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353" name="直線コネクタ 352">
          <a:extLst>
            <a:ext uri="{FF2B5EF4-FFF2-40B4-BE49-F238E27FC236}">
              <a16:creationId xmlns:a16="http://schemas.microsoft.com/office/drawing/2014/main" id="{ECA9821C-2B15-4C1B-AD8D-3452F32D99A4}"/>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354" name="【認定こども園・幼稚園・保育所】&#10;一人当たり面積平均値テキスト">
          <a:extLst>
            <a:ext uri="{FF2B5EF4-FFF2-40B4-BE49-F238E27FC236}">
              <a16:creationId xmlns:a16="http://schemas.microsoft.com/office/drawing/2014/main" id="{358026BE-0715-4146-999A-FBE5AD3C7240}"/>
            </a:ext>
          </a:extLst>
        </xdr:cNvPr>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55" name="フローチャート : 判断 354">
          <a:extLst>
            <a:ext uri="{FF2B5EF4-FFF2-40B4-BE49-F238E27FC236}">
              <a16:creationId xmlns:a16="http://schemas.microsoft.com/office/drawing/2014/main" id="{64FF5C5E-3B87-4E1A-B4CD-781CACAA3124}"/>
            </a:ext>
          </a:extLst>
        </xdr:cNvPr>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356" name="フローチャート : 判断 355">
          <a:extLst>
            <a:ext uri="{FF2B5EF4-FFF2-40B4-BE49-F238E27FC236}">
              <a16:creationId xmlns:a16="http://schemas.microsoft.com/office/drawing/2014/main" id="{3B7BAD95-D76C-453F-94CB-59F434EE1A5A}"/>
            </a:ext>
          </a:extLst>
        </xdr:cNvPr>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A7B59360-6E56-4DAE-B2F4-AA805A316C8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49C632C9-419A-49BD-B2D3-9DCEFF4195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7426A608-04B1-4F57-856E-41A036BDB8A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7D06B1B0-2D0A-4F69-A07D-4DADF192986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62232DD1-5A1C-4AB8-B402-DA4B584EE3F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66548</xdr:rowOff>
    </xdr:from>
    <xdr:to>
      <xdr:col>31</xdr:col>
      <xdr:colOff>85725</xdr:colOff>
      <xdr:row>38</xdr:row>
      <xdr:rowOff>168148</xdr:rowOff>
    </xdr:to>
    <xdr:sp macro="" textlink="">
      <xdr:nvSpPr>
        <xdr:cNvPr id="362" name="円/楕円 361">
          <a:extLst>
            <a:ext uri="{FF2B5EF4-FFF2-40B4-BE49-F238E27FC236}">
              <a16:creationId xmlns:a16="http://schemas.microsoft.com/office/drawing/2014/main" id="{A07B497F-0723-4648-8665-F6DDEF7C866F}"/>
            </a:ext>
          </a:extLst>
        </xdr:cNvPr>
        <xdr:cNvSpPr/>
      </xdr:nvSpPr>
      <xdr:spPr>
        <a:xfrm>
          <a:off x="21272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125239</xdr:rowOff>
    </xdr:from>
    <xdr:ext cx="469744" cy="259045"/>
    <xdr:sp macro="" textlink="">
      <xdr:nvSpPr>
        <xdr:cNvPr id="363" name="n_1aveValue【認定こども園・幼稚園・保育所】&#10;一人当たり面積">
          <a:extLst>
            <a:ext uri="{FF2B5EF4-FFF2-40B4-BE49-F238E27FC236}">
              <a16:creationId xmlns:a16="http://schemas.microsoft.com/office/drawing/2014/main" id="{8A064504-A2B6-4EEF-9810-DCE7D76DF84B}"/>
            </a:ext>
          </a:extLst>
        </xdr:cNvPr>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159275</xdr:rowOff>
    </xdr:from>
    <xdr:ext cx="469744" cy="259045"/>
    <xdr:sp macro="" textlink="">
      <xdr:nvSpPr>
        <xdr:cNvPr id="364" name="n_1mainValue【認定こども園・幼稚園・保育所】&#10;一人当たり面積">
          <a:extLst>
            <a:ext uri="{FF2B5EF4-FFF2-40B4-BE49-F238E27FC236}">
              <a16:creationId xmlns:a16="http://schemas.microsoft.com/office/drawing/2014/main" id="{4CD81B6B-C3AC-4766-A774-2E74BE5110DA}"/>
            </a:ext>
          </a:extLst>
        </xdr:cNvPr>
        <xdr:cNvSpPr txBox="1"/>
      </xdr:nvSpPr>
      <xdr:spPr>
        <a:xfrm>
          <a:off x="210757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5" name="正方形/長方形 364">
          <a:extLst>
            <a:ext uri="{FF2B5EF4-FFF2-40B4-BE49-F238E27FC236}">
              <a16:creationId xmlns:a16="http://schemas.microsoft.com/office/drawing/2014/main" id="{81F6D1F4-7687-40A1-A32F-E439F02FCE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6" name="正方形/長方形 365">
          <a:extLst>
            <a:ext uri="{FF2B5EF4-FFF2-40B4-BE49-F238E27FC236}">
              <a16:creationId xmlns:a16="http://schemas.microsoft.com/office/drawing/2014/main" id="{EF701BDF-F7EB-4C75-A31B-B1492D0CECA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7" name="正方形/長方形 366">
          <a:extLst>
            <a:ext uri="{FF2B5EF4-FFF2-40B4-BE49-F238E27FC236}">
              <a16:creationId xmlns:a16="http://schemas.microsoft.com/office/drawing/2014/main" id="{EED234F3-88A4-420F-BF65-5CBE768C707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8" name="正方形/長方形 367">
          <a:extLst>
            <a:ext uri="{FF2B5EF4-FFF2-40B4-BE49-F238E27FC236}">
              <a16:creationId xmlns:a16="http://schemas.microsoft.com/office/drawing/2014/main" id="{F7B7279D-D600-454C-BB89-5A60BE8F62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9" name="正方形/長方形 368">
          <a:extLst>
            <a:ext uri="{FF2B5EF4-FFF2-40B4-BE49-F238E27FC236}">
              <a16:creationId xmlns:a16="http://schemas.microsoft.com/office/drawing/2014/main" id="{87300B2B-6100-4D65-B7CB-EF9C3FD056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0" name="正方形/長方形 369">
          <a:extLst>
            <a:ext uri="{FF2B5EF4-FFF2-40B4-BE49-F238E27FC236}">
              <a16:creationId xmlns:a16="http://schemas.microsoft.com/office/drawing/2014/main" id="{D1E6D23A-84A9-4808-9976-973BE037724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1" name="正方形/長方形 370">
          <a:extLst>
            <a:ext uri="{FF2B5EF4-FFF2-40B4-BE49-F238E27FC236}">
              <a16:creationId xmlns:a16="http://schemas.microsoft.com/office/drawing/2014/main" id="{7C3FE5AE-83BB-473E-A333-1A283EE648F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2" name="正方形/長方形 371">
          <a:extLst>
            <a:ext uri="{FF2B5EF4-FFF2-40B4-BE49-F238E27FC236}">
              <a16:creationId xmlns:a16="http://schemas.microsoft.com/office/drawing/2014/main" id="{1F230B1B-F0C3-44D9-97F6-EEFD62441E0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3" name="テキスト ボックス 372">
          <a:extLst>
            <a:ext uri="{FF2B5EF4-FFF2-40B4-BE49-F238E27FC236}">
              <a16:creationId xmlns:a16="http://schemas.microsoft.com/office/drawing/2014/main" id="{BB1995C3-0996-486F-9220-7069773BD5D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4" name="直線コネクタ 373">
          <a:extLst>
            <a:ext uri="{FF2B5EF4-FFF2-40B4-BE49-F238E27FC236}">
              <a16:creationId xmlns:a16="http://schemas.microsoft.com/office/drawing/2014/main" id="{6B29AC7D-43D4-4F7C-859F-7784084068C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5" name="テキスト ボックス 374">
          <a:extLst>
            <a:ext uri="{FF2B5EF4-FFF2-40B4-BE49-F238E27FC236}">
              <a16:creationId xmlns:a16="http://schemas.microsoft.com/office/drawing/2014/main" id="{F88FA7AB-9A37-4EDE-8A91-C108B905304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a:extLst>
            <a:ext uri="{FF2B5EF4-FFF2-40B4-BE49-F238E27FC236}">
              <a16:creationId xmlns:a16="http://schemas.microsoft.com/office/drawing/2014/main" id="{BBC6BFD6-3EC3-4F2C-AC35-82CA2116916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7" name="テキスト ボックス 376">
          <a:extLst>
            <a:ext uri="{FF2B5EF4-FFF2-40B4-BE49-F238E27FC236}">
              <a16:creationId xmlns:a16="http://schemas.microsoft.com/office/drawing/2014/main" id="{EECA3805-75B6-4A38-8F2A-911624BBAA23}"/>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a:extLst>
            <a:ext uri="{FF2B5EF4-FFF2-40B4-BE49-F238E27FC236}">
              <a16:creationId xmlns:a16="http://schemas.microsoft.com/office/drawing/2014/main" id="{67DE0261-A98F-41B7-91B2-528C70C5E56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a:extLst>
            <a:ext uri="{FF2B5EF4-FFF2-40B4-BE49-F238E27FC236}">
              <a16:creationId xmlns:a16="http://schemas.microsoft.com/office/drawing/2014/main" id="{743B5EB4-4E73-4F32-83D1-30537682289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a:extLst>
            <a:ext uri="{FF2B5EF4-FFF2-40B4-BE49-F238E27FC236}">
              <a16:creationId xmlns:a16="http://schemas.microsoft.com/office/drawing/2014/main" id="{C068C55E-33D5-459E-A1BF-E01ADEB1F5F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a:extLst>
            <a:ext uri="{FF2B5EF4-FFF2-40B4-BE49-F238E27FC236}">
              <a16:creationId xmlns:a16="http://schemas.microsoft.com/office/drawing/2014/main" id="{C41D7B55-DA19-4198-8630-FE735A1F5E3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a:extLst>
            <a:ext uri="{FF2B5EF4-FFF2-40B4-BE49-F238E27FC236}">
              <a16:creationId xmlns:a16="http://schemas.microsoft.com/office/drawing/2014/main" id="{9118015F-E014-4C14-ABE4-990A7C30932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a:extLst>
            <a:ext uri="{FF2B5EF4-FFF2-40B4-BE49-F238E27FC236}">
              <a16:creationId xmlns:a16="http://schemas.microsoft.com/office/drawing/2014/main" id="{BD860938-2234-428D-A380-166E72D9C42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a:extLst>
            <a:ext uri="{FF2B5EF4-FFF2-40B4-BE49-F238E27FC236}">
              <a16:creationId xmlns:a16="http://schemas.microsoft.com/office/drawing/2014/main" id="{0187AC6D-3EED-43C7-A9A1-88B7B46B646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a:extLst>
            <a:ext uri="{FF2B5EF4-FFF2-40B4-BE49-F238E27FC236}">
              <a16:creationId xmlns:a16="http://schemas.microsoft.com/office/drawing/2014/main" id="{7CF03CA3-5FBA-47EE-9FAB-AEEF205BD66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a:extLst>
            <a:ext uri="{FF2B5EF4-FFF2-40B4-BE49-F238E27FC236}">
              <a16:creationId xmlns:a16="http://schemas.microsoft.com/office/drawing/2014/main" id="{6ABD7970-3E3E-4A6B-B3CC-DE001FCC93F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a:extLst>
            <a:ext uri="{FF2B5EF4-FFF2-40B4-BE49-F238E27FC236}">
              <a16:creationId xmlns:a16="http://schemas.microsoft.com/office/drawing/2014/main" id="{360D3074-0446-48DB-9E07-F8C86C8E336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a:extLst>
            <a:ext uri="{FF2B5EF4-FFF2-40B4-BE49-F238E27FC236}">
              <a16:creationId xmlns:a16="http://schemas.microsoft.com/office/drawing/2014/main" id="{5B2783ED-A9B2-4E14-BF9F-B4F094B23D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389" name="直線コネクタ 388">
          <a:extLst>
            <a:ext uri="{FF2B5EF4-FFF2-40B4-BE49-F238E27FC236}">
              <a16:creationId xmlns:a16="http://schemas.microsoft.com/office/drawing/2014/main" id="{6CCCB9E7-78F1-4089-A756-1A95C9BC7794}"/>
            </a:ext>
          </a:extLst>
        </xdr:cNvPr>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90" name="【学校施設】&#10;有形固定資産減価償却率最小値テキスト">
          <a:extLst>
            <a:ext uri="{FF2B5EF4-FFF2-40B4-BE49-F238E27FC236}">
              <a16:creationId xmlns:a16="http://schemas.microsoft.com/office/drawing/2014/main" id="{4F2AAC51-2477-40A2-A1C3-3B22200765A1}"/>
            </a:ext>
          </a:extLst>
        </xdr:cNvPr>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91" name="直線コネクタ 390">
          <a:extLst>
            <a:ext uri="{FF2B5EF4-FFF2-40B4-BE49-F238E27FC236}">
              <a16:creationId xmlns:a16="http://schemas.microsoft.com/office/drawing/2014/main" id="{A4EFC93A-2D1B-4A23-ADDA-A7A6356BD561}"/>
            </a:ext>
          </a:extLst>
        </xdr:cNvPr>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392" name="【学校施設】&#10;有形固定資産減価償却率最大値テキスト">
          <a:extLst>
            <a:ext uri="{FF2B5EF4-FFF2-40B4-BE49-F238E27FC236}">
              <a16:creationId xmlns:a16="http://schemas.microsoft.com/office/drawing/2014/main" id="{61EF7C37-A50C-4859-BCC9-C49D116A80DF}"/>
            </a:ext>
          </a:extLst>
        </xdr:cNvPr>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393" name="直線コネクタ 392">
          <a:extLst>
            <a:ext uri="{FF2B5EF4-FFF2-40B4-BE49-F238E27FC236}">
              <a16:creationId xmlns:a16="http://schemas.microsoft.com/office/drawing/2014/main" id="{62DA8C3E-E66B-4918-912E-21B150554961}"/>
            </a:ext>
          </a:extLst>
        </xdr:cNvPr>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394" name="【学校施設】&#10;有形固定資産減価償却率平均値テキスト">
          <a:extLst>
            <a:ext uri="{FF2B5EF4-FFF2-40B4-BE49-F238E27FC236}">
              <a16:creationId xmlns:a16="http://schemas.microsoft.com/office/drawing/2014/main" id="{D58540DB-C4E3-4021-BB05-47117EF8ACB4}"/>
            </a:ext>
          </a:extLst>
        </xdr:cNvPr>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395" name="フローチャート : 判断 394">
          <a:extLst>
            <a:ext uri="{FF2B5EF4-FFF2-40B4-BE49-F238E27FC236}">
              <a16:creationId xmlns:a16="http://schemas.microsoft.com/office/drawing/2014/main" id="{0DC46D09-42CA-4C03-9678-97FEADDD13C3}"/>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396" name="フローチャート : 判断 395">
          <a:extLst>
            <a:ext uri="{FF2B5EF4-FFF2-40B4-BE49-F238E27FC236}">
              <a16:creationId xmlns:a16="http://schemas.microsoft.com/office/drawing/2014/main" id="{815FA708-700C-4A19-AFEB-237C16B8774C}"/>
            </a:ext>
          </a:extLst>
        </xdr:cNvPr>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6B198A1C-2CAA-4B26-A9B2-0DBEC421237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1D50462F-DCC8-4EA2-9076-36FCE844226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CD6D67E1-F8D3-48C3-9EAA-F80C3720B54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63D94220-0299-4495-A35B-8A16C00EDCC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F708EA4F-A4AB-4F56-BED8-F1B5D8188C9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17780</xdr:rowOff>
    </xdr:from>
    <xdr:to>
      <xdr:col>22</xdr:col>
      <xdr:colOff>415925</xdr:colOff>
      <xdr:row>59</xdr:row>
      <xdr:rowOff>119380</xdr:rowOff>
    </xdr:to>
    <xdr:sp macro="" textlink="">
      <xdr:nvSpPr>
        <xdr:cNvPr id="402" name="円/楕円 401">
          <a:extLst>
            <a:ext uri="{FF2B5EF4-FFF2-40B4-BE49-F238E27FC236}">
              <a16:creationId xmlns:a16="http://schemas.microsoft.com/office/drawing/2014/main" id="{85EBA82E-B68D-47BE-A070-41ABD5EC9DAB}"/>
            </a:ext>
          </a:extLst>
        </xdr:cNvPr>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156227</xdr:rowOff>
    </xdr:from>
    <xdr:ext cx="405111" cy="259045"/>
    <xdr:sp macro="" textlink="">
      <xdr:nvSpPr>
        <xdr:cNvPr id="403" name="n_1aveValue【学校施設】&#10;有形固定資産減価償却率">
          <a:extLst>
            <a:ext uri="{FF2B5EF4-FFF2-40B4-BE49-F238E27FC236}">
              <a16:creationId xmlns:a16="http://schemas.microsoft.com/office/drawing/2014/main" id="{AB354AB5-51C3-41B5-9F11-7E6905D2ED1A}"/>
            </a:ext>
          </a:extLst>
        </xdr:cNvPr>
        <xdr:cNvSpPr txBox="1"/>
      </xdr:nvSpPr>
      <xdr:spPr>
        <a:xfrm>
          <a:off x="15266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135907</xdr:rowOff>
    </xdr:from>
    <xdr:ext cx="405111" cy="259045"/>
    <xdr:sp macro="" textlink="">
      <xdr:nvSpPr>
        <xdr:cNvPr id="404" name="n_1mainValue【学校施設】&#10;有形固定資産減価償却率">
          <a:extLst>
            <a:ext uri="{FF2B5EF4-FFF2-40B4-BE49-F238E27FC236}">
              <a16:creationId xmlns:a16="http://schemas.microsoft.com/office/drawing/2014/main" id="{B51E1496-23B0-4147-98BA-0D53E405AC01}"/>
            </a:ext>
          </a:extLst>
        </xdr:cNvPr>
        <xdr:cNvSpPr txBox="1"/>
      </xdr:nvSpPr>
      <xdr:spPr>
        <a:xfrm>
          <a:off x="15266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a:extLst>
            <a:ext uri="{FF2B5EF4-FFF2-40B4-BE49-F238E27FC236}">
              <a16:creationId xmlns:a16="http://schemas.microsoft.com/office/drawing/2014/main" id="{0A61B111-6EE9-4A9D-BC78-DBE066FFFF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a:extLst>
            <a:ext uri="{FF2B5EF4-FFF2-40B4-BE49-F238E27FC236}">
              <a16:creationId xmlns:a16="http://schemas.microsoft.com/office/drawing/2014/main" id="{671AE7C4-4934-483B-BB2E-38739FCDFE7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a:extLst>
            <a:ext uri="{FF2B5EF4-FFF2-40B4-BE49-F238E27FC236}">
              <a16:creationId xmlns:a16="http://schemas.microsoft.com/office/drawing/2014/main" id="{D0354203-F4A6-48B9-A2F2-250DC4D58A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a:extLst>
            <a:ext uri="{FF2B5EF4-FFF2-40B4-BE49-F238E27FC236}">
              <a16:creationId xmlns:a16="http://schemas.microsoft.com/office/drawing/2014/main" id="{2819DB21-A211-4CB4-AF89-7D73D2FCD77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a:extLst>
            <a:ext uri="{FF2B5EF4-FFF2-40B4-BE49-F238E27FC236}">
              <a16:creationId xmlns:a16="http://schemas.microsoft.com/office/drawing/2014/main" id="{22F67B0B-8F01-4B01-AF79-63ADDDE7B44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a:extLst>
            <a:ext uri="{FF2B5EF4-FFF2-40B4-BE49-F238E27FC236}">
              <a16:creationId xmlns:a16="http://schemas.microsoft.com/office/drawing/2014/main" id="{A6708BCC-FBF7-4A84-B9DD-F4904EB2FF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a:extLst>
            <a:ext uri="{FF2B5EF4-FFF2-40B4-BE49-F238E27FC236}">
              <a16:creationId xmlns:a16="http://schemas.microsoft.com/office/drawing/2014/main" id="{48035073-76FE-4CD3-A95E-4F545F849C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a:extLst>
            <a:ext uri="{FF2B5EF4-FFF2-40B4-BE49-F238E27FC236}">
              <a16:creationId xmlns:a16="http://schemas.microsoft.com/office/drawing/2014/main" id="{7A42B193-D12E-453F-8B9C-519F5616E41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a:extLst>
            <a:ext uri="{FF2B5EF4-FFF2-40B4-BE49-F238E27FC236}">
              <a16:creationId xmlns:a16="http://schemas.microsoft.com/office/drawing/2014/main" id="{2BB20452-ACC0-41AA-9A98-EA48D797191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a:extLst>
            <a:ext uri="{FF2B5EF4-FFF2-40B4-BE49-F238E27FC236}">
              <a16:creationId xmlns:a16="http://schemas.microsoft.com/office/drawing/2014/main" id="{4D2DACE4-B5C4-4821-9E5F-D701A6936A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5" name="テキスト ボックス 414">
          <a:extLst>
            <a:ext uri="{FF2B5EF4-FFF2-40B4-BE49-F238E27FC236}">
              <a16:creationId xmlns:a16="http://schemas.microsoft.com/office/drawing/2014/main" id="{2775F572-1221-4BA7-92E6-0D9B1D72099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a:extLst>
            <a:ext uri="{FF2B5EF4-FFF2-40B4-BE49-F238E27FC236}">
              <a16:creationId xmlns:a16="http://schemas.microsoft.com/office/drawing/2014/main" id="{3A86D5DA-BDB7-4262-A3C2-D61DDF9E69D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a:extLst>
            <a:ext uri="{FF2B5EF4-FFF2-40B4-BE49-F238E27FC236}">
              <a16:creationId xmlns:a16="http://schemas.microsoft.com/office/drawing/2014/main" id="{025D5E67-2367-4707-A7DA-FB34A72CEDA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a:extLst>
            <a:ext uri="{FF2B5EF4-FFF2-40B4-BE49-F238E27FC236}">
              <a16:creationId xmlns:a16="http://schemas.microsoft.com/office/drawing/2014/main" id="{D8AD4AB2-E5C9-43D6-BC3B-5B38C93A6B0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a:extLst>
            <a:ext uri="{FF2B5EF4-FFF2-40B4-BE49-F238E27FC236}">
              <a16:creationId xmlns:a16="http://schemas.microsoft.com/office/drawing/2014/main" id="{FB43D593-687D-4CBA-8277-FDA75BA0F854}"/>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a:extLst>
            <a:ext uri="{FF2B5EF4-FFF2-40B4-BE49-F238E27FC236}">
              <a16:creationId xmlns:a16="http://schemas.microsoft.com/office/drawing/2014/main" id="{96C56A1F-0E44-4B44-9240-F654EF6BF07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a:extLst>
            <a:ext uri="{FF2B5EF4-FFF2-40B4-BE49-F238E27FC236}">
              <a16:creationId xmlns:a16="http://schemas.microsoft.com/office/drawing/2014/main" id="{046F7365-F482-4E4E-8843-FEAD714909C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a:extLst>
            <a:ext uri="{FF2B5EF4-FFF2-40B4-BE49-F238E27FC236}">
              <a16:creationId xmlns:a16="http://schemas.microsoft.com/office/drawing/2014/main" id="{57272CA7-4C3E-46FE-AA09-EBC3A7EB165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a:extLst>
            <a:ext uri="{FF2B5EF4-FFF2-40B4-BE49-F238E27FC236}">
              <a16:creationId xmlns:a16="http://schemas.microsoft.com/office/drawing/2014/main" id="{9D332DC2-5CF1-4A00-8BA4-9DFD1CF015D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a:extLst>
            <a:ext uri="{FF2B5EF4-FFF2-40B4-BE49-F238E27FC236}">
              <a16:creationId xmlns:a16="http://schemas.microsoft.com/office/drawing/2014/main" id="{B21BD934-0484-4345-9796-929E4E9965E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a:extLst>
            <a:ext uri="{FF2B5EF4-FFF2-40B4-BE49-F238E27FC236}">
              <a16:creationId xmlns:a16="http://schemas.microsoft.com/office/drawing/2014/main" id="{A84CA36E-4F47-4324-96D0-5F0EB638887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a:extLst>
            <a:ext uri="{FF2B5EF4-FFF2-40B4-BE49-F238E27FC236}">
              <a16:creationId xmlns:a16="http://schemas.microsoft.com/office/drawing/2014/main" id="{F72553FF-614A-40EA-9B3F-23F01A26234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a:extLst>
            <a:ext uri="{FF2B5EF4-FFF2-40B4-BE49-F238E27FC236}">
              <a16:creationId xmlns:a16="http://schemas.microsoft.com/office/drawing/2014/main" id="{6B309869-9FDB-44E9-B34F-F1207B1F8E0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a:extLst>
            <a:ext uri="{FF2B5EF4-FFF2-40B4-BE49-F238E27FC236}">
              <a16:creationId xmlns:a16="http://schemas.microsoft.com/office/drawing/2014/main" id="{637A40E1-C1F9-4AFE-984F-CF3A76BE04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D2D95624-B49C-4674-8147-AED59917134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学校施設】&#10;一人当たり面積グラフ枠">
          <a:extLst>
            <a:ext uri="{FF2B5EF4-FFF2-40B4-BE49-F238E27FC236}">
              <a16:creationId xmlns:a16="http://schemas.microsoft.com/office/drawing/2014/main" id="{7F690064-01E5-4BDF-A0B0-C65F13A2A91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31" name="直線コネクタ 430">
          <a:extLst>
            <a:ext uri="{FF2B5EF4-FFF2-40B4-BE49-F238E27FC236}">
              <a16:creationId xmlns:a16="http://schemas.microsoft.com/office/drawing/2014/main" id="{B275B3A0-88A4-4B67-9C60-A60E2E0909B5}"/>
            </a:ext>
          </a:extLst>
        </xdr:cNvPr>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32" name="【学校施設】&#10;一人当たり面積最小値テキスト">
          <a:extLst>
            <a:ext uri="{FF2B5EF4-FFF2-40B4-BE49-F238E27FC236}">
              <a16:creationId xmlns:a16="http://schemas.microsoft.com/office/drawing/2014/main" id="{8CB906E4-D3CD-4D3C-B62A-52495964CB3E}"/>
            </a:ext>
          </a:extLst>
        </xdr:cNvPr>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33" name="直線コネクタ 432">
          <a:extLst>
            <a:ext uri="{FF2B5EF4-FFF2-40B4-BE49-F238E27FC236}">
              <a16:creationId xmlns:a16="http://schemas.microsoft.com/office/drawing/2014/main" id="{EBA3C167-DA8B-41FD-823D-F27B6FF27AD1}"/>
            </a:ext>
          </a:extLst>
        </xdr:cNvPr>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34" name="【学校施設】&#10;一人当たり面積最大値テキスト">
          <a:extLst>
            <a:ext uri="{FF2B5EF4-FFF2-40B4-BE49-F238E27FC236}">
              <a16:creationId xmlns:a16="http://schemas.microsoft.com/office/drawing/2014/main" id="{92688A82-F2FB-44E0-A9FA-98D6B063AFB5}"/>
            </a:ext>
          </a:extLst>
        </xdr:cNvPr>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435" name="直線コネクタ 434">
          <a:extLst>
            <a:ext uri="{FF2B5EF4-FFF2-40B4-BE49-F238E27FC236}">
              <a16:creationId xmlns:a16="http://schemas.microsoft.com/office/drawing/2014/main" id="{8B1E29E7-52DD-4193-8665-49A661B1BF1F}"/>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436" name="【学校施設】&#10;一人当たり面積平均値テキスト">
          <a:extLst>
            <a:ext uri="{FF2B5EF4-FFF2-40B4-BE49-F238E27FC236}">
              <a16:creationId xmlns:a16="http://schemas.microsoft.com/office/drawing/2014/main" id="{1D502EB2-33E9-4B9B-A3F5-FF4069D37F01}"/>
            </a:ext>
          </a:extLst>
        </xdr:cNvPr>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437" name="フローチャート : 判断 436">
          <a:extLst>
            <a:ext uri="{FF2B5EF4-FFF2-40B4-BE49-F238E27FC236}">
              <a16:creationId xmlns:a16="http://schemas.microsoft.com/office/drawing/2014/main" id="{1BF795D1-3D86-4B97-B322-F04790F4A52E}"/>
            </a:ext>
          </a:extLst>
        </xdr:cNvPr>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438" name="フローチャート : 判断 437">
          <a:extLst>
            <a:ext uri="{FF2B5EF4-FFF2-40B4-BE49-F238E27FC236}">
              <a16:creationId xmlns:a16="http://schemas.microsoft.com/office/drawing/2014/main" id="{296771C1-1266-4DA4-88CD-DBD5293F1BE8}"/>
            </a:ext>
          </a:extLst>
        </xdr:cNvPr>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471A416F-B1C4-427C-AED0-59B1F10A54D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403F206A-BE68-4D66-BBA1-E09EB0C180A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40C20A19-6AA2-4D8A-8B4F-33E788AABA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F04F6068-B4F2-460B-A467-5671DCA9FB3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96D2787D-2B90-4952-98A0-21B2491BAF9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107043</xdr:rowOff>
    </xdr:from>
    <xdr:to>
      <xdr:col>31</xdr:col>
      <xdr:colOff>85725</xdr:colOff>
      <xdr:row>59</xdr:row>
      <xdr:rowOff>37193</xdr:rowOff>
    </xdr:to>
    <xdr:sp macro="" textlink="">
      <xdr:nvSpPr>
        <xdr:cNvPr id="444" name="円/楕円 443">
          <a:extLst>
            <a:ext uri="{FF2B5EF4-FFF2-40B4-BE49-F238E27FC236}">
              <a16:creationId xmlns:a16="http://schemas.microsoft.com/office/drawing/2014/main" id="{A4D55127-B9BA-45B3-B20B-452B325DE728}"/>
            </a:ext>
          </a:extLst>
        </xdr:cNvPr>
        <xdr:cNvSpPr/>
      </xdr:nvSpPr>
      <xdr:spPr>
        <a:xfrm>
          <a:off x="21272500" y="10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445" name="n_1aveValue【学校施設】&#10;一人当たり面積">
          <a:extLst>
            <a:ext uri="{FF2B5EF4-FFF2-40B4-BE49-F238E27FC236}">
              <a16:creationId xmlns:a16="http://schemas.microsoft.com/office/drawing/2014/main" id="{D5EBE3F4-4A19-425B-9471-1E3CEA777807}"/>
            </a:ext>
          </a:extLst>
        </xdr:cNvPr>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53720</xdr:rowOff>
    </xdr:from>
    <xdr:ext cx="469744" cy="259045"/>
    <xdr:sp macro="" textlink="">
      <xdr:nvSpPr>
        <xdr:cNvPr id="446" name="n_1mainValue【学校施設】&#10;一人当たり面積">
          <a:extLst>
            <a:ext uri="{FF2B5EF4-FFF2-40B4-BE49-F238E27FC236}">
              <a16:creationId xmlns:a16="http://schemas.microsoft.com/office/drawing/2014/main" id="{740B7AC1-2EB4-49D3-AD33-D075354C7DAF}"/>
            </a:ext>
          </a:extLst>
        </xdr:cNvPr>
        <xdr:cNvSpPr txBox="1"/>
      </xdr:nvSpPr>
      <xdr:spPr>
        <a:xfrm>
          <a:off x="21075727" y="982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a:extLst>
            <a:ext uri="{FF2B5EF4-FFF2-40B4-BE49-F238E27FC236}">
              <a16:creationId xmlns:a16="http://schemas.microsoft.com/office/drawing/2014/main" id="{FF1BA0FE-54F7-478A-A9FB-4E7E7EA13F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a:extLst>
            <a:ext uri="{FF2B5EF4-FFF2-40B4-BE49-F238E27FC236}">
              <a16:creationId xmlns:a16="http://schemas.microsoft.com/office/drawing/2014/main" id="{C0729685-8CF2-4E1E-9043-78850A8160D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a:extLst>
            <a:ext uri="{FF2B5EF4-FFF2-40B4-BE49-F238E27FC236}">
              <a16:creationId xmlns:a16="http://schemas.microsoft.com/office/drawing/2014/main" id="{ED41ABE6-2DF7-4397-B3FA-6750F3326F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a:extLst>
            <a:ext uri="{FF2B5EF4-FFF2-40B4-BE49-F238E27FC236}">
              <a16:creationId xmlns:a16="http://schemas.microsoft.com/office/drawing/2014/main" id="{07BE85D4-E0E9-48BE-9035-233A0357C4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a:extLst>
            <a:ext uri="{FF2B5EF4-FFF2-40B4-BE49-F238E27FC236}">
              <a16:creationId xmlns:a16="http://schemas.microsoft.com/office/drawing/2014/main" id="{CC444115-C29E-4E32-AF15-4B8F7173E52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a:extLst>
            <a:ext uri="{FF2B5EF4-FFF2-40B4-BE49-F238E27FC236}">
              <a16:creationId xmlns:a16="http://schemas.microsoft.com/office/drawing/2014/main" id="{C32C718D-EC2F-4310-8EA6-2AD04BC8A0E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a:extLst>
            <a:ext uri="{FF2B5EF4-FFF2-40B4-BE49-F238E27FC236}">
              <a16:creationId xmlns:a16="http://schemas.microsoft.com/office/drawing/2014/main" id="{1EBE2FA6-7D3F-40ED-9BD8-3D85FAE324C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a:extLst>
            <a:ext uri="{FF2B5EF4-FFF2-40B4-BE49-F238E27FC236}">
              <a16:creationId xmlns:a16="http://schemas.microsoft.com/office/drawing/2014/main" id="{D24B7D14-91B3-4A17-AC2A-3D3ECC7F2B5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5" name="正方形/長方形 454">
          <a:extLst>
            <a:ext uri="{FF2B5EF4-FFF2-40B4-BE49-F238E27FC236}">
              <a16:creationId xmlns:a16="http://schemas.microsoft.com/office/drawing/2014/main" id="{249A0B76-0B13-4668-90CA-EDB26C01E5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6" name="正方形/長方形 455">
          <a:extLst>
            <a:ext uri="{FF2B5EF4-FFF2-40B4-BE49-F238E27FC236}">
              <a16:creationId xmlns:a16="http://schemas.microsoft.com/office/drawing/2014/main" id="{B648E2A7-4E2C-4394-8268-E10AA5E6C04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7" name="正方形/長方形 456">
          <a:extLst>
            <a:ext uri="{FF2B5EF4-FFF2-40B4-BE49-F238E27FC236}">
              <a16:creationId xmlns:a16="http://schemas.microsoft.com/office/drawing/2014/main" id="{A0BBE403-9FA8-4923-BB06-58E23A34633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8" name="正方形/長方形 457">
          <a:extLst>
            <a:ext uri="{FF2B5EF4-FFF2-40B4-BE49-F238E27FC236}">
              <a16:creationId xmlns:a16="http://schemas.microsoft.com/office/drawing/2014/main" id="{27D79D70-686C-4A06-82BB-8271BCCB69B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9" name="正方形/長方形 458">
          <a:extLst>
            <a:ext uri="{FF2B5EF4-FFF2-40B4-BE49-F238E27FC236}">
              <a16:creationId xmlns:a16="http://schemas.microsoft.com/office/drawing/2014/main" id="{DFE97509-58B9-4E16-856B-8F848D2EF11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0" name="正方形/長方形 459">
          <a:extLst>
            <a:ext uri="{FF2B5EF4-FFF2-40B4-BE49-F238E27FC236}">
              <a16:creationId xmlns:a16="http://schemas.microsoft.com/office/drawing/2014/main" id="{28841B37-A6E4-478C-AE2D-BA401999F85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1" name="正方形/長方形 460">
          <a:extLst>
            <a:ext uri="{FF2B5EF4-FFF2-40B4-BE49-F238E27FC236}">
              <a16:creationId xmlns:a16="http://schemas.microsoft.com/office/drawing/2014/main" id="{86412BCC-4322-4596-BF5A-257E00DCE77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2" name="正方形/長方形 461">
          <a:extLst>
            <a:ext uri="{FF2B5EF4-FFF2-40B4-BE49-F238E27FC236}">
              <a16:creationId xmlns:a16="http://schemas.microsoft.com/office/drawing/2014/main" id="{BA498BCA-8FE1-41A5-8D90-6C08FB394EE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3" name="正方形/長方形 462">
          <a:extLst>
            <a:ext uri="{FF2B5EF4-FFF2-40B4-BE49-F238E27FC236}">
              <a16:creationId xmlns:a16="http://schemas.microsoft.com/office/drawing/2014/main" id="{DF60C6BC-850D-4FEF-BC88-ED4A290706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4" name="正方形/長方形 463">
          <a:extLst>
            <a:ext uri="{FF2B5EF4-FFF2-40B4-BE49-F238E27FC236}">
              <a16:creationId xmlns:a16="http://schemas.microsoft.com/office/drawing/2014/main" id="{73F9CEB6-BF62-4C6A-B9C0-2C6D9261A72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5" name="正方形/長方形 464">
          <a:extLst>
            <a:ext uri="{FF2B5EF4-FFF2-40B4-BE49-F238E27FC236}">
              <a16:creationId xmlns:a16="http://schemas.microsoft.com/office/drawing/2014/main" id="{F1E1A5CD-768A-4153-879A-82A0F167A9C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6" name="正方形/長方形 465">
          <a:extLst>
            <a:ext uri="{FF2B5EF4-FFF2-40B4-BE49-F238E27FC236}">
              <a16:creationId xmlns:a16="http://schemas.microsoft.com/office/drawing/2014/main" id="{6F2D20B2-5359-4763-A80C-2E9AD6E1713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7" name="正方形/長方形 466">
          <a:extLst>
            <a:ext uri="{FF2B5EF4-FFF2-40B4-BE49-F238E27FC236}">
              <a16:creationId xmlns:a16="http://schemas.microsoft.com/office/drawing/2014/main" id="{AFD6A535-7E16-46C3-9283-8CFD2756359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8" name="正方形/長方形 467">
          <a:extLst>
            <a:ext uri="{FF2B5EF4-FFF2-40B4-BE49-F238E27FC236}">
              <a16:creationId xmlns:a16="http://schemas.microsoft.com/office/drawing/2014/main" id="{467DAF47-79BB-47F7-943E-D5B3BD8D47D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9" name="正方形/長方形 468">
          <a:extLst>
            <a:ext uri="{FF2B5EF4-FFF2-40B4-BE49-F238E27FC236}">
              <a16:creationId xmlns:a16="http://schemas.microsoft.com/office/drawing/2014/main" id="{EA91D9AB-2268-4541-BF2F-470566074BF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0" name="正方形/長方形 469">
          <a:extLst>
            <a:ext uri="{FF2B5EF4-FFF2-40B4-BE49-F238E27FC236}">
              <a16:creationId xmlns:a16="http://schemas.microsoft.com/office/drawing/2014/main" id="{90138879-A124-4295-9448-ED04ABD0A9C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1" name="テキスト ボックス 470">
          <a:extLst>
            <a:ext uri="{FF2B5EF4-FFF2-40B4-BE49-F238E27FC236}">
              <a16:creationId xmlns:a16="http://schemas.microsoft.com/office/drawing/2014/main" id="{78B1D1F1-3005-4ACF-9FE6-408E4A6FCF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2" name="直線コネクタ 471">
          <a:extLst>
            <a:ext uri="{FF2B5EF4-FFF2-40B4-BE49-F238E27FC236}">
              <a16:creationId xmlns:a16="http://schemas.microsoft.com/office/drawing/2014/main" id="{BEA8F99D-C89A-459F-89B4-9D0B480A7B2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73" name="テキスト ボックス 472">
          <a:extLst>
            <a:ext uri="{FF2B5EF4-FFF2-40B4-BE49-F238E27FC236}">
              <a16:creationId xmlns:a16="http://schemas.microsoft.com/office/drawing/2014/main" id="{4677F8DE-87CD-429F-AF11-17200C315DDF}"/>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4" name="直線コネクタ 473">
          <a:extLst>
            <a:ext uri="{FF2B5EF4-FFF2-40B4-BE49-F238E27FC236}">
              <a16:creationId xmlns:a16="http://schemas.microsoft.com/office/drawing/2014/main" id="{3BFF8C70-EA40-4C4A-9680-4DEABE531F5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5" name="テキスト ボックス 474">
          <a:extLst>
            <a:ext uri="{FF2B5EF4-FFF2-40B4-BE49-F238E27FC236}">
              <a16:creationId xmlns:a16="http://schemas.microsoft.com/office/drawing/2014/main" id="{2B2639FD-2008-458F-B79E-47DC44C83137}"/>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6" name="直線コネクタ 475">
          <a:extLst>
            <a:ext uri="{FF2B5EF4-FFF2-40B4-BE49-F238E27FC236}">
              <a16:creationId xmlns:a16="http://schemas.microsoft.com/office/drawing/2014/main" id="{EEBF6442-70A5-4A0F-BED2-F47CDB16492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7" name="テキスト ボックス 476">
          <a:extLst>
            <a:ext uri="{FF2B5EF4-FFF2-40B4-BE49-F238E27FC236}">
              <a16:creationId xmlns:a16="http://schemas.microsoft.com/office/drawing/2014/main" id="{661B3F86-67F2-499C-8A35-CD3B08A783C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8" name="直線コネクタ 477">
          <a:extLst>
            <a:ext uri="{FF2B5EF4-FFF2-40B4-BE49-F238E27FC236}">
              <a16:creationId xmlns:a16="http://schemas.microsoft.com/office/drawing/2014/main" id="{990F19C8-CFD7-4EDE-876F-33601656701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9" name="テキスト ボックス 478">
          <a:extLst>
            <a:ext uri="{FF2B5EF4-FFF2-40B4-BE49-F238E27FC236}">
              <a16:creationId xmlns:a16="http://schemas.microsoft.com/office/drawing/2014/main" id="{52DA8191-681E-4CEA-9CFA-33807C38772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0" name="直線コネクタ 479">
          <a:extLst>
            <a:ext uri="{FF2B5EF4-FFF2-40B4-BE49-F238E27FC236}">
              <a16:creationId xmlns:a16="http://schemas.microsoft.com/office/drawing/2014/main" id="{867BA1D4-2B63-46C9-976D-14D52132120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1" name="テキスト ボックス 480">
          <a:extLst>
            <a:ext uri="{FF2B5EF4-FFF2-40B4-BE49-F238E27FC236}">
              <a16:creationId xmlns:a16="http://schemas.microsoft.com/office/drawing/2014/main" id="{CB3E6F5C-7AE0-4247-ACED-29E452D152F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2" name="直線コネクタ 481">
          <a:extLst>
            <a:ext uri="{FF2B5EF4-FFF2-40B4-BE49-F238E27FC236}">
              <a16:creationId xmlns:a16="http://schemas.microsoft.com/office/drawing/2014/main" id="{60CF7152-C762-4BA4-B5C1-DDB4136C90D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83" name="テキスト ボックス 482">
          <a:extLst>
            <a:ext uri="{FF2B5EF4-FFF2-40B4-BE49-F238E27FC236}">
              <a16:creationId xmlns:a16="http://schemas.microsoft.com/office/drawing/2014/main" id="{CB1DE364-0E0A-41AA-92F1-8D4C1CB06D4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4" name="直線コネクタ 483">
          <a:extLst>
            <a:ext uri="{FF2B5EF4-FFF2-40B4-BE49-F238E27FC236}">
              <a16:creationId xmlns:a16="http://schemas.microsoft.com/office/drawing/2014/main" id="{193F1870-3DFC-4E45-B71F-4EFF9A1E25E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5" name="テキスト ボックス 484">
          <a:extLst>
            <a:ext uri="{FF2B5EF4-FFF2-40B4-BE49-F238E27FC236}">
              <a16:creationId xmlns:a16="http://schemas.microsoft.com/office/drawing/2014/main" id="{C4484F0E-07EA-4BE1-83D5-AD1B51668C4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6" name="【公民館】&#10;有形固定資産減価償却率グラフ枠">
          <a:extLst>
            <a:ext uri="{FF2B5EF4-FFF2-40B4-BE49-F238E27FC236}">
              <a16:creationId xmlns:a16="http://schemas.microsoft.com/office/drawing/2014/main" id="{F120F259-98F6-4EAF-8817-7BF026135C4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487" name="直線コネクタ 486">
          <a:extLst>
            <a:ext uri="{FF2B5EF4-FFF2-40B4-BE49-F238E27FC236}">
              <a16:creationId xmlns:a16="http://schemas.microsoft.com/office/drawing/2014/main" id="{8F8AAA4F-688E-4458-A328-454CEEA04307}"/>
            </a:ext>
          </a:extLst>
        </xdr:cNvPr>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488" name="【公民館】&#10;有形固定資産減価償却率最小値テキスト">
          <a:extLst>
            <a:ext uri="{FF2B5EF4-FFF2-40B4-BE49-F238E27FC236}">
              <a16:creationId xmlns:a16="http://schemas.microsoft.com/office/drawing/2014/main" id="{EAFE400E-B47E-4CB7-A304-B67C3EC7C121}"/>
            </a:ext>
          </a:extLst>
        </xdr:cNvPr>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489" name="直線コネクタ 488">
          <a:extLst>
            <a:ext uri="{FF2B5EF4-FFF2-40B4-BE49-F238E27FC236}">
              <a16:creationId xmlns:a16="http://schemas.microsoft.com/office/drawing/2014/main" id="{53D6E61B-1B75-4E80-AEF2-0ECAC77C918E}"/>
            </a:ext>
          </a:extLst>
        </xdr:cNvPr>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490" name="【公民館】&#10;有形固定資産減価償却率最大値テキスト">
          <a:extLst>
            <a:ext uri="{FF2B5EF4-FFF2-40B4-BE49-F238E27FC236}">
              <a16:creationId xmlns:a16="http://schemas.microsoft.com/office/drawing/2014/main" id="{B3377DB5-6648-4A57-93F4-C6C38E061ED7}"/>
            </a:ext>
          </a:extLst>
        </xdr:cNvPr>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491" name="直線コネクタ 490">
          <a:extLst>
            <a:ext uri="{FF2B5EF4-FFF2-40B4-BE49-F238E27FC236}">
              <a16:creationId xmlns:a16="http://schemas.microsoft.com/office/drawing/2014/main" id="{3797E838-CC4E-4177-95D1-EBD78B1AE1FD}"/>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492" name="【公民館】&#10;有形固定資産減価償却率平均値テキスト">
          <a:extLst>
            <a:ext uri="{FF2B5EF4-FFF2-40B4-BE49-F238E27FC236}">
              <a16:creationId xmlns:a16="http://schemas.microsoft.com/office/drawing/2014/main" id="{D8240268-5B9E-41D5-8BE9-163B3C98420B}"/>
            </a:ext>
          </a:extLst>
        </xdr:cNvPr>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493" name="フローチャート : 判断 492">
          <a:extLst>
            <a:ext uri="{FF2B5EF4-FFF2-40B4-BE49-F238E27FC236}">
              <a16:creationId xmlns:a16="http://schemas.microsoft.com/office/drawing/2014/main" id="{233DFEAF-E498-48AA-A650-7270A9372B92}"/>
            </a:ext>
          </a:extLst>
        </xdr:cNvPr>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494" name="フローチャート : 判断 493">
          <a:extLst>
            <a:ext uri="{FF2B5EF4-FFF2-40B4-BE49-F238E27FC236}">
              <a16:creationId xmlns:a16="http://schemas.microsoft.com/office/drawing/2014/main" id="{D7C95A83-F7E7-4F4E-AA58-735F589882E2}"/>
            </a:ext>
          </a:extLst>
        </xdr:cNvPr>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5" name="テキスト ボックス 494">
          <a:extLst>
            <a:ext uri="{FF2B5EF4-FFF2-40B4-BE49-F238E27FC236}">
              <a16:creationId xmlns:a16="http://schemas.microsoft.com/office/drawing/2014/main" id="{9FEF6F9F-63EC-4F7B-BB53-C407FC4A49E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ABECF820-4715-4B13-B491-3574C6702D5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97DF8040-6AA9-4C49-9914-99FBE530934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84E40A82-6DC0-473F-A707-00C2346CC0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43B9CF0B-C846-4CB3-8EDA-0891CAE49DA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101600</xdr:rowOff>
    </xdr:from>
    <xdr:to>
      <xdr:col>22</xdr:col>
      <xdr:colOff>415925</xdr:colOff>
      <xdr:row>106</xdr:row>
      <xdr:rowOff>31750</xdr:rowOff>
    </xdr:to>
    <xdr:sp macro="" textlink="">
      <xdr:nvSpPr>
        <xdr:cNvPr id="500" name="円/楕円 499">
          <a:extLst>
            <a:ext uri="{FF2B5EF4-FFF2-40B4-BE49-F238E27FC236}">
              <a16:creationId xmlns:a16="http://schemas.microsoft.com/office/drawing/2014/main" id="{84A80E9E-5F95-4E7A-A019-6A71BF688989}"/>
            </a:ext>
          </a:extLst>
        </xdr:cNvPr>
        <xdr:cNvSpPr/>
      </xdr:nvSpPr>
      <xdr:spPr>
        <a:xfrm>
          <a:off x="15430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160672</xdr:rowOff>
    </xdr:from>
    <xdr:ext cx="405111" cy="259045"/>
    <xdr:sp macro="" textlink="">
      <xdr:nvSpPr>
        <xdr:cNvPr id="501" name="n_1aveValue【公民館】&#10;有形固定資産減価償却率">
          <a:extLst>
            <a:ext uri="{FF2B5EF4-FFF2-40B4-BE49-F238E27FC236}">
              <a16:creationId xmlns:a16="http://schemas.microsoft.com/office/drawing/2014/main" id="{610C6031-0D32-4DD3-BE14-5CB988C7951B}"/>
            </a:ext>
          </a:extLst>
        </xdr:cNvPr>
        <xdr:cNvSpPr txBox="1"/>
      </xdr:nvSpPr>
      <xdr:spPr>
        <a:xfrm>
          <a:off x="15266043"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22877</xdr:rowOff>
    </xdr:from>
    <xdr:ext cx="405111" cy="259045"/>
    <xdr:sp macro="" textlink="">
      <xdr:nvSpPr>
        <xdr:cNvPr id="502" name="n_1mainValue【公民館】&#10;有形固定資産減価償却率">
          <a:extLst>
            <a:ext uri="{FF2B5EF4-FFF2-40B4-BE49-F238E27FC236}">
              <a16:creationId xmlns:a16="http://schemas.microsoft.com/office/drawing/2014/main" id="{E499B155-FE33-4C89-B977-1696D55F06ED}"/>
            </a:ext>
          </a:extLst>
        </xdr:cNvPr>
        <xdr:cNvSpPr txBox="1"/>
      </xdr:nvSpPr>
      <xdr:spPr>
        <a:xfrm>
          <a:off x="15266043"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a:extLst>
            <a:ext uri="{FF2B5EF4-FFF2-40B4-BE49-F238E27FC236}">
              <a16:creationId xmlns:a16="http://schemas.microsoft.com/office/drawing/2014/main" id="{3B7342EF-B34C-49EF-AE3D-2BE57E65879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a:extLst>
            <a:ext uri="{FF2B5EF4-FFF2-40B4-BE49-F238E27FC236}">
              <a16:creationId xmlns:a16="http://schemas.microsoft.com/office/drawing/2014/main" id="{0EEACE3E-39B9-404F-8A54-94C5F48699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a:extLst>
            <a:ext uri="{FF2B5EF4-FFF2-40B4-BE49-F238E27FC236}">
              <a16:creationId xmlns:a16="http://schemas.microsoft.com/office/drawing/2014/main" id="{C076ACA3-05DF-4047-8E2E-5F0CBE38519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a:extLst>
            <a:ext uri="{FF2B5EF4-FFF2-40B4-BE49-F238E27FC236}">
              <a16:creationId xmlns:a16="http://schemas.microsoft.com/office/drawing/2014/main" id="{4ECD6FAA-ED1C-42D1-A8D9-F99B076C1B3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a:extLst>
            <a:ext uri="{FF2B5EF4-FFF2-40B4-BE49-F238E27FC236}">
              <a16:creationId xmlns:a16="http://schemas.microsoft.com/office/drawing/2014/main" id="{26CE06A3-88E7-418F-95AA-1F07C66F26A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a:extLst>
            <a:ext uri="{FF2B5EF4-FFF2-40B4-BE49-F238E27FC236}">
              <a16:creationId xmlns:a16="http://schemas.microsoft.com/office/drawing/2014/main" id="{265EB47C-A6D6-4DC4-B39F-DB494FDF38A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a:extLst>
            <a:ext uri="{FF2B5EF4-FFF2-40B4-BE49-F238E27FC236}">
              <a16:creationId xmlns:a16="http://schemas.microsoft.com/office/drawing/2014/main" id="{3C63A9C8-FCBE-4783-89F8-E3D79D9E423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0" name="正方形/長方形 509">
          <a:extLst>
            <a:ext uri="{FF2B5EF4-FFF2-40B4-BE49-F238E27FC236}">
              <a16:creationId xmlns:a16="http://schemas.microsoft.com/office/drawing/2014/main" id="{D4DFC4CC-7EE1-4DE3-B7C9-1B39CC7F1ED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1" name="テキスト ボックス 510">
          <a:extLst>
            <a:ext uri="{FF2B5EF4-FFF2-40B4-BE49-F238E27FC236}">
              <a16:creationId xmlns:a16="http://schemas.microsoft.com/office/drawing/2014/main" id="{37DADA19-FCDF-4403-8B06-DD00FAE742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2" name="直線コネクタ 511">
          <a:extLst>
            <a:ext uri="{FF2B5EF4-FFF2-40B4-BE49-F238E27FC236}">
              <a16:creationId xmlns:a16="http://schemas.microsoft.com/office/drawing/2014/main" id="{78E0602D-4D1C-44B7-A48F-1CA0E6FCE0C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3" name="直線コネクタ 512">
          <a:extLst>
            <a:ext uri="{FF2B5EF4-FFF2-40B4-BE49-F238E27FC236}">
              <a16:creationId xmlns:a16="http://schemas.microsoft.com/office/drawing/2014/main" id="{F4DB95F6-BD41-49DB-A843-A9FB13F235F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4" name="テキスト ボックス 513">
          <a:extLst>
            <a:ext uri="{FF2B5EF4-FFF2-40B4-BE49-F238E27FC236}">
              <a16:creationId xmlns:a16="http://schemas.microsoft.com/office/drawing/2014/main" id="{8BE63D30-2058-4285-B708-10217A4D3EF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5" name="直線コネクタ 514">
          <a:extLst>
            <a:ext uri="{FF2B5EF4-FFF2-40B4-BE49-F238E27FC236}">
              <a16:creationId xmlns:a16="http://schemas.microsoft.com/office/drawing/2014/main" id="{807E07C1-2FFF-456D-8CFE-680FE520771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6" name="テキスト ボックス 515">
          <a:extLst>
            <a:ext uri="{FF2B5EF4-FFF2-40B4-BE49-F238E27FC236}">
              <a16:creationId xmlns:a16="http://schemas.microsoft.com/office/drawing/2014/main" id="{2ACCA618-C201-4EE3-AE6A-80B3D4433B2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7" name="直線コネクタ 516">
          <a:extLst>
            <a:ext uri="{FF2B5EF4-FFF2-40B4-BE49-F238E27FC236}">
              <a16:creationId xmlns:a16="http://schemas.microsoft.com/office/drawing/2014/main" id="{7D6780D7-72EC-43EF-AE0B-6A84228417E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8" name="テキスト ボックス 517">
          <a:extLst>
            <a:ext uri="{FF2B5EF4-FFF2-40B4-BE49-F238E27FC236}">
              <a16:creationId xmlns:a16="http://schemas.microsoft.com/office/drawing/2014/main" id="{0C3B8752-E5AD-4509-8992-56CD684B56E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9" name="直線コネクタ 518">
          <a:extLst>
            <a:ext uri="{FF2B5EF4-FFF2-40B4-BE49-F238E27FC236}">
              <a16:creationId xmlns:a16="http://schemas.microsoft.com/office/drawing/2014/main" id="{759E5A2D-A800-4EB8-9ED3-081850E4D08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0" name="テキスト ボックス 519">
          <a:extLst>
            <a:ext uri="{FF2B5EF4-FFF2-40B4-BE49-F238E27FC236}">
              <a16:creationId xmlns:a16="http://schemas.microsoft.com/office/drawing/2014/main" id="{DE6B53D0-90BB-41AE-8CE6-50EEDE512DC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1" name="直線コネクタ 520">
          <a:extLst>
            <a:ext uri="{FF2B5EF4-FFF2-40B4-BE49-F238E27FC236}">
              <a16:creationId xmlns:a16="http://schemas.microsoft.com/office/drawing/2014/main" id="{CA6030F4-4BAB-45C6-B7F2-21C1AE33B61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2" name="テキスト ボックス 521">
          <a:extLst>
            <a:ext uri="{FF2B5EF4-FFF2-40B4-BE49-F238E27FC236}">
              <a16:creationId xmlns:a16="http://schemas.microsoft.com/office/drawing/2014/main" id="{AD1CCBB9-EACA-4337-AA51-095BF9036141}"/>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a:extLst>
            <a:ext uri="{FF2B5EF4-FFF2-40B4-BE49-F238E27FC236}">
              <a16:creationId xmlns:a16="http://schemas.microsoft.com/office/drawing/2014/main" id="{EFDDBCE5-5CCB-4EEE-B52D-89624017222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a:extLst>
            <a:ext uri="{FF2B5EF4-FFF2-40B4-BE49-F238E27FC236}">
              <a16:creationId xmlns:a16="http://schemas.microsoft.com/office/drawing/2014/main" id="{40408922-994B-4B00-A40E-D6D08726451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公民館】&#10;一人当たり面積グラフ枠">
          <a:extLst>
            <a:ext uri="{FF2B5EF4-FFF2-40B4-BE49-F238E27FC236}">
              <a16:creationId xmlns:a16="http://schemas.microsoft.com/office/drawing/2014/main" id="{742F1842-14E9-4F73-BC76-65373B6F8DF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526" name="直線コネクタ 525">
          <a:extLst>
            <a:ext uri="{FF2B5EF4-FFF2-40B4-BE49-F238E27FC236}">
              <a16:creationId xmlns:a16="http://schemas.microsoft.com/office/drawing/2014/main" id="{78CAAE58-DA47-44AA-8B80-88E1E8742AD2}"/>
            </a:ext>
          </a:extLst>
        </xdr:cNvPr>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527" name="【公民館】&#10;一人当たり面積最小値テキスト">
          <a:extLst>
            <a:ext uri="{FF2B5EF4-FFF2-40B4-BE49-F238E27FC236}">
              <a16:creationId xmlns:a16="http://schemas.microsoft.com/office/drawing/2014/main" id="{DCB550C7-D6EB-4052-8994-F6977B22079D}"/>
            </a:ext>
          </a:extLst>
        </xdr:cNvPr>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528" name="直線コネクタ 527">
          <a:extLst>
            <a:ext uri="{FF2B5EF4-FFF2-40B4-BE49-F238E27FC236}">
              <a16:creationId xmlns:a16="http://schemas.microsoft.com/office/drawing/2014/main" id="{4E408679-BB37-4A2F-8A7D-F5B97AAF1ECC}"/>
            </a:ext>
          </a:extLst>
        </xdr:cNvPr>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529" name="【公民館】&#10;一人当たり面積最大値テキスト">
          <a:extLst>
            <a:ext uri="{FF2B5EF4-FFF2-40B4-BE49-F238E27FC236}">
              <a16:creationId xmlns:a16="http://schemas.microsoft.com/office/drawing/2014/main" id="{98F5233F-AD04-436C-BBA0-6949B8E38A3A}"/>
            </a:ext>
          </a:extLst>
        </xdr:cNvPr>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530" name="直線コネクタ 529">
          <a:extLst>
            <a:ext uri="{FF2B5EF4-FFF2-40B4-BE49-F238E27FC236}">
              <a16:creationId xmlns:a16="http://schemas.microsoft.com/office/drawing/2014/main" id="{F7B4879A-1293-46A8-AE9E-F12A2F489225}"/>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531" name="【公民館】&#10;一人当たり面積平均値テキスト">
          <a:extLst>
            <a:ext uri="{FF2B5EF4-FFF2-40B4-BE49-F238E27FC236}">
              <a16:creationId xmlns:a16="http://schemas.microsoft.com/office/drawing/2014/main" id="{C819C854-FFB5-4F46-8571-C6D51BC2AD97}"/>
            </a:ext>
          </a:extLst>
        </xdr:cNvPr>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532" name="フローチャート : 判断 531">
          <a:extLst>
            <a:ext uri="{FF2B5EF4-FFF2-40B4-BE49-F238E27FC236}">
              <a16:creationId xmlns:a16="http://schemas.microsoft.com/office/drawing/2014/main" id="{91573A3E-DA77-4ABE-9C24-9BBFB88C3D86}"/>
            </a:ext>
          </a:extLst>
        </xdr:cNvPr>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533" name="フローチャート : 判断 532">
          <a:extLst>
            <a:ext uri="{FF2B5EF4-FFF2-40B4-BE49-F238E27FC236}">
              <a16:creationId xmlns:a16="http://schemas.microsoft.com/office/drawing/2014/main" id="{83F942AC-EED8-41E5-8164-71E303AA46A1}"/>
            </a:ext>
          </a:extLst>
        </xdr:cNvPr>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80DC8D9-A8D6-4156-9FC7-1B697563B8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62975AA1-644D-448A-A868-313D5931C8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a:extLst>
            <a:ext uri="{FF2B5EF4-FFF2-40B4-BE49-F238E27FC236}">
              <a16:creationId xmlns:a16="http://schemas.microsoft.com/office/drawing/2014/main" id="{1A7929B2-735C-4692-A703-B05DA6A83C9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a:extLst>
            <a:ext uri="{FF2B5EF4-FFF2-40B4-BE49-F238E27FC236}">
              <a16:creationId xmlns:a16="http://schemas.microsoft.com/office/drawing/2014/main" id="{A45A330C-98A4-4DB5-A738-642C313138D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a:extLst>
            <a:ext uri="{FF2B5EF4-FFF2-40B4-BE49-F238E27FC236}">
              <a16:creationId xmlns:a16="http://schemas.microsoft.com/office/drawing/2014/main" id="{DAFE5DE6-FD27-4D51-8035-BD4950EFF26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93980</xdr:rowOff>
    </xdr:from>
    <xdr:to>
      <xdr:col>31</xdr:col>
      <xdr:colOff>85725</xdr:colOff>
      <xdr:row>108</xdr:row>
      <xdr:rowOff>24130</xdr:rowOff>
    </xdr:to>
    <xdr:sp macro="" textlink="">
      <xdr:nvSpPr>
        <xdr:cNvPr id="539" name="円/楕円 538">
          <a:extLst>
            <a:ext uri="{FF2B5EF4-FFF2-40B4-BE49-F238E27FC236}">
              <a16:creationId xmlns:a16="http://schemas.microsoft.com/office/drawing/2014/main" id="{CE4075F0-27E8-4908-BBFA-CF05FB7587CD}"/>
            </a:ext>
          </a:extLst>
        </xdr:cNvPr>
        <xdr:cNvSpPr/>
      </xdr:nvSpPr>
      <xdr:spPr>
        <a:xfrm>
          <a:off x="2127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74947</xdr:rowOff>
    </xdr:from>
    <xdr:ext cx="469744" cy="259045"/>
    <xdr:sp macro="" textlink="">
      <xdr:nvSpPr>
        <xdr:cNvPr id="540" name="n_1aveValue【公民館】&#10;一人当たり面積">
          <a:extLst>
            <a:ext uri="{FF2B5EF4-FFF2-40B4-BE49-F238E27FC236}">
              <a16:creationId xmlns:a16="http://schemas.microsoft.com/office/drawing/2014/main" id="{E4547F79-64D8-430C-BB27-768EE8C2E2FE}"/>
            </a:ext>
          </a:extLst>
        </xdr:cNvPr>
        <xdr:cNvSpPr txBox="1"/>
      </xdr:nvSpPr>
      <xdr:spPr>
        <a:xfrm>
          <a:off x="21075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15257</xdr:rowOff>
    </xdr:from>
    <xdr:ext cx="469744" cy="259045"/>
    <xdr:sp macro="" textlink="">
      <xdr:nvSpPr>
        <xdr:cNvPr id="541" name="n_1mainValue【公民館】&#10;一人当たり面積">
          <a:extLst>
            <a:ext uri="{FF2B5EF4-FFF2-40B4-BE49-F238E27FC236}">
              <a16:creationId xmlns:a16="http://schemas.microsoft.com/office/drawing/2014/main" id="{4FA1C25B-AD0C-4BC1-AA52-AD67EB3E5DA2}"/>
            </a:ext>
          </a:extLst>
        </xdr:cNvPr>
        <xdr:cNvSpPr txBox="1"/>
      </xdr:nvSpPr>
      <xdr:spPr>
        <a:xfrm>
          <a:off x="21075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a:extLst>
            <a:ext uri="{FF2B5EF4-FFF2-40B4-BE49-F238E27FC236}">
              <a16:creationId xmlns:a16="http://schemas.microsoft.com/office/drawing/2014/main" id="{2CD762D4-C180-4CE8-A6B5-ECD7203A97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a:extLst>
            <a:ext uri="{FF2B5EF4-FFF2-40B4-BE49-F238E27FC236}">
              <a16:creationId xmlns:a16="http://schemas.microsoft.com/office/drawing/2014/main" id="{20EE3CFD-7FBC-4A90-A766-8716D363265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a:extLst>
            <a:ext uri="{FF2B5EF4-FFF2-40B4-BE49-F238E27FC236}">
              <a16:creationId xmlns:a16="http://schemas.microsoft.com/office/drawing/2014/main" id="{C8B298DA-85B4-45B0-8C9F-14229417D1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施設類型別における有形固定資産減価償却率は、橋りょう・トンネル及び公民館を除き、類似団体平均に比べると高い傾向にあり、特に公営住宅については類似団体平均を大きく上回っている。これは、過去に多くの公営住宅が建設されており、その多くが耐用年数を経過しつつあるためであ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は、公共施設総合管理計画に基づき、長寿命化に係る改修、集約化及び除却を計画的に行う。また、学校施設についても小中学校の再編を進めることにより有形固定資産減価償却率及び一人当たり面積の減少に努め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B9A0E6D4-0C71-43D5-9AAD-41A557B2E03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6AB88C3B-557E-4935-980A-065587316E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CB4A83B2-854A-4EF9-889F-1423A89E6F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8B0ED325-9F6C-4074-8D03-286CAEEFD50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2770CD51-2A38-44AA-B4A0-A4883748008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7DB11C82-DB7B-4BF9-9415-C3F33A4A16C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C82ADBA6-A865-4824-98D7-7D056074464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6633EAC2-B7D0-413F-B5F0-45208AE34CD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5A579F71-1D4D-4B3E-AA10-BD00AE656D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F36EE0F7-A12C-4B46-B1A2-97A0BDDE764D}"/>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64,355
62,390
84.20
24,319,612
24,134,693
170,034
14,837,425
29,448,458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B98F4D93-271A-4F70-A8F8-24DCB4F4CBD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B44EE100-6E63-4504-B0C4-C769AE8A9A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C49FEDCE-61F2-487D-B11D-C64F23C4D2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167.1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A8673691-87A8-46D7-B136-A8F3129587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BEF9624-4AF4-4285-A56B-0D70DF86007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1A2D8960-F572-4783-B6DF-A6082795C77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D17F573A-A83C-4BC2-95F6-909E27671D3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F62A9AB3-E54F-48E7-93E2-621F3CC7A306}"/>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7ED4550E-AFB7-48B6-9DAA-F212CD94C574}"/>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B28D0F8F-0F2D-46B8-8304-06AEAB20DE9C}"/>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95EF3278-7F7B-4CD9-ADC5-41DC611E0CC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ADAA1FCD-72F4-4505-8C68-1F4BDA2AB3D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65F203FD-3E73-4F57-810A-8DEAA280C26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680F66C8-5BED-4231-B872-C7654AD9A29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23D26C58-9798-4CBF-B5D1-BDB3C0048D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88F729F2-E7BA-4989-BB8B-070BD80B9A5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ADD32EFD-914E-47B4-B5BC-7E5D2F386AF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E308814F-32EF-44AA-A9C1-4F8E53C0A483}"/>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9C138A5-03DC-48F5-A9D8-5661C062B333}"/>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721C0E6F-1639-4EBC-AB14-BF8FFFB37C99}"/>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AA4FF129-6168-4CD4-BB9C-9003FF6D7CEF}"/>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DF79C225-CFE3-476E-8CE5-63A6C9BE0A2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FE928D7D-0C45-4C93-AF9F-7A5B6CD3799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E7AF3E4-87ED-491C-8F7C-F9FA75EC82E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CBB87411-89E4-4C14-922E-9F34FA88BE8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6865BF2D-969E-407D-AD98-8F57B2CFBB8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A1A783AE-606C-440C-878F-917C324BBC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3AE34479-FB3F-4310-9C9E-8C062A2A87E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2BA2105E-542E-4B91-A728-3B2FCA02012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A17425DC-16B7-40CB-B7AA-E440E7129A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88252BC0-0343-4369-88D8-F4E033FAAB5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id="{3416FBFD-FE51-4836-9083-BE92B65C4813}"/>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id="{6FA95039-0655-495A-9863-BEA4AAB630F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C760A70C-2E30-4155-AB30-BDE63CBE13C9}"/>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id="{DBB34659-741D-4BC4-9FB1-FFD285AD0CD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40FB50F4-EDFA-47A0-A52D-9544B3A6793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id="{B458EE35-5798-43C1-AA1A-9642BF51966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94F28FB-C53E-485E-BDE2-05B3046B4AD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id="{E49F2632-BFC2-4813-9B75-80058F2542C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D89B49B-2EA7-4D9C-8827-C0294913784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id="{2B1CF194-A8BD-4118-89E9-865A22A2254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a:extLst>
            <a:ext uri="{FF2B5EF4-FFF2-40B4-BE49-F238E27FC236}">
              <a16:creationId xmlns:a16="http://schemas.microsoft.com/office/drawing/2014/main" id="{8824C6DA-4DA0-480E-84E2-B7DA3AA16D2B}"/>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id="{80B38B09-34DA-4050-910F-E37D39024A8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74C08FE-2D2D-42B2-832D-34149F26148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a:extLst>
            <a:ext uri="{FF2B5EF4-FFF2-40B4-BE49-F238E27FC236}">
              <a16:creationId xmlns:a16="http://schemas.microsoft.com/office/drawing/2014/main" id="{84C3C788-D7C2-4534-A5B1-60666E519F4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a:extLst>
            <a:ext uri="{FF2B5EF4-FFF2-40B4-BE49-F238E27FC236}">
              <a16:creationId xmlns:a16="http://schemas.microsoft.com/office/drawing/2014/main" id="{634A3FC4-7CE8-403A-9A04-23C891424BEA}"/>
            </a:ext>
          </a:extLst>
        </xdr:cNvPr>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id="{0E2EA62B-5B82-4E92-A419-9E4AE843D9C4}"/>
            </a:ext>
          </a:extLst>
        </xdr:cNvPr>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a:extLst>
            <a:ext uri="{FF2B5EF4-FFF2-40B4-BE49-F238E27FC236}">
              <a16:creationId xmlns:a16="http://schemas.microsoft.com/office/drawing/2014/main" id="{0A450423-83A8-4405-B5AB-3D586C3E8145}"/>
            </a:ext>
          </a:extLst>
        </xdr:cNvPr>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a:extLst>
            <a:ext uri="{FF2B5EF4-FFF2-40B4-BE49-F238E27FC236}">
              <a16:creationId xmlns:a16="http://schemas.microsoft.com/office/drawing/2014/main" id="{F1F3FC5E-AEAA-4ACE-B5E5-F677AD28024F}"/>
            </a:ext>
          </a:extLst>
        </xdr:cNvPr>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a:extLst>
            <a:ext uri="{FF2B5EF4-FFF2-40B4-BE49-F238E27FC236}">
              <a16:creationId xmlns:a16="http://schemas.microsoft.com/office/drawing/2014/main" id="{BA2EAB75-9208-4395-99F8-9842EEA3D4E3}"/>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a:extLst>
            <a:ext uri="{FF2B5EF4-FFF2-40B4-BE49-F238E27FC236}">
              <a16:creationId xmlns:a16="http://schemas.microsoft.com/office/drawing/2014/main" id="{C5AC88E1-0930-42E0-86C2-C6E9723E4478}"/>
            </a:ext>
          </a:extLst>
        </xdr:cNvPr>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a:extLst>
            <a:ext uri="{FF2B5EF4-FFF2-40B4-BE49-F238E27FC236}">
              <a16:creationId xmlns:a16="http://schemas.microsoft.com/office/drawing/2014/main" id="{45BBA74B-DE26-4A7B-81CC-8D03473E03A1}"/>
            </a:ext>
          </a:extLst>
        </xdr:cNvPr>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a:extLst>
            <a:ext uri="{FF2B5EF4-FFF2-40B4-BE49-F238E27FC236}">
              <a16:creationId xmlns:a16="http://schemas.microsoft.com/office/drawing/2014/main" id="{49E6AB66-93A3-4BB9-BA14-F718CA092A1E}"/>
            </a:ext>
          </a:extLst>
        </xdr:cNvPr>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154322</xdr:rowOff>
    </xdr:from>
    <xdr:ext cx="405111" cy="259045"/>
    <xdr:sp macro="" textlink="">
      <xdr:nvSpPr>
        <xdr:cNvPr id="65" name="n_1aveValue【図書館】&#10;有形固定資産減価償却率">
          <a:extLst>
            <a:ext uri="{FF2B5EF4-FFF2-40B4-BE49-F238E27FC236}">
              <a16:creationId xmlns:a16="http://schemas.microsoft.com/office/drawing/2014/main" id="{D93C230B-5D12-45EC-8D93-70F563801C83}"/>
            </a:ext>
          </a:extLst>
        </xdr:cNvPr>
        <xdr:cNvSpPr txBox="1"/>
      </xdr:nvSpPr>
      <xdr:spPr>
        <a:xfrm>
          <a:off x="3582043"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DB443EC9-6441-4A40-A078-2D926E9CFA2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37FB58FA-0AAC-4A73-92FC-22244848FB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23DC1C41-D5A5-4DC1-BC86-1A70368A1E9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D8DDE923-DE9D-4AC5-B126-D34758099B8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7B084E41-F63D-493E-95A5-8BA8249A64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143510</xdr:rowOff>
    </xdr:from>
    <xdr:to>
      <xdr:col>5</xdr:col>
      <xdr:colOff>409575</xdr:colOff>
      <xdr:row>36</xdr:row>
      <xdr:rowOff>73660</xdr:rowOff>
    </xdr:to>
    <xdr:sp macro="" textlink="">
      <xdr:nvSpPr>
        <xdr:cNvPr id="71" name="円/楕円 70">
          <a:extLst>
            <a:ext uri="{FF2B5EF4-FFF2-40B4-BE49-F238E27FC236}">
              <a16:creationId xmlns:a16="http://schemas.microsoft.com/office/drawing/2014/main" id="{BD3AEF85-5023-4895-8953-8A49EFBD5047}"/>
            </a:ext>
          </a:extLst>
        </xdr:cNvPr>
        <xdr:cNvSpPr/>
      </xdr:nvSpPr>
      <xdr:spPr>
        <a:xfrm>
          <a:off x="37465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90187</xdr:rowOff>
    </xdr:from>
    <xdr:ext cx="405111" cy="259045"/>
    <xdr:sp macro="" textlink="">
      <xdr:nvSpPr>
        <xdr:cNvPr id="72" name="n_1mainValue【図書館】&#10;有形固定資産減価償却率">
          <a:extLst>
            <a:ext uri="{FF2B5EF4-FFF2-40B4-BE49-F238E27FC236}">
              <a16:creationId xmlns:a16="http://schemas.microsoft.com/office/drawing/2014/main" id="{BE474BA7-E31F-48EF-AD58-22A740707362}"/>
            </a:ext>
          </a:extLst>
        </xdr:cNvPr>
        <xdr:cNvSpPr txBox="1"/>
      </xdr:nvSpPr>
      <xdr:spPr>
        <a:xfrm>
          <a:off x="3582043"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id="{9581575B-25C6-40AF-AD39-FD6666ADEA1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id="{4EB6AB6A-59C0-4A22-BE86-1F1D5CBD95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id="{7589AC28-6660-4B32-A9CE-20BEBA0D1E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id="{5B3AE98F-D77A-49AF-977A-18F8F33EB86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id="{B4D544FF-4AA4-4C48-9525-77E89413DF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id="{D7432C58-62A1-4E34-B3AC-DF06681FBA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id="{EBD24454-B0FD-49C6-B66A-ADB27BEE98F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id="{28EA9B3F-A3FF-418D-B454-B169CC3DF3E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a:extLst>
            <a:ext uri="{FF2B5EF4-FFF2-40B4-BE49-F238E27FC236}">
              <a16:creationId xmlns:a16="http://schemas.microsoft.com/office/drawing/2014/main" id="{99ADEEED-172B-4416-9A4F-E53B6041949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id="{2FB10DEE-1EEF-410D-9F60-7CB61E20ED7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a:extLst>
            <a:ext uri="{FF2B5EF4-FFF2-40B4-BE49-F238E27FC236}">
              <a16:creationId xmlns:a16="http://schemas.microsoft.com/office/drawing/2014/main" id="{6D5C1DD9-80F7-4BDA-AD79-DA29F9DF72B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a:extLst>
            <a:ext uri="{FF2B5EF4-FFF2-40B4-BE49-F238E27FC236}">
              <a16:creationId xmlns:a16="http://schemas.microsoft.com/office/drawing/2014/main" id="{754C1CE6-0181-4858-9211-71CB971D23D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a:extLst>
            <a:ext uri="{FF2B5EF4-FFF2-40B4-BE49-F238E27FC236}">
              <a16:creationId xmlns:a16="http://schemas.microsoft.com/office/drawing/2014/main" id="{F9A4A71B-0C10-45D3-BAA4-85F36FD62A5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a:extLst>
            <a:ext uri="{FF2B5EF4-FFF2-40B4-BE49-F238E27FC236}">
              <a16:creationId xmlns:a16="http://schemas.microsoft.com/office/drawing/2014/main" id="{C982F020-43BC-4F27-99BC-7E078052C683}"/>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a:extLst>
            <a:ext uri="{FF2B5EF4-FFF2-40B4-BE49-F238E27FC236}">
              <a16:creationId xmlns:a16="http://schemas.microsoft.com/office/drawing/2014/main" id="{0C7780A8-2DF7-4CFF-BCC2-98045C3F69C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a:extLst>
            <a:ext uri="{FF2B5EF4-FFF2-40B4-BE49-F238E27FC236}">
              <a16:creationId xmlns:a16="http://schemas.microsoft.com/office/drawing/2014/main" id="{753B15B8-C839-4C37-956E-3EEBC41C68EB}"/>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a:extLst>
            <a:ext uri="{FF2B5EF4-FFF2-40B4-BE49-F238E27FC236}">
              <a16:creationId xmlns:a16="http://schemas.microsoft.com/office/drawing/2014/main" id="{3C713E56-FFB4-4BC9-A135-39B036FEC82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a:extLst>
            <a:ext uri="{FF2B5EF4-FFF2-40B4-BE49-F238E27FC236}">
              <a16:creationId xmlns:a16="http://schemas.microsoft.com/office/drawing/2014/main" id="{07DB63FF-1965-4A22-9C32-C02ECF7AA5F3}"/>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id="{91B18EFE-A4D9-4648-8ED3-F5EB6FBD4C3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a:extLst>
            <a:ext uri="{FF2B5EF4-FFF2-40B4-BE49-F238E27FC236}">
              <a16:creationId xmlns:a16="http://schemas.microsoft.com/office/drawing/2014/main" id="{53024974-A9C6-4138-A229-D2E2EA5D272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a:extLst>
            <a:ext uri="{FF2B5EF4-FFF2-40B4-BE49-F238E27FC236}">
              <a16:creationId xmlns:a16="http://schemas.microsoft.com/office/drawing/2014/main" id="{9A6BDB8B-BEEC-4CD7-89D3-A91AF37F30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a:extLst>
            <a:ext uri="{FF2B5EF4-FFF2-40B4-BE49-F238E27FC236}">
              <a16:creationId xmlns:a16="http://schemas.microsoft.com/office/drawing/2014/main" id="{AA73A335-AD8D-4768-98E5-B5E44A26C34C}"/>
            </a:ext>
          </a:extLst>
        </xdr:cNvPr>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a:extLst>
            <a:ext uri="{FF2B5EF4-FFF2-40B4-BE49-F238E27FC236}">
              <a16:creationId xmlns:a16="http://schemas.microsoft.com/office/drawing/2014/main" id="{57237269-B059-4D48-A700-8BB980D28433}"/>
            </a:ext>
          </a:extLst>
        </xdr:cNvPr>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a:extLst>
            <a:ext uri="{FF2B5EF4-FFF2-40B4-BE49-F238E27FC236}">
              <a16:creationId xmlns:a16="http://schemas.microsoft.com/office/drawing/2014/main" id="{BA7166C7-776A-4ECF-980B-64247273A749}"/>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a:extLst>
            <a:ext uri="{FF2B5EF4-FFF2-40B4-BE49-F238E27FC236}">
              <a16:creationId xmlns:a16="http://schemas.microsoft.com/office/drawing/2014/main" id="{6B0FEA73-0705-4192-8BAE-0D2A2EE2688A}"/>
            </a:ext>
          </a:extLst>
        </xdr:cNvPr>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a:extLst>
            <a:ext uri="{FF2B5EF4-FFF2-40B4-BE49-F238E27FC236}">
              <a16:creationId xmlns:a16="http://schemas.microsoft.com/office/drawing/2014/main" id="{C4BA07EC-39E0-497C-9C5D-62648397EA10}"/>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a:extLst>
            <a:ext uri="{FF2B5EF4-FFF2-40B4-BE49-F238E27FC236}">
              <a16:creationId xmlns:a16="http://schemas.microsoft.com/office/drawing/2014/main" id="{8557A5E8-7DA3-47E0-8283-F934A95B5C0D}"/>
            </a:ext>
          </a:extLst>
        </xdr:cNvPr>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a:extLst>
            <a:ext uri="{FF2B5EF4-FFF2-40B4-BE49-F238E27FC236}">
              <a16:creationId xmlns:a16="http://schemas.microsoft.com/office/drawing/2014/main" id="{359A5F74-3219-4FBA-A513-130BDDDA1F0A}"/>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a:extLst>
            <a:ext uri="{FF2B5EF4-FFF2-40B4-BE49-F238E27FC236}">
              <a16:creationId xmlns:a16="http://schemas.microsoft.com/office/drawing/2014/main" id="{6A75E02C-3B9F-4EE3-BD73-94DAEBC7719D}"/>
            </a:ext>
          </a:extLst>
        </xdr:cNvPr>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143527</xdr:rowOff>
    </xdr:from>
    <xdr:ext cx="469744" cy="259045"/>
    <xdr:sp macro="" textlink="">
      <xdr:nvSpPr>
        <xdr:cNvPr id="102" name="n_1aveValue【図書館】&#10;一人当たり面積">
          <a:extLst>
            <a:ext uri="{FF2B5EF4-FFF2-40B4-BE49-F238E27FC236}">
              <a16:creationId xmlns:a16="http://schemas.microsoft.com/office/drawing/2014/main" id="{F78B93A2-4121-4009-AFC6-C286A2AC8CC8}"/>
            </a:ext>
          </a:extLst>
        </xdr:cNvPr>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id="{59FE47D2-D3C7-4DB5-8EBE-319F67F01A3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id="{8CAB5698-BE9E-44A5-8C95-76414AEAA05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D7E81FF0-9BB1-4C0B-8518-A784164D94A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30EAD0FB-DDDE-4FEE-B998-601E55BC938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88932726-7AAB-4685-834B-E3778358BFD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93980</xdr:rowOff>
    </xdr:from>
    <xdr:to>
      <xdr:col>14</xdr:col>
      <xdr:colOff>79375</xdr:colOff>
      <xdr:row>39</xdr:row>
      <xdr:rowOff>24130</xdr:rowOff>
    </xdr:to>
    <xdr:sp macro="" textlink="">
      <xdr:nvSpPr>
        <xdr:cNvPr id="108" name="円/楕円 107">
          <a:extLst>
            <a:ext uri="{FF2B5EF4-FFF2-40B4-BE49-F238E27FC236}">
              <a16:creationId xmlns:a16="http://schemas.microsoft.com/office/drawing/2014/main" id="{D2690187-28A7-40A7-8988-7E0CFF874794}"/>
            </a:ext>
          </a:extLst>
        </xdr:cNvPr>
        <xdr:cNvSpPr/>
      </xdr:nvSpPr>
      <xdr:spPr>
        <a:xfrm>
          <a:off x="958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15257</xdr:rowOff>
    </xdr:from>
    <xdr:ext cx="469744" cy="259045"/>
    <xdr:sp macro="" textlink="">
      <xdr:nvSpPr>
        <xdr:cNvPr id="109" name="n_1mainValue【図書館】&#10;一人当たり面積">
          <a:extLst>
            <a:ext uri="{FF2B5EF4-FFF2-40B4-BE49-F238E27FC236}">
              <a16:creationId xmlns:a16="http://schemas.microsoft.com/office/drawing/2014/main" id="{2FEE72F9-53A6-4FC5-AF4F-97D958CA3223}"/>
            </a:ext>
          </a:extLst>
        </xdr:cNvPr>
        <xdr:cNvSpPr txBox="1"/>
      </xdr:nvSpPr>
      <xdr:spPr>
        <a:xfrm>
          <a:off x="9391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id="{5C773C2A-8A74-483D-8927-9D1B0FBFB4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id="{54CA8946-6AFB-4E69-BCB1-E227909C858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id="{FBE2D49F-E565-45C4-BEE5-A2C634AC074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id="{6990EB89-6E49-4300-AAAD-88F4616799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id="{AD513E06-735E-4F4A-8FA8-64D3BB9182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id="{FC881A77-778D-45C5-8D12-1C632CA5884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id="{84CBB510-52E1-4DF0-ABB2-A5BB41DA33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id="{C84E2E83-EC9A-41E5-9245-186A0B36AFD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id="{9CD7A04D-B072-4073-B397-86A356A9851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id="{3D5D322D-9608-4EEF-BF34-007D4EA350B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a:extLst>
            <a:ext uri="{FF2B5EF4-FFF2-40B4-BE49-F238E27FC236}">
              <a16:creationId xmlns:a16="http://schemas.microsoft.com/office/drawing/2014/main" id="{F77574BA-D809-4898-832D-337783D8C6C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a:extLst>
            <a:ext uri="{FF2B5EF4-FFF2-40B4-BE49-F238E27FC236}">
              <a16:creationId xmlns:a16="http://schemas.microsoft.com/office/drawing/2014/main" id="{391BD344-EE5D-4218-BBB4-2AC76D3AF17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a:extLst>
            <a:ext uri="{FF2B5EF4-FFF2-40B4-BE49-F238E27FC236}">
              <a16:creationId xmlns:a16="http://schemas.microsoft.com/office/drawing/2014/main" id="{D31663F1-D7B8-4D70-A2D0-F7E847854B7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a:extLst>
            <a:ext uri="{FF2B5EF4-FFF2-40B4-BE49-F238E27FC236}">
              <a16:creationId xmlns:a16="http://schemas.microsoft.com/office/drawing/2014/main" id="{2636A7CA-8C73-486D-8158-E07187BFFF1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a:extLst>
            <a:ext uri="{FF2B5EF4-FFF2-40B4-BE49-F238E27FC236}">
              <a16:creationId xmlns:a16="http://schemas.microsoft.com/office/drawing/2014/main" id="{209AB81C-66FD-4A39-A6C1-7E23E59B7B4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a:extLst>
            <a:ext uri="{FF2B5EF4-FFF2-40B4-BE49-F238E27FC236}">
              <a16:creationId xmlns:a16="http://schemas.microsoft.com/office/drawing/2014/main" id="{24F496B5-7A52-4A0F-B064-161FFBEF767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a:extLst>
            <a:ext uri="{FF2B5EF4-FFF2-40B4-BE49-F238E27FC236}">
              <a16:creationId xmlns:a16="http://schemas.microsoft.com/office/drawing/2014/main" id="{E4E6AA81-4547-48A7-8D9E-633EDE06BB4D}"/>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a:extLst>
            <a:ext uri="{FF2B5EF4-FFF2-40B4-BE49-F238E27FC236}">
              <a16:creationId xmlns:a16="http://schemas.microsoft.com/office/drawing/2014/main" id="{C96D6D54-533D-4BB2-B3F4-E8A92347A88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a:extLst>
            <a:ext uri="{FF2B5EF4-FFF2-40B4-BE49-F238E27FC236}">
              <a16:creationId xmlns:a16="http://schemas.microsoft.com/office/drawing/2014/main" id="{0E29E756-1785-4A25-BC12-E5453B84445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a:extLst>
            <a:ext uri="{FF2B5EF4-FFF2-40B4-BE49-F238E27FC236}">
              <a16:creationId xmlns:a16="http://schemas.microsoft.com/office/drawing/2014/main" id="{9F66F3A8-E91D-4698-A307-0AC8B2826DA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a:extLst>
            <a:ext uri="{FF2B5EF4-FFF2-40B4-BE49-F238E27FC236}">
              <a16:creationId xmlns:a16="http://schemas.microsoft.com/office/drawing/2014/main" id="{1E2814ED-BB99-4665-9CD7-50A2024BD42E}"/>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a:extLst>
            <a:ext uri="{FF2B5EF4-FFF2-40B4-BE49-F238E27FC236}">
              <a16:creationId xmlns:a16="http://schemas.microsoft.com/office/drawing/2014/main" id="{CED105E9-6D01-4867-BFFD-61071B7AED8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id="{E2D53FB4-7B73-456F-941E-2D6879AF537A}"/>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a:extLst>
            <a:ext uri="{FF2B5EF4-FFF2-40B4-BE49-F238E27FC236}">
              <a16:creationId xmlns:a16="http://schemas.microsoft.com/office/drawing/2014/main" id="{4B7B855B-2588-4CAC-8EE5-5B5A752E7BF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45720</xdr:rowOff>
    </xdr:from>
    <xdr:to>
      <xdr:col>6</xdr:col>
      <xdr:colOff>510540</xdr:colOff>
      <xdr:row>63</xdr:row>
      <xdr:rowOff>30480</xdr:rowOff>
    </xdr:to>
    <xdr:cxnSp macro="">
      <xdr:nvCxnSpPr>
        <xdr:cNvPr id="134" name="直線コネクタ 133">
          <a:extLst>
            <a:ext uri="{FF2B5EF4-FFF2-40B4-BE49-F238E27FC236}">
              <a16:creationId xmlns:a16="http://schemas.microsoft.com/office/drawing/2014/main" id="{0E9CE98D-762A-4508-BF42-BAC8A7BD2C77}"/>
            </a:ext>
          </a:extLst>
        </xdr:cNvPr>
        <xdr:cNvCxnSpPr/>
      </xdr:nvCxnSpPr>
      <xdr:spPr>
        <a:xfrm flipV="1">
          <a:off x="4634865" y="981837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34307</xdr:rowOff>
    </xdr:from>
    <xdr:ext cx="405111" cy="259045"/>
    <xdr:sp macro="" textlink="">
      <xdr:nvSpPr>
        <xdr:cNvPr id="135" name="【体育館・プール】&#10;有形固定資産減価償却率最小値テキスト">
          <a:extLst>
            <a:ext uri="{FF2B5EF4-FFF2-40B4-BE49-F238E27FC236}">
              <a16:creationId xmlns:a16="http://schemas.microsoft.com/office/drawing/2014/main" id="{D38D3111-6EA9-411F-9A40-B73D4BF4E8BE}"/>
            </a:ext>
          </a:extLst>
        </xdr:cNvPr>
        <xdr:cNvSpPr txBox="1"/>
      </xdr:nvSpPr>
      <xdr:spPr>
        <a:xfrm>
          <a:off x="47244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63</xdr:row>
      <xdr:rowOff>30480</xdr:rowOff>
    </xdr:from>
    <xdr:to>
      <xdr:col>6</xdr:col>
      <xdr:colOff>600075</xdr:colOff>
      <xdr:row>63</xdr:row>
      <xdr:rowOff>30480</xdr:rowOff>
    </xdr:to>
    <xdr:cxnSp macro="">
      <xdr:nvCxnSpPr>
        <xdr:cNvPr id="136" name="直線コネクタ 135">
          <a:extLst>
            <a:ext uri="{FF2B5EF4-FFF2-40B4-BE49-F238E27FC236}">
              <a16:creationId xmlns:a16="http://schemas.microsoft.com/office/drawing/2014/main" id="{E0935AC9-835C-4BF0-B9A5-E142D3F6A152}"/>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163847</xdr:rowOff>
    </xdr:from>
    <xdr:ext cx="405111" cy="259045"/>
    <xdr:sp macro="" textlink="">
      <xdr:nvSpPr>
        <xdr:cNvPr id="137" name="【体育館・プール】&#10;有形固定資産減価償却率最大値テキスト">
          <a:extLst>
            <a:ext uri="{FF2B5EF4-FFF2-40B4-BE49-F238E27FC236}">
              <a16:creationId xmlns:a16="http://schemas.microsoft.com/office/drawing/2014/main" id="{2DA9EB6E-A5B5-41A1-9738-951A9280F9DD}"/>
            </a:ext>
          </a:extLst>
        </xdr:cNvPr>
        <xdr:cNvSpPr txBox="1"/>
      </xdr:nvSpPr>
      <xdr:spPr>
        <a:xfrm>
          <a:off x="4724400" y="959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57</xdr:row>
      <xdr:rowOff>45720</xdr:rowOff>
    </xdr:from>
    <xdr:to>
      <xdr:col>6</xdr:col>
      <xdr:colOff>600075</xdr:colOff>
      <xdr:row>57</xdr:row>
      <xdr:rowOff>45720</xdr:rowOff>
    </xdr:to>
    <xdr:cxnSp macro="">
      <xdr:nvCxnSpPr>
        <xdr:cNvPr id="138" name="直線コネクタ 137">
          <a:extLst>
            <a:ext uri="{FF2B5EF4-FFF2-40B4-BE49-F238E27FC236}">
              <a16:creationId xmlns:a16="http://schemas.microsoft.com/office/drawing/2014/main" id="{6611898B-74CD-420A-BD8B-3A03C5D72244}"/>
            </a:ext>
          </a:extLst>
        </xdr:cNvPr>
        <xdr:cNvCxnSpPr/>
      </xdr:nvCxnSpPr>
      <xdr:spPr>
        <a:xfrm>
          <a:off x="4546600" y="981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59072</xdr:rowOff>
    </xdr:from>
    <xdr:ext cx="405111" cy="259045"/>
    <xdr:sp macro="" textlink="">
      <xdr:nvSpPr>
        <xdr:cNvPr id="139" name="【体育館・プール】&#10;有形固定資産減価償却率平均値テキスト">
          <a:extLst>
            <a:ext uri="{FF2B5EF4-FFF2-40B4-BE49-F238E27FC236}">
              <a16:creationId xmlns:a16="http://schemas.microsoft.com/office/drawing/2014/main" id="{9364D747-1B0D-4BF3-B5F2-04AD478F3C45}"/>
            </a:ext>
          </a:extLst>
        </xdr:cNvPr>
        <xdr:cNvSpPr txBox="1"/>
      </xdr:nvSpPr>
      <xdr:spPr>
        <a:xfrm>
          <a:off x="47244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80645</xdr:rowOff>
    </xdr:from>
    <xdr:to>
      <xdr:col>6</xdr:col>
      <xdr:colOff>561975</xdr:colOff>
      <xdr:row>61</xdr:row>
      <xdr:rowOff>10795</xdr:rowOff>
    </xdr:to>
    <xdr:sp macro="" textlink="">
      <xdr:nvSpPr>
        <xdr:cNvPr id="140" name="フローチャート : 判断 139">
          <a:extLst>
            <a:ext uri="{FF2B5EF4-FFF2-40B4-BE49-F238E27FC236}">
              <a16:creationId xmlns:a16="http://schemas.microsoft.com/office/drawing/2014/main" id="{FDE9AA99-9376-496A-9A32-9BB704D2C7B1}"/>
            </a:ext>
          </a:extLst>
        </xdr:cNvPr>
        <xdr:cNvSpPr/>
      </xdr:nvSpPr>
      <xdr:spPr>
        <a:xfrm>
          <a:off x="4584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2540</xdr:rowOff>
    </xdr:from>
    <xdr:to>
      <xdr:col>5</xdr:col>
      <xdr:colOff>409575</xdr:colOff>
      <xdr:row>60</xdr:row>
      <xdr:rowOff>104140</xdr:rowOff>
    </xdr:to>
    <xdr:sp macro="" textlink="">
      <xdr:nvSpPr>
        <xdr:cNvPr id="141" name="フローチャート : 判断 140">
          <a:extLst>
            <a:ext uri="{FF2B5EF4-FFF2-40B4-BE49-F238E27FC236}">
              <a16:creationId xmlns:a16="http://schemas.microsoft.com/office/drawing/2014/main" id="{AA511DEF-A48B-41B4-A56C-382E18BB415F}"/>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95267</xdr:rowOff>
    </xdr:from>
    <xdr:ext cx="405111" cy="259045"/>
    <xdr:sp macro="" textlink="">
      <xdr:nvSpPr>
        <xdr:cNvPr id="142" name="n_1aveValue【体育館・プール】&#10;有形固定資産減価償却率">
          <a:extLst>
            <a:ext uri="{FF2B5EF4-FFF2-40B4-BE49-F238E27FC236}">
              <a16:creationId xmlns:a16="http://schemas.microsoft.com/office/drawing/2014/main" id="{1100AAD7-8252-476D-9195-664913F59902}"/>
            </a:ext>
          </a:extLst>
        </xdr:cNvPr>
        <xdr:cNvSpPr txBox="1"/>
      </xdr:nvSpPr>
      <xdr:spPr>
        <a:xfrm>
          <a:off x="3582043"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5407C515-C438-42D5-A9F6-D7C60F3244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C260C7F-3996-4CAC-8DB4-39A3199C47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35CFF9B4-E2A5-4E9F-AB66-8996198612E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5FAFD6E1-0032-45B3-919D-C8B19A878CA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9327BECB-9C50-49B2-9EF1-AA66A18C1AF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44450</xdr:rowOff>
    </xdr:from>
    <xdr:to>
      <xdr:col>5</xdr:col>
      <xdr:colOff>409575</xdr:colOff>
      <xdr:row>55</xdr:row>
      <xdr:rowOff>146050</xdr:rowOff>
    </xdr:to>
    <xdr:sp macro="" textlink="">
      <xdr:nvSpPr>
        <xdr:cNvPr id="148" name="円/楕円 147">
          <a:extLst>
            <a:ext uri="{FF2B5EF4-FFF2-40B4-BE49-F238E27FC236}">
              <a16:creationId xmlns:a16="http://schemas.microsoft.com/office/drawing/2014/main" id="{5AA36880-8684-43D0-A7D7-78916BDDD517}"/>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53</xdr:row>
      <xdr:rowOff>162577</xdr:rowOff>
    </xdr:from>
    <xdr:ext cx="469744" cy="259045"/>
    <xdr:sp macro="" textlink="">
      <xdr:nvSpPr>
        <xdr:cNvPr id="149" name="n_1mainValue【体育館・プール】&#10;有形固定資産減価償却率">
          <a:extLst>
            <a:ext uri="{FF2B5EF4-FFF2-40B4-BE49-F238E27FC236}">
              <a16:creationId xmlns:a16="http://schemas.microsoft.com/office/drawing/2014/main" id="{0C277E53-CBDB-4958-9F36-B6F48BBC41A4}"/>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a:extLst>
            <a:ext uri="{FF2B5EF4-FFF2-40B4-BE49-F238E27FC236}">
              <a16:creationId xmlns:a16="http://schemas.microsoft.com/office/drawing/2014/main" id="{91FD0143-027A-4CDB-91B5-73DB9E1F4CD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a:extLst>
            <a:ext uri="{FF2B5EF4-FFF2-40B4-BE49-F238E27FC236}">
              <a16:creationId xmlns:a16="http://schemas.microsoft.com/office/drawing/2014/main" id="{463AED06-B520-452D-94DD-1C242D6869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a:extLst>
            <a:ext uri="{FF2B5EF4-FFF2-40B4-BE49-F238E27FC236}">
              <a16:creationId xmlns:a16="http://schemas.microsoft.com/office/drawing/2014/main" id="{8444D3B6-A343-4C31-8275-B53E4427018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a:extLst>
            <a:ext uri="{FF2B5EF4-FFF2-40B4-BE49-F238E27FC236}">
              <a16:creationId xmlns:a16="http://schemas.microsoft.com/office/drawing/2014/main" id="{24A67AD6-A507-45A9-BFB4-31E11DE4E92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a:extLst>
            <a:ext uri="{FF2B5EF4-FFF2-40B4-BE49-F238E27FC236}">
              <a16:creationId xmlns:a16="http://schemas.microsoft.com/office/drawing/2014/main" id="{EC224FE5-D0BA-4B87-9853-FFEC3FF9037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a:extLst>
            <a:ext uri="{FF2B5EF4-FFF2-40B4-BE49-F238E27FC236}">
              <a16:creationId xmlns:a16="http://schemas.microsoft.com/office/drawing/2014/main" id="{86D8358B-2E52-4102-90CE-0CB3A78B3F4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a:extLst>
            <a:ext uri="{FF2B5EF4-FFF2-40B4-BE49-F238E27FC236}">
              <a16:creationId xmlns:a16="http://schemas.microsoft.com/office/drawing/2014/main" id="{4C76B130-B7FD-4B78-84FF-0FBACD2CFC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a:extLst>
            <a:ext uri="{FF2B5EF4-FFF2-40B4-BE49-F238E27FC236}">
              <a16:creationId xmlns:a16="http://schemas.microsoft.com/office/drawing/2014/main" id="{1C88CA90-55CE-485A-9BBF-A69272F6293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a:extLst>
            <a:ext uri="{FF2B5EF4-FFF2-40B4-BE49-F238E27FC236}">
              <a16:creationId xmlns:a16="http://schemas.microsoft.com/office/drawing/2014/main" id="{B3CD05DA-0613-4372-9DB2-77124842674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a:extLst>
            <a:ext uri="{FF2B5EF4-FFF2-40B4-BE49-F238E27FC236}">
              <a16:creationId xmlns:a16="http://schemas.microsoft.com/office/drawing/2014/main" id="{00E70D5C-55E2-4996-9179-3FB38B97D1C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0" name="直線コネクタ 159">
          <a:extLst>
            <a:ext uri="{FF2B5EF4-FFF2-40B4-BE49-F238E27FC236}">
              <a16:creationId xmlns:a16="http://schemas.microsoft.com/office/drawing/2014/main" id="{A28C002E-95B9-4DBA-823F-579EC92BE7F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52B12977-0073-45AE-B53A-273376DBA78F}"/>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2" name="直線コネクタ 161">
          <a:extLst>
            <a:ext uri="{FF2B5EF4-FFF2-40B4-BE49-F238E27FC236}">
              <a16:creationId xmlns:a16="http://schemas.microsoft.com/office/drawing/2014/main" id="{17BD3353-FF96-4B52-B0AA-3B744236ADC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3" name="テキスト ボックス 162">
          <a:extLst>
            <a:ext uri="{FF2B5EF4-FFF2-40B4-BE49-F238E27FC236}">
              <a16:creationId xmlns:a16="http://schemas.microsoft.com/office/drawing/2014/main" id="{7F4D0E9D-0C0D-494F-8EC3-48C0FDBDA28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4" name="直線コネクタ 163">
          <a:extLst>
            <a:ext uri="{FF2B5EF4-FFF2-40B4-BE49-F238E27FC236}">
              <a16:creationId xmlns:a16="http://schemas.microsoft.com/office/drawing/2014/main" id="{D8E57DC7-E070-4C52-A09F-732072D55FA3}"/>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5" name="テキスト ボックス 164">
          <a:extLst>
            <a:ext uri="{FF2B5EF4-FFF2-40B4-BE49-F238E27FC236}">
              <a16:creationId xmlns:a16="http://schemas.microsoft.com/office/drawing/2014/main" id="{EB607F81-648A-4A96-8284-968849B884E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6" name="直線コネクタ 165">
          <a:extLst>
            <a:ext uri="{FF2B5EF4-FFF2-40B4-BE49-F238E27FC236}">
              <a16:creationId xmlns:a16="http://schemas.microsoft.com/office/drawing/2014/main" id="{59A3C478-0699-4F1A-9F8E-09E80F754A1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7" name="テキスト ボックス 166">
          <a:extLst>
            <a:ext uri="{FF2B5EF4-FFF2-40B4-BE49-F238E27FC236}">
              <a16:creationId xmlns:a16="http://schemas.microsoft.com/office/drawing/2014/main" id="{A066FF41-620A-464C-A80D-9999E15DA497}"/>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a:extLst>
            <a:ext uri="{FF2B5EF4-FFF2-40B4-BE49-F238E27FC236}">
              <a16:creationId xmlns:a16="http://schemas.microsoft.com/office/drawing/2014/main" id="{6AD4345B-F3AE-44FA-B6CF-4A52BC80812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9" name="テキスト ボックス 168">
          <a:extLst>
            <a:ext uri="{FF2B5EF4-FFF2-40B4-BE49-F238E27FC236}">
              <a16:creationId xmlns:a16="http://schemas.microsoft.com/office/drawing/2014/main" id="{1BDD4213-5B3F-4B2F-93D2-7B3B49C3A56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体育館・プール】&#10;一人当たり面積グラフ枠">
          <a:extLst>
            <a:ext uri="{FF2B5EF4-FFF2-40B4-BE49-F238E27FC236}">
              <a16:creationId xmlns:a16="http://schemas.microsoft.com/office/drawing/2014/main" id="{E504093F-A23F-427F-9694-AD3C184747F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71" name="直線コネクタ 170">
          <a:extLst>
            <a:ext uri="{FF2B5EF4-FFF2-40B4-BE49-F238E27FC236}">
              <a16:creationId xmlns:a16="http://schemas.microsoft.com/office/drawing/2014/main" id="{009E92DB-308A-4189-B2B0-434D2487E82E}"/>
            </a:ext>
          </a:extLst>
        </xdr:cNvPr>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2" name="【体育館・プール】&#10;一人当たり面積最小値テキスト">
          <a:extLst>
            <a:ext uri="{FF2B5EF4-FFF2-40B4-BE49-F238E27FC236}">
              <a16:creationId xmlns:a16="http://schemas.microsoft.com/office/drawing/2014/main" id="{1AB9FE5E-FFD6-405F-BC85-889AC184F7D5}"/>
            </a:ext>
          </a:extLst>
        </xdr:cNvPr>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3" name="直線コネクタ 172">
          <a:extLst>
            <a:ext uri="{FF2B5EF4-FFF2-40B4-BE49-F238E27FC236}">
              <a16:creationId xmlns:a16="http://schemas.microsoft.com/office/drawing/2014/main" id="{6EBACE4B-F830-4CC6-8F48-7819F7A10994}"/>
            </a:ext>
          </a:extLst>
        </xdr:cNvPr>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4" name="【体育館・プール】&#10;一人当たり面積最大値テキスト">
          <a:extLst>
            <a:ext uri="{FF2B5EF4-FFF2-40B4-BE49-F238E27FC236}">
              <a16:creationId xmlns:a16="http://schemas.microsoft.com/office/drawing/2014/main" id="{37AAD7EF-B307-452B-9050-574349B52F22}"/>
            </a:ext>
          </a:extLst>
        </xdr:cNvPr>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5" name="直線コネクタ 174">
          <a:extLst>
            <a:ext uri="{FF2B5EF4-FFF2-40B4-BE49-F238E27FC236}">
              <a16:creationId xmlns:a16="http://schemas.microsoft.com/office/drawing/2014/main" id="{2110E8B7-91F2-4DC9-A4AA-98327A336C08}"/>
            </a:ext>
          </a:extLst>
        </xdr:cNvPr>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6" name="【体育館・プール】&#10;一人当たり面積平均値テキスト">
          <a:extLst>
            <a:ext uri="{FF2B5EF4-FFF2-40B4-BE49-F238E27FC236}">
              <a16:creationId xmlns:a16="http://schemas.microsoft.com/office/drawing/2014/main" id="{93432ECA-BD62-40DD-88EA-7CA2C75EC74C}"/>
            </a:ext>
          </a:extLst>
        </xdr:cNvPr>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7" name="フローチャート : 判断 176">
          <a:extLst>
            <a:ext uri="{FF2B5EF4-FFF2-40B4-BE49-F238E27FC236}">
              <a16:creationId xmlns:a16="http://schemas.microsoft.com/office/drawing/2014/main" id="{22AA6E8D-3E7E-4748-968E-E477C450E469}"/>
            </a:ext>
          </a:extLst>
        </xdr:cNvPr>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8" name="フローチャート : 判断 177">
          <a:extLst>
            <a:ext uri="{FF2B5EF4-FFF2-40B4-BE49-F238E27FC236}">
              <a16:creationId xmlns:a16="http://schemas.microsoft.com/office/drawing/2014/main" id="{FC1F80D8-CB2B-408A-B9F3-5C0825061D08}"/>
            </a:ext>
          </a:extLst>
        </xdr:cNvPr>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79" name="n_1aveValue【体育館・プール】&#10;一人当たり面積">
          <a:extLst>
            <a:ext uri="{FF2B5EF4-FFF2-40B4-BE49-F238E27FC236}">
              <a16:creationId xmlns:a16="http://schemas.microsoft.com/office/drawing/2014/main" id="{58F5514E-BE53-4BF4-B70C-01485DF11118}"/>
            </a:ext>
          </a:extLst>
        </xdr:cNvPr>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62C05A3A-57F2-40A6-9706-D2AD2FC8CA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210398FA-2A45-4C7F-B794-8B820356C0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8C4DC3E-5270-4DDB-8547-14E6A3C2603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D2D113F-463A-498B-8845-C7029A1A14F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27B1B26-FE74-4D8F-9B74-AAFC20F647B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22352</xdr:rowOff>
    </xdr:from>
    <xdr:to>
      <xdr:col>14</xdr:col>
      <xdr:colOff>79375</xdr:colOff>
      <xdr:row>62</xdr:row>
      <xdr:rowOff>123952</xdr:rowOff>
    </xdr:to>
    <xdr:sp macro="" textlink="">
      <xdr:nvSpPr>
        <xdr:cNvPr id="185" name="円/楕円 184">
          <a:extLst>
            <a:ext uri="{FF2B5EF4-FFF2-40B4-BE49-F238E27FC236}">
              <a16:creationId xmlns:a16="http://schemas.microsoft.com/office/drawing/2014/main" id="{38CD483E-D60F-456E-9632-C95750006F40}"/>
            </a:ext>
          </a:extLst>
        </xdr:cNvPr>
        <xdr:cNvSpPr/>
      </xdr:nvSpPr>
      <xdr:spPr>
        <a:xfrm>
          <a:off x="9588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115079</xdr:rowOff>
    </xdr:from>
    <xdr:ext cx="469744" cy="259045"/>
    <xdr:sp macro="" textlink="">
      <xdr:nvSpPr>
        <xdr:cNvPr id="186" name="n_1mainValue【体育館・プール】&#10;一人当たり面積">
          <a:extLst>
            <a:ext uri="{FF2B5EF4-FFF2-40B4-BE49-F238E27FC236}">
              <a16:creationId xmlns:a16="http://schemas.microsoft.com/office/drawing/2014/main" id="{90758745-FF05-432F-8D19-CF9DAB3784EB}"/>
            </a:ext>
          </a:extLst>
        </xdr:cNvPr>
        <xdr:cNvSpPr txBox="1"/>
      </xdr:nvSpPr>
      <xdr:spPr>
        <a:xfrm>
          <a:off x="93917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a:extLst>
            <a:ext uri="{FF2B5EF4-FFF2-40B4-BE49-F238E27FC236}">
              <a16:creationId xmlns:a16="http://schemas.microsoft.com/office/drawing/2014/main" id="{9DCAC90E-7CCF-463F-8A56-70504CDE34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a:extLst>
            <a:ext uri="{FF2B5EF4-FFF2-40B4-BE49-F238E27FC236}">
              <a16:creationId xmlns:a16="http://schemas.microsoft.com/office/drawing/2014/main" id="{3DF1623E-E001-4E56-8086-4811407668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a:extLst>
            <a:ext uri="{FF2B5EF4-FFF2-40B4-BE49-F238E27FC236}">
              <a16:creationId xmlns:a16="http://schemas.microsoft.com/office/drawing/2014/main" id="{8CF1231B-335F-4471-A124-D62BEABF9EE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a:extLst>
            <a:ext uri="{FF2B5EF4-FFF2-40B4-BE49-F238E27FC236}">
              <a16:creationId xmlns:a16="http://schemas.microsoft.com/office/drawing/2014/main" id="{B582D425-0AEF-463F-9EDA-FB8F9B4C19C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a:extLst>
            <a:ext uri="{FF2B5EF4-FFF2-40B4-BE49-F238E27FC236}">
              <a16:creationId xmlns:a16="http://schemas.microsoft.com/office/drawing/2014/main" id="{5BF24F4B-4068-4788-8758-A0C364C06C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a:extLst>
            <a:ext uri="{FF2B5EF4-FFF2-40B4-BE49-F238E27FC236}">
              <a16:creationId xmlns:a16="http://schemas.microsoft.com/office/drawing/2014/main" id="{9EBAB5E9-EF52-47FC-9A05-D9F48821AB0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a:extLst>
            <a:ext uri="{FF2B5EF4-FFF2-40B4-BE49-F238E27FC236}">
              <a16:creationId xmlns:a16="http://schemas.microsoft.com/office/drawing/2014/main" id="{E6C8C269-8E08-4613-879E-6D182D5622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a:extLst>
            <a:ext uri="{FF2B5EF4-FFF2-40B4-BE49-F238E27FC236}">
              <a16:creationId xmlns:a16="http://schemas.microsoft.com/office/drawing/2014/main" id="{E274C8E2-1ADE-4342-9238-F665280EF4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a:extLst>
            <a:ext uri="{FF2B5EF4-FFF2-40B4-BE49-F238E27FC236}">
              <a16:creationId xmlns:a16="http://schemas.microsoft.com/office/drawing/2014/main" id="{1CA8608B-F0BA-4C73-8589-4294785C195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a:extLst>
            <a:ext uri="{FF2B5EF4-FFF2-40B4-BE49-F238E27FC236}">
              <a16:creationId xmlns:a16="http://schemas.microsoft.com/office/drawing/2014/main" id="{059858AB-5B08-4B32-B97F-5E3A22B94B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7" name="テキスト ボックス 196">
          <a:extLst>
            <a:ext uri="{FF2B5EF4-FFF2-40B4-BE49-F238E27FC236}">
              <a16:creationId xmlns:a16="http://schemas.microsoft.com/office/drawing/2014/main" id="{30F8ED00-C638-489A-86B9-3F50F88BAAC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a:extLst>
            <a:ext uri="{FF2B5EF4-FFF2-40B4-BE49-F238E27FC236}">
              <a16:creationId xmlns:a16="http://schemas.microsoft.com/office/drawing/2014/main" id="{745AEF39-7D72-4ACC-92B5-BF961570F44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a:extLst>
            <a:ext uri="{FF2B5EF4-FFF2-40B4-BE49-F238E27FC236}">
              <a16:creationId xmlns:a16="http://schemas.microsoft.com/office/drawing/2014/main" id="{6ADD255C-23E6-41FE-A540-6BAD78BA372D}"/>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a:extLst>
            <a:ext uri="{FF2B5EF4-FFF2-40B4-BE49-F238E27FC236}">
              <a16:creationId xmlns:a16="http://schemas.microsoft.com/office/drawing/2014/main" id="{DBEC2525-A3FB-4B32-9949-7C2074928BF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a:extLst>
            <a:ext uri="{FF2B5EF4-FFF2-40B4-BE49-F238E27FC236}">
              <a16:creationId xmlns:a16="http://schemas.microsoft.com/office/drawing/2014/main" id="{745BFF2A-2ECD-4547-9516-19DC8BFAF5E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a:extLst>
            <a:ext uri="{FF2B5EF4-FFF2-40B4-BE49-F238E27FC236}">
              <a16:creationId xmlns:a16="http://schemas.microsoft.com/office/drawing/2014/main" id="{1CC7A85D-D021-4FB3-84B2-DDC384BC74B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a:extLst>
            <a:ext uri="{FF2B5EF4-FFF2-40B4-BE49-F238E27FC236}">
              <a16:creationId xmlns:a16="http://schemas.microsoft.com/office/drawing/2014/main" id="{DEA34C80-883F-49EC-80CB-B9D039F3763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a:extLst>
            <a:ext uri="{FF2B5EF4-FFF2-40B4-BE49-F238E27FC236}">
              <a16:creationId xmlns:a16="http://schemas.microsoft.com/office/drawing/2014/main" id="{7FCB5672-AABB-4785-A88D-FA9E0B736F1C}"/>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a:extLst>
            <a:ext uri="{FF2B5EF4-FFF2-40B4-BE49-F238E27FC236}">
              <a16:creationId xmlns:a16="http://schemas.microsoft.com/office/drawing/2014/main" id="{AC87AC14-0D45-4521-8C81-0D3351F8917B}"/>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a:extLst>
            <a:ext uri="{FF2B5EF4-FFF2-40B4-BE49-F238E27FC236}">
              <a16:creationId xmlns:a16="http://schemas.microsoft.com/office/drawing/2014/main" id="{E44A8F98-D9DC-44DB-981F-356E15BFB80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a:extLst>
            <a:ext uri="{FF2B5EF4-FFF2-40B4-BE49-F238E27FC236}">
              <a16:creationId xmlns:a16="http://schemas.microsoft.com/office/drawing/2014/main" id="{E906D6D0-AF2F-4651-B3DC-7574541F6C1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福祉施設】&#10;有形固定資産減価償却率グラフ枠">
          <a:extLst>
            <a:ext uri="{FF2B5EF4-FFF2-40B4-BE49-F238E27FC236}">
              <a16:creationId xmlns:a16="http://schemas.microsoft.com/office/drawing/2014/main" id="{A6E282B3-F855-407B-8678-046D6B6ECE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86106</xdr:rowOff>
    </xdr:from>
    <xdr:to>
      <xdr:col>6</xdr:col>
      <xdr:colOff>510540</xdr:colOff>
      <xdr:row>84</xdr:row>
      <xdr:rowOff>76963</xdr:rowOff>
    </xdr:to>
    <xdr:cxnSp macro="">
      <xdr:nvCxnSpPr>
        <xdr:cNvPr id="209" name="直線コネクタ 208">
          <a:extLst>
            <a:ext uri="{FF2B5EF4-FFF2-40B4-BE49-F238E27FC236}">
              <a16:creationId xmlns:a16="http://schemas.microsoft.com/office/drawing/2014/main" id="{A8E88832-38AD-4A7B-BC9C-A82AA628F477}"/>
            </a:ext>
          </a:extLst>
        </xdr:cNvPr>
        <xdr:cNvCxnSpPr/>
      </xdr:nvCxnSpPr>
      <xdr:spPr>
        <a:xfrm flipV="1">
          <a:off x="4634865" y="13287756"/>
          <a:ext cx="0" cy="1191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80790</xdr:rowOff>
    </xdr:from>
    <xdr:ext cx="405111" cy="259045"/>
    <xdr:sp macro="" textlink="">
      <xdr:nvSpPr>
        <xdr:cNvPr id="210" name="【福祉施設】&#10;有形固定資産減価償却率最小値テキスト">
          <a:extLst>
            <a:ext uri="{FF2B5EF4-FFF2-40B4-BE49-F238E27FC236}">
              <a16:creationId xmlns:a16="http://schemas.microsoft.com/office/drawing/2014/main" id="{A26F077F-A04F-4AB7-A963-683CF10760C6}"/>
            </a:ext>
          </a:extLst>
        </xdr:cNvPr>
        <xdr:cNvSpPr txBox="1"/>
      </xdr:nvSpPr>
      <xdr:spPr>
        <a:xfrm>
          <a:off x="4724400" y="1448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84</xdr:row>
      <xdr:rowOff>76963</xdr:rowOff>
    </xdr:from>
    <xdr:to>
      <xdr:col>6</xdr:col>
      <xdr:colOff>600075</xdr:colOff>
      <xdr:row>84</xdr:row>
      <xdr:rowOff>76963</xdr:rowOff>
    </xdr:to>
    <xdr:cxnSp macro="">
      <xdr:nvCxnSpPr>
        <xdr:cNvPr id="211" name="直線コネクタ 210">
          <a:extLst>
            <a:ext uri="{FF2B5EF4-FFF2-40B4-BE49-F238E27FC236}">
              <a16:creationId xmlns:a16="http://schemas.microsoft.com/office/drawing/2014/main" id="{A09B497E-184E-4693-AC87-D0D2CF585FEA}"/>
            </a:ext>
          </a:extLst>
        </xdr:cNvPr>
        <xdr:cNvCxnSpPr/>
      </xdr:nvCxnSpPr>
      <xdr:spPr>
        <a:xfrm>
          <a:off x="4546600" y="1447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32783</xdr:rowOff>
    </xdr:from>
    <xdr:ext cx="405111" cy="259045"/>
    <xdr:sp macro="" textlink="">
      <xdr:nvSpPr>
        <xdr:cNvPr id="212" name="【福祉施設】&#10;有形固定資産減価償却率最大値テキスト">
          <a:extLst>
            <a:ext uri="{FF2B5EF4-FFF2-40B4-BE49-F238E27FC236}">
              <a16:creationId xmlns:a16="http://schemas.microsoft.com/office/drawing/2014/main" id="{FEC0E92C-E008-4D92-9BF5-8E48954C75D9}"/>
            </a:ext>
          </a:extLst>
        </xdr:cNvPr>
        <xdr:cNvSpPr txBox="1"/>
      </xdr:nvSpPr>
      <xdr:spPr>
        <a:xfrm>
          <a:off x="4724400" y="1306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86106</xdr:rowOff>
    </xdr:from>
    <xdr:to>
      <xdr:col>6</xdr:col>
      <xdr:colOff>600075</xdr:colOff>
      <xdr:row>77</xdr:row>
      <xdr:rowOff>86106</xdr:rowOff>
    </xdr:to>
    <xdr:cxnSp macro="">
      <xdr:nvCxnSpPr>
        <xdr:cNvPr id="213" name="直線コネクタ 212">
          <a:extLst>
            <a:ext uri="{FF2B5EF4-FFF2-40B4-BE49-F238E27FC236}">
              <a16:creationId xmlns:a16="http://schemas.microsoft.com/office/drawing/2014/main" id="{56A39D4C-B25E-4F3F-9E41-CBF5896E7275}"/>
            </a:ext>
          </a:extLst>
        </xdr:cNvPr>
        <xdr:cNvCxnSpPr/>
      </xdr:nvCxnSpPr>
      <xdr:spPr>
        <a:xfrm>
          <a:off x="4546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50309</xdr:rowOff>
    </xdr:from>
    <xdr:ext cx="405111" cy="259045"/>
    <xdr:sp macro="" textlink="">
      <xdr:nvSpPr>
        <xdr:cNvPr id="214" name="【福祉施設】&#10;有形固定資産減価償却率平均値テキスト">
          <a:extLst>
            <a:ext uri="{FF2B5EF4-FFF2-40B4-BE49-F238E27FC236}">
              <a16:creationId xmlns:a16="http://schemas.microsoft.com/office/drawing/2014/main" id="{495F00BF-38C0-4D4E-940F-813E5AA4FF10}"/>
            </a:ext>
          </a:extLst>
        </xdr:cNvPr>
        <xdr:cNvSpPr txBox="1"/>
      </xdr:nvSpPr>
      <xdr:spPr>
        <a:xfrm>
          <a:off x="4724400" y="14109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5" name="フローチャート : 判断 214">
          <a:extLst>
            <a:ext uri="{FF2B5EF4-FFF2-40B4-BE49-F238E27FC236}">
              <a16:creationId xmlns:a16="http://schemas.microsoft.com/office/drawing/2014/main" id="{D519CFAF-6126-4DAC-A1DF-15B29A8C4843}"/>
            </a:ext>
          </a:extLst>
        </xdr:cNvPr>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113030</xdr:rowOff>
    </xdr:from>
    <xdr:to>
      <xdr:col>5</xdr:col>
      <xdr:colOff>409575</xdr:colOff>
      <xdr:row>83</xdr:row>
      <xdr:rowOff>43180</xdr:rowOff>
    </xdr:to>
    <xdr:sp macro="" textlink="">
      <xdr:nvSpPr>
        <xdr:cNvPr id="216" name="フローチャート : 判断 215">
          <a:extLst>
            <a:ext uri="{FF2B5EF4-FFF2-40B4-BE49-F238E27FC236}">
              <a16:creationId xmlns:a16="http://schemas.microsoft.com/office/drawing/2014/main" id="{EAD91BF8-0CCA-4FDB-BC37-5B4D50158D5E}"/>
            </a:ext>
          </a:extLst>
        </xdr:cNvPr>
        <xdr:cNvSpPr/>
      </xdr:nvSpPr>
      <xdr:spPr>
        <a:xfrm>
          <a:off x="3746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34307</xdr:rowOff>
    </xdr:from>
    <xdr:ext cx="405111" cy="259045"/>
    <xdr:sp macro="" textlink="">
      <xdr:nvSpPr>
        <xdr:cNvPr id="217" name="n_1aveValue【福祉施設】&#10;有形固定資産減価償却率">
          <a:extLst>
            <a:ext uri="{FF2B5EF4-FFF2-40B4-BE49-F238E27FC236}">
              <a16:creationId xmlns:a16="http://schemas.microsoft.com/office/drawing/2014/main" id="{DD2CC01C-AF5D-4DDF-9E59-EE566434EC01}"/>
            </a:ext>
          </a:extLst>
        </xdr:cNvPr>
        <xdr:cNvSpPr txBox="1"/>
      </xdr:nvSpPr>
      <xdr:spPr>
        <a:xfrm>
          <a:off x="3582043"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E09A4678-F4B3-47F8-8F52-BF6431C682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B1340DBE-73C6-48B0-A972-BF8229E47F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B54C7922-A3C9-417B-B6EF-B74CA96176C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8146CDFC-99F8-4FBC-889C-536A22EE47C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70121B16-589C-4301-8428-EBC95C413EA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49022</xdr:rowOff>
    </xdr:from>
    <xdr:to>
      <xdr:col>5</xdr:col>
      <xdr:colOff>409575</xdr:colOff>
      <xdr:row>79</xdr:row>
      <xdr:rowOff>150622</xdr:rowOff>
    </xdr:to>
    <xdr:sp macro="" textlink="">
      <xdr:nvSpPr>
        <xdr:cNvPr id="223" name="円/楕円 222">
          <a:extLst>
            <a:ext uri="{FF2B5EF4-FFF2-40B4-BE49-F238E27FC236}">
              <a16:creationId xmlns:a16="http://schemas.microsoft.com/office/drawing/2014/main" id="{C65F319F-1E63-4791-ABAD-ACECEA041B9F}"/>
            </a:ext>
          </a:extLst>
        </xdr:cNvPr>
        <xdr:cNvSpPr/>
      </xdr:nvSpPr>
      <xdr:spPr>
        <a:xfrm>
          <a:off x="3746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167149</xdr:rowOff>
    </xdr:from>
    <xdr:ext cx="405111" cy="259045"/>
    <xdr:sp macro="" textlink="">
      <xdr:nvSpPr>
        <xdr:cNvPr id="224" name="n_1mainValue【福祉施設】&#10;有形固定資産減価償却率">
          <a:extLst>
            <a:ext uri="{FF2B5EF4-FFF2-40B4-BE49-F238E27FC236}">
              <a16:creationId xmlns:a16="http://schemas.microsoft.com/office/drawing/2014/main" id="{CFBFA943-33F5-4797-A239-A20DCAF9BBE8}"/>
            </a:ext>
          </a:extLst>
        </xdr:cNvPr>
        <xdr:cNvSpPr txBox="1"/>
      </xdr:nvSpPr>
      <xdr:spPr>
        <a:xfrm>
          <a:off x="3582043"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a:extLst>
            <a:ext uri="{FF2B5EF4-FFF2-40B4-BE49-F238E27FC236}">
              <a16:creationId xmlns:a16="http://schemas.microsoft.com/office/drawing/2014/main" id="{748E3488-D6FF-4C16-8D90-63FDADEB7C1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a:extLst>
            <a:ext uri="{FF2B5EF4-FFF2-40B4-BE49-F238E27FC236}">
              <a16:creationId xmlns:a16="http://schemas.microsoft.com/office/drawing/2014/main" id="{269BCCCB-55EF-4EFC-9227-DE30718014D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a:extLst>
            <a:ext uri="{FF2B5EF4-FFF2-40B4-BE49-F238E27FC236}">
              <a16:creationId xmlns:a16="http://schemas.microsoft.com/office/drawing/2014/main" id="{A56B7053-BF17-44E4-81C7-49C399873EE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a:extLst>
            <a:ext uri="{FF2B5EF4-FFF2-40B4-BE49-F238E27FC236}">
              <a16:creationId xmlns:a16="http://schemas.microsoft.com/office/drawing/2014/main" id="{A9B376DA-9EEA-467D-8C18-4A9EDAE9E2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a:extLst>
            <a:ext uri="{FF2B5EF4-FFF2-40B4-BE49-F238E27FC236}">
              <a16:creationId xmlns:a16="http://schemas.microsoft.com/office/drawing/2014/main" id="{43B2657C-7A71-41DB-8D43-5593A85C3B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a:extLst>
            <a:ext uri="{FF2B5EF4-FFF2-40B4-BE49-F238E27FC236}">
              <a16:creationId xmlns:a16="http://schemas.microsoft.com/office/drawing/2014/main" id="{F2002CAA-9925-436F-B8EE-693F1791325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a:extLst>
            <a:ext uri="{FF2B5EF4-FFF2-40B4-BE49-F238E27FC236}">
              <a16:creationId xmlns:a16="http://schemas.microsoft.com/office/drawing/2014/main" id="{3C5568FB-F9CB-4127-A14C-E6E79B650E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a:extLst>
            <a:ext uri="{FF2B5EF4-FFF2-40B4-BE49-F238E27FC236}">
              <a16:creationId xmlns:a16="http://schemas.microsoft.com/office/drawing/2014/main" id="{40D4A0B8-18E8-4949-93B5-6FE8CDC1536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23E4B923-E713-4F16-89F7-8B76BFDB16E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a:extLst>
            <a:ext uri="{FF2B5EF4-FFF2-40B4-BE49-F238E27FC236}">
              <a16:creationId xmlns:a16="http://schemas.microsoft.com/office/drawing/2014/main" id="{2CF46407-14BC-45AE-BD70-50439449ECE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5" name="直線コネクタ 234">
          <a:extLst>
            <a:ext uri="{FF2B5EF4-FFF2-40B4-BE49-F238E27FC236}">
              <a16:creationId xmlns:a16="http://schemas.microsoft.com/office/drawing/2014/main" id="{BE43EED4-AC8F-4145-B0B5-6A157216071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CBE5891D-DEEB-431F-8423-5D85480DB5E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7" name="直線コネクタ 236">
          <a:extLst>
            <a:ext uri="{FF2B5EF4-FFF2-40B4-BE49-F238E27FC236}">
              <a16:creationId xmlns:a16="http://schemas.microsoft.com/office/drawing/2014/main" id="{08C86381-3A57-4671-A50C-DDFA996EF93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187218B2-17A5-4F7A-80AC-5BFAE6AB09A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9" name="直線コネクタ 238">
          <a:extLst>
            <a:ext uri="{FF2B5EF4-FFF2-40B4-BE49-F238E27FC236}">
              <a16:creationId xmlns:a16="http://schemas.microsoft.com/office/drawing/2014/main" id="{63734E7D-25BD-4B18-85A6-0A26082EF3D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5E0A61A6-4350-4748-A9C9-643239BC192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1" name="直線コネクタ 240">
          <a:extLst>
            <a:ext uri="{FF2B5EF4-FFF2-40B4-BE49-F238E27FC236}">
              <a16:creationId xmlns:a16="http://schemas.microsoft.com/office/drawing/2014/main" id="{5EBC65A6-4B04-45C1-BB61-B93AB7E98C9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6B6ACCBB-3474-4F03-91CF-E4EA51498EF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3" name="直線コネクタ 242">
          <a:extLst>
            <a:ext uri="{FF2B5EF4-FFF2-40B4-BE49-F238E27FC236}">
              <a16:creationId xmlns:a16="http://schemas.microsoft.com/office/drawing/2014/main" id="{FCCD9393-E48A-4AAD-BA81-44FE6109BC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4C9F47F5-B279-42C7-B680-84D11E1DE7CF}"/>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a:extLst>
            <a:ext uri="{FF2B5EF4-FFF2-40B4-BE49-F238E27FC236}">
              <a16:creationId xmlns:a16="http://schemas.microsoft.com/office/drawing/2014/main" id="{5C69F239-2765-446D-B962-E6FC622FAB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934E0C4-AAC5-4633-A333-EEE327D2A4C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福祉施設】&#10;一人当たり面積グラフ枠">
          <a:extLst>
            <a:ext uri="{FF2B5EF4-FFF2-40B4-BE49-F238E27FC236}">
              <a16:creationId xmlns:a16="http://schemas.microsoft.com/office/drawing/2014/main" id="{4566B06C-21E0-401E-94FC-ABDD7072916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26670</xdr:rowOff>
    </xdr:from>
    <xdr:to>
      <xdr:col>15</xdr:col>
      <xdr:colOff>180340</xdr:colOff>
      <xdr:row>85</xdr:row>
      <xdr:rowOff>118111</xdr:rowOff>
    </xdr:to>
    <xdr:cxnSp macro="">
      <xdr:nvCxnSpPr>
        <xdr:cNvPr id="248" name="直線コネクタ 247">
          <a:extLst>
            <a:ext uri="{FF2B5EF4-FFF2-40B4-BE49-F238E27FC236}">
              <a16:creationId xmlns:a16="http://schemas.microsoft.com/office/drawing/2014/main" id="{A75FBA21-A19B-4956-8128-B51AEB5C2395}"/>
            </a:ext>
          </a:extLst>
        </xdr:cNvPr>
        <xdr:cNvCxnSpPr/>
      </xdr:nvCxnSpPr>
      <xdr:spPr>
        <a:xfrm flipV="1">
          <a:off x="10476865" y="1322832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121938</xdr:rowOff>
    </xdr:from>
    <xdr:ext cx="469744" cy="259045"/>
    <xdr:sp macro="" textlink="">
      <xdr:nvSpPr>
        <xdr:cNvPr id="249" name="【福祉施設】&#10;一人当たり面積最小値テキスト">
          <a:extLst>
            <a:ext uri="{FF2B5EF4-FFF2-40B4-BE49-F238E27FC236}">
              <a16:creationId xmlns:a16="http://schemas.microsoft.com/office/drawing/2014/main" id="{2B20F0F4-1A19-4F81-A676-C08FE4761B64}"/>
            </a:ext>
          </a:extLst>
        </xdr:cNvPr>
        <xdr:cNvSpPr txBox="1"/>
      </xdr:nvSpPr>
      <xdr:spPr>
        <a:xfrm>
          <a:off x="10566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118111</xdr:rowOff>
    </xdr:from>
    <xdr:to>
      <xdr:col>15</xdr:col>
      <xdr:colOff>269875</xdr:colOff>
      <xdr:row>85</xdr:row>
      <xdr:rowOff>118111</xdr:rowOff>
    </xdr:to>
    <xdr:cxnSp macro="">
      <xdr:nvCxnSpPr>
        <xdr:cNvPr id="250" name="直線コネクタ 249">
          <a:extLst>
            <a:ext uri="{FF2B5EF4-FFF2-40B4-BE49-F238E27FC236}">
              <a16:creationId xmlns:a16="http://schemas.microsoft.com/office/drawing/2014/main" id="{E02846EA-88A9-43CF-B2D7-D77A75309B95}"/>
            </a:ext>
          </a:extLst>
        </xdr:cNvPr>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144797</xdr:rowOff>
    </xdr:from>
    <xdr:ext cx="469744" cy="259045"/>
    <xdr:sp macro="" textlink="">
      <xdr:nvSpPr>
        <xdr:cNvPr id="251" name="【福祉施設】&#10;一人当たり面積最大値テキスト">
          <a:extLst>
            <a:ext uri="{FF2B5EF4-FFF2-40B4-BE49-F238E27FC236}">
              <a16:creationId xmlns:a16="http://schemas.microsoft.com/office/drawing/2014/main" id="{58EECDEC-27F2-474E-8B09-49310D507C95}"/>
            </a:ext>
          </a:extLst>
        </xdr:cNvPr>
        <xdr:cNvSpPr txBox="1"/>
      </xdr:nvSpPr>
      <xdr:spPr>
        <a:xfrm>
          <a:off x="105664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77</xdr:row>
      <xdr:rowOff>26670</xdr:rowOff>
    </xdr:from>
    <xdr:to>
      <xdr:col>15</xdr:col>
      <xdr:colOff>269875</xdr:colOff>
      <xdr:row>77</xdr:row>
      <xdr:rowOff>26670</xdr:rowOff>
    </xdr:to>
    <xdr:cxnSp macro="">
      <xdr:nvCxnSpPr>
        <xdr:cNvPr id="252" name="直線コネクタ 251">
          <a:extLst>
            <a:ext uri="{FF2B5EF4-FFF2-40B4-BE49-F238E27FC236}">
              <a16:creationId xmlns:a16="http://schemas.microsoft.com/office/drawing/2014/main" id="{C658105B-9DE8-458B-82E4-C6A8489178C1}"/>
            </a:ext>
          </a:extLst>
        </xdr:cNvPr>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7638</xdr:rowOff>
    </xdr:from>
    <xdr:ext cx="469744" cy="259045"/>
    <xdr:sp macro="" textlink="">
      <xdr:nvSpPr>
        <xdr:cNvPr id="253" name="【福祉施設】&#10;一人当たり面積平均値テキスト">
          <a:extLst>
            <a:ext uri="{FF2B5EF4-FFF2-40B4-BE49-F238E27FC236}">
              <a16:creationId xmlns:a16="http://schemas.microsoft.com/office/drawing/2014/main" id="{E484681B-6ABE-4FE8-8E12-DDC62459D7D7}"/>
            </a:ext>
          </a:extLst>
        </xdr:cNvPr>
        <xdr:cNvSpPr txBox="1"/>
      </xdr:nvSpPr>
      <xdr:spPr>
        <a:xfrm>
          <a:off x="10566400" y="13895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29211</xdr:rowOff>
    </xdr:from>
    <xdr:to>
      <xdr:col>15</xdr:col>
      <xdr:colOff>231775</xdr:colOff>
      <xdr:row>81</xdr:row>
      <xdr:rowOff>130811</xdr:rowOff>
    </xdr:to>
    <xdr:sp macro="" textlink="">
      <xdr:nvSpPr>
        <xdr:cNvPr id="254" name="フローチャート : 判断 253">
          <a:extLst>
            <a:ext uri="{FF2B5EF4-FFF2-40B4-BE49-F238E27FC236}">
              <a16:creationId xmlns:a16="http://schemas.microsoft.com/office/drawing/2014/main" id="{06F3AAA7-130C-4BDF-A30A-7911477FB2E6}"/>
            </a:ext>
          </a:extLst>
        </xdr:cNvPr>
        <xdr:cNvSpPr/>
      </xdr:nvSpPr>
      <xdr:spPr>
        <a:xfrm>
          <a:off x="10426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78739</xdr:rowOff>
    </xdr:from>
    <xdr:to>
      <xdr:col>14</xdr:col>
      <xdr:colOff>79375</xdr:colOff>
      <xdr:row>83</xdr:row>
      <xdr:rowOff>8889</xdr:rowOff>
    </xdr:to>
    <xdr:sp macro="" textlink="">
      <xdr:nvSpPr>
        <xdr:cNvPr id="255" name="フローチャート : 判断 254">
          <a:extLst>
            <a:ext uri="{FF2B5EF4-FFF2-40B4-BE49-F238E27FC236}">
              <a16:creationId xmlns:a16="http://schemas.microsoft.com/office/drawing/2014/main" id="{4EBB6AFE-907E-41BC-9566-F5155173A3A4}"/>
            </a:ext>
          </a:extLst>
        </xdr:cNvPr>
        <xdr:cNvSpPr/>
      </xdr:nvSpPr>
      <xdr:spPr>
        <a:xfrm>
          <a:off x="958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xdr:rowOff>
    </xdr:from>
    <xdr:ext cx="469744" cy="259045"/>
    <xdr:sp macro="" textlink="">
      <xdr:nvSpPr>
        <xdr:cNvPr id="256" name="n_1aveValue【福祉施設】&#10;一人当たり面積">
          <a:extLst>
            <a:ext uri="{FF2B5EF4-FFF2-40B4-BE49-F238E27FC236}">
              <a16:creationId xmlns:a16="http://schemas.microsoft.com/office/drawing/2014/main" id="{591A5530-FA40-4B41-86D5-C8FAAB7AB4A6}"/>
            </a:ext>
          </a:extLst>
        </xdr:cNvPr>
        <xdr:cNvSpPr txBox="1"/>
      </xdr:nvSpPr>
      <xdr:spPr>
        <a:xfrm>
          <a:off x="9391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5A2D6532-B73A-4F4D-A224-A7DC9FD74E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728850C-650B-46EB-B3AA-764B64812E0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BF7AF179-70C5-4805-822F-949FC3C9070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FBA1482-04EF-4FED-9163-44F45B8E23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7430A6D7-D327-465A-964A-1A2B656A3B8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90170</xdr:rowOff>
    </xdr:from>
    <xdr:to>
      <xdr:col>14</xdr:col>
      <xdr:colOff>79375</xdr:colOff>
      <xdr:row>82</xdr:row>
      <xdr:rowOff>20320</xdr:rowOff>
    </xdr:to>
    <xdr:sp macro="" textlink="">
      <xdr:nvSpPr>
        <xdr:cNvPr id="262" name="円/楕円 261">
          <a:extLst>
            <a:ext uri="{FF2B5EF4-FFF2-40B4-BE49-F238E27FC236}">
              <a16:creationId xmlns:a16="http://schemas.microsoft.com/office/drawing/2014/main" id="{D74603D0-4312-49EB-B260-72EE5616A929}"/>
            </a:ext>
          </a:extLst>
        </xdr:cNvPr>
        <xdr:cNvSpPr/>
      </xdr:nvSpPr>
      <xdr:spPr>
        <a:xfrm>
          <a:off x="9588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36847</xdr:rowOff>
    </xdr:from>
    <xdr:ext cx="469744" cy="259045"/>
    <xdr:sp macro="" textlink="">
      <xdr:nvSpPr>
        <xdr:cNvPr id="263" name="n_1mainValue【福祉施設】&#10;一人当たり面積">
          <a:extLst>
            <a:ext uri="{FF2B5EF4-FFF2-40B4-BE49-F238E27FC236}">
              <a16:creationId xmlns:a16="http://schemas.microsoft.com/office/drawing/2014/main" id="{3884092B-4979-4785-8110-A84714BEB91E}"/>
            </a:ext>
          </a:extLst>
        </xdr:cNvPr>
        <xdr:cNvSpPr txBox="1"/>
      </xdr:nvSpPr>
      <xdr:spPr>
        <a:xfrm>
          <a:off x="9391727" y="1375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a:extLst>
            <a:ext uri="{FF2B5EF4-FFF2-40B4-BE49-F238E27FC236}">
              <a16:creationId xmlns:a16="http://schemas.microsoft.com/office/drawing/2014/main" id="{789C52AF-37CB-476E-850A-B13969B4A41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a:extLst>
            <a:ext uri="{FF2B5EF4-FFF2-40B4-BE49-F238E27FC236}">
              <a16:creationId xmlns:a16="http://schemas.microsoft.com/office/drawing/2014/main" id="{2EA7680F-3940-4E4D-A1C4-FAFCC76B8FD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a:extLst>
            <a:ext uri="{FF2B5EF4-FFF2-40B4-BE49-F238E27FC236}">
              <a16:creationId xmlns:a16="http://schemas.microsoft.com/office/drawing/2014/main" id="{574AF572-0771-4426-B8AB-1BC4AC5902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a:extLst>
            <a:ext uri="{FF2B5EF4-FFF2-40B4-BE49-F238E27FC236}">
              <a16:creationId xmlns:a16="http://schemas.microsoft.com/office/drawing/2014/main" id="{2A1EB606-5585-4A9B-BFEC-7982F5E43EB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a:extLst>
            <a:ext uri="{FF2B5EF4-FFF2-40B4-BE49-F238E27FC236}">
              <a16:creationId xmlns:a16="http://schemas.microsoft.com/office/drawing/2014/main" id="{4CDE914A-4CB4-4934-8BB1-07BD7A03AFC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a:extLst>
            <a:ext uri="{FF2B5EF4-FFF2-40B4-BE49-F238E27FC236}">
              <a16:creationId xmlns:a16="http://schemas.microsoft.com/office/drawing/2014/main" id="{5F8F92E7-F44E-4360-900E-693C7DA1766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a:extLst>
            <a:ext uri="{FF2B5EF4-FFF2-40B4-BE49-F238E27FC236}">
              <a16:creationId xmlns:a16="http://schemas.microsoft.com/office/drawing/2014/main" id="{D2F9B230-3983-422E-AD50-23CC062A472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a:extLst>
            <a:ext uri="{FF2B5EF4-FFF2-40B4-BE49-F238E27FC236}">
              <a16:creationId xmlns:a16="http://schemas.microsoft.com/office/drawing/2014/main" id="{6C8CE597-DB11-460D-8779-60053F7F12D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2" name="テキスト ボックス 271">
          <a:extLst>
            <a:ext uri="{FF2B5EF4-FFF2-40B4-BE49-F238E27FC236}">
              <a16:creationId xmlns:a16="http://schemas.microsoft.com/office/drawing/2014/main" id="{DB8F04F4-5F27-411F-B3E7-10A40FE1AED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3" name="直線コネクタ 272">
          <a:extLst>
            <a:ext uri="{FF2B5EF4-FFF2-40B4-BE49-F238E27FC236}">
              <a16:creationId xmlns:a16="http://schemas.microsoft.com/office/drawing/2014/main" id="{7240B19C-0AA2-49A2-B8AF-9FEA672BB9A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4" name="テキスト ボックス 273">
          <a:extLst>
            <a:ext uri="{FF2B5EF4-FFF2-40B4-BE49-F238E27FC236}">
              <a16:creationId xmlns:a16="http://schemas.microsoft.com/office/drawing/2014/main" id="{D48E7F47-C311-4133-9134-7E72F7AEFBCD}"/>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5" name="直線コネクタ 274">
          <a:extLst>
            <a:ext uri="{FF2B5EF4-FFF2-40B4-BE49-F238E27FC236}">
              <a16:creationId xmlns:a16="http://schemas.microsoft.com/office/drawing/2014/main" id="{A54202CC-2C33-4497-8DCE-ED67B712B85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6" name="テキスト ボックス 275">
          <a:extLst>
            <a:ext uri="{FF2B5EF4-FFF2-40B4-BE49-F238E27FC236}">
              <a16:creationId xmlns:a16="http://schemas.microsoft.com/office/drawing/2014/main" id="{66264EA9-D443-4CA4-A13A-EB3E88AF7267}"/>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7" name="直線コネクタ 276">
          <a:extLst>
            <a:ext uri="{FF2B5EF4-FFF2-40B4-BE49-F238E27FC236}">
              <a16:creationId xmlns:a16="http://schemas.microsoft.com/office/drawing/2014/main" id="{E54906BF-FBD4-4762-8991-DCC2B707AA7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8" name="テキスト ボックス 277">
          <a:extLst>
            <a:ext uri="{FF2B5EF4-FFF2-40B4-BE49-F238E27FC236}">
              <a16:creationId xmlns:a16="http://schemas.microsoft.com/office/drawing/2014/main" id="{8CAEC98D-9FD0-454A-A258-C039B0B02B7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9" name="直線コネクタ 278">
          <a:extLst>
            <a:ext uri="{FF2B5EF4-FFF2-40B4-BE49-F238E27FC236}">
              <a16:creationId xmlns:a16="http://schemas.microsoft.com/office/drawing/2014/main" id="{2A3205DB-CC54-4A07-BDC5-4DFE0367B39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0" name="テキスト ボックス 279">
          <a:extLst>
            <a:ext uri="{FF2B5EF4-FFF2-40B4-BE49-F238E27FC236}">
              <a16:creationId xmlns:a16="http://schemas.microsoft.com/office/drawing/2014/main" id="{2F679F5A-85AB-4E19-9D30-D3295BB992B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1" name="直線コネクタ 280">
          <a:extLst>
            <a:ext uri="{FF2B5EF4-FFF2-40B4-BE49-F238E27FC236}">
              <a16:creationId xmlns:a16="http://schemas.microsoft.com/office/drawing/2014/main" id="{A29C5EDA-67D2-4737-835D-7B0FE345DD6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2" name="テキスト ボックス 281">
          <a:extLst>
            <a:ext uri="{FF2B5EF4-FFF2-40B4-BE49-F238E27FC236}">
              <a16:creationId xmlns:a16="http://schemas.microsoft.com/office/drawing/2014/main" id="{99F42162-CF0E-424A-9B29-EBD9604CB75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3" name="直線コネクタ 282">
          <a:extLst>
            <a:ext uri="{FF2B5EF4-FFF2-40B4-BE49-F238E27FC236}">
              <a16:creationId xmlns:a16="http://schemas.microsoft.com/office/drawing/2014/main" id="{468CEDDA-D7C1-493C-B09F-5A9186B7837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4" name="テキスト ボックス 283">
          <a:extLst>
            <a:ext uri="{FF2B5EF4-FFF2-40B4-BE49-F238E27FC236}">
              <a16:creationId xmlns:a16="http://schemas.microsoft.com/office/drawing/2014/main" id="{5C297454-9FD9-4835-84DC-63AFF1EB8D7F}"/>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5" name="直線コネクタ 284">
          <a:extLst>
            <a:ext uri="{FF2B5EF4-FFF2-40B4-BE49-F238E27FC236}">
              <a16:creationId xmlns:a16="http://schemas.microsoft.com/office/drawing/2014/main" id="{578663D3-483E-44CD-B3BC-1F24344A297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6" name="テキスト ボックス 285">
          <a:extLst>
            <a:ext uri="{FF2B5EF4-FFF2-40B4-BE49-F238E27FC236}">
              <a16:creationId xmlns:a16="http://schemas.microsoft.com/office/drawing/2014/main" id="{BC2EDEE4-6E3E-4FAC-BCB3-0C2AE507169D}"/>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7" name="【市民会館】&#10;有形固定資産減価償却率グラフ枠">
          <a:extLst>
            <a:ext uri="{FF2B5EF4-FFF2-40B4-BE49-F238E27FC236}">
              <a16:creationId xmlns:a16="http://schemas.microsoft.com/office/drawing/2014/main" id="{817ED424-B973-4AF8-A987-CB18E7704B6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160020</xdr:rowOff>
    </xdr:from>
    <xdr:to>
      <xdr:col>6</xdr:col>
      <xdr:colOff>510540</xdr:colOff>
      <xdr:row>109</xdr:row>
      <xdr:rowOff>47625</xdr:rowOff>
    </xdr:to>
    <xdr:cxnSp macro="">
      <xdr:nvCxnSpPr>
        <xdr:cNvPr id="288" name="直線コネクタ 287">
          <a:extLst>
            <a:ext uri="{FF2B5EF4-FFF2-40B4-BE49-F238E27FC236}">
              <a16:creationId xmlns:a16="http://schemas.microsoft.com/office/drawing/2014/main" id="{7DF33257-E911-4F0B-B792-3805EADA9C68}"/>
            </a:ext>
          </a:extLst>
        </xdr:cNvPr>
        <xdr:cNvCxnSpPr/>
      </xdr:nvCxnSpPr>
      <xdr:spPr>
        <a:xfrm flipV="1">
          <a:off x="4634865" y="1747647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51452</xdr:rowOff>
    </xdr:from>
    <xdr:ext cx="405111" cy="259045"/>
    <xdr:sp macro="" textlink="">
      <xdr:nvSpPr>
        <xdr:cNvPr id="289" name="【市民会館】&#10;有形固定資産減価償却率最小値テキスト">
          <a:extLst>
            <a:ext uri="{FF2B5EF4-FFF2-40B4-BE49-F238E27FC236}">
              <a16:creationId xmlns:a16="http://schemas.microsoft.com/office/drawing/2014/main" id="{22582942-A8FA-4F53-BE1C-7643D26ECE0F}"/>
            </a:ext>
          </a:extLst>
        </xdr:cNvPr>
        <xdr:cNvSpPr txBox="1"/>
      </xdr:nvSpPr>
      <xdr:spPr>
        <a:xfrm>
          <a:off x="47244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109</xdr:row>
      <xdr:rowOff>47625</xdr:rowOff>
    </xdr:from>
    <xdr:to>
      <xdr:col>6</xdr:col>
      <xdr:colOff>600075</xdr:colOff>
      <xdr:row>109</xdr:row>
      <xdr:rowOff>47625</xdr:rowOff>
    </xdr:to>
    <xdr:cxnSp macro="">
      <xdr:nvCxnSpPr>
        <xdr:cNvPr id="290" name="直線コネクタ 289">
          <a:extLst>
            <a:ext uri="{FF2B5EF4-FFF2-40B4-BE49-F238E27FC236}">
              <a16:creationId xmlns:a16="http://schemas.microsoft.com/office/drawing/2014/main" id="{4866FDA0-9350-45F5-A33C-31C2E9EA96A3}"/>
            </a:ext>
          </a:extLst>
        </xdr:cNvPr>
        <xdr:cNvCxnSpPr/>
      </xdr:nvCxnSpPr>
      <xdr:spPr>
        <a:xfrm>
          <a:off x="4546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106697</xdr:rowOff>
    </xdr:from>
    <xdr:ext cx="405111" cy="259045"/>
    <xdr:sp macro="" textlink="">
      <xdr:nvSpPr>
        <xdr:cNvPr id="291" name="【市民会館】&#10;有形固定資産減価償却率最大値テキスト">
          <a:extLst>
            <a:ext uri="{FF2B5EF4-FFF2-40B4-BE49-F238E27FC236}">
              <a16:creationId xmlns:a16="http://schemas.microsoft.com/office/drawing/2014/main" id="{D8CCF0D0-2CAD-438A-96F2-0860AAD1105F}"/>
            </a:ext>
          </a:extLst>
        </xdr:cNvPr>
        <xdr:cNvSpPr txBox="1"/>
      </xdr:nvSpPr>
      <xdr:spPr>
        <a:xfrm>
          <a:off x="4724400" y="1725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101</xdr:row>
      <xdr:rowOff>160020</xdr:rowOff>
    </xdr:from>
    <xdr:to>
      <xdr:col>6</xdr:col>
      <xdr:colOff>600075</xdr:colOff>
      <xdr:row>101</xdr:row>
      <xdr:rowOff>160020</xdr:rowOff>
    </xdr:to>
    <xdr:cxnSp macro="">
      <xdr:nvCxnSpPr>
        <xdr:cNvPr id="292" name="直線コネクタ 291">
          <a:extLst>
            <a:ext uri="{FF2B5EF4-FFF2-40B4-BE49-F238E27FC236}">
              <a16:creationId xmlns:a16="http://schemas.microsoft.com/office/drawing/2014/main" id="{36AC2643-817D-4AD8-8FA6-2118322F86D8}"/>
            </a:ext>
          </a:extLst>
        </xdr:cNvPr>
        <xdr:cNvCxnSpPr/>
      </xdr:nvCxnSpPr>
      <xdr:spPr>
        <a:xfrm>
          <a:off x="4546600" y="1747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85741</xdr:rowOff>
    </xdr:from>
    <xdr:ext cx="405111" cy="259045"/>
    <xdr:sp macro="" textlink="">
      <xdr:nvSpPr>
        <xdr:cNvPr id="293" name="【市民会館】&#10;有形固定資産減価償却率平均値テキスト">
          <a:extLst>
            <a:ext uri="{FF2B5EF4-FFF2-40B4-BE49-F238E27FC236}">
              <a16:creationId xmlns:a16="http://schemas.microsoft.com/office/drawing/2014/main" id="{5D052FA5-1A3C-47C4-AE23-7795CED64250}"/>
            </a:ext>
          </a:extLst>
        </xdr:cNvPr>
        <xdr:cNvSpPr txBox="1"/>
      </xdr:nvSpPr>
      <xdr:spPr>
        <a:xfrm>
          <a:off x="47244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107314</xdr:rowOff>
    </xdr:from>
    <xdr:to>
      <xdr:col>6</xdr:col>
      <xdr:colOff>561975</xdr:colOff>
      <xdr:row>105</xdr:row>
      <xdr:rowOff>37464</xdr:rowOff>
    </xdr:to>
    <xdr:sp macro="" textlink="">
      <xdr:nvSpPr>
        <xdr:cNvPr id="294" name="フローチャート : 判断 293">
          <a:extLst>
            <a:ext uri="{FF2B5EF4-FFF2-40B4-BE49-F238E27FC236}">
              <a16:creationId xmlns:a16="http://schemas.microsoft.com/office/drawing/2014/main" id="{0A8894D0-8B25-49C5-8874-F3C2B67A2A2D}"/>
            </a:ext>
          </a:extLst>
        </xdr:cNvPr>
        <xdr:cNvSpPr/>
      </xdr:nvSpPr>
      <xdr:spPr>
        <a:xfrm>
          <a:off x="4584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139700</xdr:rowOff>
    </xdr:from>
    <xdr:to>
      <xdr:col>5</xdr:col>
      <xdr:colOff>409575</xdr:colOff>
      <xdr:row>105</xdr:row>
      <xdr:rowOff>69850</xdr:rowOff>
    </xdr:to>
    <xdr:sp macro="" textlink="">
      <xdr:nvSpPr>
        <xdr:cNvPr id="295" name="フローチャート : 判断 294">
          <a:extLst>
            <a:ext uri="{FF2B5EF4-FFF2-40B4-BE49-F238E27FC236}">
              <a16:creationId xmlns:a16="http://schemas.microsoft.com/office/drawing/2014/main" id="{A4940D8D-1B25-4CA3-97EB-1F0C7A6BCD28}"/>
            </a:ext>
          </a:extLst>
        </xdr:cNvPr>
        <xdr:cNvSpPr/>
      </xdr:nvSpPr>
      <xdr:spPr>
        <a:xfrm>
          <a:off x="3746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60977</xdr:rowOff>
    </xdr:from>
    <xdr:ext cx="405111" cy="259045"/>
    <xdr:sp macro="" textlink="">
      <xdr:nvSpPr>
        <xdr:cNvPr id="296" name="n_1aveValue【市民会館】&#10;有形固定資産減価償却率">
          <a:extLst>
            <a:ext uri="{FF2B5EF4-FFF2-40B4-BE49-F238E27FC236}">
              <a16:creationId xmlns:a16="http://schemas.microsoft.com/office/drawing/2014/main" id="{78CF87B1-52D3-40F8-BF15-C1CD0D2620AE}"/>
            </a:ext>
          </a:extLst>
        </xdr:cNvPr>
        <xdr:cNvSpPr txBox="1"/>
      </xdr:nvSpPr>
      <xdr:spPr>
        <a:xfrm>
          <a:off x="3582043"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718DC763-2607-47E6-882D-65942917D5E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FB30FDBC-ABD1-4853-BBFF-2F38B467084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9" name="テキスト ボックス 298">
          <a:extLst>
            <a:ext uri="{FF2B5EF4-FFF2-40B4-BE49-F238E27FC236}">
              <a16:creationId xmlns:a16="http://schemas.microsoft.com/office/drawing/2014/main" id="{EFB6D57C-9CB0-434C-97BD-96017EC6F1F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0" name="テキスト ボックス 299">
          <a:extLst>
            <a:ext uri="{FF2B5EF4-FFF2-40B4-BE49-F238E27FC236}">
              <a16:creationId xmlns:a16="http://schemas.microsoft.com/office/drawing/2014/main" id="{935B045D-9B35-4333-A688-7E8EB02331C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id="{1465412B-731D-4041-9381-4D6152C537D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139700</xdr:rowOff>
    </xdr:from>
    <xdr:to>
      <xdr:col>5</xdr:col>
      <xdr:colOff>409575</xdr:colOff>
      <xdr:row>100</xdr:row>
      <xdr:rowOff>69850</xdr:rowOff>
    </xdr:to>
    <xdr:sp macro="" textlink="">
      <xdr:nvSpPr>
        <xdr:cNvPr id="302" name="円/楕円 301">
          <a:extLst>
            <a:ext uri="{FF2B5EF4-FFF2-40B4-BE49-F238E27FC236}">
              <a16:creationId xmlns:a16="http://schemas.microsoft.com/office/drawing/2014/main" id="{A818ACB9-8330-4FED-861B-712235C90941}"/>
            </a:ext>
          </a:extLst>
        </xdr:cNvPr>
        <xdr:cNvSpPr/>
      </xdr:nvSpPr>
      <xdr:spPr>
        <a:xfrm>
          <a:off x="37465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86377</xdr:rowOff>
    </xdr:from>
    <xdr:ext cx="405111" cy="259045"/>
    <xdr:sp macro="" textlink="">
      <xdr:nvSpPr>
        <xdr:cNvPr id="303" name="n_1mainValue【市民会館】&#10;有形固定資産減価償却率">
          <a:extLst>
            <a:ext uri="{FF2B5EF4-FFF2-40B4-BE49-F238E27FC236}">
              <a16:creationId xmlns:a16="http://schemas.microsoft.com/office/drawing/2014/main" id="{FA69F5C4-463B-45E5-96B1-9A71EEC9BE63}"/>
            </a:ext>
          </a:extLst>
        </xdr:cNvPr>
        <xdr:cNvSpPr txBox="1"/>
      </xdr:nvSpPr>
      <xdr:spPr>
        <a:xfrm>
          <a:off x="3582043" y="1688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4" name="正方形/長方形 303">
          <a:extLst>
            <a:ext uri="{FF2B5EF4-FFF2-40B4-BE49-F238E27FC236}">
              <a16:creationId xmlns:a16="http://schemas.microsoft.com/office/drawing/2014/main" id="{012FA4F1-71A1-48E8-8239-18927F0490A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5" name="正方形/長方形 304">
          <a:extLst>
            <a:ext uri="{FF2B5EF4-FFF2-40B4-BE49-F238E27FC236}">
              <a16:creationId xmlns:a16="http://schemas.microsoft.com/office/drawing/2014/main" id="{D34453D6-15C0-4083-97F4-7B10338FD07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6" name="正方形/長方形 305">
          <a:extLst>
            <a:ext uri="{FF2B5EF4-FFF2-40B4-BE49-F238E27FC236}">
              <a16:creationId xmlns:a16="http://schemas.microsoft.com/office/drawing/2014/main" id="{EFFE7454-EDA7-4E04-BA70-77989711AD8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7" name="正方形/長方形 306">
          <a:extLst>
            <a:ext uri="{FF2B5EF4-FFF2-40B4-BE49-F238E27FC236}">
              <a16:creationId xmlns:a16="http://schemas.microsoft.com/office/drawing/2014/main" id="{B59BAAF7-152C-46A4-9318-4ED7BDA74A9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8" name="正方形/長方形 307">
          <a:extLst>
            <a:ext uri="{FF2B5EF4-FFF2-40B4-BE49-F238E27FC236}">
              <a16:creationId xmlns:a16="http://schemas.microsoft.com/office/drawing/2014/main" id="{F0831C0D-AD26-48D8-BE39-D292E625EF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9" name="正方形/長方形 308">
          <a:extLst>
            <a:ext uri="{FF2B5EF4-FFF2-40B4-BE49-F238E27FC236}">
              <a16:creationId xmlns:a16="http://schemas.microsoft.com/office/drawing/2014/main" id="{E0A097FF-76C9-413E-B02A-F54402DFB12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0" name="正方形/長方形 309">
          <a:extLst>
            <a:ext uri="{FF2B5EF4-FFF2-40B4-BE49-F238E27FC236}">
              <a16:creationId xmlns:a16="http://schemas.microsoft.com/office/drawing/2014/main" id="{589CF43A-0A07-4DC7-945F-E0AE08BDC2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1" name="正方形/長方形 310">
          <a:extLst>
            <a:ext uri="{FF2B5EF4-FFF2-40B4-BE49-F238E27FC236}">
              <a16:creationId xmlns:a16="http://schemas.microsoft.com/office/drawing/2014/main" id="{595167E9-D6EC-40EE-BCD5-E09CADB4370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2" name="テキスト ボックス 311">
          <a:extLst>
            <a:ext uri="{FF2B5EF4-FFF2-40B4-BE49-F238E27FC236}">
              <a16:creationId xmlns:a16="http://schemas.microsoft.com/office/drawing/2014/main" id="{7D9B7997-F375-497B-98E4-9358612985F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3" name="直線コネクタ 312">
          <a:extLst>
            <a:ext uri="{FF2B5EF4-FFF2-40B4-BE49-F238E27FC236}">
              <a16:creationId xmlns:a16="http://schemas.microsoft.com/office/drawing/2014/main" id="{D412539C-CD2B-4A62-8E15-6E8FF35B835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14" name="テキスト ボックス 313">
          <a:extLst>
            <a:ext uri="{FF2B5EF4-FFF2-40B4-BE49-F238E27FC236}">
              <a16:creationId xmlns:a16="http://schemas.microsoft.com/office/drawing/2014/main" id="{3B0009F0-34FD-4C40-8350-B767E660910E}"/>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5" name="直線コネクタ 314">
          <a:extLst>
            <a:ext uri="{FF2B5EF4-FFF2-40B4-BE49-F238E27FC236}">
              <a16:creationId xmlns:a16="http://schemas.microsoft.com/office/drawing/2014/main" id="{F9033374-3DEF-462C-9854-EB63F2C6B33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6" name="テキスト ボックス 315">
          <a:extLst>
            <a:ext uri="{FF2B5EF4-FFF2-40B4-BE49-F238E27FC236}">
              <a16:creationId xmlns:a16="http://schemas.microsoft.com/office/drawing/2014/main" id="{CC27D5D7-BC1A-4FA6-9828-212723A5A94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7" name="直線コネクタ 316">
          <a:extLst>
            <a:ext uri="{FF2B5EF4-FFF2-40B4-BE49-F238E27FC236}">
              <a16:creationId xmlns:a16="http://schemas.microsoft.com/office/drawing/2014/main" id="{292001C0-DEC5-4C5C-873F-C423075E05F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8" name="テキスト ボックス 317">
          <a:extLst>
            <a:ext uri="{FF2B5EF4-FFF2-40B4-BE49-F238E27FC236}">
              <a16:creationId xmlns:a16="http://schemas.microsoft.com/office/drawing/2014/main" id="{DDA62F0B-2273-41D6-912E-2A257C11C31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9" name="直線コネクタ 318">
          <a:extLst>
            <a:ext uri="{FF2B5EF4-FFF2-40B4-BE49-F238E27FC236}">
              <a16:creationId xmlns:a16="http://schemas.microsoft.com/office/drawing/2014/main" id="{FB45EF1A-08E4-41B8-AF2D-6EE87A50958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0" name="テキスト ボックス 319">
          <a:extLst>
            <a:ext uri="{FF2B5EF4-FFF2-40B4-BE49-F238E27FC236}">
              <a16:creationId xmlns:a16="http://schemas.microsoft.com/office/drawing/2014/main" id="{F586A5EE-B92A-4EB1-8026-282FD868366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1" name="直線コネクタ 320">
          <a:extLst>
            <a:ext uri="{FF2B5EF4-FFF2-40B4-BE49-F238E27FC236}">
              <a16:creationId xmlns:a16="http://schemas.microsoft.com/office/drawing/2014/main" id="{745F9776-318E-455E-8AEB-70CD51C19E1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2" name="テキスト ボックス 321">
          <a:extLst>
            <a:ext uri="{FF2B5EF4-FFF2-40B4-BE49-F238E27FC236}">
              <a16:creationId xmlns:a16="http://schemas.microsoft.com/office/drawing/2014/main" id="{6EBABEC2-33CA-4427-AF45-C351FC135CB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3" name="直線コネクタ 322">
          <a:extLst>
            <a:ext uri="{FF2B5EF4-FFF2-40B4-BE49-F238E27FC236}">
              <a16:creationId xmlns:a16="http://schemas.microsoft.com/office/drawing/2014/main" id="{D856AD6A-2888-4BC0-82DF-7C76859BB14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4" name="テキスト ボックス 323">
          <a:extLst>
            <a:ext uri="{FF2B5EF4-FFF2-40B4-BE49-F238E27FC236}">
              <a16:creationId xmlns:a16="http://schemas.microsoft.com/office/drawing/2014/main" id="{3CB0479C-1A78-4B37-86DE-83587B57C26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5" name="直線コネクタ 324">
          <a:extLst>
            <a:ext uri="{FF2B5EF4-FFF2-40B4-BE49-F238E27FC236}">
              <a16:creationId xmlns:a16="http://schemas.microsoft.com/office/drawing/2014/main" id="{62B65AF8-68BA-463F-B250-C7EE3EE7FC3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6" name="テキスト ボックス 325">
          <a:extLst>
            <a:ext uri="{FF2B5EF4-FFF2-40B4-BE49-F238E27FC236}">
              <a16:creationId xmlns:a16="http://schemas.microsoft.com/office/drawing/2014/main" id="{59C08C3E-A59E-4053-B54D-838EED56245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7" name="【市民会館】&#10;一人当たり面積グラフ枠">
          <a:extLst>
            <a:ext uri="{FF2B5EF4-FFF2-40B4-BE49-F238E27FC236}">
              <a16:creationId xmlns:a16="http://schemas.microsoft.com/office/drawing/2014/main" id="{23B66CED-30B0-44DA-A458-73589A68902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8" name="直線コネクタ 327">
          <a:extLst>
            <a:ext uri="{FF2B5EF4-FFF2-40B4-BE49-F238E27FC236}">
              <a16:creationId xmlns:a16="http://schemas.microsoft.com/office/drawing/2014/main" id="{5F14F0C1-ADE0-47C9-AF02-FE5675D8894C}"/>
            </a:ext>
          </a:extLst>
        </xdr:cNvPr>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9" name="【市民会館】&#10;一人当たり面積最小値テキスト">
          <a:extLst>
            <a:ext uri="{FF2B5EF4-FFF2-40B4-BE49-F238E27FC236}">
              <a16:creationId xmlns:a16="http://schemas.microsoft.com/office/drawing/2014/main" id="{CAC70416-1DE6-40AA-A126-7425F098CA8A}"/>
            </a:ext>
          </a:extLst>
        </xdr:cNvPr>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0" name="直線コネクタ 329">
          <a:extLst>
            <a:ext uri="{FF2B5EF4-FFF2-40B4-BE49-F238E27FC236}">
              <a16:creationId xmlns:a16="http://schemas.microsoft.com/office/drawing/2014/main" id="{07C10DE8-4A48-493E-BCA6-AA82ED354DFA}"/>
            </a:ext>
          </a:extLst>
        </xdr:cNvPr>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31" name="【市民会館】&#10;一人当たり面積最大値テキスト">
          <a:extLst>
            <a:ext uri="{FF2B5EF4-FFF2-40B4-BE49-F238E27FC236}">
              <a16:creationId xmlns:a16="http://schemas.microsoft.com/office/drawing/2014/main" id="{102CE669-4F7E-49F6-8EDF-6C5490408885}"/>
            </a:ext>
          </a:extLst>
        </xdr:cNvPr>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32" name="直線コネクタ 331">
          <a:extLst>
            <a:ext uri="{FF2B5EF4-FFF2-40B4-BE49-F238E27FC236}">
              <a16:creationId xmlns:a16="http://schemas.microsoft.com/office/drawing/2014/main" id="{24194E49-DDFC-405D-BC79-B7D83BE0C5D7}"/>
            </a:ext>
          </a:extLst>
        </xdr:cNvPr>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33" name="【市民会館】&#10;一人当たり面積平均値テキスト">
          <a:extLst>
            <a:ext uri="{FF2B5EF4-FFF2-40B4-BE49-F238E27FC236}">
              <a16:creationId xmlns:a16="http://schemas.microsoft.com/office/drawing/2014/main" id="{E5801373-5959-4DF3-9492-3BDB9B1EAEC7}"/>
            </a:ext>
          </a:extLst>
        </xdr:cNvPr>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34" name="フローチャート : 判断 333">
          <a:extLst>
            <a:ext uri="{FF2B5EF4-FFF2-40B4-BE49-F238E27FC236}">
              <a16:creationId xmlns:a16="http://schemas.microsoft.com/office/drawing/2014/main" id="{E0334B61-C456-4F1F-9003-80CE5B405EAF}"/>
            </a:ext>
          </a:extLst>
        </xdr:cNvPr>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5" name="フローチャート : 判断 334">
          <a:extLst>
            <a:ext uri="{FF2B5EF4-FFF2-40B4-BE49-F238E27FC236}">
              <a16:creationId xmlns:a16="http://schemas.microsoft.com/office/drawing/2014/main" id="{B0E5DDA8-BA03-49F0-B7EB-5EC5EF4041AA}"/>
            </a:ext>
          </a:extLst>
        </xdr:cNvPr>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120666</xdr:rowOff>
    </xdr:from>
    <xdr:ext cx="469744" cy="259045"/>
    <xdr:sp macro="" textlink="">
      <xdr:nvSpPr>
        <xdr:cNvPr id="336" name="n_1aveValue【市民会館】&#10;一人当たり面積">
          <a:extLst>
            <a:ext uri="{FF2B5EF4-FFF2-40B4-BE49-F238E27FC236}">
              <a16:creationId xmlns:a16="http://schemas.microsoft.com/office/drawing/2014/main" id="{A1F5CBCF-B506-4B48-B9C3-77A0431618C2}"/>
            </a:ext>
          </a:extLst>
        </xdr:cNvPr>
        <xdr:cNvSpPr txBox="1"/>
      </xdr:nvSpPr>
      <xdr:spPr>
        <a:xfrm>
          <a:off x="9391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31E0AF5E-E91A-4390-846B-9F552FF6863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9B49FAC2-B95C-40A7-8380-49B984D3450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79FD4B95-FB12-4F28-B3F1-D18AB9EE883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a:extLst>
            <a:ext uri="{FF2B5EF4-FFF2-40B4-BE49-F238E27FC236}">
              <a16:creationId xmlns:a16="http://schemas.microsoft.com/office/drawing/2014/main" id="{B910DAE6-E054-4D98-9D74-BC2211E6CB4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a:extLst>
            <a:ext uri="{FF2B5EF4-FFF2-40B4-BE49-F238E27FC236}">
              <a16:creationId xmlns:a16="http://schemas.microsoft.com/office/drawing/2014/main" id="{31F28D9D-B3B9-4930-8FF8-8E84AEB89C7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2539</xdr:rowOff>
    </xdr:from>
    <xdr:to>
      <xdr:col>14</xdr:col>
      <xdr:colOff>79375</xdr:colOff>
      <xdr:row>108</xdr:row>
      <xdr:rowOff>104139</xdr:rowOff>
    </xdr:to>
    <xdr:sp macro="" textlink="">
      <xdr:nvSpPr>
        <xdr:cNvPr id="342" name="円/楕円 341">
          <a:extLst>
            <a:ext uri="{FF2B5EF4-FFF2-40B4-BE49-F238E27FC236}">
              <a16:creationId xmlns:a16="http://schemas.microsoft.com/office/drawing/2014/main" id="{B12AA881-C40A-46DE-B24D-A1A9FA416F0F}"/>
            </a:ext>
          </a:extLst>
        </xdr:cNvPr>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95266</xdr:rowOff>
    </xdr:from>
    <xdr:ext cx="469744" cy="259045"/>
    <xdr:sp macro="" textlink="">
      <xdr:nvSpPr>
        <xdr:cNvPr id="343" name="n_1mainValue【市民会館】&#10;一人当たり面積">
          <a:extLst>
            <a:ext uri="{FF2B5EF4-FFF2-40B4-BE49-F238E27FC236}">
              <a16:creationId xmlns:a16="http://schemas.microsoft.com/office/drawing/2014/main" id="{539BBC96-3DAF-4D4F-9A2A-80C8294C7DD5}"/>
            </a:ext>
          </a:extLst>
        </xdr:cNvPr>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4" name="正方形/長方形 343">
          <a:extLst>
            <a:ext uri="{FF2B5EF4-FFF2-40B4-BE49-F238E27FC236}">
              <a16:creationId xmlns:a16="http://schemas.microsoft.com/office/drawing/2014/main" id="{EDF679F1-6803-4BAA-922D-0D198FCEC23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5" name="正方形/長方形 344">
          <a:extLst>
            <a:ext uri="{FF2B5EF4-FFF2-40B4-BE49-F238E27FC236}">
              <a16:creationId xmlns:a16="http://schemas.microsoft.com/office/drawing/2014/main" id="{A963C301-09F8-429F-A787-72A28D0050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6" name="正方形/長方形 345">
          <a:extLst>
            <a:ext uri="{FF2B5EF4-FFF2-40B4-BE49-F238E27FC236}">
              <a16:creationId xmlns:a16="http://schemas.microsoft.com/office/drawing/2014/main" id="{E0098D3C-3C10-4F53-B3B5-FE6D04513B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7" name="正方形/長方形 346">
          <a:extLst>
            <a:ext uri="{FF2B5EF4-FFF2-40B4-BE49-F238E27FC236}">
              <a16:creationId xmlns:a16="http://schemas.microsoft.com/office/drawing/2014/main" id="{BDCFE853-F24C-44BB-870F-43D8DACE9ED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8" name="正方形/長方形 347">
          <a:extLst>
            <a:ext uri="{FF2B5EF4-FFF2-40B4-BE49-F238E27FC236}">
              <a16:creationId xmlns:a16="http://schemas.microsoft.com/office/drawing/2014/main" id="{661EFDBC-046E-4F12-BBFA-DD50B86217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9" name="正方形/長方形 348">
          <a:extLst>
            <a:ext uri="{FF2B5EF4-FFF2-40B4-BE49-F238E27FC236}">
              <a16:creationId xmlns:a16="http://schemas.microsoft.com/office/drawing/2014/main" id="{45A80331-0938-49EC-A42B-8CC4D8DBA5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0" name="正方形/長方形 349">
          <a:extLst>
            <a:ext uri="{FF2B5EF4-FFF2-40B4-BE49-F238E27FC236}">
              <a16:creationId xmlns:a16="http://schemas.microsoft.com/office/drawing/2014/main" id="{16D89911-04CD-4262-A2E4-62DDD1FBB6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1" name="正方形/長方形 350">
          <a:extLst>
            <a:ext uri="{FF2B5EF4-FFF2-40B4-BE49-F238E27FC236}">
              <a16:creationId xmlns:a16="http://schemas.microsoft.com/office/drawing/2014/main" id="{4E5BDC43-511B-4063-BFAD-89558CD0061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2" name="テキスト ボックス 351">
          <a:extLst>
            <a:ext uri="{FF2B5EF4-FFF2-40B4-BE49-F238E27FC236}">
              <a16:creationId xmlns:a16="http://schemas.microsoft.com/office/drawing/2014/main" id="{8D489290-1624-4516-9BDE-5950AFB9382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3" name="直線コネクタ 352">
          <a:extLst>
            <a:ext uri="{FF2B5EF4-FFF2-40B4-BE49-F238E27FC236}">
              <a16:creationId xmlns:a16="http://schemas.microsoft.com/office/drawing/2014/main" id="{B52B3447-ABF7-48E6-8692-4EC4BD32D78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4" name="テキスト ボックス 353">
          <a:extLst>
            <a:ext uri="{FF2B5EF4-FFF2-40B4-BE49-F238E27FC236}">
              <a16:creationId xmlns:a16="http://schemas.microsoft.com/office/drawing/2014/main" id="{E90217FE-006D-4867-9C58-969361FDF5C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5" name="直線コネクタ 354">
          <a:extLst>
            <a:ext uri="{FF2B5EF4-FFF2-40B4-BE49-F238E27FC236}">
              <a16:creationId xmlns:a16="http://schemas.microsoft.com/office/drawing/2014/main" id="{D44E25E5-745B-4F8F-97EA-D2993C51A371}"/>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6" name="テキスト ボックス 355">
          <a:extLst>
            <a:ext uri="{FF2B5EF4-FFF2-40B4-BE49-F238E27FC236}">
              <a16:creationId xmlns:a16="http://schemas.microsoft.com/office/drawing/2014/main" id="{512C8527-0407-4780-A112-445434D3BFE9}"/>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7" name="直線コネクタ 356">
          <a:extLst>
            <a:ext uri="{FF2B5EF4-FFF2-40B4-BE49-F238E27FC236}">
              <a16:creationId xmlns:a16="http://schemas.microsoft.com/office/drawing/2014/main" id="{1AE1758E-F5D0-4A1C-808F-10B71D81533E}"/>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8" name="テキスト ボックス 357">
          <a:extLst>
            <a:ext uri="{FF2B5EF4-FFF2-40B4-BE49-F238E27FC236}">
              <a16:creationId xmlns:a16="http://schemas.microsoft.com/office/drawing/2014/main" id="{684C3838-4C75-44FD-8EF6-FCD79DC50A73}"/>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9" name="直線コネクタ 358">
          <a:extLst>
            <a:ext uri="{FF2B5EF4-FFF2-40B4-BE49-F238E27FC236}">
              <a16:creationId xmlns:a16="http://schemas.microsoft.com/office/drawing/2014/main" id="{9C94CED1-8CA2-41CC-99DA-C08ECEAF51A1}"/>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0" name="テキスト ボックス 359">
          <a:extLst>
            <a:ext uri="{FF2B5EF4-FFF2-40B4-BE49-F238E27FC236}">
              <a16:creationId xmlns:a16="http://schemas.microsoft.com/office/drawing/2014/main" id="{F2F55D73-E3CC-412B-B773-77B883242A76}"/>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1" name="直線コネクタ 360">
          <a:extLst>
            <a:ext uri="{FF2B5EF4-FFF2-40B4-BE49-F238E27FC236}">
              <a16:creationId xmlns:a16="http://schemas.microsoft.com/office/drawing/2014/main" id="{7783C534-AF87-4A54-8A3B-5432C920B3A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62" name="テキスト ボックス 361">
          <a:extLst>
            <a:ext uri="{FF2B5EF4-FFF2-40B4-BE49-F238E27FC236}">
              <a16:creationId xmlns:a16="http://schemas.microsoft.com/office/drawing/2014/main" id="{EE00918D-72D0-4BAA-A8AB-0B9BC292BB62}"/>
            </a:ext>
          </a:extLst>
        </xdr:cNvPr>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a:extLst>
            <a:ext uri="{FF2B5EF4-FFF2-40B4-BE49-F238E27FC236}">
              <a16:creationId xmlns:a16="http://schemas.microsoft.com/office/drawing/2014/main" id="{1594F154-E91B-45BE-953B-0FA78520D7F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a:extLst>
            <a:ext uri="{FF2B5EF4-FFF2-40B4-BE49-F238E27FC236}">
              <a16:creationId xmlns:a16="http://schemas.microsoft.com/office/drawing/2014/main" id="{8CE5BDE7-ED6E-454D-8E41-ED331C92C54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一般廃棄物処理施設】&#10;有形固定資産減価償却率グラフ枠">
          <a:extLst>
            <a:ext uri="{FF2B5EF4-FFF2-40B4-BE49-F238E27FC236}">
              <a16:creationId xmlns:a16="http://schemas.microsoft.com/office/drawing/2014/main" id="{58D592C1-DA89-4835-ACFE-2C75A22EBD8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66" name="直線コネクタ 365">
          <a:extLst>
            <a:ext uri="{FF2B5EF4-FFF2-40B4-BE49-F238E27FC236}">
              <a16:creationId xmlns:a16="http://schemas.microsoft.com/office/drawing/2014/main" id="{33CBF9FE-8D6D-4AD9-A740-AD1633286954}"/>
            </a:ext>
          </a:extLst>
        </xdr:cNvPr>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67" name="【一般廃棄物処理施設】&#10;有形固定資産減価償却率最小値テキスト">
          <a:extLst>
            <a:ext uri="{FF2B5EF4-FFF2-40B4-BE49-F238E27FC236}">
              <a16:creationId xmlns:a16="http://schemas.microsoft.com/office/drawing/2014/main" id="{B41416F1-C3CE-4193-AF1C-40DB83F6A5DB}"/>
            </a:ext>
          </a:extLst>
        </xdr:cNvPr>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68" name="直線コネクタ 367">
          <a:extLst>
            <a:ext uri="{FF2B5EF4-FFF2-40B4-BE49-F238E27FC236}">
              <a16:creationId xmlns:a16="http://schemas.microsoft.com/office/drawing/2014/main" id="{2408459C-8B51-4EB1-B09A-FC8CC6E3EE11}"/>
            </a:ext>
          </a:extLst>
        </xdr:cNvPr>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69" name="【一般廃棄物処理施設】&#10;有形固定資産減価償却率最大値テキスト">
          <a:extLst>
            <a:ext uri="{FF2B5EF4-FFF2-40B4-BE49-F238E27FC236}">
              <a16:creationId xmlns:a16="http://schemas.microsoft.com/office/drawing/2014/main" id="{A5C2A9B5-58EF-4DDB-B548-2DDEF3B1B527}"/>
            </a:ext>
          </a:extLst>
        </xdr:cNvPr>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70" name="直線コネクタ 369">
          <a:extLst>
            <a:ext uri="{FF2B5EF4-FFF2-40B4-BE49-F238E27FC236}">
              <a16:creationId xmlns:a16="http://schemas.microsoft.com/office/drawing/2014/main" id="{40F9F4B6-4113-4948-A964-1E7606DC81B9}"/>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71" name="【一般廃棄物処理施設】&#10;有形固定資産減価償却率平均値テキスト">
          <a:extLst>
            <a:ext uri="{FF2B5EF4-FFF2-40B4-BE49-F238E27FC236}">
              <a16:creationId xmlns:a16="http://schemas.microsoft.com/office/drawing/2014/main" id="{6FDE2CBB-638F-4625-9672-D218C19A6A62}"/>
            </a:ext>
          </a:extLst>
        </xdr:cNvPr>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72" name="フローチャート : 判断 371">
          <a:extLst>
            <a:ext uri="{FF2B5EF4-FFF2-40B4-BE49-F238E27FC236}">
              <a16:creationId xmlns:a16="http://schemas.microsoft.com/office/drawing/2014/main" id="{FAFEB9C6-589C-4732-B2DB-0D5D339E5E29}"/>
            </a:ext>
          </a:extLst>
        </xdr:cNvPr>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73" name="フローチャート : 判断 372">
          <a:extLst>
            <a:ext uri="{FF2B5EF4-FFF2-40B4-BE49-F238E27FC236}">
              <a16:creationId xmlns:a16="http://schemas.microsoft.com/office/drawing/2014/main" id="{EAD7624C-9FEE-4345-B333-93503410673E}"/>
            </a:ext>
          </a:extLst>
        </xdr:cNvPr>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159275</xdr:rowOff>
    </xdr:from>
    <xdr:ext cx="405111" cy="259045"/>
    <xdr:sp macro="" textlink="">
      <xdr:nvSpPr>
        <xdr:cNvPr id="374" name="n_1aveValue【一般廃棄物処理施設】&#10;有形固定資産減価償却率">
          <a:extLst>
            <a:ext uri="{FF2B5EF4-FFF2-40B4-BE49-F238E27FC236}">
              <a16:creationId xmlns:a16="http://schemas.microsoft.com/office/drawing/2014/main" id="{211AE59C-7C19-44DE-AF1C-86784224780D}"/>
            </a:ext>
          </a:extLst>
        </xdr:cNvPr>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20D2B695-7EC0-4B99-A417-A183727EB6B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B300B234-761A-4439-A4E0-89F25CBA411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7E13DAEE-126E-4E6D-8B05-966493926D2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79876505-E837-4E3D-A0F6-2674DEA7D56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56DCEC8F-1DBE-4D78-8B70-54F61DC7DBE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57404</xdr:rowOff>
    </xdr:from>
    <xdr:to>
      <xdr:col>22</xdr:col>
      <xdr:colOff>415925</xdr:colOff>
      <xdr:row>36</xdr:row>
      <xdr:rowOff>159004</xdr:rowOff>
    </xdr:to>
    <xdr:sp macro="" textlink="">
      <xdr:nvSpPr>
        <xdr:cNvPr id="380" name="円/楕円 379">
          <a:extLst>
            <a:ext uri="{FF2B5EF4-FFF2-40B4-BE49-F238E27FC236}">
              <a16:creationId xmlns:a16="http://schemas.microsoft.com/office/drawing/2014/main" id="{6F33DC75-B727-4EDF-8BDF-B5881D9F2E17}"/>
            </a:ext>
          </a:extLst>
        </xdr:cNvPr>
        <xdr:cNvSpPr/>
      </xdr:nvSpPr>
      <xdr:spPr>
        <a:xfrm>
          <a:off x="15430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4081</xdr:rowOff>
    </xdr:from>
    <xdr:ext cx="405111" cy="259045"/>
    <xdr:sp macro="" textlink="">
      <xdr:nvSpPr>
        <xdr:cNvPr id="381" name="n_1mainValue【一般廃棄物処理施設】&#10;有形固定資産減価償却率">
          <a:extLst>
            <a:ext uri="{FF2B5EF4-FFF2-40B4-BE49-F238E27FC236}">
              <a16:creationId xmlns:a16="http://schemas.microsoft.com/office/drawing/2014/main" id="{BD2C1793-B9AE-4A11-A698-C8F8B19DE944}"/>
            </a:ext>
          </a:extLst>
        </xdr:cNvPr>
        <xdr:cNvSpPr txBox="1"/>
      </xdr:nvSpPr>
      <xdr:spPr>
        <a:xfrm>
          <a:off x="15266043"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a:extLst>
            <a:ext uri="{FF2B5EF4-FFF2-40B4-BE49-F238E27FC236}">
              <a16:creationId xmlns:a16="http://schemas.microsoft.com/office/drawing/2014/main" id="{799D000B-86C0-4707-A0DC-F426FEC7DE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a:extLst>
            <a:ext uri="{FF2B5EF4-FFF2-40B4-BE49-F238E27FC236}">
              <a16:creationId xmlns:a16="http://schemas.microsoft.com/office/drawing/2014/main" id="{F14C63F5-4FB3-4EC8-A5B4-640E3DCAC9C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a:extLst>
            <a:ext uri="{FF2B5EF4-FFF2-40B4-BE49-F238E27FC236}">
              <a16:creationId xmlns:a16="http://schemas.microsoft.com/office/drawing/2014/main" id="{A702982B-ACB7-4F6B-B592-DECD425C41C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a:extLst>
            <a:ext uri="{FF2B5EF4-FFF2-40B4-BE49-F238E27FC236}">
              <a16:creationId xmlns:a16="http://schemas.microsoft.com/office/drawing/2014/main" id="{C7EF9247-E529-4E19-9633-961498128B2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a:extLst>
            <a:ext uri="{FF2B5EF4-FFF2-40B4-BE49-F238E27FC236}">
              <a16:creationId xmlns:a16="http://schemas.microsoft.com/office/drawing/2014/main" id="{150AE6B3-65CA-4997-BDD1-E9C097D289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a:extLst>
            <a:ext uri="{FF2B5EF4-FFF2-40B4-BE49-F238E27FC236}">
              <a16:creationId xmlns:a16="http://schemas.microsoft.com/office/drawing/2014/main" id="{C6A16D37-595C-462F-A240-275C2C8C32E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a:extLst>
            <a:ext uri="{FF2B5EF4-FFF2-40B4-BE49-F238E27FC236}">
              <a16:creationId xmlns:a16="http://schemas.microsoft.com/office/drawing/2014/main" id="{CC9DC976-EAEB-4F8B-A368-6A9CF33E569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a:extLst>
            <a:ext uri="{FF2B5EF4-FFF2-40B4-BE49-F238E27FC236}">
              <a16:creationId xmlns:a16="http://schemas.microsoft.com/office/drawing/2014/main" id="{5FF5AB6B-CECB-4450-A4EB-02D61BD786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a:extLst>
            <a:ext uri="{FF2B5EF4-FFF2-40B4-BE49-F238E27FC236}">
              <a16:creationId xmlns:a16="http://schemas.microsoft.com/office/drawing/2014/main" id="{3012EA70-CAEE-42EF-A4AA-E5147C30A7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a:extLst>
            <a:ext uri="{FF2B5EF4-FFF2-40B4-BE49-F238E27FC236}">
              <a16:creationId xmlns:a16="http://schemas.microsoft.com/office/drawing/2014/main" id="{F3CCDDAF-3964-4B28-A417-C66E7252C85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92" name="直線コネクタ 391">
          <a:extLst>
            <a:ext uri="{FF2B5EF4-FFF2-40B4-BE49-F238E27FC236}">
              <a16:creationId xmlns:a16="http://schemas.microsoft.com/office/drawing/2014/main" id="{CD08EE00-2BE7-4E7A-B334-004E7ED5525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93" name="テキスト ボックス 392">
          <a:extLst>
            <a:ext uri="{FF2B5EF4-FFF2-40B4-BE49-F238E27FC236}">
              <a16:creationId xmlns:a16="http://schemas.microsoft.com/office/drawing/2014/main" id="{CFEB988E-84E5-456E-B22D-8FFD4947CEEE}"/>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4" name="直線コネクタ 393">
          <a:extLst>
            <a:ext uri="{FF2B5EF4-FFF2-40B4-BE49-F238E27FC236}">
              <a16:creationId xmlns:a16="http://schemas.microsoft.com/office/drawing/2014/main" id="{5623E46E-5328-42CE-B2EF-C6AEB792049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5" name="テキスト ボックス 394">
          <a:extLst>
            <a:ext uri="{FF2B5EF4-FFF2-40B4-BE49-F238E27FC236}">
              <a16:creationId xmlns:a16="http://schemas.microsoft.com/office/drawing/2014/main" id="{C470FFDC-578A-488F-93E3-161FD1E411E4}"/>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6" name="直線コネクタ 395">
          <a:extLst>
            <a:ext uri="{FF2B5EF4-FFF2-40B4-BE49-F238E27FC236}">
              <a16:creationId xmlns:a16="http://schemas.microsoft.com/office/drawing/2014/main" id="{A036283B-C103-4935-B3E0-724C21DA378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7" name="テキスト ボックス 396">
          <a:extLst>
            <a:ext uri="{FF2B5EF4-FFF2-40B4-BE49-F238E27FC236}">
              <a16:creationId xmlns:a16="http://schemas.microsoft.com/office/drawing/2014/main" id="{0DADB8FC-B5EA-4E12-BE02-DB34B0B35B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8" name="直線コネクタ 397">
          <a:extLst>
            <a:ext uri="{FF2B5EF4-FFF2-40B4-BE49-F238E27FC236}">
              <a16:creationId xmlns:a16="http://schemas.microsoft.com/office/drawing/2014/main" id="{89B03C55-6341-404C-AA98-06567050366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9" name="テキスト ボックス 398">
          <a:extLst>
            <a:ext uri="{FF2B5EF4-FFF2-40B4-BE49-F238E27FC236}">
              <a16:creationId xmlns:a16="http://schemas.microsoft.com/office/drawing/2014/main" id="{65DA119B-13C3-49F4-936F-2673A77885E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0" name="直線コネクタ 399">
          <a:extLst>
            <a:ext uri="{FF2B5EF4-FFF2-40B4-BE49-F238E27FC236}">
              <a16:creationId xmlns:a16="http://schemas.microsoft.com/office/drawing/2014/main" id="{F0A51769-DFB9-4ED5-8B8F-1AFC8E58264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1" name="テキスト ボックス 400">
          <a:extLst>
            <a:ext uri="{FF2B5EF4-FFF2-40B4-BE49-F238E27FC236}">
              <a16:creationId xmlns:a16="http://schemas.microsoft.com/office/drawing/2014/main" id="{7C35F8FD-E2F7-4B15-B5EB-0C2A0C31991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2" name="直線コネクタ 401">
          <a:extLst>
            <a:ext uri="{FF2B5EF4-FFF2-40B4-BE49-F238E27FC236}">
              <a16:creationId xmlns:a16="http://schemas.microsoft.com/office/drawing/2014/main" id="{5FE8AE56-1229-466B-8D9E-60173DE0C11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3" name="テキスト ボックス 402">
          <a:extLst>
            <a:ext uri="{FF2B5EF4-FFF2-40B4-BE49-F238E27FC236}">
              <a16:creationId xmlns:a16="http://schemas.microsoft.com/office/drawing/2014/main" id="{3E108312-7922-45D6-849B-ED6C055332F7}"/>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4" name="【一般廃棄物処理施設】&#10;一人当たり有形固定資産（償却資産）額グラフ枠">
          <a:extLst>
            <a:ext uri="{FF2B5EF4-FFF2-40B4-BE49-F238E27FC236}">
              <a16:creationId xmlns:a16="http://schemas.microsoft.com/office/drawing/2014/main" id="{1E42365B-A731-4ECE-999E-F6DE4443C27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5" name="直線コネクタ 404">
          <a:extLst>
            <a:ext uri="{FF2B5EF4-FFF2-40B4-BE49-F238E27FC236}">
              <a16:creationId xmlns:a16="http://schemas.microsoft.com/office/drawing/2014/main" id="{7ABF17AE-142B-4E8D-9F92-BF03408031AC}"/>
            </a:ext>
          </a:extLst>
        </xdr:cNvPr>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6" name="【一般廃棄物処理施設】&#10;一人当たり有形固定資産（償却資産）額最小値テキスト">
          <a:extLst>
            <a:ext uri="{FF2B5EF4-FFF2-40B4-BE49-F238E27FC236}">
              <a16:creationId xmlns:a16="http://schemas.microsoft.com/office/drawing/2014/main" id="{12238D20-F3A7-4840-B211-C2248717130D}"/>
            </a:ext>
          </a:extLst>
        </xdr:cNvPr>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7" name="直線コネクタ 406">
          <a:extLst>
            <a:ext uri="{FF2B5EF4-FFF2-40B4-BE49-F238E27FC236}">
              <a16:creationId xmlns:a16="http://schemas.microsoft.com/office/drawing/2014/main" id="{14603A91-CE93-4584-965B-2747AB9E5E53}"/>
            </a:ext>
          </a:extLst>
        </xdr:cNvPr>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8" name="【一般廃棄物処理施設】&#10;一人当たり有形固定資産（償却資産）額最大値テキスト">
          <a:extLst>
            <a:ext uri="{FF2B5EF4-FFF2-40B4-BE49-F238E27FC236}">
              <a16:creationId xmlns:a16="http://schemas.microsoft.com/office/drawing/2014/main" id="{7B69154C-32EB-4D50-91DB-00F113BF9768}"/>
            </a:ext>
          </a:extLst>
        </xdr:cNvPr>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9" name="直線コネクタ 408">
          <a:extLst>
            <a:ext uri="{FF2B5EF4-FFF2-40B4-BE49-F238E27FC236}">
              <a16:creationId xmlns:a16="http://schemas.microsoft.com/office/drawing/2014/main" id="{5A98BD4A-D77D-463E-9EF6-952EC335DA0C}"/>
            </a:ext>
          </a:extLst>
        </xdr:cNvPr>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10" name="【一般廃棄物処理施設】&#10;一人当たり有形固定資産（償却資産）額平均値テキスト">
          <a:extLst>
            <a:ext uri="{FF2B5EF4-FFF2-40B4-BE49-F238E27FC236}">
              <a16:creationId xmlns:a16="http://schemas.microsoft.com/office/drawing/2014/main" id="{46D0019F-881C-4D2E-A3F9-F589512BDB78}"/>
            </a:ext>
          </a:extLst>
        </xdr:cNvPr>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11" name="フローチャート : 判断 410">
          <a:extLst>
            <a:ext uri="{FF2B5EF4-FFF2-40B4-BE49-F238E27FC236}">
              <a16:creationId xmlns:a16="http://schemas.microsoft.com/office/drawing/2014/main" id="{25686D89-CB2D-47D8-B975-B19C721CE92D}"/>
            </a:ext>
          </a:extLst>
        </xdr:cNvPr>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12" name="フローチャート : 判断 411">
          <a:extLst>
            <a:ext uri="{FF2B5EF4-FFF2-40B4-BE49-F238E27FC236}">
              <a16:creationId xmlns:a16="http://schemas.microsoft.com/office/drawing/2014/main" id="{5B125301-CBCC-4273-8EC3-0675C438C2E8}"/>
            </a:ext>
          </a:extLst>
        </xdr:cNvPr>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118881</xdr:rowOff>
    </xdr:from>
    <xdr:ext cx="534377" cy="259045"/>
    <xdr:sp macro="" textlink="">
      <xdr:nvSpPr>
        <xdr:cNvPr id="413" name="n_1aveValue【一般廃棄物処理施設】&#10;一人当たり有形固定資産（償却資産）額">
          <a:extLst>
            <a:ext uri="{FF2B5EF4-FFF2-40B4-BE49-F238E27FC236}">
              <a16:creationId xmlns:a16="http://schemas.microsoft.com/office/drawing/2014/main" id="{F239E331-8276-4FC8-8A53-DDEAC1C381FD}"/>
            </a:ext>
          </a:extLst>
        </xdr:cNvPr>
        <xdr:cNvSpPr txBox="1"/>
      </xdr:nvSpPr>
      <xdr:spPr>
        <a:xfrm>
          <a:off x="210434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48E8F68B-9168-4060-86A7-DB72A668BDB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25DFA124-D497-4E26-8826-448B04D768D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6AA8DA6B-C757-491C-B3E9-8B1C35E220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FC6E2277-0BD6-4A0A-A14C-62AD8BD0A43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3D82D190-8CE4-432C-B159-4446996472C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14953</xdr:rowOff>
    </xdr:from>
    <xdr:to>
      <xdr:col>31</xdr:col>
      <xdr:colOff>85725</xdr:colOff>
      <xdr:row>38</xdr:row>
      <xdr:rowOff>116553</xdr:rowOff>
    </xdr:to>
    <xdr:sp macro="" textlink="">
      <xdr:nvSpPr>
        <xdr:cNvPr id="419" name="円/楕円 418">
          <a:extLst>
            <a:ext uri="{FF2B5EF4-FFF2-40B4-BE49-F238E27FC236}">
              <a16:creationId xmlns:a16="http://schemas.microsoft.com/office/drawing/2014/main" id="{CFFAD8ED-725A-4345-B0D3-879B4331475F}"/>
            </a:ext>
          </a:extLst>
        </xdr:cNvPr>
        <xdr:cNvSpPr/>
      </xdr:nvSpPr>
      <xdr:spPr>
        <a:xfrm>
          <a:off x="21272500" y="65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133080</xdr:rowOff>
    </xdr:from>
    <xdr:ext cx="534377" cy="259045"/>
    <xdr:sp macro="" textlink="">
      <xdr:nvSpPr>
        <xdr:cNvPr id="420" name="n_1mainValue【一般廃棄物処理施設】&#10;一人当たり有形固定資産（償却資産）額">
          <a:extLst>
            <a:ext uri="{FF2B5EF4-FFF2-40B4-BE49-F238E27FC236}">
              <a16:creationId xmlns:a16="http://schemas.microsoft.com/office/drawing/2014/main" id="{E67C7838-7422-4362-BCFA-00D67B6C78F1}"/>
            </a:ext>
          </a:extLst>
        </xdr:cNvPr>
        <xdr:cNvSpPr txBox="1"/>
      </xdr:nvSpPr>
      <xdr:spPr>
        <a:xfrm>
          <a:off x="21043411" y="630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1" name="正方形/長方形 420">
          <a:extLst>
            <a:ext uri="{FF2B5EF4-FFF2-40B4-BE49-F238E27FC236}">
              <a16:creationId xmlns:a16="http://schemas.microsoft.com/office/drawing/2014/main" id="{55B698EC-7298-475F-8112-2905F098B9D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2" name="正方形/長方形 421">
          <a:extLst>
            <a:ext uri="{FF2B5EF4-FFF2-40B4-BE49-F238E27FC236}">
              <a16:creationId xmlns:a16="http://schemas.microsoft.com/office/drawing/2014/main" id="{0F7341E4-C6C7-408B-8029-1693E9992C5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3" name="正方形/長方形 422">
          <a:extLst>
            <a:ext uri="{FF2B5EF4-FFF2-40B4-BE49-F238E27FC236}">
              <a16:creationId xmlns:a16="http://schemas.microsoft.com/office/drawing/2014/main" id="{52BDDEC5-F317-4A9C-BC4B-B6564A1F902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4" name="正方形/長方形 423">
          <a:extLst>
            <a:ext uri="{FF2B5EF4-FFF2-40B4-BE49-F238E27FC236}">
              <a16:creationId xmlns:a16="http://schemas.microsoft.com/office/drawing/2014/main" id="{CADE6AFE-3014-406D-B841-3B7C52721BF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5" name="正方形/長方形 424">
          <a:extLst>
            <a:ext uri="{FF2B5EF4-FFF2-40B4-BE49-F238E27FC236}">
              <a16:creationId xmlns:a16="http://schemas.microsoft.com/office/drawing/2014/main" id="{6F14173C-8D2A-4135-9E15-C8B47209144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6" name="正方形/長方形 425">
          <a:extLst>
            <a:ext uri="{FF2B5EF4-FFF2-40B4-BE49-F238E27FC236}">
              <a16:creationId xmlns:a16="http://schemas.microsoft.com/office/drawing/2014/main" id="{C0CAAE47-8690-469A-B001-1555700C9C8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7" name="正方形/長方形 426">
          <a:extLst>
            <a:ext uri="{FF2B5EF4-FFF2-40B4-BE49-F238E27FC236}">
              <a16:creationId xmlns:a16="http://schemas.microsoft.com/office/drawing/2014/main" id="{C096C4CC-4248-446A-9B22-E41EBFB7B31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8" name="正方形/長方形 427">
          <a:extLst>
            <a:ext uri="{FF2B5EF4-FFF2-40B4-BE49-F238E27FC236}">
              <a16:creationId xmlns:a16="http://schemas.microsoft.com/office/drawing/2014/main" id="{E86A0655-355D-486B-BAD2-4102C3BD874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9" name="テキスト ボックス 428">
          <a:extLst>
            <a:ext uri="{FF2B5EF4-FFF2-40B4-BE49-F238E27FC236}">
              <a16:creationId xmlns:a16="http://schemas.microsoft.com/office/drawing/2014/main" id="{1AD14ED5-8BAA-4F63-A2A0-4689879A10A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0" name="直線コネクタ 429">
          <a:extLst>
            <a:ext uri="{FF2B5EF4-FFF2-40B4-BE49-F238E27FC236}">
              <a16:creationId xmlns:a16="http://schemas.microsoft.com/office/drawing/2014/main" id="{4003656D-A6A1-4093-BF52-831F01D58FF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1" name="テキスト ボックス 430">
          <a:extLst>
            <a:ext uri="{FF2B5EF4-FFF2-40B4-BE49-F238E27FC236}">
              <a16:creationId xmlns:a16="http://schemas.microsoft.com/office/drawing/2014/main" id="{0B87FB33-1DE7-46B2-A0B6-8A1364145BF2}"/>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32" name="直線コネクタ 431">
          <a:extLst>
            <a:ext uri="{FF2B5EF4-FFF2-40B4-BE49-F238E27FC236}">
              <a16:creationId xmlns:a16="http://schemas.microsoft.com/office/drawing/2014/main" id="{A5BB9A89-F8F1-4330-B2DE-D110B2BA7CC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33" name="テキスト ボックス 432">
          <a:extLst>
            <a:ext uri="{FF2B5EF4-FFF2-40B4-BE49-F238E27FC236}">
              <a16:creationId xmlns:a16="http://schemas.microsoft.com/office/drawing/2014/main" id="{257D0A8A-0733-4F0C-A0EB-207251CE6ACB}"/>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34" name="直線コネクタ 433">
          <a:extLst>
            <a:ext uri="{FF2B5EF4-FFF2-40B4-BE49-F238E27FC236}">
              <a16:creationId xmlns:a16="http://schemas.microsoft.com/office/drawing/2014/main" id="{2EBB2B38-DA8D-49B8-A526-3FDDC7824B0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5" name="テキスト ボックス 434">
          <a:extLst>
            <a:ext uri="{FF2B5EF4-FFF2-40B4-BE49-F238E27FC236}">
              <a16:creationId xmlns:a16="http://schemas.microsoft.com/office/drawing/2014/main" id="{CAFCDE04-3BD2-4750-BDDF-120E6ED36EE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6" name="直線コネクタ 435">
          <a:extLst>
            <a:ext uri="{FF2B5EF4-FFF2-40B4-BE49-F238E27FC236}">
              <a16:creationId xmlns:a16="http://schemas.microsoft.com/office/drawing/2014/main" id="{581DA66F-3AFB-4BDD-AE31-812D830EA333}"/>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7" name="テキスト ボックス 436">
          <a:extLst>
            <a:ext uri="{FF2B5EF4-FFF2-40B4-BE49-F238E27FC236}">
              <a16:creationId xmlns:a16="http://schemas.microsoft.com/office/drawing/2014/main" id="{204C5574-443B-4614-B955-B8175D0D553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8" name="直線コネクタ 437">
          <a:extLst>
            <a:ext uri="{FF2B5EF4-FFF2-40B4-BE49-F238E27FC236}">
              <a16:creationId xmlns:a16="http://schemas.microsoft.com/office/drawing/2014/main" id="{66979C32-577B-45F0-9893-C19A0F9DBB0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9" name="テキスト ボックス 438">
          <a:extLst>
            <a:ext uri="{FF2B5EF4-FFF2-40B4-BE49-F238E27FC236}">
              <a16:creationId xmlns:a16="http://schemas.microsoft.com/office/drawing/2014/main" id="{6ACB4931-E8F6-4326-AAED-27F0898B015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0" name="直線コネクタ 439">
          <a:extLst>
            <a:ext uri="{FF2B5EF4-FFF2-40B4-BE49-F238E27FC236}">
              <a16:creationId xmlns:a16="http://schemas.microsoft.com/office/drawing/2014/main" id="{730BC8DE-1B9B-4ABD-9A4B-AFE9B4D9E61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1" name="テキスト ボックス 440">
          <a:extLst>
            <a:ext uri="{FF2B5EF4-FFF2-40B4-BE49-F238E27FC236}">
              <a16:creationId xmlns:a16="http://schemas.microsoft.com/office/drawing/2014/main" id="{BC02A508-CC2B-4096-9789-1639071D4A2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2" name="【保健センター・保健所】&#10;有形固定資産減価償却率グラフ枠">
          <a:extLst>
            <a:ext uri="{FF2B5EF4-FFF2-40B4-BE49-F238E27FC236}">
              <a16:creationId xmlns:a16="http://schemas.microsoft.com/office/drawing/2014/main" id="{64D89EAE-C7AD-4F39-8236-0BE50436683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43" name="直線コネクタ 442">
          <a:extLst>
            <a:ext uri="{FF2B5EF4-FFF2-40B4-BE49-F238E27FC236}">
              <a16:creationId xmlns:a16="http://schemas.microsoft.com/office/drawing/2014/main" id="{20C3ED8A-E422-4FBD-BECB-836F9A642C02}"/>
            </a:ext>
          </a:extLst>
        </xdr:cNvPr>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44" name="【保健センター・保健所】&#10;有形固定資産減価償却率最小値テキスト">
          <a:extLst>
            <a:ext uri="{FF2B5EF4-FFF2-40B4-BE49-F238E27FC236}">
              <a16:creationId xmlns:a16="http://schemas.microsoft.com/office/drawing/2014/main" id="{1417E4B1-D97E-4CD1-84AE-A537F0BD7626}"/>
            </a:ext>
          </a:extLst>
        </xdr:cNvPr>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45" name="直線コネクタ 444">
          <a:extLst>
            <a:ext uri="{FF2B5EF4-FFF2-40B4-BE49-F238E27FC236}">
              <a16:creationId xmlns:a16="http://schemas.microsoft.com/office/drawing/2014/main" id="{2D36EBEA-D581-4378-A647-AF54CF1C85FA}"/>
            </a:ext>
          </a:extLst>
        </xdr:cNvPr>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46" name="【保健センター・保健所】&#10;有形固定資産減価償却率最大値テキスト">
          <a:extLst>
            <a:ext uri="{FF2B5EF4-FFF2-40B4-BE49-F238E27FC236}">
              <a16:creationId xmlns:a16="http://schemas.microsoft.com/office/drawing/2014/main" id="{147BBD15-64AB-41AA-95AF-44C40DEACDE2}"/>
            </a:ext>
          </a:extLst>
        </xdr:cNvPr>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7" name="直線コネクタ 446">
          <a:extLst>
            <a:ext uri="{FF2B5EF4-FFF2-40B4-BE49-F238E27FC236}">
              <a16:creationId xmlns:a16="http://schemas.microsoft.com/office/drawing/2014/main" id="{C802BA8F-C232-481B-AB29-80457BA75927}"/>
            </a:ext>
          </a:extLst>
        </xdr:cNvPr>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8" name="【保健センター・保健所】&#10;有形固定資産減価償却率平均値テキスト">
          <a:extLst>
            <a:ext uri="{FF2B5EF4-FFF2-40B4-BE49-F238E27FC236}">
              <a16:creationId xmlns:a16="http://schemas.microsoft.com/office/drawing/2014/main" id="{D86EF510-B244-4FA8-95EE-9DF2E022F706}"/>
            </a:ext>
          </a:extLst>
        </xdr:cNvPr>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9" name="フローチャート : 判断 448">
          <a:extLst>
            <a:ext uri="{FF2B5EF4-FFF2-40B4-BE49-F238E27FC236}">
              <a16:creationId xmlns:a16="http://schemas.microsoft.com/office/drawing/2014/main" id="{9A10F82E-0412-4ADB-8ECB-92ED956E9684}"/>
            </a:ext>
          </a:extLst>
        </xdr:cNvPr>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50" name="フローチャート : 判断 449">
          <a:extLst>
            <a:ext uri="{FF2B5EF4-FFF2-40B4-BE49-F238E27FC236}">
              <a16:creationId xmlns:a16="http://schemas.microsoft.com/office/drawing/2014/main" id="{EE123EE6-7579-4371-BEEE-0140251E1529}"/>
            </a:ext>
          </a:extLst>
        </xdr:cNvPr>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62755</xdr:rowOff>
    </xdr:from>
    <xdr:ext cx="405111" cy="259045"/>
    <xdr:sp macro="" textlink="">
      <xdr:nvSpPr>
        <xdr:cNvPr id="451" name="n_1aveValue【保健センター・保健所】&#10;有形固定資産減価償却率">
          <a:extLst>
            <a:ext uri="{FF2B5EF4-FFF2-40B4-BE49-F238E27FC236}">
              <a16:creationId xmlns:a16="http://schemas.microsoft.com/office/drawing/2014/main" id="{81D4ADD7-9680-466B-9B54-ECE99BFF8DB2}"/>
            </a:ext>
          </a:extLst>
        </xdr:cNvPr>
        <xdr:cNvSpPr txBox="1"/>
      </xdr:nvSpPr>
      <xdr:spPr>
        <a:xfrm>
          <a:off x="15266043" y="1017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1743D829-2E09-43FD-892A-1B0F6B80A8D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CB4D748B-9FC2-4543-AB44-FCE78C7F4EE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188491A2-6F50-4426-A4C3-A9801D06157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D165915C-8E67-4FC0-9783-D1406470BA7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35805523-1D95-4064-9FDB-CA8AFB24E54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24638</xdr:rowOff>
    </xdr:from>
    <xdr:to>
      <xdr:col>22</xdr:col>
      <xdr:colOff>415925</xdr:colOff>
      <xdr:row>63</xdr:row>
      <xdr:rowOff>126238</xdr:rowOff>
    </xdr:to>
    <xdr:sp macro="" textlink="">
      <xdr:nvSpPr>
        <xdr:cNvPr id="457" name="円/楕円 456">
          <a:extLst>
            <a:ext uri="{FF2B5EF4-FFF2-40B4-BE49-F238E27FC236}">
              <a16:creationId xmlns:a16="http://schemas.microsoft.com/office/drawing/2014/main" id="{CBDCC0FE-04A7-4467-80E3-3617A5928AA2}"/>
            </a:ext>
          </a:extLst>
        </xdr:cNvPr>
        <xdr:cNvSpPr/>
      </xdr:nvSpPr>
      <xdr:spPr>
        <a:xfrm>
          <a:off x="15430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117365</xdr:rowOff>
    </xdr:from>
    <xdr:ext cx="405111" cy="259045"/>
    <xdr:sp macro="" textlink="">
      <xdr:nvSpPr>
        <xdr:cNvPr id="458" name="n_1mainValue【保健センター・保健所】&#10;有形固定資産減価償却率">
          <a:extLst>
            <a:ext uri="{FF2B5EF4-FFF2-40B4-BE49-F238E27FC236}">
              <a16:creationId xmlns:a16="http://schemas.microsoft.com/office/drawing/2014/main" id="{E334E156-609E-4841-9F93-83678AFF6E96}"/>
            </a:ext>
          </a:extLst>
        </xdr:cNvPr>
        <xdr:cNvSpPr txBox="1"/>
      </xdr:nvSpPr>
      <xdr:spPr>
        <a:xfrm>
          <a:off x="15266043"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9" name="正方形/長方形 458">
          <a:extLst>
            <a:ext uri="{FF2B5EF4-FFF2-40B4-BE49-F238E27FC236}">
              <a16:creationId xmlns:a16="http://schemas.microsoft.com/office/drawing/2014/main" id="{A686EA36-96BE-4A9F-8DB1-6F7BDC994D0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0" name="正方形/長方形 459">
          <a:extLst>
            <a:ext uri="{FF2B5EF4-FFF2-40B4-BE49-F238E27FC236}">
              <a16:creationId xmlns:a16="http://schemas.microsoft.com/office/drawing/2014/main" id="{3D564E6E-6325-48B9-9CD7-432E16C7A6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1" name="正方形/長方形 460">
          <a:extLst>
            <a:ext uri="{FF2B5EF4-FFF2-40B4-BE49-F238E27FC236}">
              <a16:creationId xmlns:a16="http://schemas.microsoft.com/office/drawing/2014/main" id="{58F02A15-7EF9-4CC7-95C1-3D912F5281A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2" name="正方形/長方形 461">
          <a:extLst>
            <a:ext uri="{FF2B5EF4-FFF2-40B4-BE49-F238E27FC236}">
              <a16:creationId xmlns:a16="http://schemas.microsoft.com/office/drawing/2014/main" id="{F78F1F63-D6CF-4C69-A210-C12C0C593FF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3" name="正方形/長方形 462">
          <a:extLst>
            <a:ext uri="{FF2B5EF4-FFF2-40B4-BE49-F238E27FC236}">
              <a16:creationId xmlns:a16="http://schemas.microsoft.com/office/drawing/2014/main" id="{8137AE85-46D0-4850-AE8D-9509EDF876B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4" name="正方形/長方形 463">
          <a:extLst>
            <a:ext uri="{FF2B5EF4-FFF2-40B4-BE49-F238E27FC236}">
              <a16:creationId xmlns:a16="http://schemas.microsoft.com/office/drawing/2014/main" id="{727EC331-1703-494E-8AE1-1D85A429A24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5" name="正方形/長方形 464">
          <a:extLst>
            <a:ext uri="{FF2B5EF4-FFF2-40B4-BE49-F238E27FC236}">
              <a16:creationId xmlns:a16="http://schemas.microsoft.com/office/drawing/2014/main" id="{9366DBB0-C739-4779-99AB-0E9CC3B0AF7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6" name="正方形/長方形 465">
          <a:extLst>
            <a:ext uri="{FF2B5EF4-FFF2-40B4-BE49-F238E27FC236}">
              <a16:creationId xmlns:a16="http://schemas.microsoft.com/office/drawing/2014/main" id="{EE737EB8-845D-4B06-83DA-18969DBCAFC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7" name="テキスト ボックス 466">
          <a:extLst>
            <a:ext uri="{FF2B5EF4-FFF2-40B4-BE49-F238E27FC236}">
              <a16:creationId xmlns:a16="http://schemas.microsoft.com/office/drawing/2014/main" id="{63F74EA8-FA97-4855-AF88-B48F39DF6DE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8" name="直線コネクタ 467">
          <a:extLst>
            <a:ext uri="{FF2B5EF4-FFF2-40B4-BE49-F238E27FC236}">
              <a16:creationId xmlns:a16="http://schemas.microsoft.com/office/drawing/2014/main" id="{C605F49C-340F-4FBC-A599-6F8D6ECE571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9" name="直線コネクタ 468">
          <a:extLst>
            <a:ext uri="{FF2B5EF4-FFF2-40B4-BE49-F238E27FC236}">
              <a16:creationId xmlns:a16="http://schemas.microsoft.com/office/drawing/2014/main" id="{223E15B3-9E4C-41E5-9073-1A345EDA79B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0" name="テキスト ボックス 469">
          <a:extLst>
            <a:ext uri="{FF2B5EF4-FFF2-40B4-BE49-F238E27FC236}">
              <a16:creationId xmlns:a16="http://schemas.microsoft.com/office/drawing/2014/main" id="{D5D3C6AC-5F6A-4B93-8F7B-327DF4863B9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1" name="直線コネクタ 470">
          <a:extLst>
            <a:ext uri="{FF2B5EF4-FFF2-40B4-BE49-F238E27FC236}">
              <a16:creationId xmlns:a16="http://schemas.microsoft.com/office/drawing/2014/main" id="{F528B712-0F61-4AFC-B37B-AE5C628ED6E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2" name="テキスト ボックス 471">
          <a:extLst>
            <a:ext uri="{FF2B5EF4-FFF2-40B4-BE49-F238E27FC236}">
              <a16:creationId xmlns:a16="http://schemas.microsoft.com/office/drawing/2014/main" id="{C861431C-773E-4D7F-9E87-5FC02D6C34E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3" name="直線コネクタ 472">
          <a:extLst>
            <a:ext uri="{FF2B5EF4-FFF2-40B4-BE49-F238E27FC236}">
              <a16:creationId xmlns:a16="http://schemas.microsoft.com/office/drawing/2014/main" id="{8F3230F8-D482-4525-A6E8-8F0DAB1D854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4" name="テキスト ボックス 473">
          <a:extLst>
            <a:ext uri="{FF2B5EF4-FFF2-40B4-BE49-F238E27FC236}">
              <a16:creationId xmlns:a16="http://schemas.microsoft.com/office/drawing/2014/main" id="{3D69041D-E930-4373-82E8-03BBABA9359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5" name="直線コネクタ 474">
          <a:extLst>
            <a:ext uri="{FF2B5EF4-FFF2-40B4-BE49-F238E27FC236}">
              <a16:creationId xmlns:a16="http://schemas.microsoft.com/office/drawing/2014/main" id="{32B607FA-AD81-454E-885E-B024B2A6314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6" name="テキスト ボックス 475">
          <a:extLst>
            <a:ext uri="{FF2B5EF4-FFF2-40B4-BE49-F238E27FC236}">
              <a16:creationId xmlns:a16="http://schemas.microsoft.com/office/drawing/2014/main" id="{0889E0B5-6C42-487A-AC96-8F8E65CD4E71}"/>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7" name="直線コネクタ 476">
          <a:extLst>
            <a:ext uri="{FF2B5EF4-FFF2-40B4-BE49-F238E27FC236}">
              <a16:creationId xmlns:a16="http://schemas.microsoft.com/office/drawing/2014/main" id="{CDE6DC19-49AD-4BAB-A60E-9600EADF864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8" name="テキスト ボックス 477">
          <a:extLst>
            <a:ext uri="{FF2B5EF4-FFF2-40B4-BE49-F238E27FC236}">
              <a16:creationId xmlns:a16="http://schemas.microsoft.com/office/drawing/2014/main" id="{B85EDE8E-6F3D-4C5E-AD0F-C754710B79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9" name="【保健センター・保健所】&#10;一人当たり面積グラフ枠">
          <a:extLst>
            <a:ext uri="{FF2B5EF4-FFF2-40B4-BE49-F238E27FC236}">
              <a16:creationId xmlns:a16="http://schemas.microsoft.com/office/drawing/2014/main" id="{26F8B3A4-D72D-4FDB-9CDC-0203F97C9AB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80" name="直線コネクタ 479">
          <a:extLst>
            <a:ext uri="{FF2B5EF4-FFF2-40B4-BE49-F238E27FC236}">
              <a16:creationId xmlns:a16="http://schemas.microsoft.com/office/drawing/2014/main" id="{0D0CF4F2-1C09-4968-8559-9F7E98D9261D}"/>
            </a:ext>
          </a:extLst>
        </xdr:cNvPr>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81" name="【保健センター・保健所】&#10;一人当たり面積最小値テキスト">
          <a:extLst>
            <a:ext uri="{FF2B5EF4-FFF2-40B4-BE49-F238E27FC236}">
              <a16:creationId xmlns:a16="http://schemas.microsoft.com/office/drawing/2014/main" id="{12B0878E-6666-4B75-BE12-F2E84DD26920}"/>
            </a:ext>
          </a:extLst>
        </xdr:cNvPr>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82" name="直線コネクタ 481">
          <a:extLst>
            <a:ext uri="{FF2B5EF4-FFF2-40B4-BE49-F238E27FC236}">
              <a16:creationId xmlns:a16="http://schemas.microsoft.com/office/drawing/2014/main" id="{EE3D0251-7B6D-469C-8FF9-5B178E46E756}"/>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83" name="【保健センター・保健所】&#10;一人当たり面積最大値テキスト">
          <a:extLst>
            <a:ext uri="{FF2B5EF4-FFF2-40B4-BE49-F238E27FC236}">
              <a16:creationId xmlns:a16="http://schemas.microsoft.com/office/drawing/2014/main" id="{DFB1019D-DD35-46A8-A893-D68729E6CF98}"/>
            </a:ext>
          </a:extLst>
        </xdr:cNvPr>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84" name="直線コネクタ 483">
          <a:extLst>
            <a:ext uri="{FF2B5EF4-FFF2-40B4-BE49-F238E27FC236}">
              <a16:creationId xmlns:a16="http://schemas.microsoft.com/office/drawing/2014/main" id="{2E62608F-2FD8-4653-ACAF-3F1E646274F6}"/>
            </a:ext>
          </a:extLst>
        </xdr:cNvPr>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85" name="【保健センター・保健所】&#10;一人当たり面積平均値テキスト">
          <a:extLst>
            <a:ext uri="{FF2B5EF4-FFF2-40B4-BE49-F238E27FC236}">
              <a16:creationId xmlns:a16="http://schemas.microsoft.com/office/drawing/2014/main" id="{6732F8F0-83F7-49F1-BC38-24C74000924F}"/>
            </a:ext>
          </a:extLst>
        </xdr:cNvPr>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86" name="フローチャート : 判断 485">
          <a:extLst>
            <a:ext uri="{FF2B5EF4-FFF2-40B4-BE49-F238E27FC236}">
              <a16:creationId xmlns:a16="http://schemas.microsoft.com/office/drawing/2014/main" id="{C21B3085-5DFE-4EAC-9AA1-599F709919D5}"/>
            </a:ext>
          </a:extLst>
        </xdr:cNvPr>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87" name="フローチャート : 判断 486">
          <a:extLst>
            <a:ext uri="{FF2B5EF4-FFF2-40B4-BE49-F238E27FC236}">
              <a16:creationId xmlns:a16="http://schemas.microsoft.com/office/drawing/2014/main" id="{B480B5AB-E788-4B9F-AC28-358F6027C1D6}"/>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53357</xdr:rowOff>
    </xdr:from>
    <xdr:ext cx="469744" cy="259045"/>
    <xdr:sp macro="" textlink="">
      <xdr:nvSpPr>
        <xdr:cNvPr id="488" name="n_1aveValue【保健センター・保健所】&#10;一人当たり面積">
          <a:extLst>
            <a:ext uri="{FF2B5EF4-FFF2-40B4-BE49-F238E27FC236}">
              <a16:creationId xmlns:a16="http://schemas.microsoft.com/office/drawing/2014/main" id="{211695B1-C21B-4760-9EAB-B7C3C50CDAAB}"/>
            </a:ext>
          </a:extLst>
        </xdr:cNvPr>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54D529DD-50C2-470D-99C2-F6CA36F46A1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E8C7B602-EF73-4756-8F90-9FA072546F0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DC26179F-103A-4FF2-A468-11B4644572C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B7FCE1-7604-4462-B6FF-261001CAD49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09394E01-8F03-49B9-A27D-F1ADD6FAEDB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65786</xdr:rowOff>
    </xdr:from>
    <xdr:to>
      <xdr:col>31</xdr:col>
      <xdr:colOff>85725</xdr:colOff>
      <xdr:row>59</xdr:row>
      <xdr:rowOff>167386</xdr:rowOff>
    </xdr:to>
    <xdr:sp macro="" textlink="">
      <xdr:nvSpPr>
        <xdr:cNvPr id="494" name="円/楕円 493">
          <a:extLst>
            <a:ext uri="{FF2B5EF4-FFF2-40B4-BE49-F238E27FC236}">
              <a16:creationId xmlns:a16="http://schemas.microsoft.com/office/drawing/2014/main" id="{D46E8624-3C8A-44A7-8DFF-46E33FC69B4B}"/>
            </a:ext>
          </a:extLst>
        </xdr:cNvPr>
        <xdr:cNvSpPr/>
      </xdr:nvSpPr>
      <xdr:spPr>
        <a:xfrm>
          <a:off x="21272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12463</xdr:rowOff>
    </xdr:from>
    <xdr:ext cx="469744" cy="259045"/>
    <xdr:sp macro="" textlink="">
      <xdr:nvSpPr>
        <xdr:cNvPr id="495" name="n_1mainValue【保健センター・保健所】&#10;一人当たり面積">
          <a:extLst>
            <a:ext uri="{FF2B5EF4-FFF2-40B4-BE49-F238E27FC236}">
              <a16:creationId xmlns:a16="http://schemas.microsoft.com/office/drawing/2014/main" id="{FB575B87-806A-4D2C-874B-A6E0C4BD2285}"/>
            </a:ext>
          </a:extLst>
        </xdr:cNvPr>
        <xdr:cNvSpPr txBox="1"/>
      </xdr:nvSpPr>
      <xdr:spPr>
        <a:xfrm>
          <a:off x="21075727" y="995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6" name="正方形/長方形 495">
          <a:extLst>
            <a:ext uri="{FF2B5EF4-FFF2-40B4-BE49-F238E27FC236}">
              <a16:creationId xmlns:a16="http://schemas.microsoft.com/office/drawing/2014/main" id="{198AC62E-5112-484E-BA91-DE3023C44D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7" name="正方形/長方形 496">
          <a:extLst>
            <a:ext uri="{FF2B5EF4-FFF2-40B4-BE49-F238E27FC236}">
              <a16:creationId xmlns:a16="http://schemas.microsoft.com/office/drawing/2014/main" id="{CDD6EE75-BD64-4F96-9983-A1E02F471E5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8" name="正方形/長方形 497">
          <a:extLst>
            <a:ext uri="{FF2B5EF4-FFF2-40B4-BE49-F238E27FC236}">
              <a16:creationId xmlns:a16="http://schemas.microsoft.com/office/drawing/2014/main" id="{6B3DBD71-0715-4847-8279-F4B4B853EB6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9" name="正方形/長方形 498">
          <a:extLst>
            <a:ext uri="{FF2B5EF4-FFF2-40B4-BE49-F238E27FC236}">
              <a16:creationId xmlns:a16="http://schemas.microsoft.com/office/drawing/2014/main" id="{C7052747-1C62-406A-92F9-EC5F82A53A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0" name="正方形/長方形 499">
          <a:extLst>
            <a:ext uri="{FF2B5EF4-FFF2-40B4-BE49-F238E27FC236}">
              <a16:creationId xmlns:a16="http://schemas.microsoft.com/office/drawing/2014/main" id="{18D7110C-34B3-4EE4-8291-1BBD4F1D04D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1" name="正方形/長方形 500">
          <a:extLst>
            <a:ext uri="{FF2B5EF4-FFF2-40B4-BE49-F238E27FC236}">
              <a16:creationId xmlns:a16="http://schemas.microsoft.com/office/drawing/2014/main" id="{68A1EB94-AA3F-49CF-B38C-0CCA0C173F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2" name="正方形/長方形 501">
          <a:extLst>
            <a:ext uri="{FF2B5EF4-FFF2-40B4-BE49-F238E27FC236}">
              <a16:creationId xmlns:a16="http://schemas.microsoft.com/office/drawing/2014/main" id="{88716C97-3C28-4555-958F-DD522619CBF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3" name="正方形/長方形 502">
          <a:extLst>
            <a:ext uri="{FF2B5EF4-FFF2-40B4-BE49-F238E27FC236}">
              <a16:creationId xmlns:a16="http://schemas.microsoft.com/office/drawing/2014/main" id="{DE816FB5-28BE-4CDB-A5DC-295D70C5643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4" name="テキスト ボックス 503">
          <a:extLst>
            <a:ext uri="{FF2B5EF4-FFF2-40B4-BE49-F238E27FC236}">
              <a16:creationId xmlns:a16="http://schemas.microsoft.com/office/drawing/2014/main" id="{632A0090-5C6F-41EE-A032-91B9541D003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5" name="直線コネクタ 504">
          <a:extLst>
            <a:ext uri="{FF2B5EF4-FFF2-40B4-BE49-F238E27FC236}">
              <a16:creationId xmlns:a16="http://schemas.microsoft.com/office/drawing/2014/main" id="{664C6E00-F081-4A4D-B2D8-1D177B757B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6" name="テキスト ボックス 505">
          <a:extLst>
            <a:ext uri="{FF2B5EF4-FFF2-40B4-BE49-F238E27FC236}">
              <a16:creationId xmlns:a16="http://schemas.microsoft.com/office/drawing/2014/main" id="{BF888021-738A-4562-B993-1DF442B2C95D}"/>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7" name="直線コネクタ 506">
          <a:extLst>
            <a:ext uri="{FF2B5EF4-FFF2-40B4-BE49-F238E27FC236}">
              <a16:creationId xmlns:a16="http://schemas.microsoft.com/office/drawing/2014/main" id="{1BD96B83-1E4C-4568-85D0-558B30CDCDFD}"/>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8" name="テキスト ボックス 507">
          <a:extLst>
            <a:ext uri="{FF2B5EF4-FFF2-40B4-BE49-F238E27FC236}">
              <a16:creationId xmlns:a16="http://schemas.microsoft.com/office/drawing/2014/main" id="{5841AC5D-74DF-479F-AC93-63BC674A924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9" name="直線コネクタ 508">
          <a:extLst>
            <a:ext uri="{FF2B5EF4-FFF2-40B4-BE49-F238E27FC236}">
              <a16:creationId xmlns:a16="http://schemas.microsoft.com/office/drawing/2014/main" id="{7955F1D7-C77C-458D-9323-54E13F3E825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0" name="テキスト ボックス 509">
          <a:extLst>
            <a:ext uri="{FF2B5EF4-FFF2-40B4-BE49-F238E27FC236}">
              <a16:creationId xmlns:a16="http://schemas.microsoft.com/office/drawing/2014/main" id="{400F0DC1-75B4-4DED-9AA0-7D7B9FBC364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11" name="直線コネクタ 510">
          <a:extLst>
            <a:ext uri="{FF2B5EF4-FFF2-40B4-BE49-F238E27FC236}">
              <a16:creationId xmlns:a16="http://schemas.microsoft.com/office/drawing/2014/main" id="{F56E346F-7F49-447B-928E-2ABCAC81277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12" name="テキスト ボックス 511">
          <a:extLst>
            <a:ext uri="{FF2B5EF4-FFF2-40B4-BE49-F238E27FC236}">
              <a16:creationId xmlns:a16="http://schemas.microsoft.com/office/drawing/2014/main" id="{5F641169-6BAC-476B-8878-DD9945DD2A8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13" name="直線コネクタ 512">
          <a:extLst>
            <a:ext uri="{FF2B5EF4-FFF2-40B4-BE49-F238E27FC236}">
              <a16:creationId xmlns:a16="http://schemas.microsoft.com/office/drawing/2014/main" id="{28471D72-107A-4981-8C17-410C7DF52E4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14" name="テキスト ボックス 513">
          <a:extLst>
            <a:ext uri="{FF2B5EF4-FFF2-40B4-BE49-F238E27FC236}">
              <a16:creationId xmlns:a16="http://schemas.microsoft.com/office/drawing/2014/main" id="{1C3E69C3-05CF-44FB-B5DB-B9BF9D9DBEA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5" name="直線コネクタ 514">
          <a:extLst>
            <a:ext uri="{FF2B5EF4-FFF2-40B4-BE49-F238E27FC236}">
              <a16:creationId xmlns:a16="http://schemas.microsoft.com/office/drawing/2014/main" id="{4C193AD1-71FA-401F-9476-59F4AFC3CC0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6" name="テキスト ボックス 515">
          <a:extLst>
            <a:ext uri="{FF2B5EF4-FFF2-40B4-BE49-F238E27FC236}">
              <a16:creationId xmlns:a16="http://schemas.microsoft.com/office/drawing/2014/main" id="{55378426-887D-4BB9-964F-F25AAE9E4A26}"/>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7" name="直線コネクタ 516">
          <a:extLst>
            <a:ext uri="{FF2B5EF4-FFF2-40B4-BE49-F238E27FC236}">
              <a16:creationId xmlns:a16="http://schemas.microsoft.com/office/drawing/2014/main" id="{83024F61-82F9-4D8B-B3DE-5E2233D5227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8" name="テキスト ボックス 517">
          <a:extLst>
            <a:ext uri="{FF2B5EF4-FFF2-40B4-BE49-F238E27FC236}">
              <a16:creationId xmlns:a16="http://schemas.microsoft.com/office/drawing/2014/main" id="{401C9991-60C1-49E0-8DE6-043341B99591}"/>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9" name="【消防施設】&#10;有形固定資産減価償却率グラフ枠">
          <a:extLst>
            <a:ext uri="{FF2B5EF4-FFF2-40B4-BE49-F238E27FC236}">
              <a16:creationId xmlns:a16="http://schemas.microsoft.com/office/drawing/2014/main" id="{1D824709-55DF-4786-972D-1DFF562B959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20" name="直線コネクタ 519">
          <a:extLst>
            <a:ext uri="{FF2B5EF4-FFF2-40B4-BE49-F238E27FC236}">
              <a16:creationId xmlns:a16="http://schemas.microsoft.com/office/drawing/2014/main" id="{A55A08AA-130E-4232-85EB-B16D8A899895}"/>
            </a:ext>
          </a:extLst>
        </xdr:cNvPr>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21" name="【消防施設】&#10;有形固定資産減価償却率最小値テキスト">
          <a:extLst>
            <a:ext uri="{FF2B5EF4-FFF2-40B4-BE49-F238E27FC236}">
              <a16:creationId xmlns:a16="http://schemas.microsoft.com/office/drawing/2014/main" id="{95F625CE-42C3-41D8-9500-3BFC262EC3BF}"/>
            </a:ext>
          </a:extLst>
        </xdr:cNvPr>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22" name="直線コネクタ 521">
          <a:extLst>
            <a:ext uri="{FF2B5EF4-FFF2-40B4-BE49-F238E27FC236}">
              <a16:creationId xmlns:a16="http://schemas.microsoft.com/office/drawing/2014/main" id="{1E12D2C3-04A4-4334-9144-7B14496059B9}"/>
            </a:ext>
          </a:extLst>
        </xdr:cNvPr>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23" name="【消防施設】&#10;有形固定資産減価償却率最大値テキスト">
          <a:extLst>
            <a:ext uri="{FF2B5EF4-FFF2-40B4-BE49-F238E27FC236}">
              <a16:creationId xmlns:a16="http://schemas.microsoft.com/office/drawing/2014/main" id="{AC8BAC29-59A1-46C4-A9FC-12E8038D991A}"/>
            </a:ext>
          </a:extLst>
        </xdr:cNvPr>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24" name="直線コネクタ 523">
          <a:extLst>
            <a:ext uri="{FF2B5EF4-FFF2-40B4-BE49-F238E27FC236}">
              <a16:creationId xmlns:a16="http://schemas.microsoft.com/office/drawing/2014/main" id="{4156507E-3AA5-4087-A4C5-0CE30E94A68F}"/>
            </a:ext>
          </a:extLst>
        </xdr:cNvPr>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25" name="【消防施設】&#10;有形固定資産減価償却率平均値テキスト">
          <a:extLst>
            <a:ext uri="{FF2B5EF4-FFF2-40B4-BE49-F238E27FC236}">
              <a16:creationId xmlns:a16="http://schemas.microsoft.com/office/drawing/2014/main" id="{6688E1D6-40DA-42B0-9845-FAC107F4C33C}"/>
            </a:ext>
          </a:extLst>
        </xdr:cNvPr>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26" name="フローチャート : 判断 525">
          <a:extLst>
            <a:ext uri="{FF2B5EF4-FFF2-40B4-BE49-F238E27FC236}">
              <a16:creationId xmlns:a16="http://schemas.microsoft.com/office/drawing/2014/main" id="{5BE7214E-930D-4663-90F5-66879DA71970}"/>
            </a:ext>
          </a:extLst>
        </xdr:cNvPr>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27" name="フローチャート : 判断 526">
          <a:extLst>
            <a:ext uri="{FF2B5EF4-FFF2-40B4-BE49-F238E27FC236}">
              <a16:creationId xmlns:a16="http://schemas.microsoft.com/office/drawing/2014/main" id="{6A1881D7-2BBC-4DBB-8CC0-0B613D59F8A1}"/>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11447</xdr:rowOff>
    </xdr:from>
    <xdr:ext cx="405111" cy="259045"/>
    <xdr:sp macro="" textlink="">
      <xdr:nvSpPr>
        <xdr:cNvPr id="528" name="n_1aveValue【消防施設】&#10;有形固定資産減価償却率">
          <a:extLst>
            <a:ext uri="{FF2B5EF4-FFF2-40B4-BE49-F238E27FC236}">
              <a16:creationId xmlns:a16="http://schemas.microsoft.com/office/drawing/2014/main" id="{47887A38-C380-4F2E-AF77-1CA952BBE795}"/>
            </a:ext>
          </a:extLst>
        </xdr:cNvPr>
        <xdr:cNvSpPr txBox="1"/>
      </xdr:nvSpPr>
      <xdr:spPr>
        <a:xfrm>
          <a:off x="15266043"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BF74652-3D13-42A1-8BE8-053785036A7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A9C94921-ED8C-4A9C-AB62-B529E2923F5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BF1F0762-D8FE-40C7-AB9B-23CA6835304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5ECC392A-3A69-4B57-92D9-C5B807D75A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A7902602-B7F0-4931-AFE5-87753D6770A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36830</xdr:rowOff>
    </xdr:from>
    <xdr:to>
      <xdr:col>22</xdr:col>
      <xdr:colOff>415925</xdr:colOff>
      <xdr:row>80</xdr:row>
      <xdr:rowOff>138430</xdr:rowOff>
    </xdr:to>
    <xdr:sp macro="" textlink="">
      <xdr:nvSpPr>
        <xdr:cNvPr id="534" name="円/楕円 533">
          <a:extLst>
            <a:ext uri="{FF2B5EF4-FFF2-40B4-BE49-F238E27FC236}">
              <a16:creationId xmlns:a16="http://schemas.microsoft.com/office/drawing/2014/main" id="{3637A51B-C569-4417-8CB3-8F5F4843FFE9}"/>
            </a:ext>
          </a:extLst>
        </xdr:cNvPr>
        <xdr:cNvSpPr/>
      </xdr:nvSpPr>
      <xdr:spPr>
        <a:xfrm>
          <a:off x="15430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154957</xdr:rowOff>
    </xdr:from>
    <xdr:ext cx="405111" cy="259045"/>
    <xdr:sp macro="" textlink="">
      <xdr:nvSpPr>
        <xdr:cNvPr id="535" name="n_1mainValue【消防施設】&#10;有形固定資産減価償却率">
          <a:extLst>
            <a:ext uri="{FF2B5EF4-FFF2-40B4-BE49-F238E27FC236}">
              <a16:creationId xmlns:a16="http://schemas.microsoft.com/office/drawing/2014/main" id="{93B510B6-E53C-468D-B181-BCF751DE8B07}"/>
            </a:ext>
          </a:extLst>
        </xdr:cNvPr>
        <xdr:cNvSpPr txBox="1"/>
      </xdr:nvSpPr>
      <xdr:spPr>
        <a:xfrm>
          <a:off x="15266043"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6" name="正方形/長方形 535">
          <a:extLst>
            <a:ext uri="{FF2B5EF4-FFF2-40B4-BE49-F238E27FC236}">
              <a16:creationId xmlns:a16="http://schemas.microsoft.com/office/drawing/2014/main" id="{A33F9748-FD79-4A1C-9431-4540668F875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7" name="正方形/長方形 536">
          <a:extLst>
            <a:ext uri="{FF2B5EF4-FFF2-40B4-BE49-F238E27FC236}">
              <a16:creationId xmlns:a16="http://schemas.microsoft.com/office/drawing/2014/main" id="{AFDA5E62-BE17-48D4-BAD0-353E3FED79A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8" name="正方形/長方形 537">
          <a:extLst>
            <a:ext uri="{FF2B5EF4-FFF2-40B4-BE49-F238E27FC236}">
              <a16:creationId xmlns:a16="http://schemas.microsoft.com/office/drawing/2014/main" id="{E58B8EB0-50CE-4145-96BF-0008ADC5FD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9" name="正方形/長方形 538">
          <a:extLst>
            <a:ext uri="{FF2B5EF4-FFF2-40B4-BE49-F238E27FC236}">
              <a16:creationId xmlns:a16="http://schemas.microsoft.com/office/drawing/2014/main" id="{EA8E8D2A-014A-4A3D-B005-3C10158A49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0" name="正方形/長方形 539">
          <a:extLst>
            <a:ext uri="{FF2B5EF4-FFF2-40B4-BE49-F238E27FC236}">
              <a16:creationId xmlns:a16="http://schemas.microsoft.com/office/drawing/2014/main" id="{C6E50889-7FCD-4D9D-AB6C-141A3529E17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1" name="正方形/長方形 540">
          <a:extLst>
            <a:ext uri="{FF2B5EF4-FFF2-40B4-BE49-F238E27FC236}">
              <a16:creationId xmlns:a16="http://schemas.microsoft.com/office/drawing/2014/main" id="{22FC92DE-B08C-452B-9D8C-61B7941D751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2" name="正方形/長方形 541">
          <a:extLst>
            <a:ext uri="{FF2B5EF4-FFF2-40B4-BE49-F238E27FC236}">
              <a16:creationId xmlns:a16="http://schemas.microsoft.com/office/drawing/2014/main" id="{9B916853-0EBF-4C59-9761-6EDC3EE665A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3" name="正方形/長方形 542">
          <a:extLst>
            <a:ext uri="{FF2B5EF4-FFF2-40B4-BE49-F238E27FC236}">
              <a16:creationId xmlns:a16="http://schemas.microsoft.com/office/drawing/2014/main" id="{544C2A0A-B75B-4203-A003-BF465BFBEB4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4" name="テキスト ボックス 543">
          <a:extLst>
            <a:ext uri="{FF2B5EF4-FFF2-40B4-BE49-F238E27FC236}">
              <a16:creationId xmlns:a16="http://schemas.microsoft.com/office/drawing/2014/main" id="{DA733994-9079-47C1-B584-CB6E63797D3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5" name="直線コネクタ 544">
          <a:extLst>
            <a:ext uri="{FF2B5EF4-FFF2-40B4-BE49-F238E27FC236}">
              <a16:creationId xmlns:a16="http://schemas.microsoft.com/office/drawing/2014/main" id="{4D3FA476-9050-4F68-8A22-9BC45EAB458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6" name="直線コネクタ 545">
          <a:extLst>
            <a:ext uri="{FF2B5EF4-FFF2-40B4-BE49-F238E27FC236}">
              <a16:creationId xmlns:a16="http://schemas.microsoft.com/office/drawing/2014/main" id="{38559724-B282-4848-91E3-F57B69F6051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7" name="テキスト ボックス 546">
          <a:extLst>
            <a:ext uri="{FF2B5EF4-FFF2-40B4-BE49-F238E27FC236}">
              <a16:creationId xmlns:a16="http://schemas.microsoft.com/office/drawing/2014/main" id="{93838EB5-CA55-4539-9E3F-E8A20C95F8B7}"/>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8" name="直線コネクタ 547">
          <a:extLst>
            <a:ext uri="{FF2B5EF4-FFF2-40B4-BE49-F238E27FC236}">
              <a16:creationId xmlns:a16="http://schemas.microsoft.com/office/drawing/2014/main" id="{5225AE81-8756-4FB8-8648-4AF3C56A514A}"/>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9" name="テキスト ボックス 548">
          <a:extLst>
            <a:ext uri="{FF2B5EF4-FFF2-40B4-BE49-F238E27FC236}">
              <a16:creationId xmlns:a16="http://schemas.microsoft.com/office/drawing/2014/main" id="{13BDE8CE-01AB-4F99-801A-403ED491AE59}"/>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0" name="直線コネクタ 549">
          <a:extLst>
            <a:ext uri="{FF2B5EF4-FFF2-40B4-BE49-F238E27FC236}">
              <a16:creationId xmlns:a16="http://schemas.microsoft.com/office/drawing/2014/main" id="{0FF1DE55-C40A-4022-ABD6-CF0EB7846AF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1" name="テキスト ボックス 550">
          <a:extLst>
            <a:ext uri="{FF2B5EF4-FFF2-40B4-BE49-F238E27FC236}">
              <a16:creationId xmlns:a16="http://schemas.microsoft.com/office/drawing/2014/main" id="{6024B310-4EC0-4E0D-A2AD-1068F6FE2E46}"/>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2" name="直線コネクタ 551">
          <a:extLst>
            <a:ext uri="{FF2B5EF4-FFF2-40B4-BE49-F238E27FC236}">
              <a16:creationId xmlns:a16="http://schemas.microsoft.com/office/drawing/2014/main" id="{4EAB9E87-EBAA-49A2-BFB6-B75EB51C4B6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3" name="テキスト ボックス 552">
          <a:extLst>
            <a:ext uri="{FF2B5EF4-FFF2-40B4-BE49-F238E27FC236}">
              <a16:creationId xmlns:a16="http://schemas.microsoft.com/office/drawing/2014/main" id="{C5CAD4D3-822A-46EF-B26D-DB8F58957A6B}"/>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4" name="直線コネクタ 553">
          <a:extLst>
            <a:ext uri="{FF2B5EF4-FFF2-40B4-BE49-F238E27FC236}">
              <a16:creationId xmlns:a16="http://schemas.microsoft.com/office/drawing/2014/main" id="{3EDD5602-AE11-4D26-B64F-E4BAF3CBADC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5" name="テキスト ボックス 554">
          <a:extLst>
            <a:ext uri="{FF2B5EF4-FFF2-40B4-BE49-F238E27FC236}">
              <a16:creationId xmlns:a16="http://schemas.microsoft.com/office/drawing/2014/main" id="{E8A3E70C-4525-4915-92DA-E77F899D652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6" name="直線コネクタ 555">
          <a:extLst>
            <a:ext uri="{FF2B5EF4-FFF2-40B4-BE49-F238E27FC236}">
              <a16:creationId xmlns:a16="http://schemas.microsoft.com/office/drawing/2014/main" id="{56007FDE-5C4D-4635-A761-6172AD5CD38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7" name="テキスト ボックス 556">
          <a:extLst>
            <a:ext uri="{FF2B5EF4-FFF2-40B4-BE49-F238E27FC236}">
              <a16:creationId xmlns:a16="http://schemas.microsoft.com/office/drawing/2014/main" id="{2706C3DB-61B5-4E45-947A-9348BD54D08D}"/>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8" name="直線コネクタ 557">
          <a:extLst>
            <a:ext uri="{FF2B5EF4-FFF2-40B4-BE49-F238E27FC236}">
              <a16:creationId xmlns:a16="http://schemas.microsoft.com/office/drawing/2014/main" id="{5F9813B7-2C7F-42F5-9337-9601080881E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43C62973-CC4D-4BDA-8686-25B940E34FB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0" name="【消防施設】&#10;一人当たり面積グラフ枠">
          <a:extLst>
            <a:ext uri="{FF2B5EF4-FFF2-40B4-BE49-F238E27FC236}">
              <a16:creationId xmlns:a16="http://schemas.microsoft.com/office/drawing/2014/main" id="{6363339C-E9A7-4C61-9616-0ABD73A6E4A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61" name="直線コネクタ 560">
          <a:extLst>
            <a:ext uri="{FF2B5EF4-FFF2-40B4-BE49-F238E27FC236}">
              <a16:creationId xmlns:a16="http://schemas.microsoft.com/office/drawing/2014/main" id="{F7066F83-AE20-4CCF-9965-421A9BEB7150}"/>
            </a:ext>
          </a:extLst>
        </xdr:cNvPr>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2" name="【消防施設】&#10;一人当たり面積最小値テキスト">
          <a:extLst>
            <a:ext uri="{FF2B5EF4-FFF2-40B4-BE49-F238E27FC236}">
              <a16:creationId xmlns:a16="http://schemas.microsoft.com/office/drawing/2014/main" id="{60021D80-513F-46B9-8915-CADEA0F835A5}"/>
            </a:ext>
          </a:extLst>
        </xdr:cNvPr>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3" name="直線コネクタ 562">
          <a:extLst>
            <a:ext uri="{FF2B5EF4-FFF2-40B4-BE49-F238E27FC236}">
              <a16:creationId xmlns:a16="http://schemas.microsoft.com/office/drawing/2014/main" id="{3D9B66B7-16DD-4028-93D0-667A9CFF009E}"/>
            </a:ext>
          </a:extLst>
        </xdr:cNvPr>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64" name="【消防施設】&#10;一人当たり面積最大値テキスト">
          <a:extLst>
            <a:ext uri="{FF2B5EF4-FFF2-40B4-BE49-F238E27FC236}">
              <a16:creationId xmlns:a16="http://schemas.microsoft.com/office/drawing/2014/main" id="{C8063E59-6A9F-4737-934A-811BE7679A37}"/>
            </a:ext>
          </a:extLst>
        </xdr:cNvPr>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65" name="直線コネクタ 564">
          <a:extLst>
            <a:ext uri="{FF2B5EF4-FFF2-40B4-BE49-F238E27FC236}">
              <a16:creationId xmlns:a16="http://schemas.microsoft.com/office/drawing/2014/main" id="{F82E0D40-3FD3-4959-834B-0E8971603A06}"/>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66" name="【消防施設】&#10;一人当たり面積平均値テキスト">
          <a:extLst>
            <a:ext uri="{FF2B5EF4-FFF2-40B4-BE49-F238E27FC236}">
              <a16:creationId xmlns:a16="http://schemas.microsoft.com/office/drawing/2014/main" id="{096E8AD5-8929-48BA-A5E6-A4CFB2053BFB}"/>
            </a:ext>
          </a:extLst>
        </xdr:cNvPr>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7" name="フローチャート : 判断 566">
          <a:extLst>
            <a:ext uri="{FF2B5EF4-FFF2-40B4-BE49-F238E27FC236}">
              <a16:creationId xmlns:a16="http://schemas.microsoft.com/office/drawing/2014/main" id="{7A4EAF73-36C6-4AB0-A68F-8FCACE65AD91}"/>
            </a:ext>
          </a:extLst>
        </xdr:cNvPr>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68" name="フローチャート : 判断 567">
          <a:extLst>
            <a:ext uri="{FF2B5EF4-FFF2-40B4-BE49-F238E27FC236}">
              <a16:creationId xmlns:a16="http://schemas.microsoft.com/office/drawing/2014/main" id="{1D843725-15FB-415B-9792-60FBA80A1B64}"/>
            </a:ext>
          </a:extLst>
        </xdr:cNvPr>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113591</xdr:rowOff>
    </xdr:from>
    <xdr:ext cx="469744" cy="259045"/>
    <xdr:sp macro="" textlink="">
      <xdr:nvSpPr>
        <xdr:cNvPr id="569" name="n_1aveValue【消防施設】&#10;一人当たり面積">
          <a:extLst>
            <a:ext uri="{FF2B5EF4-FFF2-40B4-BE49-F238E27FC236}">
              <a16:creationId xmlns:a16="http://schemas.microsoft.com/office/drawing/2014/main" id="{8FFFAA45-0503-4DC1-BC1A-CB555372D509}"/>
            </a:ext>
          </a:extLst>
        </xdr:cNvPr>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6A473030-D177-469A-82CC-109BD5DC2A8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5ACD8160-AA53-480A-B65D-E71663020F5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3691CECA-8AAD-4EBC-8A36-983D1FB1504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9878F196-3E38-4254-9B49-714809DED74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DE79FCEC-9F90-4CD8-8676-FB45AAD2668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123371</xdr:rowOff>
    </xdr:from>
    <xdr:to>
      <xdr:col>31</xdr:col>
      <xdr:colOff>85725</xdr:colOff>
      <xdr:row>85</xdr:row>
      <xdr:rowOff>53521</xdr:rowOff>
    </xdr:to>
    <xdr:sp macro="" textlink="">
      <xdr:nvSpPr>
        <xdr:cNvPr id="575" name="円/楕円 574">
          <a:extLst>
            <a:ext uri="{FF2B5EF4-FFF2-40B4-BE49-F238E27FC236}">
              <a16:creationId xmlns:a16="http://schemas.microsoft.com/office/drawing/2014/main" id="{1DF8815F-42F4-4B16-AD06-2CD14E5247CF}"/>
            </a:ext>
          </a:extLst>
        </xdr:cNvPr>
        <xdr:cNvSpPr/>
      </xdr:nvSpPr>
      <xdr:spPr>
        <a:xfrm>
          <a:off x="21272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44648</xdr:rowOff>
    </xdr:from>
    <xdr:ext cx="469744" cy="259045"/>
    <xdr:sp macro="" textlink="">
      <xdr:nvSpPr>
        <xdr:cNvPr id="576" name="n_1mainValue【消防施設】&#10;一人当たり面積">
          <a:extLst>
            <a:ext uri="{FF2B5EF4-FFF2-40B4-BE49-F238E27FC236}">
              <a16:creationId xmlns:a16="http://schemas.microsoft.com/office/drawing/2014/main" id="{57FE9A04-05C6-4280-A2E3-D63A2CB47654}"/>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7" name="正方形/長方形 576">
          <a:extLst>
            <a:ext uri="{FF2B5EF4-FFF2-40B4-BE49-F238E27FC236}">
              <a16:creationId xmlns:a16="http://schemas.microsoft.com/office/drawing/2014/main" id="{50D81CEE-DCB1-4B42-867E-5F0C9E38B2B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8" name="正方形/長方形 577">
          <a:extLst>
            <a:ext uri="{FF2B5EF4-FFF2-40B4-BE49-F238E27FC236}">
              <a16:creationId xmlns:a16="http://schemas.microsoft.com/office/drawing/2014/main" id="{77F2806E-D563-40E7-A496-B4398162DBA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9" name="正方形/長方形 578">
          <a:extLst>
            <a:ext uri="{FF2B5EF4-FFF2-40B4-BE49-F238E27FC236}">
              <a16:creationId xmlns:a16="http://schemas.microsoft.com/office/drawing/2014/main" id="{727603F5-2AB8-491C-928B-A73952771D8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0" name="正方形/長方形 579">
          <a:extLst>
            <a:ext uri="{FF2B5EF4-FFF2-40B4-BE49-F238E27FC236}">
              <a16:creationId xmlns:a16="http://schemas.microsoft.com/office/drawing/2014/main" id="{DEFF2BFE-437F-4D06-9973-4EA2C38FF8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1" name="正方形/長方形 580">
          <a:extLst>
            <a:ext uri="{FF2B5EF4-FFF2-40B4-BE49-F238E27FC236}">
              <a16:creationId xmlns:a16="http://schemas.microsoft.com/office/drawing/2014/main" id="{E565E9E8-CEAA-4D41-A5E3-68E4422BC18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2" name="正方形/長方形 581">
          <a:extLst>
            <a:ext uri="{FF2B5EF4-FFF2-40B4-BE49-F238E27FC236}">
              <a16:creationId xmlns:a16="http://schemas.microsoft.com/office/drawing/2014/main" id="{400C0431-02B5-48EA-92BA-7F64404E7DA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3" name="正方形/長方形 582">
          <a:extLst>
            <a:ext uri="{FF2B5EF4-FFF2-40B4-BE49-F238E27FC236}">
              <a16:creationId xmlns:a16="http://schemas.microsoft.com/office/drawing/2014/main" id="{ABF8BC56-4AD2-4FDA-85F7-DB2B397DB49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4" name="正方形/長方形 583">
          <a:extLst>
            <a:ext uri="{FF2B5EF4-FFF2-40B4-BE49-F238E27FC236}">
              <a16:creationId xmlns:a16="http://schemas.microsoft.com/office/drawing/2014/main" id="{A7DA8D02-E448-40ED-9848-48C8B0D199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5" name="テキスト ボックス 584">
          <a:extLst>
            <a:ext uri="{FF2B5EF4-FFF2-40B4-BE49-F238E27FC236}">
              <a16:creationId xmlns:a16="http://schemas.microsoft.com/office/drawing/2014/main" id="{491E9224-A6B6-4006-9B2A-BEAB5568A95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6" name="直線コネクタ 585">
          <a:extLst>
            <a:ext uri="{FF2B5EF4-FFF2-40B4-BE49-F238E27FC236}">
              <a16:creationId xmlns:a16="http://schemas.microsoft.com/office/drawing/2014/main" id="{57AE7BA0-5637-455E-9CE8-692025E59CD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7" name="直線コネクタ 586">
          <a:extLst>
            <a:ext uri="{FF2B5EF4-FFF2-40B4-BE49-F238E27FC236}">
              <a16:creationId xmlns:a16="http://schemas.microsoft.com/office/drawing/2014/main" id="{B0D7EAA6-548D-48E1-A080-98F18057D4F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8" name="テキスト ボックス 587">
          <a:extLst>
            <a:ext uri="{FF2B5EF4-FFF2-40B4-BE49-F238E27FC236}">
              <a16:creationId xmlns:a16="http://schemas.microsoft.com/office/drawing/2014/main" id="{8187FA17-A96C-4305-B11E-D7D5AAAC35C2}"/>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9" name="直線コネクタ 588">
          <a:extLst>
            <a:ext uri="{FF2B5EF4-FFF2-40B4-BE49-F238E27FC236}">
              <a16:creationId xmlns:a16="http://schemas.microsoft.com/office/drawing/2014/main" id="{63C43A0B-24BE-4B0C-BDEC-193EA5EE49F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0" name="テキスト ボックス 589">
          <a:extLst>
            <a:ext uri="{FF2B5EF4-FFF2-40B4-BE49-F238E27FC236}">
              <a16:creationId xmlns:a16="http://schemas.microsoft.com/office/drawing/2014/main" id="{E218E60D-C7CB-402E-AD8D-E18C0CCF732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1" name="直線コネクタ 590">
          <a:extLst>
            <a:ext uri="{FF2B5EF4-FFF2-40B4-BE49-F238E27FC236}">
              <a16:creationId xmlns:a16="http://schemas.microsoft.com/office/drawing/2014/main" id="{C0722FC7-9B44-45E7-96D7-B309F9B9935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2" name="テキスト ボックス 591">
          <a:extLst>
            <a:ext uri="{FF2B5EF4-FFF2-40B4-BE49-F238E27FC236}">
              <a16:creationId xmlns:a16="http://schemas.microsoft.com/office/drawing/2014/main" id="{5ADF2D11-B052-413D-AB6E-9109A9F39A4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3" name="直線コネクタ 592">
          <a:extLst>
            <a:ext uri="{FF2B5EF4-FFF2-40B4-BE49-F238E27FC236}">
              <a16:creationId xmlns:a16="http://schemas.microsoft.com/office/drawing/2014/main" id="{044D4669-A916-4543-9F5E-E62BE6813AA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4" name="テキスト ボックス 593">
          <a:extLst>
            <a:ext uri="{FF2B5EF4-FFF2-40B4-BE49-F238E27FC236}">
              <a16:creationId xmlns:a16="http://schemas.microsoft.com/office/drawing/2014/main" id="{A73DF1E9-D8B8-4E80-BB8E-610951BEDC1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5" name="直線コネクタ 594">
          <a:extLst>
            <a:ext uri="{FF2B5EF4-FFF2-40B4-BE49-F238E27FC236}">
              <a16:creationId xmlns:a16="http://schemas.microsoft.com/office/drawing/2014/main" id="{114D8412-2FCE-474F-8288-C4D4E052346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6" name="テキスト ボックス 595">
          <a:extLst>
            <a:ext uri="{FF2B5EF4-FFF2-40B4-BE49-F238E27FC236}">
              <a16:creationId xmlns:a16="http://schemas.microsoft.com/office/drawing/2014/main" id="{13D0D5FD-7B51-4574-AECB-BB79FA70DC7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7" name="直線コネクタ 596">
          <a:extLst>
            <a:ext uri="{FF2B5EF4-FFF2-40B4-BE49-F238E27FC236}">
              <a16:creationId xmlns:a16="http://schemas.microsoft.com/office/drawing/2014/main" id="{2A824F2B-0B25-40E3-8F38-6DC0DF8A4E5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8" name="テキスト ボックス 597">
          <a:extLst>
            <a:ext uri="{FF2B5EF4-FFF2-40B4-BE49-F238E27FC236}">
              <a16:creationId xmlns:a16="http://schemas.microsoft.com/office/drawing/2014/main" id="{D70656CD-C8FD-4FA4-808D-EF04D7A6422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9" name="【庁舎】&#10;有形固定資産減価償却率グラフ枠">
          <a:extLst>
            <a:ext uri="{FF2B5EF4-FFF2-40B4-BE49-F238E27FC236}">
              <a16:creationId xmlns:a16="http://schemas.microsoft.com/office/drawing/2014/main" id="{12693F09-9FFC-4C00-8B96-033C22C2AEC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600" name="直線コネクタ 599">
          <a:extLst>
            <a:ext uri="{FF2B5EF4-FFF2-40B4-BE49-F238E27FC236}">
              <a16:creationId xmlns:a16="http://schemas.microsoft.com/office/drawing/2014/main" id="{A040901A-C126-42E4-926A-C2BC2E7E9E51}"/>
            </a:ext>
          </a:extLst>
        </xdr:cNvPr>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601" name="【庁舎】&#10;有形固定資産減価償却率最小値テキスト">
          <a:extLst>
            <a:ext uri="{FF2B5EF4-FFF2-40B4-BE49-F238E27FC236}">
              <a16:creationId xmlns:a16="http://schemas.microsoft.com/office/drawing/2014/main" id="{4E0F13EA-57CE-4008-8F82-B4B270769241}"/>
            </a:ext>
          </a:extLst>
        </xdr:cNvPr>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602" name="直線コネクタ 601">
          <a:extLst>
            <a:ext uri="{FF2B5EF4-FFF2-40B4-BE49-F238E27FC236}">
              <a16:creationId xmlns:a16="http://schemas.microsoft.com/office/drawing/2014/main" id="{4E7F2149-7DA9-461E-AA91-5E3888D0EF7F}"/>
            </a:ext>
          </a:extLst>
        </xdr:cNvPr>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603" name="【庁舎】&#10;有形固定資産減価償却率最大値テキスト">
          <a:extLst>
            <a:ext uri="{FF2B5EF4-FFF2-40B4-BE49-F238E27FC236}">
              <a16:creationId xmlns:a16="http://schemas.microsoft.com/office/drawing/2014/main" id="{D0727298-1BFB-47B0-B3A7-C83EE627EF46}"/>
            </a:ext>
          </a:extLst>
        </xdr:cNvPr>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604" name="直線コネクタ 603">
          <a:extLst>
            <a:ext uri="{FF2B5EF4-FFF2-40B4-BE49-F238E27FC236}">
              <a16:creationId xmlns:a16="http://schemas.microsoft.com/office/drawing/2014/main" id="{80B1243C-7A96-4588-83FE-D44DB54DEAB9}"/>
            </a:ext>
          </a:extLst>
        </xdr:cNvPr>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05" name="【庁舎】&#10;有形固定資産減価償却率平均値テキスト">
          <a:extLst>
            <a:ext uri="{FF2B5EF4-FFF2-40B4-BE49-F238E27FC236}">
              <a16:creationId xmlns:a16="http://schemas.microsoft.com/office/drawing/2014/main" id="{0BC01BE4-3584-4EBA-9105-3065E298BFAD}"/>
            </a:ext>
          </a:extLst>
        </xdr:cNvPr>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06" name="フローチャート : 判断 605">
          <a:extLst>
            <a:ext uri="{FF2B5EF4-FFF2-40B4-BE49-F238E27FC236}">
              <a16:creationId xmlns:a16="http://schemas.microsoft.com/office/drawing/2014/main" id="{129FE71D-E3AF-489E-B088-490A31DB4CB6}"/>
            </a:ext>
          </a:extLst>
        </xdr:cNvPr>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07" name="フローチャート : 判断 606">
          <a:extLst>
            <a:ext uri="{FF2B5EF4-FFF2-40B4-BE49-F238E27FC236}">
              <a16:creationId xmlns:a16="http://schemas.microsoft.com/office/drawing/2014/main" id="{1A2374DF-B5D1-4268-88EB-8A45B68A438C}"/>
            </a:ext>
          </a:extLst>
        </xdr:cNvPr>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608" name="n_1aveValue【庁舎】&#10;有形固定資産減価償却率">
          <a:extLst>
            <a:ext uri="{FF2B5EF4-FFF2-40B4-BE49-F238E27FC236}">
              <a16:creationId xmlns:a16="http://schemas.microsoft.com/office/drawing/2014/main" id="{BE09C714-A6D4-4FA3-A234-ABDC669F9EFE}"/>
            </a:ext>
          </a:extLst>
        </xdr:cNvPr>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792B681D-4F1E-4184-989A-57E3EF2A299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323DA6A0-3432-428F-925A-EF054BC76F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BCB141-B197-474C-A48C-5D504836036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9190D7ED-CCBA-4C05-92DC-438BA0FBD0C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B2BC1F3D-024E-414E-A79C-0E109EB3CB3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61595</xdr:rowOff>
    </xdr:from>
    <xdr:to>
      <xdr:col>22</xdr:col>
      <xdr:colOff>415925</xdr:colOff>
      <xdr:row>99</xdr:row>
      <xdr:rowOff>163195</xdr:rowOff>
    </xdr:to>
    <xdr:sp macro="" textlink="">
      <xdr:nvSpPr>
        <xdr:cNvPr id="614" name="円/楕円 613">
          <a:extLst>
            <a:ext uri="{FF2B5EF4-FFF2-40B4-BE49-F238E27FC236}">
              <a16:creationId xmlns:a16="http://schemas.microsoft.com/office/drawing/2014/main" id="{2ECFB63D-2158-4C45-80DD-E4BA60D32CFD}"/>
            </a:ext>
          </a:extLst>
        </xdr:cNvPr>
        <xdr:cNvSpPr/>
      </xdr:nvSpPr>
      <xdr:spPr>
        <a:xfrm>
          <a:off x="15430500" y="1703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8272</xdr:rowOff>
    </xdr:from>
    <xdr:ext cx="405111" cy="259045"/>
    <xdr:sp macro="" textlink="">
      <xdr:nvSpPr>
        <xdr:cNvPr id="615" name="n_1mainValue【庁舎】&#10;有形固定資産減価償却率">
          <a:extLst>
            <a:ext uri="{FF2B5EF4-FFF2-40B4-BE49-F238E27FC236}">
              <a16:creationId xmlns:a16="http://schemas.microsoft.com/office/drawing/2014/main" id="{25E72AE5-4F6E-4703-8E1B-203CA68CED17}"/>
            </a:ext>
          </a:extLst>
        </xdr:cNvPr>
        <xdr:cNvSpPr txBox="1"/>
      </xdr:nvSpPr>
      <xdr:spPr>
        <a:xfrm>
          <a:off x="15266043" y="1681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6" name="正方形/長方形 615">
          <a:extLst>
            <a:ext uri="{FF2B5EF4-FFF2-40B4-BE49-F238E27FC236}">
              <a16:creationId xmlns:a16="http://schemas.microsoft.com/office/drawing/2014/main" id="{1A002C51-4C40-40C1-9DD1-765A462A8BC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7" name="正方形/長方形 616">
          <a:extLst>
            <a:ext uri="{FF2B5EF4-FFF2-40B4-BE49-F238E27FC236}">
              <a16:creationId xmlns:a16="http://schemas.microsoft.com/office/drawing/2014/main" id="{9BDACF12-B64C-40FF-853B-A3C02C6B7A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8" name="正方形/長方形 617">
          <a:extLst>
            <a:ext uri="{FF2B5EF4-FFF2-40B4-BE49-F238E27FC236}">
              <a16:creationId xmlns:a16="http://schemas.microsoft.com/office/drawing/2014/main" id="{352ED1F2-9F86-47D5-BDC5-36CF633DEAD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9" name="正方形/長方形 618">
          <a:extLst>
            <a:ext uri="{FF2B5EF4-FFF2-40B4-BE49-F238E27FC236}">
              <a16:creationId xmlns:a16="http://schemas.microsoft.com/office/drawing/2014/main" id="{C4F8623A-2911-44BD-9F24-5322A1558EB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0" name="正方形/長方形 619">
          <a:extLst>
            <a:ext uri="{FF2B5EF4-FFF2-40B4-BE49-F238E27FC236}">
              <a16:creationId xmlns:a16="http://schemas.microsoft.com/office/drawing/2014/main" id="{F0EB4CA0-2832-4BF6-8107-75C07A8DB6F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1" name="正方形/長方形 620">
          <a:extLst>
            <a:ext uri="{FF2B5EF4-FFF2-40B4-BE49-F238E27FC236}">
              <a16:creationId xmlns:a16="http://schemas.microsoft.com/office/drawing/2014/main" id="{E8F1A47F-AE04-429A-A5CF-2D4945848D4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2" name="正方形/長方形 621">
          <a:extLst>
            <a:ext uri="{FF2B5EF4-FFF2-40B4-BE49-F238E27FC236}">
              <a16:creationId xmlns:a16="http://schemas.microsoft.com/office/drawing/2014/main" id="{581D08C4-B0CD-404C-8076-B1F57DF7464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3" name="正方形/長方形 622">
          <a:extLst>
            <a:ext uri="{FF2B5EF4-FFF2-40B4-BE49-F238E27FC236}">
              <a16:creationId xmlns:a16="http://schemas.microsoft.com/office/drawing/2014/main" id="{FE04D049-4C81-4A2D-B126-F1ACD76F2B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4" name="テキスト ボックス 623">
          <a:extLst>
            <a:ext uri="{FF2B5EF4-FFF2-40B4-BE49-F238E27FC236}">
              <a16:creationId xmlns:a16="http://schemas.microsoft.com/office/drawing/2014/main" id="{7283BB52-BBA2-47B5-A595-7CDB7D8C1F7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5" name="直線コネクタ 624">
          <a:extLst>
            <a:ext uri="{FF2B5EF4-FFF2-40B4-BE49-F238E27FC236}">
              <a16:creationId xmlns:a16="http://schemas.microsoft.com/office/drawing/2014/main" id="{C19E0B70-19E9-4C11-B56F-6D2A31A16CE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6" name="テキスト ボックス 625">
          <a:extLst>
            <a:ext uri="{FF2B5EF4-FFF2-40B4-BE49-F238E27FC236}">
              <a16:creationId xmlns:a16="http://schemas.microsoft.com/office/drawing/2014/main" id="{29809C94-ED82-4D4E-B919-9A2B365BD23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27" name="直線コネクタ 626">
          <a:extLst>
            <a:ext uri="{FF2B5EF4-FFF2-40B4-BE49-F238E27FC236}">
              <a16:creationId xmlns:a16="http://schemas.microsoft.com/office/drawing/2014/main" id="{BA081CD2-A5EA-4E4E-9810-C462C59E4075}"/>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8" name="テキスト ボックス 627">
          <a:extLst>
            <a:ext uri="{FF2B5EF4-FFF2-40B4-BE49-F238E27FC236}">
              <a16:creationId xmlns:a16="http://schemas.microsoft.com/office/drawing/2014/main" id="{11F1F36F-7588-4EB9-BDF5-85FE1F53F18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9" name="直線コネクタ 628">
          <a:extLst>
            <a:ext uri="{FF2B5EF4-FFF2-40B4-BE49-F238E27FC236}">
              <a16:creationId xmlns:a16="http://schemas.microsoft.com/office/drawing/2014/main" id="{CE93ADFB-2978-4C66-A553-323280FEAFD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30" name="テキスト ボックス 629">
          <a:extLst>
            <a:ext uri="{FF2B5EF4-FFF2-40B4-BE49-F238E27FC236}">
              <a16:creationId xmlns:a16="http://schemas.microsoft.com/office/drawing/2014/main" id="{A47478E4-ED0F-4B04-8999-061923366FB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31" name="直線コネクタ 630">
          <a:extLst>
            <a:ext uri="{FF2B5EF4-FFF2-40B4-BE49-F238E27FC236}">
              <a16:creationId xmlns:a16="http://schemas.microsoft.com/office/drawing/2014/main" id="{63E1E1F5-0771-4C33-81BD-583E018EE48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32" name="テキスト ボックス 631">
          <a:extLst>
            <a:ext uri="{FF2B5EF4-FFF2-40B4-BE49-F238E27FC236}">
              <a16:creationId xmlns:a16="http://schemas.microsoft.com/office/drawing/2014/main" id="{9E6D9432-2BAE-4204-8C8D-0822E0EF9B5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3" name="直線コネクタ 632">
          <a:extLst>
            <a:ext uri="{FF2B5EF4-FFF2-40B4-BE49-F238E27FC236}">
              <a16:creationId xmlns:a16="http://schemas.microsoft.com/office/drawing/2014/main" id="{8897B73F-8B14-445F-A5F0-4FD589C69CA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4" name="テキスト ボックス 633">
          <a:extLst>
            <a:ext uri="{FF2B5EF4-FFF2-40B4-BE49-F238E27FC236}">
              <a16:creationId xmlns:a16="http://schemas.microsoft.com/office/drawing/2014/main" id="{38727E70-2441-4923-82F0-784C95B54FA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5" name="直線コネクタ 634">
          <a:extLst>
            <a:ext uri="{FF2B5EF4-FFF2-40B4-BE49-F238E27FC236}">
              <a16:creationId xmlns:a16="http://schemas.microsoft.com/office/drawing/2014/main" id="{DEF75FF8-DD28-43AF-BC00-889DAE422C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6" name="テキスト ボックス 635">
          <a:extLst>
            <a:ext uri="{FF2B5EF4-FFF2-40B4-BE49-F238E27FC236}">
              <a16:creationId xmlns:a16="http://schemas.microsoft.com/office/drawing/2014/main" id="{81A85528-16AC-4001-BA49-EC7A5A94FD5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7" name="【庁舎】&#10;一人当たり面積グラフ枠">
          <a:extLst>
            <a:ext uri="{FF2B5EF4-FFF2-40B4-BE49-F238E27FC236}">
              <a16:creationId xmlns:a16="http://schemas.microsoft.com/office/drawing/2014/main" id="{6EB2F762-F988-473F-AF22-EC140BA1A36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38" name="直線コネクタ 637">
          <a:extLst>
            <a:ext uri="{FF2B5EF4-FFF2-40B4-BE49-F238E27FC236}">
              <a16:creationId xmlns:a16="http://schemas.microsoft.com/office/drawing/2014/main" id="{BD5D3574-F911-462C-BDBE-19CF3E9CA85D}"/>
            </a:ext>
          </a:extLst>
        </xdr:cNvPr>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39" name="【庁舎】&#10;一人当たり面積最小値テキスト">
          <a:extLst>
            <a:ext uri="{FF2B5EF4-FFF2-40B4-BE49-F238E27FC236}">
              <a16:creationId xmlns:a16="http://schemas.microsoft.com/office/drawing/2014/main" id="{C24452F5-9314-4C4D-A516-71DC1D0178C9}"/>
            </a:ext>
          </a:extLst>
        </xdr:cNvPr>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40" name="直線コネクタ 639">
          <a:extLst>
            <a:ext uri="{FF2B5EF4-FFF2-40B4-BE49-F238E27FC236}">
              <a16:creationId xmlns:a16="http://schemas.microsoft.com/office/drawing/2014/main" id="{BF0F51D5-061E-4D2F-8E57-1DE75C24C168}"/>
            </a:ext>
          </a:extLst>
        </xdr:cNvPr>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41" name="【庁舎】&#10;一人当たり面積最大値テキスト">
          <a:extLst>
            <a:ext uri="{FF2B5EF4-FFF2-40B4-BE49-F238E27FC236}">
              <a16:creationId xmlns:a16="http://schemas.microsoft.com/office/drawing/2014/main" id="{5BA030A7-A1D3-4DDD-9F86-3890189069EC}"/>
            </a:ext>
          </a:extLst>
        </xdr:cNvPr>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42" name="直線コネクタ 641">
          <a:extLst>
            <a:ext uri="{FF2B5EF4-FFF2-40B4-BE49-F238E27FC236}">
              <a16:creationId xmlns:a16="http://schemas.microsoft.com/office/drawing/2014/main" id="{E76AEE3C-096C-44E5-A8E5-1E8D2C182D79}"/>
            </a:ext>
          </a:extLst>
        </xdr:cNvPr>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43" name="【庁舎】&#10;一人当たり面積平均値テキスト">
          <a:extLst>
            <a:ext uri="{FF2B5EF4-FFF2-40B4-BE49-F238E27FC236}">
              <a16:creationId xmlns:a16="http://schemas.microsoft.com/office/drawing/2014/main" id="{123DE463-954B-41B1-BFC3-A80849277CC1}"/>
            </a:ext>
          </a:extLst>
        </xdr:cNvPr>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44" name="フローチャート : 判断 643">
          <a:extLst>
            <a:ext uri="{FF2B5EF4-FFF2-40B4-BE49-F238E27FC236}">
              <a16:creationId xmlns:a16="http://schemas.microsoft.com/office/drawing/2014/main" id="{9D278996-7A44-41B3-9BC0-69F27945DEE3}"/>
            </a:ext>
          </a:extLst>
        </xdr:cNvPr>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45" name="フローチャート : 判断 644">
          <a:extLst>
            <a:ext uri="{FF2B5EF4-FFF2-40B4-BE49-F238E27FC236}">
              <a16:creationId xmlns:a16="http://schemas.microsoft.com/office/drawing/2014/main" id="{CF0BC259-2675-4626-BCA1-A24E758366AD}"/>
            </a:ext>
          </a:extLst>
        </xdr:cNvPr>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646" name="n_1aveValue【庁舎】&#10;一人当たり面積">
          <a:extLst>
            <a:ext uri="{FF2B5EF4-FFF2-40B4-BE49-F238E27FC236}">
              <a16:creationId xmlns:a16="http://schemas.microsoft.com/office/drawing/2014/main" id="{8571D007-5874-4C7B-A1E7-A6B7546AE319}"/>
            </a:ext>
          </a:extLst>
        </xdr:cNvPr>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D6029194-1BC4-4982-88BD-4D7042D5D7D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5AF8E7D2-6DBD-42A2-9106-F6AF422B368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C2E16439-136D-4329-98F5-A64679EAFCC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3F357832-24EA-4B29-A565-16A9E8B6680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5A815C9E-0477-4A79-A032-E5C8D686EE4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4826</xdr:rowOff>
    </xdr:from>
    <xdr:to>
      <xdr:col>31</xdr:col>
      <xdr:colOff>85725</xdr:colOff>
      <xdr:row>105</xdr:row>
      <xdr:rowOff>106426</xdr:rowOff>
    </xdr:to>
    <xdr:sp macro="" textlink="">
      <xdr:nvSpPr>
        <xdr:cNvPr id="652" name="円/楕円 651">
          <a:extLst>
            <a:ext uri="{FF2B5EF4-FFF2-40B4-BE49-F238E27FC236}">
              <a16:creationId xmlns:a16="http://schemas.microsoft.com/office/drawing/2014/main" id="{5BDAB49D-E9C6-442C-999D-B353D78FF4BA}"/>
            </a:ext>
          </a:extLst>
        </xdr:cNvPr>
        <xdr:cNvSpPr/>
      </xdr:nvSpPr>
      <xdr:spPr>
        <a:xfrm>
          <a:off x="21272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97553</xdr:rowOff>
    </xdr:from>
    <xdr:ext cx="469744" cy="259045"/>
    <xdr:sp macro="" textlink="">
      <xdr:nvSpPr>
        <xdr:cNvPr id="653" name="n_1mainValue【庁舎】&#10;一人当たり面積">
          <a:extLst>
            <a:ext uri="{FF2B5EF4-FFF2-40B4-BE49-F238E27FC236}">
              <a16:creationId xmlns:a16="http://schemas.microsoft.com/office/drawing/2014/main" id="{8196BF1A-9037-4F59-8083-158AAA0AED29}"/>
            </a:ext>
          </a:extLst>
        </xdr:cNvPr>
        <xdr:cNvSpPr txBox="1"/>
      </xdr:nvSpPr>
      <xdr:spPr>
        <a:xfrm>
          <a:off x="21075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4" name="正方形/長方形 653">
          <a:extLst>
            <a:ext uri="{FF2B5EF4-FFF2-40B4-BE49-F238E27FC236}">
              <a16:creationId xmlns:a16="http://schemas.microsoft.com/office/drawing/2014/main" id="{75B37FEC-8A3C-49E7-A94C-6DE2BBE1601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5" name="正方形/長方形 654">
          <a:extLst>
            <a:ext uri="{FF2B5EF4-FFF2-40B4-BE49-F238E27FC236}">
              <a16:creationId xmlns:a16="http://schemas.microsoft.com/office/drawing/2014/main" id="{6158C6A4-FCB5-45A0-B808-077F33F5AF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6" name="テキスト ボックス 655">
          <a:extLst>
            <a:ext uri="{FF2B5EF4-FFF2-40B4-BE49-F238E27FC236}">
              <a16:creationId xmlns:a16="http://schemas.microsoft.com/office/drawing/2014/main" id="{4F117B1E-56DA-4D05-8EAA-370D944ACC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本市の施設類型別における有形固定資産減価償却率は、保健センター・保健所を除き、類似団体平均に比べると大きく上回っている。これは、施設の建築年度が古く老朽化が進んでいることが主な要因である。</a:t>
          </a:r>
        </a:p>
        <a:p>
          <a:r>
            <a:rPr lang="ja-JP" altLang="ja-JP" sz="1100">
              <a:solidFill>
                <a:schemeClr val="dk1"/>
              </a:solidFill>
              <a:effectLst/>
              <a:latin typeface="+mn-lt"/>
              <a:ea typeface="+mn-ea"/>
              <a:cs typeface="+mn-cs"/>
            </a:rPr>
            <a:t>　今後は、公共施設総合管理計画に基づき、長寿命化に係る改修、集約化及び除却を計画的に行う。</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64,355
62,390
84.20
24,319,612
24,134,693
170,034
14,837,425
29,448,458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167.1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本市の財政力指数は０．５</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で、類似団体平均０．５</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を上回っているものの低い数値である。これは類似団体では稀な市立高校を有していることなどから、基準財政需要額（分母）が類似団体中上位のためである。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今後は施設の統廃合や事務事業の見直しを進め、類似団体の水準に近づけるよう努める。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167217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167217</xdr:rowOff>
    </xdr:from>
    <xdr:to>
      <xdr:col>6</xdr:col>
      <xdr:colOff>0</xdr:colOff>
      <xdr:row>41</xdr:row>
      <xdr:rowOff>15875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15875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15875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112835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116417</xdr:rowOff>
    </xdr:from>
    <xdr:to>
      <xdr:col>6</xdr:col>
      <xdr:colOff>50800</xdr:colOff>
      <xdr:row>41</xdr:row>
      <xdr:rowOff>46567</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56744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51452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51452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本市の経常収支比率は、平成２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年度決算から</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し９</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．４％とな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９０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ポイント上回る結果となった。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今後も普通交付税などの経常一般財源の減少や扶助費の増加が見込まれるため、職員数削減や事務事業の見直しなどの行政改革を推進し、経常経費の削減に努める。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95673</xdr:rowOff>
    </xdr:from>
    <xdr:to>
      <xdr:col>7</xdr:col>
      <xdr:colOff>152400</xdr:colOff>
      <xdr:row>65</xdr:row>
      <xdr:rowOff>4656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6847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95673</xdr:rowOff>
    </xdr:from>
    <xdr:to>
      <xdr:col>6</xdr:col>
      <xdr:colOff>0</xdr:colOff>
      <xdr:row>66</xdr:row>
      <xdr:rowOff>42333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68473"/>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47413</xdr:rowOff>
    </xdr:from>
    <xdr:to>
      <xdr:col>4</xdr:col>
      <xdr:colOff>482600</xdr:colOff>
      <xdr:row>66</xdr:row>
      <xdr:rowOff>42333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20213"/>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65</xdr:row>
      <xdr:rowOff>85090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2021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125306</xdr:rowOff>
    </xdr:from>
    <xdr:to>
      <xdr:col>7</xdr:col>
      <xdr:colOff>203200</xdr:colOff>
      <xdr:row>65</xdr:row>
      <xdr:rowOff>55456</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9022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97383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44873</xdr:rowOff>
    </xdr:from>
    <xdr:to>
      <xdr:col>6</xdr:col>
      <xdr:colOff>50800</xdr:colOff>
      <xdr:row>64</xdr:row>
      <xdr:rowOff>146473</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131250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162983</xdr:rowOff>
    </xdr:from>
    <xdr:to>
      <xdr:col>4</xdr:col>
      <xdr:colOff>533400</xdr:colOff>
      <xdr:row>66</xdr:row>
      <xdr:rowOff>93133</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3175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77910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168063</xdr:rowOff>
    </xdr:from>
    <xdr:to>
      <xdr:col>3</xdr:col>
      <xdr:colOff>330200</xdr:colOff>
      <xdr:row>64</xdr:row>
      <xdr:rowOff>98213</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34290</xdr:rowOff>
    </xdr:from>
    <xdr:to>
      <xdr:col>2</xdr:col>
      <xdr:colOff>127000</xdr:colOff>
      <xdr:row>65</xdr:row>
      <xdr:rowOff>135890</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120667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[119,995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本市の人件費・物件費等の決算額１</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９９５</a:t>
          </a:r>
          <a:r>
            <a:rPr lang="ja-JP" altLang="ja-JP" sz="1100" b="0" i="0" baseline="0">
              <a:solidFill>
                <a:schemeClr val="dk1"/>
              </a:solidFill>
              <a:effectLst/>
              <a:latin typeface="+mn-lt"/>
              <a:ea typeface="+mn-ea"/>
              <a:cs typeface="+mn-cs"/>
            </a:rPr>
            <a:t>円は、類似団体平均１</a:t>
          </a:r>
          <a:r>
            <a:rPr lang="ja-JP" altLang="en-US" sz="1100" b="0" i="0" baseline="0">
              <a:solidFill>
                <a:schemeClr val="dk1"/>
              </a:solidFill>
              <a:effectLst/>
              <a:latin typeface="+mn-lt"/>
              <a:ea typeface="+mn-ea"/>
              <a:cs typeface="+mn-cs"/>
            </a:rPr>
            <a:t>３３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４５円を下回る結果となった。しかしながら、類似団体では稀な市立高校を有しており、教育関係の職員数が多いことや、ごみ処理業務、消防業務などを直営で行っていることが人件費が高い原因となっているため、今後も引き続き、公共施設の統廃合を進めるとともに、民間で実施可能な事業については、指定管理者制度の導入などにより委託化を進め、経費の削減に努め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133310</xdr:rowOff>
    </xdr:from>
    <xdr:to>
      <xdr:col>7</xdr:col>
      <xdr:colOff>152400</xdr:colOff>
      <xdr:row>83</xdr:row>
      <xdr:rowOff>148262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363660"/>
          <a:ext cx="838200" cy="1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164378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94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129987</xdr:rowOff>
    </xdr:from>
    <xdr:to>
      <xdr:col>6</xdr:col>
      <xdr:colOff>0</xdr:colOff>
      <xdr:row>83</xdr:row>
      <xdr:rowOff>148262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360337"/>
          <a:ext cx="8890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118059</xdr:rowOff>
    </xdr:from>
    <xdr:to>
      <xdr:col>4</xdr:col>
      <xdr:colOff>482600</xdr:colOff>
      <xdr:row>83</xdr:row>
      <xdr:rowOff>129987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48409"/>
          <a:ext cx="889000" cy="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8030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118059</xdr:rowOff>
    </xdr:from>
    <xdr:to>
      <xdr:col>3</xdr:col>
      <xdr:colOff>279400</xdr:colOff>
      <xdr:row>83</xdr:row>
      <xdr:rowOff>152927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348409"/>
          <a:ext cx="889000" cy="3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108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82510</xdr:rowOff>
    </xdr:from>
    <xdr:to>
      <xdr:col>7</xdr:col>
      <xdr:colOff>203200</xdr:colOff>
      <xdr:row>84</xdr:row>
      <xdr:rowOff>12660</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3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99037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5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119,995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97462</xdr:rowOff>
    </xdr:from>
    <xdr:to>
      <xdr:col>6</xdr:col>
      <xdr:colOff>50800</xdr:colOff>
      <xdr:row>84</xdr:row>
      <xdr:rowOff>27612</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3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37789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09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121,854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79187</xdr:rowOff>
    </xdr:from>
    <xdr:to>
      <xdr:col>4</xdr:col>
      <xdr:colOff>533400</xdr:colOff>
      <xdr:row>84</xdr:row>
      <xdr:rowOff>9337</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3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19514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7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119,582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67259</xdr:rowOff>
    </xdr:from>
    <xdr:to>
      <xdr:col>3</xdr:col>
      <xdr:colOff>330200</xdr:colOff>
      <xdr:row>83</xdr:row>
      <xdr:rowOff>168859</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2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7586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06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118,099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102127</xdr:rowOff>
    </xdr:from>
    <xdr:to>
      <xdr:col>2</xdr:col>
      <xdr:colOff>127000</xdr:colOff>
      <xdr:row>84</xdr:row>
      <xdr:rowOff>32277</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33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17054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1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市のラスパイレス指数は、平成２３年度及び平成２４年度、職員給与の減額措置（平成２０年８月～平成２３年７月・平均４．５％カット）の終了及び国家公務員給与の時限的（２年間）減額措置の反映により大幅に上昇した。平成２５年度は国家公務員給与の時限的減額措置の終了</a:t>
          </a:r>
          <a:r>
            <a:rPr lang="ja-JP" altLang="en-US" sz="1100" b="0" i="0" baseline="0">
              <a:solidFill>
                <a:schemeClr val="dk1"/>
              </a:solidFill>
              <a:effectLst/>
              <a:latin typeface="+mn-lt"/>
              <a:ea typeface="+mn-ea"/>
              <a:cs typeface="+mn-cs"/>
            </a:rPr>
            <a:t>、平成２８年度は市独自の職員給与減額措置</a:t>
          </a:r>
          <a:r>
            <a:rPr lang="ja-JP" altLang="ja-JP" sz="1100" b="0" i="0" baseline="0">
              <a:solidFill>
                <a:schemeClr val="dk1"/>
              </a:solidFill>
              <a:effectLst/>
              <a:latin typeface="+mn-lt"/>
              <a:ea typeface="+mn-ea"/>
              <a:cs typeface="+mn-cs"/>
            </a:rPr>
            <a:t>などにより改善した。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122766</xdr:rowOff>
    </xdr:from>
    <xdr:to>
      <xdr:col>24</xdr:col>
      <xdr:colOff>558800</xdr:colOff>
      <xdr:row>84</xdr:row>
      <xdr:rowOff>154939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52456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a:extLst>
            <a:ext uri="{FF2B5EF4-FFF2-40B4-BE49-F238E27FC236}">
              <a16:creationId xmlns:a16="http://schemas.microsoft.com/office/drawing/2014/main" id="{00000000-0008-0000-0300-000002010000}"/>
            </a:ext>
          </a:extLst>
        </xdr:cNvPr>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138854</xdr:rowOff>
    </xdr:from>
    <xdr:to>
      <xdr:col>23</xdr:col>
      <xdr:colOff>406400</xdr:colOff>
      <xdr:row>84</xdr:row>
      <xdr:rowOff>154939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4065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34289</xdr:rowOff>
    </xdr:from>
    <xdr:to>
      <xdr:col>22</xdr:col>
      <xdr:colOff>203200</xdr:colOff>
      <xdr:row>84</xdr:row>
      <xdr:rowOff>138854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36089"/>
          <a:ext cx="889000" cy="10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34289</xdr:rowOff>
    </xdr:from>
    <xdr:to>
      <xdr:col>21</xdr:col>
      <xdr:colOff>0</xdr:colOff>
      <xdr:row>88</xdr:row>
      <xdr:rowOff>96520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36089"/>
          <a:ext cx="889000" cy="7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85954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5" name="円/楕円 274">
          <a:extLst>
            <a:ext uri="{FF2B5EF4-FFF2-40B4-BE49-F238E27FC236}">
              <a16:creationId xmlns:a16="http://schemas.microsoft.com/office/drawing/2014/main" id="{00000000-0008-0000-0300-000013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44043</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19066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88054</xdr:rowOff>
    </xdr:from>
    <xdr:to>
      <xdr:col>22</xdr:col>
      <xdr:colOff>254000</xdr:colOff>
      <xdr:row>85</xdr:row>
      <xdr:rowOff>18204</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154939</xdr:rowOff>
    </xdr:from>
    <xdr:to>
      <xdr:col>21</xdr:col>
      <xdr:colOff>50800</xdr:colOff>
      <xdr:row>84</xdr:row>
      <xdr:rowOff>85089</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4351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95266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本市の職員数は、類似団体では稀な市立高校を有しているため、教育関係の職員数が多く、全体の職員数は類似団体平均を上回っている。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定員適正化計画（平成２６年度～平成２８年度）に基づき職員数削減に取り組んだ結果、３か年で５９人の職員数を削減した。しかしながら、依然として類似団体平均を上回る状況のため、平成２８年度に新たな定員適正化計画（平成２９年度～平成３３年度）を策定し、組織・事務事業等の見直し、アウトソーシングの推進を更に進め、職員数削減に努め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136616</xdr:rowOff>
    </xdr:from>
    <xdr:to>
      <xdr:col>24</xdr:col>
      <xdr:colOff>558800</xdr:colOff>
      <xdr:row>61</xdr:row>
      <xdr:rowOff>160746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9506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a:extLst>
            <a:ext uri="{FF2B5EF4-FFF2-40B4-BE49-F238E27FC236}">
              <a16:creationId xmlns:a16="http://schemas.microsoft.com/office/drawing/2014/main" id="{00000000-0008-0000-0300-000043010000}"/>
            </a:ext>
          </a:extLst>
        </xdr:cNvPr>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136616</xdr:rowOff>
    </xdr:from>
    <xdr:to>
      <xdr:col>23</xdr:col>
      <xdr:colOff>406400</xdr:colOff>
      <xdr:row>61</xdr:row>
      <xdr:rowOff>146957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59506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143510</xdr:rowOff>
    </xdr:from>
    <xdr:to>
      <xdr:col>22</xdr:col>
      <xdr:colOff>203200</xdr:colOff>
      <xdr:row>61</xdr:row>
      <xdr:rowOff>146957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6019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143510</xdr:rowOff>
    </xdr:from>
    <xdr:to>
      <xdr:col>21</xdr:col>
      <xdr:colOff>0</xdr:colOff>
      <xdr:row>61</xdr:row>
      <xdr:rowOff>163044</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601960"/>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109946</xdr:rowOff>
    </xdr:from>
    <xdr:to>
      <xdr:col>24</xdr:col>
      <xdr:colOff>609600</xdr:colOff>
      <xdr:row>62</xdr:row>
      <xdr:rowOff>40096</xdr:rowOff>
    </xdr:to>
    <xdr:sp macro="" textlink="">
      <xdr:nvSpPr>
        <xdr:cNvPr id="340" name="円/楕円 339">
          <a:extLst>
            <a:ext uri="{FF2B5EF4-FFF2-40B4-BE49-F238E27FC236}">
              <a16:creationId xmlns:a16="http://schemas.microsoft.com/office/drawing/2014/main" id="{00000000-0008-0000-0300-000054010000}"/>
            </a:ext>
          </a:extLst>
        </xdr:cNvPr>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82023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5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85816</xdr:rowOff>
    </xdr:from>
    <xdr:to>
      <xdr:col>23</xdr:col>
      <xdr:colOff>457200</xdr:colOff>
      <xdr:row>62</xdr:row>
      <xdr:rowOff>15966</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743</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96157</xdr:rowOff>
    </xdr:from>
    <xdr:to>
      <xdr:col>22</xdr:col>
      <xdr:colOff>254000</xdr:colOff>
      <xdr:row>62</xdr:row>
      <xdr:rowOff>26307</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11084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92710</xdr:rowOff>
    </xdr:from>
    <xdr:to>
      <xdr:col>21</xdr:col>
      <xdr:colOff>50800</xdr:colOff>
      <xdr:row>62</xdr:row>
      <xdr:rowOff>22860</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112244</xdr:rowOff>
    </xdr:from>
    <xdr:to>
      <xdr:col>19</xdr:col>
      <xdr:colOff>533400</xdr:colOff>
      <xdr:row>62</xdr:row>
      <xdr:rowOff>42394</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34620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27171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65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本市の実質公債費比率１３．</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％は、類似団体平均</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を大きく上回っている。これは、千葉科学大学建設事業補助の財源として発行した地方債の元利償還金や公営企業会計が発行した地方債の元利償還金に対する一般会計からの繰入金が多いことが主な要因である。また、今後は</a:t>
          </a:r>
          <a:r>
            <a:rPr lang="ja-JP" altLang="en-US" sz="1100" b="0" i="0" baseline="0">
              <a:solidFill>
                <a:schemeClr val="dk1"/>
              </a:solidFill>
              <a:effectLst/>
              <a:latin typeface="+mn-lt"/>
              <a:ea typeface="+mn-ea"/>
              <a:cs typeface="+mn-cs"/>
            </a:rPr>
            <a:t>、保健福祉センター整備債の</a:t>
          </a:r>
          <a:r>
            <a:rPr lang="ja-JP" altLang="ja-JP" sz="1100" b="0" i="0" baseline="0">
              <a:solidFill>
                <a:schemeClr val="dk1"/>
              </a:solidFill>
              <a:effectLst/>
              <a:latin typeface="+mn-lt"/>
              <a:ea typeface="+mn-ea"/>
              <a:cs typeface="+mn-cs"/>
            </a:rPr>
            <a:t>償還が</a:t>
          </a:r>
          <a:r>
            <a:rPr lang="ja-JP" altLang="en-US" sz="1100" b="0" i="0" baseline="0">
              <a:solidFill>
                <a:schemeClr val="dk1"/>
              </a:solidFill>
              <a:effectLst/>
              <a:latin typeface="+mn-lt"/>
              <a:ea typeface="+mn-ea"/>
              <a:cs typeface="+mn-cs"/>
            </a:rPr>
            <a:t>減少するものの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消防庁舎・分署整備</a:t>
          </a:r>
          <a:r>
            <a:rPr lang="ja-JP" altLang="ja-JP" sz="1100" b="0" i="0" baseline="0">
              <a:solidFill>
                <a:schemeClr val="dk1"/>
              </a:solidFill>
              <a:effectLst/>
              <a:latin typeface="+mn-lt"/>
              <a:ea typeface="+mn-ea"/>
              <a:cs typeface="+mn-cs"/>
            </a:rPr>
            <a:t>債の償還が本格的することなどから、比率は高い水準で推移することが見込まれる。</a:t>
          </a:r>
          <a:endParaRPr lang="ja-JP" altLang="ja-JP" sz="1400">
            <a:effectLst/>
          </a:endParaRPr>
        </a:p>
        <a:p>
          <a:r>
            <a:rPr lang="ja-JP" altLang="ja-JP" sz="1100" b="0" i="0" baseline="0">
              <a:solidFill>
                <a:schemeClr val="dk1"/>
              </a:solidFill>
              <a:effectLst/>
              <a:latin typeface="+mn-lt"/>
              <a:ea typeface="+mn-ea"/>
              <a:cs typeface="+mn-cs"/>
            </a:rPr>
            <a:t>　今後は地方債を財源とする大規模事業については、慎重に事業を選択し、適正な財政運営に努める。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39624</xdr:rowOff>
    </xdr:from>
    <xdr:to>
      <xdr:col>24</xdr:col>
      <xdr:colOff>558800</xdr:colOff>
      <xdr:row>44</xdr:row>
      <xdr:rowOff>58928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58342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58928</xdr:rowOff>
    </xdr:from>
    <xdr:to>
      <xdr:col>23</xdr:col>
      <xdr:colOff>406400</xdr:colOff>
      <xdr:row>44</xdr:row>
      <xdr:rowOff>107188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6027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107188</xdr:rowOff>
    </xdr:from>
    <xdr:to>
      <xdr:col>22</xdr:col>
      <xdr:colOff>203200</xdr:colOff>
      <xdr:row>44</xdr:row>
      <xdr:rowOff>116840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6509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44</xdr:row>
      <xdr:rowOff>126492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6606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a:extLst>
            <a:ext uri="{FF2B5EF4-FFF2-40B4-BE49-F238E27FC236}">
              <a16:creationId xmlns:a16="http://schemas.microsoft.com/office/drawing/2014/main" id="{00000000-0008-0000-0300-000087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160274</xdr:rowOff>
    </xdr:from>
    <xdr:to>
      <xdr:col>24</xdr:col>
      <xdr:colOff>609600</xdr:colOff>
      <xdr:row>44</xdr:row>
      <xdr:rowOff>90424</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6967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132351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504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8128</xdr:rowOff>
    </xdr:from>
    <xdr:to>
      <xdr:col>23</xdr:col>
      <xdr:colOff>457200</xdr:colOff>
      <xdr:row>44</xdr:row>
      <xdr:rowOff>109728</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129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94505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56388</xdr:rowOff>
    </xdr:from>
    <xdr:to>
      <xdr:col>22</xdr:col>
      <xdr:colOff>254000</xdr:colOff>
      <xdr:row>44</xdr:row>
      <xdr:rowOff>157988</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5240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142765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75692</xdr:rowOff>
    </xdr:from>
    <xdr:to>
      <xdr:col>19</xdr:col>
      <xdr:colOff>533400</xdr:colOff>
      <xdr:row>45</xdr:row>
      <xdr:rowOff>5842</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3462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162069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本市の将来負担比率１６</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％は、類似団体平均３</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を大きく上回っている。これ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今後は、地方債を財源とする大規模事業については、慎重に事業を選択し、将来負担の適正化に努める。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114258</xdr:rowOff>
    </xdr:from>
    <xdr:to>
      <xdr:col>24</xdr:col>
      <xdr:colOff>558800</xdr:colOff>
      <xdr:row>21</xdr:row>
      <xdr:rowOff>124714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714708"/>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124714</xdr:rowOff>
    </xdr:from>
    <xdr:to>
      <xdr:col>23</xdr:col>
      <xdr:colOff>406400</xdr:colOff>
      <xdr:row>22</xdr:row>
      <xdr:rowOff>44958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72516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44958</xdr:rowOff>
    </xdr:from>
    <xdr:to>
      <xdr:col>22</xdr:col>
      <xdr:colOff>203200</xdr:colOff>
      <xdr:row>22</xdr:row>
      <xdr:rowOff>132630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816858"/>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132630</xdr:rowOff>
    </xdr:from>
    <xdr:to>
      <xdr:col>21</xdr:col>
      <xdr:colOff>0</xdr:colOff>
      <xdr:row>23</xdr:row>
      <xdr:rowOff>19092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90453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3" name="フローチャート : 判断 452">
          <a:extLst>
            <a:ext uri="{FF2B5EF4-FFF2-40B4-BE49-F238E27FC236}">
              <a16:creationId xmlns:a16="http://schemas.microsoft.com/office/drawing/2014/main" id="{00000000-0008-0000-0300-0000C5010000}"/>
            </a:ext>
          </a:extLst>
        </xdr:cNvPr>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63458</xdr:rowOff>
    </xdr:from>
    <xdr:to>
      <xdr:col>24</xdr:col>
      <xdr:colOff>609600</xdr:colOff>
      <xdr:row>21</xdr:row>
      <xdr:rowOff>165058</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6967200" y="36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130785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55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73914</xdr:rowOff>
    </xdr:from>
    <xdr:to>
      <xdr:col>23</xdr:col>
      <xdr:colOff>457200</xdr:colOff>
      <xdr:row>22</xdr:row>
      <xdr:rowOff>4064</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129000" y="3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160291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76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165608</xdr:rowOff>
    </xdr:from>
    <xdr:to>
      <xdr:col>22</xdr:col>
      <xdr:colOff>254000</xdr:colOff>
      <xdr:row>22</xdr:row>
      <xdr:rowOff>95758</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5240000" y="37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80535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85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81830</xdr:rowOff>
    </xdr:from>
    <xdr:to>
      <xdr:col>21</xdr:col>
      <xdr:colOff>50800</xdr:colOff>
      <xdr:row>23</xdr:row>
      <xdr:rowOff>11980</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4351000" y="38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168207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94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139742</xdr:rowOff>
    </xdr:from>
    <xdr:to>
      <xdr:col>19</xdr:col>
      <xdr:colOff>533400</xdr:colOff>
      <xdr:row>23</xdr:row>
      <xdr:rowOff>69892</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3462000" y="391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54669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99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64,355
62,390
84.20
24,319,612
24,134,693
170,034
14,837,425
29,448,458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167.1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本市の人件費経常収支比率３</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は、類似団体平均２３．３％を大きく上回っている。これは類似団体では稀な市立高校を有しており、教育関係の職員数が多いためである。職員給与の減額措置（平成２０年８月～平成２３年７月）により平成２２年度までは比率が改善傾向にあったが、減額措置終了時の平成２３年度に比率が悪化した。その後、若干の改善傾向にあるが、今後も採用抑制、委託の推進、事務事業の廃止縮小などを進め、職員数を削減し、人件費圧縮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127000</xdr:rowOff>
    </xdr:from>
    <xdr:to>
      <xdr:col>7</xdr:col>
      <xdr:colOff>15875</xdr:colOff>
      <xdr:row>40</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85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127000</xdr:rowOff>
    </xdr:from>
    <xdr:to>
      <xdr:col>5</xdr:col>
      <xdr:colOff>549275</xdr:colOff>
      <xdr:row>41</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85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16510</xdr:rowOff>
    </xdr:from>
    <xdr:to>
      <xdr:col>4</xdr:col>
      <xdr:colOff>346075</xdr:colOff>
      <xdr:row>41</xdr:row>
      <xdr:rowOff>69850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45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16510</xdr:rowOff>
    </xdr:from>
    <xdr:to>
      <xdr:col>3</xdr:col>
      <xdr:colOff>142875</xdr:colOff>
      <xdr:row>42</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459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114300</xdr:rowOff>
    </xdr:from>
    <xdr:to>
      <xdr:col>7</xdr:col>
      <xdr:colOff>66675</xdr:colOff>
      <xdr:row>41</xdr:row>
      <xdr:rowOff>44450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22877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76200</xdr:rowOff>
    </xdr:from>
    <xdr:to>
      <xdr:col>5</xdr:col>
      <xdr:colOff>600075</xdr:colOff>
      <xdr:row>41</xdr:row>
      <xdr:rowOff>6350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19050</xdr:rowOff>
    </xdr:from>
    <xdr:to>
      <xdr:col>4</xdr:col>
      <xdr:colOff>396875</xdr:colOff>
      <xdr:row>41</xdr:row>
      <xdr:rowOff>120650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137160</xdr:rowOff>
    </xdr:from>
    <xdr:to>
      <xdr:col>3</xdr:col>
      <xdr:colOff>193675</xdr:colOff>
      <xdr:row>41</xdr:row>
      <xdr:rowOff>67310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125730</xdr:rowOff>
    </xdr:from>
    <xdr:to>
      <xdr:col>1</xdr:col>
      <xdr:colOff>676275</xdr:colOff>
      <xdr:row>42</xdr:row>
      <xdr:rowOff>55880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24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本市の物件費経常収支比率１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％は、類似団体平均１３．</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％を下回っている。これは社会教育施設や民生施設などの管理運営を直営で行っているため、委託料などが類似団体平均を下回っていることが主な要因である。</a:t>
          </a:r>
          <a:endParaRPr lang="ja-JP" altLang="ja-JP" sz="1400">
            <a:effectLst/>
          </a:endParaRPr>
        </a:p>
        <a:p>
          <a:r>
            <a:rPr lang="ja-JP" altLang="ja-JP" sz="1100" b="0" i="0" baseline="0">
              <a:solidFill>
                <a:schemeClr val="dk1"/>
              </a:solidFill>
              <a:effectLst/>
              <a:latin typeface="+mn-lt"/>
              <a:ea typeface="+mn-ea"/>
              <a:cs typeface="+mn-cs"/>
            </a:rPr>
            <a:t>　今後は施設の統廃合や民間委託の推進など行財政改革を推進し、引き続き経常経費の削減に努める。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133531</xdr:rowOff>
    </xdr:from>
    <xdr:to>
      <xdr:col>24</xdr:col>
      <xdr:colOff>31750</xdr:colOff>
      <xdr:row>15</xdr:row>
      <xdr:rowOff>14333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3383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14333</xdr:rowOff>
    </xdr:from>
    <xdr:to>
      <xdr:col>22</xdr:col>
      <xdr:colOff>565150</xdr:colOff>
      <xdr:row>15</xdr:row>
      <xdr:rowOff>86179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8608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53521</xdr:rowOff>
    </xdr:from>
    <xdr:to>
      <xdr:col>21</xdr:col>
      <xdr:colOff>361950</xdr:colOff>
      <xdr:row>15</xdr:row>
      <xdr:rowOff>86179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7801</xdr:rowOff>
    </xdr:from>
    <xdr:to>
      <xdr:col>20</xdr:col>
      <xdr:colOff>158750</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795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82731</xdr:rowOff>
    </xdr:from>
    <xdr:to>
      <xdr:col>24</xdr:col>
      <xdr:colOff>82550</xdr:colOff>
      <xdr:row>15</xdr:row>
      <xdr:rowOff>12881</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4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99258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2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134983</xdr:rowOff>
    </xdr:from>
    <xdr:to>
      <xdr:col>22</xdr:col>
      <xdr:colOff>615950</xdr:colOff>
      <xdr:row>15</xdr:row>
      <xdr:rowOff>65133</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75310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35379</xdr:rowOff>
    </xdr:from>
    <xdr:to>
      <xdr:col>21</xdr:col>
      <xdr:colOff>412750</xdr:colOff>
      <xdr:row>15</xdr:row>
      <xdr:rowOff>136979</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2721</xdr:rowOff>
    </xdr:from>
    <xdr:to>
      <xdr:col>20</xdr:col>
      <xdr:colOff>209550</xdr:colOff>
      <xdr:row>15</xdr:row>
      <xdr:rowOff>104321</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128451</xdr:rowOff>
    </xdr:from>
    <xdr:to>
      <xdr:col>19</xdr:col>
      <xdr:colOff>6350</xdr:colOff>
      <xdr:row>15</xdr:row>
      <xdr:rowOff>58601</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68778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本市の扶助費経常収支比率は、平成２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年度決算より０．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し９．</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、類似団体平均の</a:t>
          </a:r>
          <a:r>
            <a:rPr lang="ja-JP" altLang="en-US" sz="1100" b="0" i="0" baseline="0">
              <a:solidFill>
                <a:schemeClr val="dk1"/>
              </a:solidFill>
              <a:effectLst/>
              <a:latin typeface="+mn-lt"/>
              <a:ea typeface="+mn-ea"/>
              <a:cs typeface="+mn-cs"/>
            </a:rPr>
            <a:t>１０．１</a:t>
          </a:r>
          <a:r>
            <a:rPr lang="ja-JP" altLang="ja-JP" sz="1100" b="0" i="0" baseline="0">
              <a:solidFill>
                <a:schemeClr val="dk1"/>
              </a:solidFill>
              <a:effectLst/>
              <a:latin typeface="+mn-lt"/>
              <a:ea typeface="+mn-ea"/>
              <a:cs typeface="+mn-cs"/>
            </a:rPr>
            <a:t>％を下回っている。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今後も引き続き、市単独給付のあり方を再検討し、義務的経費の削減に努める。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85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119380</xdr:rowOff>
    </xdr:from>
    <xdr:to>
      <xdr:col>4</xdr:col>
      <xdr:colOff>346075</xdr:colOff>
      <xdr:row>54</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37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74947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104140</xdr:rowOff>
    </xdr:from>
    <xdr:to>
      <xdr:col>3</xdr:col>
      <xdr:colOff>142875</xdr:colOff>
      <xdr:row>54</xdr:row>
      <xdr:rowOff>119380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62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138447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68580</xdr:rowOff>
    </xdr:from>
    <xdr:to>
      <xdr:col>3</xdr:col>
      <xdr:colOff>193675</xdr:colOff>
      <xdr:row>54</xdr:row>
      <xdr:rowOff>170180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8907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53340</xdr:rowOff>
    </xdr:from>
    <xdr:to>
      <xdr:col>1</xdr:col>
      <xdr:colOff>676275</xdr:colOff>
      <xdr:row>54</xdr:row>
      <xdr:rowOff>154940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165117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本市のその他経常収支比率は平成２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１８．</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％となっており、類似団体平均の１５．</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％を３．</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ポイント上回っているため、今後も国民健康保険事業会計、介護保険事業会計、下水道事業会計の健全化、適正化を図り、普通会計の負担額を減らしていくよう努める。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157480</xdr:rowOff>
    </xdr:from>
    <xdr:to>
      <xdr:col>24</xdr:col>
      <xdr:colOff>31750</xdr:colOff>
      <xdr:row>59</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01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17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27940</xdr:rowOff>
    </xdr:from>
    <xdr:to>
      <xdr:col>21</xdr:col>
      <xdr:colOff>361950</xdr:colOff>
      <xdr:row>58</xdr:row>
      <xdr:rowOff>73660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72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27940</xdr:rowOff>
    </xdr:from>
    <xdr:to>
      <xdr:col>20</xdr:col>
      <xdr:colOff>158750</xdr:colOff>
      <xdr:row>58</xdr:row>
      <xdr:rowOff>104140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72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106680</xdr:rowOff>
    </xdr:from>
    <xdr:to>
      <xdr:col>22</xdr:col>
      <xdr:colOff>615950</xdr:colOff>
      <xdr:row>59</xdr:row>
      <xdr:rowOff>36830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21607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本市の補助費等経常収支比率１．６％は、類似団体平均９．</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％を大きく下回っている。これは、ごみ処理業務や消防業務などを市直営で行っていることから、一部事務組合に対する負担金等決算額が類似団体平均を大きく下回っていることが主な要因である。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5933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109855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5933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109855</xdr:rowOff>
    </xdr:from>
    <xdr:to>
      <xdr:col>21</xdr:col>
      <xdr:colOff>361950</xdr:colOff>
      <xdr:row>34</xdr:row>
      <xdr:rowOff>109855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5939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109855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5933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133367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53340</xdr:rowOff>
    </xdr:from>
    <xdr:to>
      <xdr:col>22</xdr:col>
      <xdr:colOff>615950</xdr:colOff>
      <xdr:row>34</xdr:row>
      <xdr:rowOff>154940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165117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59055</xdr:rowOff>
    </xdr:from>
    <xdr:to>
      <xdr:col>21</xdr:col>
      <xdr:colOff>412750</xdr:colOff>
      <xdr:row>34</xdr:row>
      <xdr:rowOff>160655</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4732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170832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6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59055</xdr:rowOff>
    </xdr:from>
    <xdr:to>
      <xdr:col>20</xdr:col>
      <xdr:colOff>209550</xdr:colOff>
      <xdr:row>34</xdr:row>
      <xdr:rowOff>160655</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38430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170832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6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本市の公債費経常収支比率は、平成２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決算より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２０．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、類似団体平均を２．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ポイント上回っている。既に発行した地方債の元利償還金は当分の間大きく減らない見通しである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また、今後は、保健福祉センター整備債の償還が減少するものの、消防庁舎・分署整備債</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小学校・中学校耐震改修整備債</a:t>
          </a:r>
          <a:r>
            <a:rPr lang="ja-JP" altLang="en-US" sz="1100" b="0" i="0" baseline="0">
              <a:solidFill>
                <a:schemeClr val="dk1"/>
              </a:solidFill>
              <a:effectLst/>
              <a:latin typeface="+mn-lt"/>
              <a:ea typeface="+mn-ea"/>
              <a:cs typeface="+mn-cs"/>
            </a:rPr>
            <a:t>の償還が本格的する</a:t>
          </a:r>
          <a:r>
            <a:rPr lang="ja-JP" altLang="ja-JP" sz="1100" b="0" i="0" baseline="0">
              <a:solidFill>
                <a:schemeClr val="dk1"/>
              </a:solidFill>
              <a:effectLst/>
              <a:latin typeface="+mn-lt"/>
              <a:ea typeface="+mn-ea"/>
              <a:cs typeface="+mn-cs"/>
            </a:rPr>
            <a:t>ことなどから、比率は高い水準で推移することが見込まれる。そのため、今後に控えている地方債を財源とする大規模事業については、慎重に事業を選択し、適正な財政運営に努める。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94343</xdr:rowOff>
    </xdr:from>
    <xdr:to>
      <xdr:col>7</xdr:col>
      <xdr:colOff>15875</xdr:colOff>
      <xdr:row>78</xdr:row>
      <xdr:rowOff>107406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674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94343</xdr:rowOff>
    </xdr:from>
    <xdr:to>
      <xdr:col>5</xdr:col>
      <xdr:colOff>549275</xdr:colOff>
      <xdr:row>79</xdr:row>
      <xdr:rowOff>20864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674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74749</xdr:rowOff>
    </xdr:from>
    <xdr:to>
      <xdr:col>4</xdr:col>
      <xdr:colOff>346075</xdr:colOff>
      <xdr:row>79</xdr:row>
      <xdr:rowOff>20864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4784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74749</xdr:rowOff>
    </xdr:from>
    <xdr:to>
      <xdr:col>3</xdr:col>
      <xdr:colOff>142875</xdr:colOff>
      <xdr:row>78</xdr:row>
      <xdr:rowOff>107406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478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a:extLst>
            <a:ext uri="{FF2B5EF4-FFF2-40B4-BE49-F238E27FC236}">
              <a16:creationId xmlns:a16="http://schemas.microsoft.com/office/drawing/2014/main" id="{00000000-0008-0000-0400-00007C010000}"/>
            </a:ext>
          </a:extLst>
        </xdr:cNvPr>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56606</xdr:rowOff>
    </xdr:from>
    <xdr:to>
      <xdr:col>7</xdr:col>
      <xdr:colOff>66675</xdr:colOff>
      <xdr:row>78</xdr:row>
      <xdr:rowOff>158206</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47752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28683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43543</xdr:rowOff>
    </xdr:from>
    <xdr:to>
      <xdr:col>5</xdr:col>
      <xdr:colOff>600075</xdr:colOff>
      <xdr:row>78</xdr:row>
      <xdr:rowOff>145143</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3937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129920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141514</xdr:rowOff>
    </xdr:from>
    <xdr:to>
      <xdr:col>4</xdr:col>
      <xdr:colOff>396875</xdr:colOff>
      <xdr:row>79</xdr:row>
      <xdr:rowOff>71664</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048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56441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23949</xdr:rowOff>
    </xdr:from>
    <xdr:to>
      <xdr:col>3</xdr:col>
      <xdr:colOff>193675</xdr:colOff>
      <xdr:row>78</xdr:row>
      <xdr:rowOff>125549</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21590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110326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8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56606</xdr:rowOff>
    </xdr:from>
    <xdr:to>
      <xdr:col>1</xdr:col>
      <xdr:colOff>676275</xdr:colOff>
      <xdr:row>78</xdr:row>
      <xdr:rowOff>158206</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1270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142983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本市の公債費以外の経常収支比率は７</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％であり、平成２</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年度決算より</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し、未だ類似団体平均の７</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を上回っている。公債費経常収支比率が類似団体平均を上回っているにも関わらず、公債費以外についても類似団体平均を上回っており、経常収支比率全体が高い水準で推移し、財政構造が非常に硬直化している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今後も引き続き市税や普通交付税などの経常一般財源の減少が見込まれるため、職員数削減や事務事業の見直しなどの行政改革を推進し、経常経費の削減に努める。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145287</xdr:rowOff>
    </xdr:from>
    <xdr:to>
      <xdr:col>24</xdr:col>
      <xdr:colOff>31750</xdr:colOff>
      <xdr:row>77</xdr:row>
      <xdr:rowOff>10413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1754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77</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175487"/>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131572</xdr:rowOff>
    </xdr:from>
    <xdr:to>
      <xdr:col>21</xdr:col>
      <xdr:colOff>361950</xdr:colOff>
      <xdr:row>77</xdr:row>
      <xdr:rowOff>69850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617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131572</xdr:rowOff>
    </xdr:from>
    <xdr:to>
      <xdr:col>20</xdr:col>
      <xdr:colOff>158750</xdr:colOff>
      <xdr:row>77</xdr:row>
      <xdr:rowOff>56135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61772"/>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a:extLst>
            <a:ext uri="{FF2B5EF4-FFF2-40B4-BE49-F238E27FC236}">
              <a16:creationId xmlns:a16="http://schemas.microsoft.com/office/drawing/2014/main" id="{00000000-0008-0000-0400-0000B9010000}"/>
            </a:ext>
          </a:extLst>
        </xdr:cNvPr>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131063</xdr:rowOff>
    </xdr:from>
    <xdr:to>
      <xdr:col>24</xdr:col>
      <xdr:colOff>82550</xdr:colOff>
      <xdr:row>77</xdr:row>
      <xdr:rowOff>61213</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103140</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9414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19050</xdr:rowOff>
    </xdr:from>
    <xdr:to>
      <xdr:col>21</xdr:col>
      <xdr:colOff>412750</xdr:colOff>
      <xdr:row>77</xdr:row>
      <xdr:rowOff>120650</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105427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80772</xdr:rowOff>
    </xdr:from>
    <xdr:to>
      <xdr:col>20</xdr:col>
      <xdr:colOff>209550</xdr:colOff>
      <xdr:row>77</xdr:row>
      <xdr:rowOff>10922</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5335</xdr:rowOff>
    </xdr:from>
    <xdr:to>
      <xdr:col>19</xdr:col>
      <xdr:colOff>6350</xdr:colOff>
      <xdr:row>77</xdr:row>
      <xdr:rowOff>106935</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91712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千葉県銚子市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41482</xdr:rowOff>
    </xdr:from>
    <xdr:to>
      <xdr:col>4</xdr:col>
      <xdr:colOff>1117600</xdr:colOff>
      <xdr:row>17</xdr:row>
      <xdr:rowOff>49712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03757"/>
          <a:ext cx="6477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16679</xdr:rowOff>
    </xdr:from>
    <xdr:to>
      <xdr:col>4</xdr:col>
      <xdr:colOff>469900</xdr:colOff>
      <xdr:row>17</xdr:row>
      <xdr:rowOff>41482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78954"/>
          <a:ext cx="698500" cy="24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16679</xdr:rowOff>
    </xdr:from>
    <xdr:to>
      <xdr:col>3</xdr:col>
      <xdr:colOff>904875</xdr:colOff>
      <xdr:row>17</xdr:row>
      <xdr:rowOff>51524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78954"/>
          <a:ext cx="698500" cy="3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156990</xdr:rowOff>
    </xdr:from>
    <xdr:to>
      <xdr:col>3</xdr:col>
      <xdr:colOff>206375</xdr:colOff>
      <xdr:row>17</xdr:row>
      <xdr:rowOff>51524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47815"/>
          <a:ext cx="698500" cy="6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170362</xdr:rowOff>
    </xdr:from>
    <xdr:to>
      <xdr:col>5</xdr:col>
      <xdr:colOff>34925</xdr:colOff>
      <xdr:row>17</xdr:row>
      <xdr:rowOff>100512</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2961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142439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76,650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162132</xdr:rowOff>
    </xdr:from>
    <xdr:to>
      <xdr:col>4</xdr:col>
      <xdr:colOff>520700</xdr:colOff>
      <xdr:row>17</xdr:row>
      <xdr:rowOff>92282</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9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77059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77,154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137329</xdr:rowOff>
    </xdr:from>
    <xdr:to>
      <xdr:col>3</xdr:col>
      <xdr:colOff>955675</xdr:colOff>
      <xdr:row>17</xdr:row>
      <xdr:rowOff>67479</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928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9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724</xdr:rowOff>
    </xdr:from>
    <xdr:to>
      <xdr:col>3</xdr:col>
      <xdr:colOff>257175</xdr:colOff>
      <xdr:row>17</xdr:row>
      <xdr:rowOff>102324</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296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112501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3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76,539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106190</xdr:rowOff>
    </xdr:from>
    <xdr:to>
      <xdr:col>2</xdr:col>
      <xdr:colOff>692150</xdr:colOff>
      <xdr:row>17</xdr:row>
      <xdr:rowOff>36340</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289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46517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248593</xdr:rowOff>
    </xdr:from>
    <xdr:to>
      <xdr:col>4</xdr:col>
      <xdr:colOff>1117600</xdr:colOff>
      <xdr:row>35</xdr:row>
      <xdr:rowOff>251930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58943"/>
          <a:ext cx="647700" cy="3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223332</xdr:rowOff>
    </xdr:from>
    <xdr:to>
      <xdr:col>4</xdr:col>
      <xdr:colOff>469900</xdr:colOff>
      <xdr:row>35</xdr:row>
      <xdr:rowOff>251930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33682"/>
          <a:ext cx="698500" cy="2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223332</xdr:rowOff>
    </xdr:from>
    <xdr:to>
      <xdr:col>3</xdr:col>
      <xdr:colOff>904875</xdr:colOff>
      <xdr:row>35</xdr:row>
      <xdr:rowOff>232750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833682"/>
          <a:ext cx="698500" cy="9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225252</xdr:rowOff>
    </xdr:from>
    <xdr:to>
      <xdr:col>3</xdr:col>
      <xdr:colOff>206375</xdr:colOff>
      <xdr:row>35</xdr:row>
      <xdr:rowOff>232750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35602"/>
          <a:ext cx="698500" cy="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197793</xdr:rowOff>
    </xdr:from>
    <xdr:to>
      <xdr:col>5</xdr:col>
      <xdr:colOff>34925</xdr:colOff>
      <xdr:row>35</xdr:row>
      <xdr:rowOff>299393</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680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42870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201130</xdr:rowOff>
    </xdr:from>
    <xdr:to>
      <xdr:col>4</xdr:col>
      <xdr:colOff>520700</xdr:colOff>
      <xdr:row>35</xdr:row>
      <xdr:rowOff>302730</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681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312907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80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172532</xdr:rowOff>
    </xdr:from>
    <xdr:to>
      <xdr:col>3</xdr:col>
      <xdr:colOff>955675</xdr:colOff>
      <xdr:row>35</xdr:row>
      <xdr:rowOff>274132</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6782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284309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181950</xdr:rowOff>
    </xdr:from>
    <xdr:to>
      <xdr:col>3</xdr:col>
      <xdr:colOff>257175</xdr:colOff>
      <xdr:row>35</xdr:row>
      <xdr:rowOff>283550</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679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293727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6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174452</xdr:rowOff>
    </xdr:from>
    <xdr:to>
      <xdr:col>2</xdr:col>
      <xdr:colOff>692150</xdr:colOff>
      <xdr:row>35</xdr:row>
      <xdr:rowOff>276052</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6784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286229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5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64,355
62,390
84.20
24,319,612
24,134,693
170,034
14,837,425
29,448,458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167.1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156197</xdr:rowOff>
    </xdr:from>
    <xdr:to>
      <xdr:col>6</xdr:col>
      <xdr:colOff>511175</xdr:colOff>
      <xdr:row>34</xdr:row>
      <xdr:rowOff>11379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14047"/>
          <a:ext cx="8382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156197</xdr:rowOff>
    </xdr:from>
    <xdr:to>
      <xdr:col>5</xdr:col>
      <xdr:colOff>358775</xdr:colOff>
      <xdr:row>34</xdr:row>
      <xdr:rowOff>21838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14047"/>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21838</xdr:rowOff>
    </xdr:from>
    <xdr:to>
      <xdr:col>4</xdr:col>
      <xdr:colOff>155575</xdr:colOff>
      <xdr:row>34</xdr:row>
      <xdr:rowOff>44336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51138"/>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2064</xdr:rowOff>
    </xdr:from>
    <xdr:to>
      <xdr:col>2</xdr:col>
      <xdr:colOff>638175</xdr:colOff>
      <xdr:row>34</xdr:row>
      <xdr:rowOff>44336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31364"/>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132029</xdr:rowOff>
    </xdr:from>
    <xdr:to>
      <xdr:col>6</xdr:col>
      <xdr:colOff>561975</xdr:colOff>
      <xdr:row>34</xdr:row>
      <xdr:rowOff>62179</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578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154906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86,736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105397</xdr:rowOff>
    </xdr:from>
    <xdr:to>
      <xdr:col>5</xdr:col>
      <xdr:colOff>409575</xdr:colOff>
      <xdr:row>34</xdr:row>
      <xdr:rowOff>35547</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57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52074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88,134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142488</xdr:rowOff>
    </xdr:from>
    <xdr:to>
      <xdr:col>4</xdr:col>
      <xdr:colOff>206375</xdr:colOff>
      <xdr:row>34</xdr:row>
      <xdr:rowOff>72638</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580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89165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7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164986</xdr:rowOff>
    </xdr:from>
    <xdr:to>
      <xdr:col>3</xdr:col>
      <xdr:colOff>3175</xdr:colOff>
      <xdr:row>34</xdr:row>
      <xdr:rowOff>95136</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582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111663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9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122714</xdr:rowOff>
    </xdr:from>
    <xdr:to>
      <xdr:col>1</xdr:col>
      <xdr:colOff>485775</xdr:colOff>
      <xdr:row>34</xdr:row>
      <xdr:rowOff>52864</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57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69391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47117</xdr:rowOff>
    </xdr:from>
    <xdr:to>
      <xdr:col>6</xdr:col>
      <xdr:colOff>511175</xdr:colOff>
      <xdr:row>57</xdr:row>
      <xdr:rowOff>66401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19767"/>
          <a:ext cx="8382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47117</xdr:rowOff>
    </xdr:from>
    <xdr:to>
      <xdr:col>5</xdr:col>
      <xdr:colOff>358775</xdr:colOff>
      <xdr:row>57</xdr:row>
      <xdr:rowOff>56996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9767"/>
          <a:ext cx="8890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56996</xdr:rowOff>
    </xdr:from>
    <xdr:to>
      <xdr:col>4</xdr:col>
      <xdr:colOff>155575</xdr:colOff>
      <xdr:row>57</xdr:row>
      <xdr:rowOff>75464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9646"/>
          <a:ext cx="8890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35557</xdr:rowOff>
    </xdr:from>
    <xdr:to>
      <xdr:col>2</xdr:col>
      <xdr:colOff>638175</xdr:colOff>
      <xdr:row>57</xdr:row>
      <xdr:rowOff>75464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808207"/>
          <a:ext cx="889000" cy="3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15601</xdr:rowOff>
    </xdr:from>
    <xdr:to>
      <xdr:col>6</xdr:col>
      <xdr:colOff>561975</xdr:colOff>
      <xdr:row>57</xdr:row>
      <xdr:rowOff>117201</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978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165478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6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42,989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167767</xdr:rowOff>
    </xdr:from>
    <xdr:to>
      <xdr:col>5</xdr:col>
      <xdr:colOff>409575</xdr:colOff>
      <xdr:row>57</xdr:row>
      <xdr:rowOff>97917</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976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89044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6196</xdr:rowOff>
    </xdr:from>
    <xdr:to>
      <xdr:col>4</xdr:col>
      <xdr:colOff>206375</xdr:colOff>
      <xdr:row>57</xdr:row>
      <xdr:rowOff>107796</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97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98923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7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24664</xdr:rowOff>
    </xdr:from>
    <xdr:to>
      <xdr:col>3</xdr:col>
      <xdr:colOff>3175</xdr:colOff>
      <xdr:row>57</xdr:row>
      <xdr:rowOff>126264</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117391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156207</xdr:rowOff>
    </xdr:from>
    <xdr:to>
      <xdr:col>1</xdr:col>
      <xdr:colOff>485775</xdr:colOff>
      <xdr:row>57</xdr:row>
      <xdr:rowOff>86357</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97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77484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5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28307</xdr:rowOff>
    </xdr:from>
    <xdr:to>
      <xdr:col>6</xdr:col>
      <xdr:colOff>511175</xdr:colOff>
      <xdr:row>79</xdr:row>
      <xdr:rowOff>40847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72857"/>
          <a:ext cx="8382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40847</xdr:rowOff>
    </xdr:from>
    <xdr:to>
      <xdr:col>5</xdr:col>
      <xdr:colOff>358775</xdr:colOff>
      <xdr:row>79</xdr:row>
      <xdr:rowOff>42512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85397"/>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18019</xdr:rowOff>
    </xdr:from>
    <xdr:to>
      <xdr:col>4</xdr:col>
      <xdr:colOff>155575</xdr:colOff>
      <xdr:row>79</xdr:row>
      <xdr:rowOff>42512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625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14199</xdr:rowOff>
    </xdr:from>
    <xdr:to>
      <xdr:col>2</xdr:col>
      <xdr:colOff>638175</xdr:colOff>
      <xdr:row>79</xdr:row>
      <xdr:rowOff>18019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58749"/>
          <a:ext cx="8890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a:extLst>
            <a:ext uri="{FF2B5EF4-FFF2-40B4-BE49-F238E27FC236}">
              <a16:creationId xmlns:a16="http://schemas.microsoft.com/office/drawing/2014/main" id="{00000000-0008-0000-0600-0000C0000000}"/>
            </a:ext>
          </a:extLst>
        </xdr:cNvPr>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20652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7" y="1322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148957</xdr:rowOff>
    </xdr:from>
    <xdr:to>
      <xdr:col>6</xdr:col>
      <xdr:colOff>561975</xdr:colOff>
      <xdr:row>79</xdr:row>
      <xdr:rowOff>79107</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4584700" y="135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63884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3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161497</xdr:rowOff>
    </xdr:from>
    <xdr:to>
      <xdr:col>5</xdr:col>
      <xdr:colOff>409575</xdr:colOff>
      <xdr:row>79</xdr:row>
      <xdr:rowOff>91647</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3746500" y="1353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82774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7" y="1362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163162</xdr:rowOff>
    </xdr:from>
    <xdr:to>
      <xdr:col>4</xdr:col>
      <xdr:colOff>206375</xdr:colOff>
      <xdr:row>79</xdr:row>
      <xdr:rowOff>93312</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2857500" y="135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84439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7" y="1362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138669</xdr:rowOff>
    </xdr:from>
    <xdr:to>
      <xdr:col>3</xdr:col>
      <xdr:colOff>3175</xdr:colOff>
      <xdr:row>79</xdr:row>
      <xdr:rowOff>68819</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968500" y="135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59946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7" y="1360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134849</xdr:rowOff>
    </xdr:from>
    <xdr:to>
      <xdr:col>1</xdr:col>
      <xdr:colOff>485775</xdr:colOff>
      <xdr:row>79</xdr:row>
      <xdr:rowOff>64999</xdr:rowOff>
    </xdr:to>
    <xdr:sp macro="" textlink="">
      <xdr:nvSpPr>
        <xdr:cNvPr id="207" name="円/楕円 206">
          <a:extLst>
            <a:ext uri="{FF2B5EF4-FFF2-40B4-BE49-F238E27FC236}">
              <a16:creationId xmlns:a16="http://schemas.microsoft.com/office/drawing/2014/main" id="{00000000-0008-0000-0600-0000CF000000}"/>
            </a:ext>
          </a:extLst>
        </xdr:cNvPr>
        <xdr:cNvSpPr/>
      </xdr:nvSpPr>
      <xdr:spPr>
        <a:xfrm>
          <a:off x="1079500" y="135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56126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7" y="136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58824</xdr:rowOff>
    </xdr:from>
    <xdr:to>
      <xdr:col>6</xdr:col>
      <xdr:colOff>511175</xdr:colOff>
      <xdr:row>98</xdr:row>
      <xdr:rowOff>147456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860924"/>
          <a:ext cx="838200" cy="8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147456</xdr:rowOff>
    </xdr:from>
    <xdr:to>
      <xdr:col>5</xdr:col>
      <xdr:colOff>358775</xdr:colOff>
      <xdr:row>99</xdr:row>
      <xdr:rowOff>6133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949556"/>
          <a:ext cx="889000" cy="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6133</xdr:rowOff>
    </xdr:from>
    <xdr:to>
      <xdr:col>4</xdr:col>
      <xdr:colOff>155575</xdr:colOff>
      <xdr:row>99</xdr:row>
      <xdr:rowOff>79758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979683"/>
          <a:ext cx="889000" cy="7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156114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79758</xdr:rowOff>
    </xdr:from>
    <xdr:to>
      <xdr:col>2</xdr:col>
      <xdr:colOff>638175</xdr:colOff>
      <xdr:row>99</xdr:row>
      <xdr:rowOff>111990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7053308"/>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a:extLst>
            <a:ext uri="{FF2B5EF4-FFF2-40B4-BE49-F238E27FC236}">
              <a16:creationId xmlns:a16="http://schemas.microsoft.com/office/drawing/2014/main" id="{00000000-0008-0000-0600-0000FA000000}"/>
            </a:ext>
          </a:extLst>
        </xdr:cNvPr>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84693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a:extLst>
            <a:ext uri="{FF2B5EF4-FFF2-40B4-BE49-F238E27FC236}">
              <a16:creationId xmlns:a16="http://schemas.microsoft.com/office/drawing/2014/main" id="{00000000-0008-0000-0600-0000FC000000}"/>
            </a:ext>
          </a:extLst>
        </xdr:cNvPr>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109056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8024</xdr:rowOff>
    </xdr:from>
    <xdr:to>
      <xdr:col>6</xdr:col>
      <xdr:colOff>561975</xdr:colOff>
      <xdr:row>98</xdr:row>
      <xdr:rowOff>109624</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4584700" y="168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157901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7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72,953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96656</xdr:rowOff>
    </xdr:from>
    <xdr:to>
      <xdr:col>5</xdr:col>
      <xdr:colOff>409575</xdr:colOff>
      <xdr:row>99</xdr:row>
      <xdr:rowOff>26806</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3746500" y="1689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17933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99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126783</xdr:rowOff>
    </xdr:from>
    <xdr:to>
      <xdr:col>4</xdr:col>
      <xdr:colOff>206375</xdr:colOff>
      <xdr:row>99</xdr:row>
      <xdr:rowOff>56933</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2857500" y="169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48060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70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65,680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28958</xdr:rowOff>
    </xdr:from>
    <xdr:to>
      <xdr:col>3</xdr:col>
      <xdr:colOff>3175</xdr:colOff>
      <xdr:row>99</xdr:row>
      <xdr:rowOff>130558</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1968500" y="170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121685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709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61,171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61190</xdr:rowOff>
    </xdr:from>
    <xdr:to>
      <xdr:col>1</xdr:col>
      <xdr:colOff>485775</xdr:colOff>
      <xdr:row>99</xdr:row>
      <xdr:rowOff>162790</xdr:rowOff>
    </xdr:to>
    <xdr:sp macro="" textlink="">
      <xdr:nvSpPr>
        <xdr:cNvPr id="267" name="円/楕円 266">
          <a:extLst>
            <a:ext uri="{FF2B5EF4-FFF2-40B4-BE49-F238E27FC236}">
              <a16:creationId xmlns:a16="http://schemas.microsoft.com/office/drawing/2014/main" id="{00000000-0008-0000-0600-00000B010000}"/>
            </a:ext>
          </a:extLst>
        </xdr:cNvPr>
        <xdr:cNvSpPr/>
      </xdr:nvSpPr>
      <xdr:spPr>
        <a:xfrm>
          <a:off x="1079500" y="170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153917</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1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122669</xdr:rowOff>
    </xdr:from>
    <xdr:to>
      <xdr:col>15</xdr:col>
      <xdr:colOff>180975</xdr:colOff>
      <xdr:row>37</xdr:row>
      <xdr:rowOff>155880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466319"/>
          <a:ext cx="838200" cy="3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122669</xdr:rowOff>
    </xdr:from>
    <xdr:to>
      <xdr:col>14</xdr:col>
      <xdr:colOff>28575</xdr:colOff>
      <xdr:row>37</xdr:row>
      <xdr:rowOff>130378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466319"/>
          <a:ext cx="889000" cy="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87846</xdr:rowOff>
    </xdr:from>
    <xdr:to>
      <xdr:col>12</xdr:col>
      <xdr:colOff>511175</xdr:colOff>
      <xdr:row>37</xdr:row>
      <xdr:rowOff>130378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31496"/>
          <a:ext cx="889000" cy="4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32741</xdr:rowOff>
    </xdr:from>
    <xdr:to>
      <xdr:col>11</xdr:col>
      <xdr:colOff>307975</xdr:colOff>
      <xdr:row>37</xdr:row>
      <xdr:rowOff>87846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76391"/>
          <a:ext cx="889000" cy="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105080</xdr:rowOff>
    </xdr:from>
    <xdr:to>
      <xdr:col>15</xdr:col>
      <xdr:colOff>231775</xdr:colOff>
      <xdr:row>38</xdr:row>
      <xdr:rowOff>35230</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64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20007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18,226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71869</xdr:rowOff>
    </xdr:from>
    <xdr:to>
      <xdr:col>14</xdr:col>
      <xdr:colOff>79375</xdr:colOff>
      <xdr:row>38</xdr:row>
      <xdr:rowOff>2019</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4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164596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5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79578</xdr:rowOff>
    </xdr:from>
    <xdr:to>
      <xdr:col>12</xdr:col>
      <xdr:colOff>561975</xdr:colOff>
      <xdr:row>38</xdr:row>
      <xdr:rowOff>9728</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42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855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5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37046</xdr:rowOff>
    </xdr:from>
    <xdr:to>
      <xdr:col>11</xdr:col>
      <xdr:colOff>358775</xdr:colOff>
      <xdr:row>37</xdr:row>
      <xdr:rowOff>138646</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3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129773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153391</xdr:rowOff>
    </xdr:from>
    <xdr:to>
      <xdr:col>10</xdr:col>
      <xdr:colOff>155575</xdr:colOff>
      <xdr:row>37</xdr:row>
      <xdr:rowOff>83541</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32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74668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120338</xdr:rowOff>
    </xdr:from>
    <xdr:to>
      <xdr:col>15</xdr:col>
      <xdr:colOff>180975</xdr:colOff>
      <xdr:row>58</xdr:row>
      <xdr:rowOff>56200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92988"/>
          <a:ext cx="838200" cy="10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134633</xdr:rowOff>
    </xdr:from>
    <xdr:to>
      <xdr:col>14</xdr:col>
      <xdr:colOff>28575</xdr:colOff>
      <xdr:row>58</xdr:row>
      <xdr:rowOff>56200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07283"/>
          <a:ext cx="889000" cy="9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134633</xdr:rowOff>
    </xdr:from>
    <xdr:to>
      <xdr:col>12</xdr:col>
      <xdr:colOff>511175</xdr:colOff>
      <xdr:row>57</xdr:row>
      <xdr:rowOff>138702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07283"/>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124247</xdr:rowOff>
    </xdr:from>
    <xdr:to>
      <xdr:col>11</xdr:col>
      <xdr:colOff>307975</xdr:colOff>
      <xdr:row>57</xdr:row>
      <xdr:rowOff>138702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96897"/>
          <a:ext cx="8890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138782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9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a:extLst>
            <a:ext uri="{FF2B5EF4-FFF2-40B4-BE49-F238E27FC236}">
              <a16:creationId xmlns:a16="http://schemas.microsoft.com/office/drawing/2014/main" id="{00000000-0008-0000-0600-00006E010000}"/>
            </a:ext>
          </a:extLst>
        </xdr:cNvPr>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66971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9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69538</xdr:rowOff>
    </xdr:from>
    <xdr:to>
      <xdr:col>15</xdr:col>
      <xdr:colOff>231775</xdr:colOff>
      <xdr:row>57</xdr:row>
      <xdr:rowOff>171138</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10426700" y="984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47965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2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5400</xdr:rowOff>
    </xdr:from>
    <xdr:to>
      <xdr:col>14</xdr:col>
      <xdr:colOff>79375</xdr:colOff>
      <xdr:row>58</xdr:row>
      <xdr:rowOff>107000</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9588500" y="99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98127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4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83833</xdr:rowOff>
    </xdr:from>
    <xdr:to>
      <xdr:col>12</xdr:col>
      <xdr:colOff>561975</xdr:colOff>
      <xdr:row>58</xdr:row>
      <xdr:rowOff>13983</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8699500" y="98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5110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4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87902</xdr:rowOff>
    </xdr:from>
    <xdr:to>
      <xdr:col>11</xdr:col>
      <xdr:colOff>358775</xdr:colOff>
      <xdr:row>58</xdr:row>
      <xdr:rowOff>18052</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7810500" y="986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9179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73447</xdr:rowOff>
    </xdr:from>
    <xdr:to>
      <xdr:col>10</xdr:col>
      <xdr:colOff>155575</xdr:colOff>
      <xdr:row>58</xdr:row>
      <xdr:rowOff>3597</xdr:rowOff>
    </xdr:to>
    <xdr:sp macro="" textlink="">
      <xdr:nvSpPr>
        <xdr:cNvPr id="381" name="円/楕円 380">
          <a:extLst>
            <a:ext uri="{FF2B5EF4-FFF2-40B4-BE49-F238E27FC236}">
              <a16:creationId xmlns:a16="http://schemas.microsoft.com/office/drawing/2014/main" id="{00000000-0008-0000-0600-00007D010000}"/>
            </a:ext>
          </a:extLst>
        </xdr:cNvPr>
        <xdr:cNvSpPr/>
      </xdr:nvSpPr>
      <xdr:spPr>
        <a:xfrm>
          <a:off x="6921500" y="984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166174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3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143205</xdr:rowOff>
    </xdr:from>
    <xdr:to>
      <xdr:col>15</xdr:col>
      <xdr:colOff>180975</xdr:colOff>
      <xdr:row>79</xdr:row>
      <xdr:rowOff>15399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16305"/>
          <a:ext cx="8382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84607</xdr:rowOff>
    </xdr:from>
    <xdr:to>
      <xdr:col>14</xdr:col>
      <xdr:colOff>28575</xdr:colOff>
      <xdr:row>78</xdr:row>
      <xdr:rowOff>143205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57707"/>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a:extLst>
            <a:ext uri="{FF2B5EF4-FFF2-40B4-BE49-F238E27FC236}">
              <a16:creationId xmlns:a16="http://schemas.microsoft.com/office/drawing/2014/main" id="{00000000-0008-0000-0600-0000A1010000}"/>
            </a:ext>
          </a:extLst>
        </xdr:cNvPr>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136049</xdr:rowOff>
    </xdr:from>
    <xdr:to>
      <xdr:col>15</xdr:col>
      <xdr:colOff>231775</xdr:colOff>
      <xdr:row>79</xdr:row>
      <xdr:rowOff>66199</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10426700" y="135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50976</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2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92405</xdr:rowOff>
    </xdr:from>
    <xdr:to>
      <xdr:col>14</xdr:col>
      <xdr:colOff>79375</xdr:colOff>
      <xdr:row>79</xdr:row>
      <xdr:rowOff>22555</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9588500" y="1346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13682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7" y="1355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33807</xdr:rowOff>
    </xdr:from>
    <xdr:to>
      <xdr:col>12</xdr:col>
      <xdr:colOff>561975</xdr:colOff>
      <xdr:row>78</xdr:row>
      <xdr:rowOff>135407</xdr:rowOff>
    </xdr:to>
    <xdr:sp macro="" textlink="">
      <xdr:nvSpPr>
        <xdr:cNvPr id="428" name="円/楕円 427">
          <a:extLst>
            <a:ext uri="{FF2B5EF4-FFF2-40B4-BE49-F238E27FC236}">
              <a16:creationId xmlns:a16="http://schemas.microsoft.com/office/drawing/2014/main" id="{00000000-0008-0000-0600-0000AC010000}"/>
            </a:ext>
          </a:extLst>
        </xdr:cNvPr>
        <xdr:cNvSpPr/>
      </xdr:nvSpPr>
      <xdr:spPr>
        <a:xfrm>
          <a:off x="8699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126534</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7" y="134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29223</xdr:rowOff>
    </xdr:from>
    <xdr:to>
      <xdr:col>15</xdr:col>
      <xdr:colOff>180975</xdr:colOff>
      <xdr:row>98</xdr:row>
      <xdr:rowOff>54508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59873"/>
          <a:ext cx="838200" cy="196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39255</xdr:rowOff>
    </xdr:from>
    <xdr:to>
      <xdr:col>14</xdr:col>
      <xdr:colOff>28575</xdr:colOff>
      <xdr:row>98</xdr:row>
      <xdr:rowOff>54508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41355"/>
          <a:ext cx="889000" cy="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a:extLst>
            <a:ext uri="{FF2B5EF4-FFF2-40B4-BE49-F238E27FC236}">
              <a16:creationId xmlns:a16="http://schemas.microsoft.com/office/drawing/2014/main" id="{00000000-0008-0000-0600-0000CE010000}"/>
            </a:ext>
          </a:extLst>
        </xdr:cNvPr>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a:extLst>
            <a:ext uri="{FF2B5EF4-FFF2-40B4-BE49-F238E27FC236}">
              <a16:creationId xmlns:a16="http://schemas.microsoft.com/office/drawing/2014/main" id="{00000000-0008-0000-0600-0000D0010000}"/>
            </a:ext>
          </a:extLst>
        </xdr:cNvPr>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149873</xdr:rowOff>
    </xdr:from>
    <xdr:to>
      <xdr:col>15</xdr:col>
      <xdr:colOff>231775</xdr:colOff>
      <xdr:row>97</xdr:row>
      <xdr:rowOff>80023</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10426700" y="166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128300</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58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3708</xdr:rowOff>
    </xdr:from>
    <xdr:to>
      <xdr:col>14</xdr:col>
      <xdr:colOff>79375</xdr:colOff>
      <xdr:row>98</xdr:row>
      <xdr:rowOff>105308</xdr:rowOff>
    </xdr:to>
    <xdr:sp macro="" textlink="">
      <xdr:nvSpPr>
        <xdr:cNvPr id="473" name="円/楕円 472">
          <a:extLst>
            <a:ext uri="{FF2B5EF4-FFF2-40B4-BE49-F238E27FC236}">
              <a16:creationId xmlns:a16="http://schemas.microsoft.com/office/drawing/2014/main" id="{00000000-0008-0000-0600-0000D9010000}"/>
            </a:ext>
          </a:extLst>
        </xdr:cNvPr>
        <xdr:cNvSpPr/>
      </xdr:nvSpPr>
      <xdr:spPr>
        <a:xfrm>
          <a:off x="9588500" y="1680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96435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159905</xdr:rowOff>
    </xdr:from>
    <xdr:to>
      <xdr:col>12</xdr:col>
      <xdr:colOff>561975</xdr:colOff>
      <xdr:row>98</xdr:row>
      <xdr:rowOff>90055</xdr:rowOff>
    </xdr:to>
    <xdr:sp macro="" textlink="">
      <xdr:nvSpPr>
        <xdr:cNvPr id="475" name="円/楕円 474">
          <a:extLst>
            <a:ext uri="{FF2B5EF4-FFF2-40B4-BE49-F238E27FC236}">
              <a16:creationId xmlns:a16="http://schemas.microsoft.com/office/drawing/2014/main" id="{00000000-0008-0000-0600-0000DB010000}"/>
            </a:ext>
          </a:extLst>
        </xdr:cNvPr>
        <xdr:cNvSpPr/>
      </xdr:nvSpPr>
      <xdr:spPr>
        <a:xfrm>
          <a:off x="8699500" y="16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81182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8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a:extLst>
            <a:ext uri="{FF2B5EF4-FFF2-40B4-BE49-F238E27FC236}">
              <a16:creationId xmlns:a16="http://schemas.microsoft.com/office/drawing/2014/main" id="{00000000-0008-0000-0600-0000F3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a:extLst>
            <a:ext uri="{FF2B5EF4-FFF2-40B4-BE49-F238E27FC236}">
              <a16:creationId xmlns:a16="http://schemas.microsoft.com/office/drawing/2014/main" id="{00000000-0008-0000-0600-0000F5010000}"/>
            </a:ext>
          </a:extLst>
        </xdr:cNvPr>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107628</xdr:rowOff>
    </xdr:from>
    <xdr:to>
      <xdr:col>23</xdr:col>
      <xdr:colOff>517525</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5481300" y="6622728"/>
          <a:ext cx="8382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a:extLst>
            <a:ext uri="{FF2B5EF4-FFF2-40B4-BE49-F238E27FC236}">
              <a16:creationId xmlns:a16="http://schemas.microsoft.com/office/drawing/2014/main" id="{00000000-0008-0000-0600-0000F8010000}"/>
            </a:ext>
          </a:extLst>
        </xdr:cNvPr>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50843</xdr:rowOff>
    </xdr:from>
    <xdr:to>
      <xdr:col>22</xdr:col>
      <xdr:colOff>365125</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4592300" y="6565943"/>
          <a:ext cx="8890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50843</xdr:rowOff>
    </xdr:from>
    <xdr:to>
      <xdr:col>21</xdr:col>
      <xdr:colOff>161925</xdr:colOff>
      <xdr:row>38</xdr:row>
      <xdr:rowOff>94940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3703300" y="6565943"/>
          <a:ext cx="8890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9581</xdr:rowOff>
    </xdr:from>
    <xdr:to>
      <xdr:col>19</xdr:col>
      <xdr:colOff>644525</xdr:colOff>
      <xdr:row>38</xdr:row>
      <xdr:rowOff>94940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814300" y="6524681"/>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71579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579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56828</xdr:rowOff>
    </xdr:from>
    <xdr:to>
      <xdr:col>23</xdr:col>
      <xdr:colOff>568325</xdr:colOff>
      <xdr:row>38</xdr:row>
      <xdr:rowOff>158428</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6268700" y="65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9629</xdr:rowOff>
    </xdr:from>
    <xdr:ext cx="469744" cy="259045"/>
    <xdr:sp macro="" textlink="">
      <xdr:nvSpPr>
        <xdr:cNvPr id="523" name="災害復旧事業費該当値テキスト">
          <a:extLst>
            <a:ext uri="{FF2B5EF4-FFF2-40B4-BE49-F238E27FC236}">
              <a16:creationId xmlns:a16="http://schemas.microsoft.com/office/drawing/2014/main" id="{00000000-0008-0000-0600-00000B020000}"/>
            </a:ext>
          </a:extLst>
        </xdr:cNvPr>
        <xdr:cNvSpPr txBox="1"/>
      </xdr:nvSpPr>
      <xdr:spPr>
        <a:xfrm>
          <a:off x="16370300" y="652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43</xdr:rowOff>
    </xdr:from>
    <xdr:to>
      <xdr:col>21</xdr:col>
      <xdr:colOff>212725</xdr:colOff>
      <xdr:row>38</xdr:row>
      <xdr:rowOff>101643</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4541500" y="651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92770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7" y="66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44140</xdr:rowOff>
    </xdr:from>
    <xdr:to>
      <xdr:col>20</xdr:col>
      <xdr:colOff>9525</xdr:colOff>
      <xdr:row>38</xdr:row>
      <xdr:rowOff>145740</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3652500" y="65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136867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7" y="66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130231</xdr:rowOff>
    </xdr:from>
    <xdr:to>
      <xdr:col>18</xdr:col>
      <xdr:colOff>492125</xdr:colOff>
      <xdr:row>38</xdr:row>
      <xdr:rowOff>60381</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2763500" y="64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76908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7" y="624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a:extLst>
            <a:ext uri="{FF2B5EF4-FFF2-40B4-BE49-F238E27FC236}">
              <a16:creationId xmlns:a16="http://schemas.microsoft.com/office/drawing/2014/main" id="{00000000-0008-0000-0600-00002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a:extLst>
            <a:ext uri="{FF2B5EF4-FFF2-40B4-BE49-F238E27FC236}">
              <a16:creationId xmlns:a16="http://schemas.microsoft.com/office/drawing/2014/main" id="{00000000-0008-0000-0600-00002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a:extLst>
            <a:ext uri="{FF2B5EF4-FFF2-40B4-BE49-F238E27FC236}">
              <a16:creationId xmlns:a16="http://schemas.microsoft.com/office/drawing/2014/main" id="{00000000-0008-0000-0600-00002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a:extLst>
            <a:ext uri="{FF2B5EF4-FFF2-40B4-BE49-F238E27FC236}">
              <a16:creationId xmlns:a16="http://schemas.microsoft.com/office/drawing/2014/main" id="{00000000-0008-0000-0600-00003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104216</xdr:rowOff>
    </xdr:from>
    <xdr:to>
      <xdr:col>23</xdr:col>
      <xdr:colOff>517525</xdr:colOff>
      <xdr:row>75</xdr:row>
      <xdr:rowOff>106972</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2962966"/>
          <a:ext cx="838200" cy="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86131</xdr:rowOff>
    </xdr:from>
    <xdr:to>
      <xdr:col>22</xdr:col>
      <xdr:colOff>365125</xdr:colOff>
      <xdr:row>75</xdr:row>
      <xdr:rowOff>106972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944881"/>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86131</xdr:rowOff>
    </xdr:from>
    <xdr:to>
      <xdr:col>21</xdr:col>
      <xdr:colOff>161925</xdr:colOff>
      <xdr:row>75</xdr:row>
      <xdr:rowOff>133045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944881"/>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133045</xdr:rowOff>
    </xdr:from>
    <xdr:to>
      <xdr:col>19</xdr:col>
      <xdr:colOff>644525</xdr:colOff>
      <xdr:row>75</xdr:row>
      <xdr:rowOff>135789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299179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53416</xdr:rowOff>
    </xdr:from>
    <xdr:to>
      <xdr:col>23</xdr:col>
      <xdr:colOff>568325</xdr:colOff>
      <xdr:row>75</xdr:row>
      <xdr:rowOff>155017</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6268700" y="129121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31843</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8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56172</xdr:rowOff>
    </xdr:from>
    <xdr:to>
      <xdr:col>22</xdr:col>
      <xdr:colOff>415925</xdr:colOff>
      <xdr:row>75</xdr:row>
      <xdr:rowOff>157772</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5430500" y="129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148899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0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35331</xdr:rowOff>
    </xdr:from>
    <xdr:to>
      <xdr:col>21</xdr:col>
      <xdr:colOff>212725</xdr:colOff>
      <xdr:row>75</xdr:row>
      <xdr:rowOff>136931</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4541500" y="128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153458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6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82245</xdr:rowOff>
    </xdr:from>
    <xdr:to>
      <xdr:col>20</xdr:col>
      <xdr:colOff>9525</xdr:colOff>
      <xdr:row>76</xdr:row>
      <xdr:rowOff>12396</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3652500" y="129409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28922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71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84989</xdr:rowOff>
    </xdr:from>
    <xdr:to>
      <xdr:col>18</xdr:col>
      <xdr:colOff>492125</xdr:colOff>
      <xdr:row>76</xdr:row>
      <xdr:rowOff>15139</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2763500" y="129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31666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71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12205</xdr:rowOff>
    </xdr:from>
    <xdr:to>
      <xdr:col>23</xdr:col>
      <xdr:colOff>517525</xdr:colOff>
      <xdr:row>99</xdr:row>
      <xdr:rowOff>30747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5481300" y="16985755"/>
          <a:ext cx="8382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12205</xdr:rowOff>
    </xdr:from>
    <xdr:to>
      <xdr:col>22</xdr:col>
      <xdr:colOff>365125</xdr:colOff>
      <xdr:row>99</xdr:row>
      <xdr:rowOff>32944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4592300" y="16985755"/>
          <a:ext cx="889000" cy="2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24676</xdr:rowOff>
    </xdr:from>
    <xdr:to>
      <xdr:col>21</xdr:col>
      <xdr:colOff>161925</xdr:colOff>
      <xdr:row>99</xdr:row>
      <xdr:rowOff>32944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998226"/>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158141</xdr:rowOff>
    </xdr:from>
    <xdr:to>
      <xdr:col>19</xdr:col>
      <xdr:colOff>644525</xdr:colOff>
      <xdr:row>99</xdr:row>
      <xdr:rowOff>24676</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814300" y="16960241"/>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151397</xdr:rowOff>
    </xdr:from>
    <xdr:to>
      <xdr:col>23</xdr:col>
      <xdr:colOff>568325</xdr:colOff>
      <xdr:row>99</xdr:row>
      <xdr:rowOff>81547</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6268700" y="169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66324</xdr:rowOff>
    </xdr:from>
    <xdr:ext cx="469744"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8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132855</xdr:rowOff>
    </xdr:from>
    <xdr:to>
      <xdr:col>22</xdr:col>
      <xdr:colOff>415925</xdr:colOff>
      <xdr:row>99</xdr:row>
      <xdr:rowOff>63005</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5430500" y="1693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54132</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7" y="1702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153594</xdr:rowOff>
    </xdr:from>
    <xdr:to>
      <xdr:col>21</xdr:col>
      <xdr:colOff>212725</xdr:colOff>
      <xdr:row>99</xdr:row>
      <xdr:rowOff>83744</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4541500" y="169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74871</xdr:rowOff>
    </xdr:from>
    <xdr:ext cx="378565"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3017" y="17048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145326</xdr:rowOff>
    </xdr:from>
    <xdr:to>
      <xdr:col>20</xdr:col>
      <xdr:colOff>9525</xdr:colOff>
      <xdr:row>99</xdr:row>
      <xdr:rowOff>75476</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3652500" y="169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66603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7" y="17040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107341</xdr:rowOff>
    </xdr:from>
    <xdr:to>
      <xdr:col>18</xdr:col>
      <xdr:colOff>492125</xdr:colOff>
      <xdr:row>99</xdr:row>
      <xdr:rowOff>37491</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2763500" y="169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28618</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7" y="1700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36449</xdr:rowOff>
    </xdr:from>
    <xdr:to>
      <xdr:col>32</xdr:col>
      <xdr:colOff>187325</xdr:colOff>
      <xdr:row>37</xdr:row>
      <xdr:rowOff>130175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1323300" y="6380099"/>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36449</xdr:rowOff>
    </xdr:from>
    <xdr:to>
      <xdr:col>31</xdr:col>
      <xdr:colOff>34925</xdr:colOff>
      <xdr:row>37</xdr:row>
      <xdr:rowOff>98044</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0434300" y="6380099"/>
          <a:ext cx="889000" cy="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85471</xdr:rowOff>
    </xdr:from>
    <xdr:to>
      <xdr:col>29</xdr:col>
      <xdr:colOff>517525</xdr:colOff>
      <xdr:row>37</xdr:row>
      <xdr:rowOff>98044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545300" y="6257671"/>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99712</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199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27178</xdr:rowOff>
    </xdr:from>
    <xdr:to>
      <xdr:col>28</xdr:col>
      <xdr:colOff>314325</xdr:colOff>
      <xdr:row>36</xdr:row>
      <xdr:rowOff>85471</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656300" y="6199378"/>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43832</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10427"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69740</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21427" y="65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79375</xdr:rowOff>
    </xdr:from>
    <xdr:to>
      <xdr:col>32</xdr:col>
      <xdr:colOff>238125</xdr:colOff>
      <xdr:row>38</xdr:row>
      <xdr:rowOff>9525</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21107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102252</xdr:rowOff>
    </xdr:from>
    <xdr:ext cx="469744"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2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157099</xdr:rowOff>
    </xdr:from>
    <xdr:to>
      <xdr:col>31</xdr:col>
      <xdr:colOff>85725</xdr:colOff>
      <xdr:row>37</xdr:row>
      <xdr:rowOff>87249</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1272500" y="63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103776</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7" y="61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47244</xdr:rowOff>
    </xdr:from>
    <xdr:to>
      <xdr:col>29</xdr:col>
      <xdr:colOff>568325</xdr:colOff>
      <xdr:row>37</xdr:row>
      <xdr:rowOff>148844</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0383500" y="639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165371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7" y="6166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34671</xdr:rowOff>
    </xdr:from>
    <xdr:to>
      <xdr:col>28</xdr:col>
      <xdr:colOff>365125</xdr:colOff>
      <xdr:row>36</xdr:row>
      <xdr:rowOff>136271</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9494500" y="620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152798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7" y="598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147828</xdr:rowOff>
    </xdr:from>
    <xdr:to>
      <xdr:col>27</xdr:col>
      <xdr:colOff>161925</xdr:colOff>
      <xdr:row>36</xdr:row>
      <xdr:rowOff>77978</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18605500" y="61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94505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7" y="592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a:extLst>
            <a:ext uri="{FF2B5EF4-FFF2-40B4-BE49-F238E27FC236}">
              <a16:creationId xmlns:a16="http://schemas.microsoft.com/office/drawing/2014/main" id="{00000000-0008-0000-0600-00000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a:extLst>
            <a:ext uri="{FF2B5EF4-FFF2-40B4-BE49-F238E27FC236}">
              <a16:creationId xmlns:a16="http://schemas.microsoft.com/office/drawing/2014/main" id="{00000000-0008-0000-0600-00000A030000}"/>
            </a:ext>
          </a:extLst>
        </xdr:cNvPr>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62129</xdr:rowOff>
    </xdr:from>
    <xdr:to>
      <xdr:col>32</xdr:col>
      <xdr:colOff>187325</xdr:colOff>
      <xdr:row>56</xdr:row>
      <xdr:rowOff>138481</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1323300" y="9663329"/>
          <a:ext cx="8382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a:extLst>
            <a:ext uri="{FF2B5EF4-FFF2-40B4-BE49-F238E27FC236}">
              <a16:creationId xmlns:a16="http://schemas.microsoft.com/office/drawing/2014/main" id="{00000000-0008-0000-0600-00000D030000}"/>
            </a:ext>
          </a:extLst>
        </xdr:cNvPr>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62129</xdr:rowOff>
    </xdr:from>
    <xdr:to>
      <xdr:col>31</xdr:col>
      <xdr:colOff>34925</xdr:colOff>
      <xdr:row>56</xdr:row>
      <xdr:rowOff>138100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0434300" y="9663329"/>
          <a:ext cx="889000" cy="7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44717</xdr:rowOff>
    </xdr:from>
    <xdr:to>
      <xdr:col>29</xdr:col>
      <xdr:colOff>517525</xdr:colOff>
      <xdr:row>56</xdr:row>
      <xdr:rowOff>138100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9545300" y="9645917"/>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44717</xdr:rowOff>
    </xdr:from>
    <xdr:to>
      <xdr:col>28</xdr:col>
      <xdr:colOff>314325</xdr:colOff>
      <xdr:row>56</xdr:row>
      <xdr:rowOff>152540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8656300" y="9645917"/>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87681</xdr:rowOff>
    </xdr:from>
    <xdr:to>
      <xdr:col>32</xdr:col>
      <xdr:colOff>238125</xdr:colOff>
      <xdr:row>57</xdr:row>
      <xdr:rowOff>17831</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2110700" y="96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110558</xdr:rowOff>
    </xdr:from>
    <xdr:ext cx="534377" cy="259045"/>
    <xdr:sp macro="" textlink="">
      <xdr:nvSpPr>
        <xdr:cNvPr id="800" name="貸付金該当値テキスト">
          <a:extLst>
            <a:ext uri="{FF2B5EF4-FFF2-40B4-BE49-F238E27FC236}">
              <a16:creationId xmlns:a16="http://schemas.microsoft.com/office/drawing/2014/main" id="{00000000-0008-0000-0600-000020030000}"/>
            </a:ext>
          </a:extLst>
        </xdr:cNvPr>
        <xdr:cNvSpPr txBox="1"/>
      </xdr:nvSpPr>
      <xdr:spPr>
        <a:xfrm>
          <a:off x="22212300" y="954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11,032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11329</xdr:rowOff>
    </xdr:from>
    <xdr:to>
      <xdr:col>31</xdr:col>
      <xdr:colOff>85725</xdr:colOff>
      <xdr:row>56</xdr:row>
      <xdr:rowOff>112929</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1272500" y="9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129456</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56111" y="938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87300</xdr:rowOff>
    </xdr:from>
    <xdr:to>
      <xdr:col>29</xdr:col>
      <xdr:colOff>568325</xdr:colOff>
      <xdr:row>57</xdr:row>
      <xdr:rowOff>17450</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0383500" y="96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33977</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67111" y="946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11,042</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165367</xdr:rowOff>
    </xdr:from>
    <xdr:to>
      <xdr:col>28</xdr:col>
      <xdr:colOff>365125</xdr:colOff>
      <xdr:row>56</xdr:row>
      <xdr:rowOff>95517</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19494500" y="95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112044</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3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13,493</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101740</xdr:rowOff>
    </xdr:from>
    <xdr:to>
      <xdr:col>27</xdr:col>
      <xdr:colOff>161925</xdr:colOff>
      <xdr:row>57</xdr:row>
      <xdr:rowOff>31890</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18605500" y="97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48417</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389111" y="947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119031</xdr:rowOff>
    </xdr:from>
    <xdr:to>
      <xdr:col>32</xdr:col>
      <xdr:colOff>187325</xdr:colOff>
      <xdr:row>75</xdr:row>
      <xdr:rowOff>169856</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1323300" y="12977781"/>
          <a:ext cx="838200" cy="5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169856</xdr:rowOff>
    </xdr:from>
    <xdr:to>
      <xdr:col>31</xdr:col>
      <xdr:colOff>34925</xdr:colOff>
      <xdr:row>76</xdr:row>
      <xdr:rowOff>92018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0434300" y="13028606"/>
          <a:ext cx="889000" cy="9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92018</xdr:rowOff>
    </xdr:from>
    <xdr:to>
      <xdr:col>29</xdr:col>
      <xdr:colOff>517525</xdr:colOff>
      <xdr:row>76</xdr:row>
      <xdr:rowOff>169018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9545300" y="13122218"/>
          <a:ext cx="889000" cy="7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155321</xdr:rowOff>
    </xdr:from>
    <xdr:to>
      <xdr:col>28</xdr:col>
      <xdr:colOff>314325</xdr:colOff>
      <xdr:row>76</xdr:row>
      <xdr:rowOff>169018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656300" y="13185521"/>
          <a:ext cx="8890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68231</xdr:rowOff>
    </xdr:from>
    <xdr:to>
      <xdr:col>32</xdr:col>
      <xdr:colOff>238125</xdr:colOff>
      <xdr:row>75</xdr:row>
      <xdr:rowOff>169831</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2110700" y="129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91108</xdr:rowOff>
    </xdr:from>
    <xdr:ext cx="534377"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7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52,085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119056</xdr:rowOff>
    </xdr:from>
    <xdr:to>
      <xdr:col>31</xdr:col>
      <xdr:colOff>85725</xdr:colOff>
      <xdr:row>76</xdr:row>
      <xdr:rowOff>49206</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1272500" y="1297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40333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49,417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41218</xdr:rowOff>
    </xdr:from>
    <xdr:to>
      <xdr:col>29</xdr:col>
      <xdr:colOff>568325</xdr:colOff>
      <xdr:row>76</xdr:row>
      <xdr:rowOff>142818</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0383500" y="130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159345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4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118218</xdr:rowOff>
    </xdr:from>
    <xdr:to>
      <xdr:col>28</xdr:col>
      <xdr:colOff>365125</xdr:colOff>
      <xdr:row>77</xdr:row>
      <xdr:rowOff>48368</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19494500" y="131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39495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104521</xdr:rowOff>
    </xdr:from>
    <xdr:to>
      <xdr:col>27</xdr:col>
      <xdr:colOff>161925</xdr:colOff>
      <xdr:row>77</xdr:row>
      <xdr:rowOff>34671</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8605500" y="131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51198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0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本市の性質別の特徴は、市立高校を有しており、教育関係の職員数が多いことや、ごみ処理業務、消防業務などを直営で行っていることから、類似団体平均と比較すると人件費が高くなっている。その影響から、一部事務組合に対する負担金等が類似単体平均より低いことにより、補助費等は低く推移している。また、</a:t>
          </a:r>
          <a:r>
            <a:rPr kumimoji="1" lang="ja-JP" altLang="ja-JP" sz="1100">
              <a:solidFill>
                <a:schemeClr val="dk1"/>
              </a:solidFill>
              <a:effectLst/>
              <a:latin typeface="+mn-lt"/>
              <a:ea typeface="+mn-ea"/>
              <a:cs typeface="+mn-cs"/>
            </a:rPr>
            <a:t>市立病院運営法人</a:t>
          </a:r>
          <a:r>
            <a:rPr lang="ja-JP" altLang="ja-JP" sz="1100" b="0" i="0" baseline="0">
              <a:solidFill>
                <a:schemeClr val="dk1"/>
              </a:solidFill>
              <a:effectLst/>
              <a:latin typeface="+mn-lt"/>
              <a:ea typeface="+mn-ea"/>
              <a:cs typeface="+mn-cs"/>
            </a:rPr>
            <a:t>に対し貸付金を支出していることから、貸付金が類似団体平均と比較すると高くなっている。扶助費については、類似団体平均と比較すると低い状況にある。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年度の決算の特徴は、平成２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補助費が病院事業運営費補助（市立病院運営費補助）の減少に伴い２，６１５円の減、</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が消防庁舎建設の事業実施に伴い１４，０８３千円</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災害復旧事業費が台風と集中豪雨に伴う復旧事業の実施により皆増、貸付金が市立病院運営法人への貸付金の減少に伴い</a:t>
          </a:r>
          <a:endParaRPr kumimoji="1" lang="en-US" altLang="ja-JP" sz="1100">
            <a:solidFill>
              <a:schemeClr val="dk1"/>
            </a:solidFill>
            <a:effectLst/>
            <a:latin typeface="+mn-lt"/>
            <a:ea typeface="+mn-ea"/>
            <a:cs typeface="+mn-cs"/>
          </a:endParaRPr>
        </a:p>
        <a:p>
          <a:pPr rtl="0" eaLnBrk="1" fontAlgn="auto" latinLnBrk="0" hangingPunct="1"/>
          <a:r>
            <a:rPr kumimoji="1" lang="ja-JP" altLang="en-US" sz="1100">
              <a:solidFill>
                <a:schemeClr val="dk1"/>
              </a:solidFill>
              <a:effectLst/>
              <a:latin typeface="+mn-lt"/>
              <a:ea typeface="+mn-ea"/>
              <a:cs typeface="+mn-cs"/>
            </a:rPr>
            <a:t>２，００４円の減、</a:t>
          </a:r>
          <a:r>
            <a:rPr kumimoji="1" lang="ja-JP" altLang="ja-JP" sz="1100">
              <a:solidFill>
                <a:schemeClr val="dk1"/>
              </a:solidFill>
              <a:effectLst/>
              <a:latin typeface="+mn-lt"/>
              <a:ea typeface="+mn-ea"/>
              <a:cs typeface="+mn-cs"/>
            </a:rPr>
            <a:t>繰出金が</a:t>
          </a:r>
          <a:r>
            <a:rPr kumimoji="1" lang="ja-JP" altLang="en-US" sz="1100">
              <a:solidFill>
                <a:schemeClr val="dk1"/>
              </a:solidFill>
              <a:effectLst/>
              <a:latin typeface="+mn-lt"/>
              <a:ea typeface="+mn-ea"/>
              <a:cs typeface="+mn-cs"/>
            </a:rPr>
            <a:t>下水道事業、</a:t>
          </a:r>
          <a:r>
            <a:rPr kumimoji="1" lang="ja-JP" altLang="ja-JP" sz="1100">
              <a:solidFill>
                <a:schemeClr val="dk1"/>
              </a:solidFill>
              <a:effectLst/>
              <a:latin typeface="+mn-lt"/>
              <a:ea typeface="+mn-ea"/>
              <a:cs typeface="+mn-cs"/>
            </a:rPr>
            <a:t>介護保険事業会計等の各特別会計への繰出金の増加により、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６６８</a:t>
          </a:r>
          <a:r>
            <a:rPr kumimoji="1" lang="ja-JP" altLang="ja-JP" sz="1100">
              <a:solidFill>
                <a:schemeClr val="dk1"/>
              </a:solidFill>
              <a:effectLst/>
              <a:latin typeface="+mn-lt"/>
              <a:ea typeface="+mn-ea"/>
              <a:cs typeface="+mn-cs"/>
            </a:rPr>
            <a:t>円増している。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千葉県銚子市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64,355
62,390
84.20
24,319,612
24,134,693
170,034
14,837,425
29,448,458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13.7
167.1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2540</xdr:rowOff>
    </xdr:from>
    <xdr:to>
      <xdr:col>6</xdr:col>
      <xdr:colOff>511175</xdr:colOff>
      <xdr:row>35</xdr:row>
      <xdr:rowOff>118669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03290"/>
          <a:ext cx="8382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a:extLst>
            <a:ext uri="{FF2B5EF4-FFF2-40B4-BE49-F238E27FC236}">
              <a16:creationId xmlns:a16="http://schemas.microsoft.com/office/drawing/2014/main" id="{00000000-0008-0000-0700-00003D000000}"/>
            </a:ext>
          </a:extLst>
        </xdr:cNvPr>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163017</xdr:rowOff>
    </xdr:from>
    <xdr:to>
      <xdr:col>5</xdr:col>
      <xdr:colOff>358775</xdr:colOff>
      <xdr:row>35</xdr:row>
      <xdr:rowOff>2540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9231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155245</xdr:rowOff>
    </xdr:from>
    <xdr:to>
      <xdr:col>4</xdr:col>
      <xdr:colOff>155575</xdr:colOff>
      <xdr:row>34</xdr:row>
      <xdr:rowOff>163017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8454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75692</xdr:rowOff>
    </xdr:from>
    <xdr:to>
      <xdr:col>2</xdr:col>
      <xdr:colOff>638175</xdr:colOff>
      <xdr:row>34</xdr:row>
      <xdr:rowOff>155245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04992"/>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67869</xdr:rowOff>
    </xdr:from>
    <xdr:to>
      <xdr:col>6</xdr:col>
      <xdr:colOff>561975</xdr:colOff>
      <xdr:row>35</xdr:row>
      <xdr:rowOff>169469</xdr:rowOff>
    </xdr:to>
    <xdr:sp macro="" textlink="">
      <xdr:nvSpPr>
        <xdr:cNvPr id="78" name="円/楕円 77">
          <a:extLst>
            <a:ext uri="{FF2B5EF4-FFF2-40B4-BE49-F238E27FC236}">
              <a16:creationId xmlns:a16="http://schemas.microsoft.com/office/drawing/2014/main" id="{00000000-0008-0000-0700-00004E000000}"/>
            </a:ext>
          </a:extLst>
        </xdr:cNvPr>
        <xdr:cNvSpPr/>
      </xdr:nvSpPr>
      <xdr:spPr>
        <a:xfrm>
          <a:off x="4584700" y="60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46296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123190</xdr:rowOff>
    </xdr:from>
    <xdr:to>
      <xdr:col>5</xdr:col>
      <xdr:colOff>409575</xdr:colOff>
      <xdr:row>35</xdr:row>
      <xdr:rowOff>53340</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37465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44467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112217</xdr:rowOff>
    </xdr:from>
    <xdr:to>
      <xdr:col>4</xdr:col>
      <xdr:colOff>206375</xdr:colOff>
      <xdr:row>35</xdr:row>
      <xdr:rowOff>42367</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2857500" y="59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33494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7" y="60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104445</xdr:rowOff>
    </xdr:from>
    <xdr:to>
      <xdr:col>3</xdr:col>
      <xdr:colOff>3175</xdr:colOff>
      <xdr:row>35</xdr:row>
      <xdr:rowOff>34595</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1968500" y="59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25722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7" y="602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24892</xdr:rowOff>
    </xdr:from>
    <xdr:to>
      <xdr:col>1</xdr:col>
      <xdr:colOff>485775</xdr:colOff>
      <xdr:row>34</xdr:row>
      <xdr:rowOff>126492</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079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117619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7" y="59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70305</xdr:rowOff>
    </xdr:from>
    <xdr:to>
      <xdr:col>6</xdr:col>
      <xdr:colOff>511175</xdr:colOff>
      <xdr:row>57</xdr:row>
      <xdr:rowOff>84020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4295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70305</xdr:rowOff>
    </xdr:from>
    <xdr:to>
      <xdr:col>5</xdr:col>
      <xdr:colOff>358775</xdr:colOff>
      <xdr:row>57</xdr:row>
      <xdr:rowOff>91976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42955"/>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87686</xdr:rowOff>
    </xdr:from>
    <xdr:to>
      <xdr:col>4</xdr:col>
      <xdr:colOff>155575</xdr:colOff>
      <xdr:row>57</xdr:row>
      <xdr:rowOff>91976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60336"/>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63530</xdr:rowOff>
    </xdr:from>
    <xdr:to>
      <xdr:col>2</xdr:col>
      <xdr:colOff>638175</xdr:colOff>
      <xdr:row>57</xdr:row>
      <xdr:rowOff>87686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36180"/>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33220</xdr:rowOff>
    </xdr:from>
    <xdr:to>
      <xdr:col>6</xdr:col>
      <xdr:colOff>561975</xdr:colOff>
      <xdr:row>57</xdr:row>
      <xdr:rowOff>134820</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80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119597</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2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19505</xdr:rowOff>
    </xdr:from>
    <xdr:to>
      <xdr:col>5</xdr:col>
      <xdr:colOff>409575</xdr:colOff>
      <xdr:row>57</xdr:row>
      <xdr:rowOff>121105</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112232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41176</xdr:rowOff>
    </xdr:from>
    <xdr:to>
      <xdr:col>4</xdr:col>
      <xdr:colOff>206375</xdr:colOff>
      <xdr:row>57</xdr:row>
      <xdr:rowOff>142776</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8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133903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36886</xdr:rowOff>
    </xdr:from>
    <xdr:to>
      <xdr:col>3</xdr:col>
      <xdr:colOff>3175</xdr:colOff>
      <xdr:row>57</xdr:row>
      <xdr:rowOff>138486</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8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129613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12730</xdr:rowOff>
    </xdr:from>
    <xdr:to>
      <xdr:col>1</xdr:col>
      <xdr:colOff>485775</xdr:colOff>
      <xdr:row>57</xdr:row>
      <xdr:rowOff>114330</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78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105457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134159</xdr:rowOff>
    </xdr:from>
    <xdr:to>
      <xdr:col>6</xdr:col>
      <xdr:colOff>510540</xdr:colOff>
      <xdr:row>77</xdr:row>
      <xdr:rowOff>125603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659"/>
          <a:ext cx="1270" cy="1191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129430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3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77</xdr:row>
      <xdr:rowOff>125603</xdr:rowOff>
    </xdr:from>
    <xdr:to>
      <xdr:col>6</xdr:col>
      <xdr:colOff>600075</xdr:colOff>
      <xdr:row>77</xdr:row>
      <xdr:rowOff>125603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2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80836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70</xdr:row>
      <xdr:rowOff>134159</xdr:rowOff>
    </xdr:from>
    <xdr:to>
      <xdr:col>6</xdr:col>
      <xdr:colOff>600075</xdr:colOff>
      <xdr:row>70</xdr:row>
      <xdr:rowOff>134159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6981</xdr:rowOff>
    </xdr:from>
    <xdr:to>
      <xdr:col>6</xdr:col>
      <xdr:colOff>511175</xdr:colOff>
      <xdr:row>77</xdr:row>
      <xdr:rowOff>91694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08631"/>
          <a:ext cx="838200" cy="8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151978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678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129101</xdr:rowOff>
    </xdr:from>
    <xdr:to>
      <xdr:col>6</xdr:col>
      <xdr:colOff>561975</xdr:colOff>
      <xdr:row>75</xdr:row>
      <xdr:rowOff>59251</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28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91694</xdr:rowOff>
    </xdr:from>
    <xdr:to>
      <xdr:col>5</xdr:col>
      <xdr:colOff>358775</xdr:colOff>
      <xdr:row>78</xdr:row>
      <xdr:rowOff>1637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93344"/>
          <a:ext cx="889000" cy="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55687</xdr:rowOff>
    </xdr:from>
    <xdr:to>
      <xdr:col>5</xdr:col>
      <xdr:colOff>409575</xdr:colOff>
      <xdr:row>74</xdr:row>
      <xdr:rowOff>157287</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2364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251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1637</xdr:rowOff>
    </xdr:from>
    <xdr:to>
      <xdr:col>4</xdr:col>
      <xdr:colOff>155575</xdr:colOff>
      <xdr:row>78</xdr:row>
      <xdr:rowOff>80645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74737"/>
          <a:ext cx="889000" cy="7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143633</xdr:rowOff>
    </xdr:from>
    <xdr:to>
      <xdr:col>4</xdr:col>
      <xdr:colOff>206375</xdr:colOff>
      <xdr:row>76</xdr:row>
      <xdr:rowOff>73783</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90310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80645</xdr:rowOff>
    </xdr:from>
    <xdr:to>
      <xdr:col>2</xdr:col>
      <xdr:colOff>638175</xdr:colOff>
      <xdr:row>78</xdr:row>
      <xdr:rowOff>96059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3745"/>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43996</xdr:rowOff>
    </xdr:from>
    <xdr:to>
      <xdr:col>3</xdr:col>
      <xdr:colOff>3175</xdr:colOff>
      <xdr:row>76</xdr:row>
      <xdr:rowOff>145596</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0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162124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2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104488</xdr:rowOff>
    </xdr:from>
    <xdr:to>
      <xdr:col>1</xdr:col>
      <xdr:colOff>485775</xdr:colOff>
      <xdr:row>77</xdr:row>
      <xdr:rowOff>34638</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1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51165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2909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127631</xdr:rowOff>
    </xdr:from>
    <xdr:to>
      <xdr:col>6</xdr:col>
      <xdr:colOff>561975</xdr:colOff>
      <xdr:row>77</xdr:row>
      <xdr:rowOff>57781</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1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42558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40894</xdr:rowOff>
    </xdr:from>
    <xdr:to>
      <xdr:col>5</xdr:col>
      <xdr:colOff>409575</xdr:colOff>
      <xdr:row>77</xdr:row>
      <xdr:rowOff>142494</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2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133621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333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122,160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122287</xdr:rowOff>
    </xdr:from>
    <xdr:to>
      <xdr:col>4</xdr:col>
      <xdr:colOff>206375</xdr:colOff>
      <xdr:row>78</xdr:row>
      <xdr:rowOff>52437</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3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43564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341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29845</xdr:rowOff>
    </xdr:from>
    <xdr:to>
      <xdr:col>3</xdr:col>
      <xdr:colOff>3175</xdr:colOff>
      <xdr:row>78</xdr:row>
      <xdr:rowOff>131445</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40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122572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349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45259</xdr:rowOff>
    </xdr:from>
    <xdr:to>
      <xdr:col>1</xdr:col>
      <xdr:colOff>485775</xdr:colOff>
      <xdr:row>78</xdr:row>
      <xdr:rowOff>146859</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41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137986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3511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70244</xdr:rowOff>
    </xdr:from>
    <xdr:to>
      <xdr:col>6</xdr:col>
      <xdr:colOff>511175</xdr:colOff>
      <xdr:row>96</xdr:row>
      <xdr:rowOff>147529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29444"/>
          <a:ext cx="838200" cy="7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121544</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8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59880</xdr:rowOff>
    </xdr:from>
    <xdr:to>
      <xdr:col>5</xdr:col>
      <xdr:colOff>358775</xdr:colOff>
      <xdr:row>96</xdr:row>
      <xdr:rowOff>70244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519080"/>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8" name="フローチャート : 判断 237">
          <a:extLst>
            <a:ext uri="{FF2B5EF4-FFF2-40B4-BE49-F238E27FC236}">
              <a16:creationId xmlns:a16="http://schemas.microsoft.com/office/drawing/2014/main" id="{00000000-0008-0000-0700-0000EE000000}"/>
            </a:ext>
          </a:extLst>
        </xdr:cNvPr>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101200</xdr:rowOff>
    </xdr:from>
    <xdr:to>
      <xdr:col>4</xdr:col>
      <xdr:colOff>155575</xdr:colOff>
      <xdr:row>96</xdr:row>
      <xdr:rowOff>59880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388950"/>
          <a:ext cx="889000" cy="1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1" name="フローチャート : 判断 240">
          <a:extLst>
            <a:ext uri="{FF2B5EF4-FFF2-40B4-BE49-F238E27FC236}">
              <a16:creationId xmlns:a16="http://schemas.microsoft.com/office/drawing/2014/main" id="{00000000-0008-0000-0700-0000F1000000}"/>
            </a:ext>
          </a:extLst>
        </xdr:cNvPr>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36221</xdr:rowOff>
    </xdr:from>
    <xdr:to>
      <xdr:col>2</xdr:col>
      <xdr:colOff>638175</xdr:colOff>
      <xdr:row>95</xdr:row>
      <xdr:rowOff>101200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323971"/>
          <a:ext cx="8890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6" name="フローチャート : 判断 245">
          <a:extLst>
            <a:ext uri="{FF2B5EF4-FFF2-40B4-BE49-F238E27FC236}">
              <a16:creationId xmlns:a16="http://schemas.microsoft.com/office/drawing/2014/main" id="{00000000-0008-0000-0700-0000F6000000}"/>
            </a:ext>
          </a:extLst>
        </xdr:cNvPr>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96729</xdr:rowOff>
    </xdr:from>
    <xdr:to>
      <xdr:col>6</xdr:col>
      <xdr:colOff>561975</xdr:colOff>
      <xdr:row>97</xdr:row>
      <xdr:rowOff>26879</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4584700" y="165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119606</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41,589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19444</xdr:rowOff>
    </xdr:from>
    <xdr:to>
      <xdr:col>5</xdr:col>
      <xdr:colOff>409575</xdr:colOff>
      <xdr:row>96</xdr:row>
      <xdr:rowOff>121044</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3746500" y="1647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137571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25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9080</xdr:rowOff>
    </xdr:from>
    <xdr:to>
      <xdr:col>4</xdr:col>
      <xdr:colOff>206375</xdr:colOff>
      <xdr:row>96</xdr:row>
      <xdr:rowOff>110680</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2857500" y="164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127207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50400</xdr:rowOff>
    </xdr:from>
    <xdr:to>
      <xdr:col>3</xdr:col>
      <xdr:colOff>3175</xdr:colOff>
      <xdr:row>95</xdr:row>
      <xdr:rowOff>152000</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968500" y="163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168527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1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156871</xdr:rowOff>
    </xdr:from>
    <xdr:to>
      <xdr:col>1</xdr:col>
      <xdr:colOff>485775</xdr:colOff>
      <xdr:row>95</xdr:row>
      <xdr:rowOff>87021</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1079500" y="162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103548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4826</xdr:rowOff>
    </xdr:from>
    <xdr:to>
      <xdr:col>15</xdr:col>
      <xdr:colOff>180975</xdr:colOff>
      <xdr:row>38</xdr:row>
      <xdr:rowOff>29743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19926"/>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29743</xdr:rowOff>
    </xdr:from>
    <xdr:to>
      <xdr:col>14</xdr:col>
      <xdr:colOff>28575</xdr:colOff>
      <xdr:row>38</xdr:row>
      <xdr:rowOff>72034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44843"/>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3" name="フローチャート : 判断 292">
          <a:extLst>
            <a:ext uri="{FF2B5EF4-FFF2-40B4-BE49-F238E27FC236}">
              <a16:creationId xmlns:a16="http://schemas.microsoft.com/office/drawing/2014/main" id="{00000000-0008-0000-0700-000025010000}"/>
            </a:ext>
          </a:extLst>
        </xdr:cNvPr>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72034</xdr:rowOff>
    </xdr:from>
    <xdr:to>
      <xdr:col>12</xdr:col>
      <xdr:colOff>511175</xdr:colOff>
      <xdr:row>38</xdr:row>
      <xdr:rowOff>82321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8713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98781</xdr:rowOff>
    </xdr:from>
    <xdr:to>
      <xdr:col>11</xdr:col>
      <xdr:colOff>307975</xdr:colOff>
      <xdr:row>38</xdr:row>
      <xdr:rowOff>82321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442431"/>
          <a:ext cx="889000" cy="1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23461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7" y="602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118101</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7" y="594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125476</xdr:rowOff>
    </xdr:from>
    <xdr:to>
      <xdr:col>15</xdr:col>
      <xdr:colOff>231775</xdr:colOff>
      <xdr:row>38</xdr:row>
      <xdr:rowOff>55626</xdr:rowOff>
    </xdr:to>
    <xdr:sp macro="" textlink="">
      <xdr:nvSpPr>
        <xdr:cNvPr id="308" name="円/楕円 307">
          <a:extLst>
            <a:ext uri="{FF2B5EF4-FFF2-40B4-BE49-F238E27FC236}">
              <a16:creationId xmlns:a16="http://schemas.microsoft.com/office/drawing/2014/main" id="{00000000-0008-0000-0700-000034010000}"/>
            </a:ext>
          </a:extLst>
        </xdr:cNvPr>
        <xdr:cNvSpPr/>
      </xdr:nvSpPr>
      <xdr:spPr>
        <a:xfrm>
          <a:off x="104267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103903</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150394</xdr:rowOff>
    </xdr:from>
    <xdr:to>
      <xdr:col>14</xdr:col>
      <xdr:colOff>79375</xdr:colOff>
      <xdr:row>38</xdr:row>
      <xdr:rowOff>80544</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9588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71670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21234</xdr:rowOff>
    </xdr:from>
    <xdr:to>
      <xdr:col>12</xdr:col>
      <xdr:colOff>561975</xdr:colOff>
      <xdr:row>38</xdr:row>
      <xdr:rowOff>122834</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8699500" y="65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113961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29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31521</xdr:rowOff>
    </xdr:from>
    <xdr:to>
      <xdr:col>11</xdr:col>
      <xdr:colOff>358775</xdr:colOff>
      <xdr:row>38</xdr:row>
      <xdr:rowOff>133121</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7810500" y="65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124248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39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47981</xdr:rowOff>
    </xdr:from>
    <xdr:to>
      <xdr:col>10</xdr:col>
      <xdr:colOff>155575</xdr:colOff>
      <xdr:row>37</xdr:row>
      <xdr:rowOff>149581</xdr:rowOff>
    </xdr:to>
    <xdr:sp macro="" textlink="">
      <xdr:nvSpPr>
        <xdr:cNvPr id="316" name="円/楕円 315">
          <a:extLst>
            <a:ext uri="{FF2B5EF4-FFF2-40B4-BE49-F238E27FC236}">
              <a16:creationId xmlns:a16="http://schemas.microsoft.com/office/drawing/2014/main" id="{00000000-0008-0000-0700-00003C010000}"/>
            </a:ext>
          </a:extLst>
        </xdr:cNvPr>
        <xdr:cNvSpPr/>
      </xdr:nvSpPr>
      <xdr:spPr>
        <a:xfrm>
          <a:off x="6921500" y="639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140708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48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140271</xdr:rowOff>
    </xdr:from>
    <xdr:to>
      <xdr:col>15</xdr:col>
      <xdr:colOff>180975</xdr:colOff>
      <xdr:row>59</xdr:row>
      <xdr:rowOff>10574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84371"/>
          <a:ext cx="838200" cy="4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25416</xdr:rowOff>
    </xdr:from>
    <xdr:to>
      <xdr:col>14</xdr:col>
      <xdr:colOff>28575</xdr:colOff>
      <xdr:row>58</xdr:row>
      <xdr:rowOff>140271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69516"/>
          <a:ext cx="889000" cy="11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25416</xdr:rowOff>
    </xdr:from>
    <xdr:to>
      <xdr:col>12</xdr:col>
      <xdr:colOff>511175</xdr:colOff>
      <xdr:row>58</xdr:row>
      <xdr:rowOff>120318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69516"/>
          <a:ext cx="889000" cy="9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120318</xdr:rowOff>
    </xdr:from>
    <xdr:to>
      <xdr:col>11</xdr:col>
      <xdr:colOff>307975</xdr:colOff>
      <xdr:row>58</xdr:row>
      <xdr:rowOff>140174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64418"/>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110738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71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133646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3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131224</xdr:rowOff>
    </xdr:from>
    <xdr:to>
      <xdr:col>15</xdr:col>
      <xdr:colOff>231775</xdr:colOff>
      <xdr:row>59</xdr:row>
      <xdr:rowOff>61374</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10426700" y="100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46151</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89471</xdr:rowOff>
    </xdr:from>
    <xdr:to>
      <xdr:col>14</xdr:col>
      <xdr:colOff>79375</xdr:colOff>
      <xdr:row>59</xdr:row>
      <xdr:rowOff>19621</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9588500" y="100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10748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7" y="1012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146066</xdr:rowOff>
    </xdr:from>
    <xdr:to>
      <xdr:col>12</xdr:col>
      <xdr:colOff>561975</xdr:colOff>
      <xdr:row>58</xdr:row>
      <xdr:rowOff>76216</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8699500" y="991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92743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69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69518</xdr:rowOff>
    </xdr:from>
    <xdr:to>
      <xdr:col>11</xdr:col>
      <xdr:colOff>358775</xdr:colOff>
      <xdr:row>58</xdr:row>
      <xdr:rowOff>171118</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7810500" y="100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162245</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7" y="1010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89374</xdr:rowOff>
    </xdr:from>
    <xdr:to>
      <xdr:col>10</xdr:col>
      <xdr:colOff>155575</xdr:colOff>
      <xdr:row>59</xdr:row>
      <xdr:rowOff>19524</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6921500" y="1003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10651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7" y="1012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47411</xdr:rowOff>
    </xdr:from>
    <xdr:to>
      <xdr:col>15</xdr:col>
      <xdr:colOff>180975</xdr:colOff>
      <xdr:row>78</xdr:row>
      <xdr:rowOff>59592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20511"/>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47411</xdr:rowOff>
    </xdr:from>
    <xdr:to>
      <xdr:col>14</xdr:col>
      <xdr:colOff>28575</xdr:colOff>
      <xdr:row>78</xdr:row>
      <xdr:rowOff>123470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20511"/>
          <a:ext cx="889000" cy="7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1" name="フローチャート : 判断 410">
          <a:extLst>
            <a:ext uri="{FF2B5EF4-FFF2-40B4-BE49-F238E27FC236}">
              <a16:creationId xmlns:a16="http://schemas.microsoft.com/office/drawing/2014/main" id="{00000000-0008-0000-0700-00009B010000}"/>
            </a:ext>
          </a:extLst>
        </xdr:cNvPr>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108610</xdr:rowOff>
    </xdr:from>
    <xdr:to>
      <xdr:col>12</xdr:col>
      <xdr:colOff>511175</xdr:colOff>
      <xdr:row>78</xdr:row>
      <xdr:rowOff>123470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81710"/>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4" name="フローチャート : 判断 413">
          <a:extLst>
            <a:ext uri="{FF2B5EF4-FFF2-40B4-BE49-F238E27FC236}">
              <a16:creationId xmlns:a16="http://schemas.microsoft.com/office/drawing/2014/main" id="{00000000-0008-0000-0700-00009E010000}"/>
            </a:ext>
          </a:extLst>
        </xdr:cNvPr>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97148</xdr:rowOff>
    </xdr:from>
    <xdr:to>
      <xdr:col>11</xdr:col>
      <xdr:colOff>307975</xdr:colOff>
      <xdr:row>78</xdr:row>
      <xdr:rowOff>108610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70248"/>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9" name="フローチャート : 判断 418">
          <a:extLst>
            <a:ext uri="{FF2B5EF4-FFF2-40B4-BE49-F238E27FC236}">
              <a16:creationId xmlns:a16="http://schemas.microsoft.com/office/drawing/2014/main" id="{00000000-0008-0000-0700-0000A3010000}"/>
            </a:ext>
          </a:extLst>
        </xdr:cNvPr>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69541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8792</xdr:rowOff>
    </xdr:from>
    <xdr:to>
      <xdr:col>15</xdr:col>
      <xdr:colOff>231775</xdr:colOff>
      <xdr:row>78</xdr:row>
      <xdr:rowOff>110392</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10426700" y="1338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158669</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168061</xdr:rowOff>
    </xdr:from>
    <xdr:to>
      <xdr:col>14</xdr:col>
      <xdr:colOff>79375</xdr:colOff>
      <xdr:row>78</xdr:row>
      <xdr:rowOff>98211</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9588500" y="133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89338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7" y="1346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72670</xdr:rowOff>
    </xdr:from>
    <xdr:to>
      <xdr:col>12</xdr:col>
      <xdr:colOff>561975</xdr:colOff>
      <xdr:row>79</xdr:row>
      <xdr:rowOff>2820</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8699500" y="1344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165397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7" y="1353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57810</xdr:rowOff>
    </xdr:from>
    <xdr:to>
      <xdr:col>11</xdr:col>
      <xdr:colOff>358775</xdr:colOff>
      <xdr:row>78</xdr:row>
      <xdr:rowOff>159410</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78105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150537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7" y="1352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46348</xdr:rowOff>
    </xdr:from>
    <xdr:to>
      <xdr:col>10</xdr:col>
      <xdr:colOff>155575</xdr:colOff>
      <xdr:row>78</xdr:row>
      <xdr:rowOff>147948</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6921500" y="1341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139075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7" y="1351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61455</xdr:rowOff>
    </xdr:from>
    <xdr:to>
      <xdr:col>15</xdr:col>
      <xdr:colOff>180975</xdr:colOff>
      <xdr:row>97</xdr:row>
      <xdr:rowOff>107722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92105"/>
          <a:ext cx="838200" cy="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107722</xdr:rowOff>
    </xdr:from>
    <xdr:to>
      <xdr:col>14</xdr:col>
      <xdr:colOff>28575</xdr:colOff>
      <xdr:row>97</xdr:row>
      <xdr:rowOff>127800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38372"/>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8" name="フローチャート : 判断 467">
          <a:extLst>
            <a:ext uri="{FF2B5EF4-FFF2-40B4-BE49-F238E27FC236}">
              <a16:creationId xmlns:a16="http://schemas.microsoft.com/office/drawing/2014/main" id="{00000000-0008-0000-0700-0000D4010000}"/>
            </a:ext>
          </a:extLst>
        </xdr:cNvPr>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45695</xdr:rowOff>
    </xdr:from>
    <xdr:to>
      <xdr:col>12</xdr:col>
      <xdr:colOff>511175</xdr:colOff>
      <xdr:row>97</xdr:row>
      <xdr:rowOff>127800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676345"/>
          <a:ext cx="8890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71" name="フローチャート : 判断 470">
          <a:extLst>
            <a:ext uri="{FF2B5EF4-FFF2-40B4-BE49-F238E27FC236}">
              <a16:creationId xmlns:a16="http://schemas.microsoft.com/office/drawing/2014/main" id="{00000000-0008-0000-0700-0000D7010000}"/>
            </a:ext>
          </a:extLst>
        </xdr:cNvPr>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45695</xdr:rowOff>
    </xdr:from>
    <xdr:to>
      <xdr:col>11</xdr:col>
      <xdr:colOff>307975</xdr:colOff>
      <xdr:row>97</xdr:row>
      <xdr:rowOff>121489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76345"/>
          <a:ext cx="889000" cy="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6" name="フローチャート : 判断 475">
          <a:extLst>
            <a:ext uri="{FF2B5EF4-FFF2-40B4-BE49-F238E27FC236}">
              <a16:creationId xmlns:a16="http://schemas.microsoft.com/office/drawing/2014/main" id="{00000000-0008-0000-0700-0000DC010000}"/>
            </a:ext>
          </a:extLst>
        </xdr:cNvPr>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10655</xdr:rowOff>
    </xdr:from>
    <xdr:to>
      <xdr:col>15</xdr:col>
      <xdr:colOff>231775</xdr:colOff>
      <xdr:row>97</xdr:row>
      <xdr:rowOff>112255</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10426700" y="1664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160532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25,661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56922</xdr:rowOff>
    </xdr:from>
    <xdr:to>
      <xdr:col>14</xdr:col>
      <xdr:colOff>79375</xdr:colOff>
      <xdr:row>97</xdr:row>
      <xdr:rowOff>158522</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9588500" y="166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149649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7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77000</xdr:rowOff>
    </xdr:from>
    <xdr:to>
      <xdr:col>12</xdr:col>
      <xdr:colOff>561975</xdr:colOff>
      <xdr:row>98</xdr:row>
      <xdr:rowOff>7150</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8699500" y="167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169727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166345</xdr:rowOff>
    </xdr:from>
    <xdr:to>
      <xdr:col>11</xdr:col>
      <xdr:colOff>358775</xdr:colOff>
      <xdr:row>97</xdr:row>
      <xdr:rowOff>96495</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7810500" y="1662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87622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1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70689</xdr:rowOff>
    </xdr:from>
    <xdr:to>
      <xdr:col>10</xdr:col>
      <xdr:colOff>155575</xdr:colOff>
      <xdr:row>98</xdr:row>
      <xdr:rowOff>839</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6921500" y="167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163416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115697</xdr:rowOff>
    </xdr:from>
    <xdr:to>
      <xdr:col>23</xdr:col>
      <xdr:colOff>517525</xdr:colOff>
      <xdr:row>36</xdr:row>
      <xdr:rowOff>156525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602097"/>
          <a:ext cx="838200" cy="72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26133</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9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156525</xdr:rowOff>
    </xdr:from>
    <xdr:to>
      <xdr:col>22</xdr:col>
      <xdr:colOff>365125</xdr:colOff>
      <xdr:row>37</xdr:row>
      <xdr:rowOff>14107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328725"/>
          <a:ext cx="8890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14107</xdr:rowOff>
    </xdr:from>
    <xdr:to>
      <xdr:col>21</xdr:col>
      <xdr:colOff>161925</xdr:colOff>
      <xdr:row>37</xdr:row>
      <xdr:rowOff>109250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57757"/>
          <a:ext cx="889000" cy="9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64262</xdr:rowOff>
    </xdr:from>
    <xdr:to>
      <xdr:col>19</xdr:col>
      <xdr:colOff>644525</xdr:colOff>
      <xdr:row>37</xdr:row>
      <xdr:rowOff>109250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236462"/>
          <a:ext cx="889000" cy="2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32</xdr:row>
      <xdr:rowOff>64897</xdr:rowOff>
    </xdr:from>
    <xdr:to>
      <xdr:col>23</xdr:col>
      <xdr:colOff>568325</xdr:colOff>
      <xdr:row>32</xdr:row>
      <xdr:rowOff>166497</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555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17924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50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105725</xdr:rowOff>
    </xdr:from>
    <xdr:to>
      <xdr:col>22</xdr:col>
      <xdr:colOff>415925</xdr:colOff>
      <xdr:row>37</xdr:row>
      <xdr:rowOff>35875</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2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27002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7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134757</xdr:rowOff>
    </xdr:from>
    <xdr:to>
      <xdr:col>21</xdr:col>
      <xdr:colOff>212725</xdr:colOff>
      <xdr:row>37</xdr:row>
      <xdr:rowOff>64907</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30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56034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39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58450</xdr:rowOff>
    </xdr:from>
    <xdr:to>
      <xdr:col>20</xdr:col>
      <xdr:colOff>9525</xdr:colOff>
      <xdr:row>37</xdr:row>
      <xdr:rowOff>160051</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64021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151178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13462</xdr:rowOff>
    </xdr:from>
    <xdr:to>
      <xdr:col>18</xdr:col>
      <xdr:colOff>492125</xdr:colOff>
      <xdr:row>36</xdr:row>
      <xdr:rowOff>115062</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131589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9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103486</xdr:rowOff>
    </xdr:from>
    <xdr:to>
      <xdr:col>23</xdr:col>
      <xdr:colOff>517525</xdr:colOff>
      <xdr:row>57</xdr:row>
      <xdr:rowOff>31496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704686"/>
          <a:ext cx="838200" cy="9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168770</xdr:rowOff>
    </xdr:from>
    <xdr:to>
      <xdr:col>22</xdr:col>
      <xdr:colOff>365125</xdr:colOff>
      <xdr:row>56</xdr:row>
      <xdr:rowOff>103486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598520"/>
          <a:ext cx="889000" cy="10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168770</xdr:rowOff>
    </xdr:from>
    <xdr:to>
      <xdr:col>21</xdr:col>
      <xdr:colOff>161925</xdr:colOff>
      <xdr:row>56</xdr:row>
      <xdr:rowOff>33153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98520"/>
          <a:ext cx="8890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81521</xdr:rowOff>
    </xdr:from>
    <xdr:to>
      <xdr:col>19</xdr:col>
      <xdr:colOff>644525</xdr:colOff>
      <xdr:row>56</xdr:row>
      <xdr:rowOff>33153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511271"/>
          <a:ext cx="889000" cy="12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152146</xdr:rowOff>
    </xdr:from>
    <xdr:to>
      <xdr:col>23</xdr:col>
      <xdr:colOff>568325</xdr:colOff>
      <xdr:row>57</xdr:row>
      <xdr:rowOff>82296</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6268700" y="975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130573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38,680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52686</xdr:rowOff>
    </xdr:from>
    <xdr:to>
      <xdr:col>22</xdr:col>
      <xdr:colOff>415925</xdr:colOff>
      <xdr:row>56</xdr:row>
      <xdr:rowOff>154286</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5430500" y="96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145413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7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43,901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117970</xdr:rowOff>
    </xdr:from>
    <xdr:to>
      <xdr:col>21</xdr:col>
      <xdr:colOff>212725</xdr:colOff>
      <xdr:row>56</xdr:row>
      <xdr:rowOff>48120</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4541500" y="95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64647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2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153803</xdr:rowOff>
    </xdr:from>
    <xdr:to>
      <xdr:col>20</xdr:col>
      <xdr:colOff>9525</xdr:colOff>
      <xdr:row>56</xdr:row>
      <xdr:rowOff>83953</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3652500" y="95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100480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3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30721</xdr:rowOff>
    </xdr:from>
    <xdr:to>
      <xdr:col>18</xdr:col>
      <xdr:colOff>492125</xdr:colOff>
      <xdr:row>55</xdr:row>
      <xdr:rowOff>132321</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2763500" y="94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148848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2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107628</xdr:rowOff>
    </xdr:from>
    <xdr:to>
      <xdr:col>23</xdr:col>
      <xdr:colOff>517525</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80728"/>
          <a:ext cx="8382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50843</xdr:rowOff>
    </xdr:from>
    <xdr:to>
      <xdr:col>22</xdr:col>
      <xdr:colOff>365125</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23943"/>
          <a:ext cx="8890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50843</xdr:rowOff>
    </xdr:from>
    <xdr:to>
      <xdr:col>21</xdr:col>
      <xdr:colOff>161925</xdr:colOff>
      <xdr:row>78</xdr:row>
      <xdr:rowOff>94940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23943"/>
          <a:ext cx="889000" cy="4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9581</xdr:rowOff>
    </xdr:from>
    <xdr:to>
      <xdr:col>19</xdr:col>
      <xdr:colOff>644525</xdr:colOff>
      <xdr:row>78</xdr:row>
      <xdr:rowOff>94940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82681"/>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71579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7" y="13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56828</xdr:rowOff>
    </xdr:from>
    <xdr:to>
      <xdr:col>23</xdr:col>
      <xdr:colOff>568325</xdr:colOff>
      <xdr:row>78</xdr:row>
      <xdr:rowOff>158428</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6268700" y="1342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8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43</xdr:rowOff>
    </xdr:from>
    <xdr:to>
      <xdr:col>21</xdr:col>
      <xdr:colOff>212725</xdr:colOff>
      <xdr:row>78</xdr:row>
      <xdr:rowOff>101643</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4541500" y="133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92770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7" y="1346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44140</xdr:rowOff>
    </xdr:from>
    <xdr:to>
      <xdr:col>20</xdr:col>
      <xdr:colOff>9525</xdr:colOff>
      <xdr:row>78</xdr:row>
      <xdr:rowOff>145740</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3652500" y="134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136867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7" y="135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130231</xdr:rowOff>
    </xdr:from>
    <xdr:to>
      <xdr:col>18</xdr:col>
      <xdr:colOff>492125</xdr:colOff>
      <xdr:row>78</xdr:row>
      <xdr:rowOff>60381</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2763500" y="133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76908</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7" y="131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104217</xdr:rowOff>
    </xdr:from>
    <xdr:to>
      <xdr:col>23</xdr:col>
      <xdr:colOff>517525</xdr:colOff>
      <xdr:row>95</xdr:row>
      <xdr:rowOff>106972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91967"/>
          <a:ext cx="8382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86131</xdr:rowOff>
    </xdr:from>
    <xdr:to>
      <xdr:col>22</xdr:col>
      <xdr:colOff>365125</xdr:colOff>
      <xdr:row>95</xdr:row>
      <xdr:rowOff>106972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373881"/>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4" name="フローチャート : 判断 693">
          <a:extLst>
            <a:ext uri="{FF2B5EF4-FFF2-40B4-BE49-F238E27FC236}">
              <a16:creationId xmlns:a16="http://schemas.microsoft.com/office/drawing/2014/main" id="{00000000-0008-0000-0700-0000B6020000}"/>
            </a:ext>
          </a:extLst>
        </xdr:cNvPr>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86131</xdr:rowOff>
    </xdr:from>
    <xdr:to>
      <xdr:col>21</xdr:col>
      <xdr:colOff>161925</xdr:colOff>
      <xdr:row>95</xdr:row>
      <xdr:rowOff>133045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373881"/>
          <a:ext cx="889000" cy="4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133045</xdr:rowOff>
    </xdr:from>
    <xdr:to>
      <xdr:col>19</xdr:col>
      <xdr:colOff>644525</xdr:colOff>
      <xdr:row>95</xdr:row>
      <xdr:rowOff>135789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42079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53417</xdr:rowOff>
    </xdr:from>
    <xdr:to>
      <xdr:col>23</xdr:col>
      <xdr:colOff>568325</xdr:colOff>
      <xdr:row>95</xdr:row>
      <xdr:rowOff>155017</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6268700" y="1634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31844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1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56172</xdr:rowOff>
    </xdr:from>
    <xdr:to>
      <xdr:col>22</xdr:col>
      <xdr:colOff>415925</xdr:colOff>
      <xdr:row>95</xdr:row>
      <xdr:rowOff>157772</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5430500" y="163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148899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4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35331</xdr:rowOff>
    </xdr:from>
    <xdr:to>
      <xdr:col>21</xdr:col>
      <xdr:colOff>212725</xdr:colOff>
      <xdr:row>95</xdr:row>
      <xdr:rowOff>136931</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4541500" y="163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153458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09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82245</xdr:rowOff>
    </xdr:from>
    <xdr:to>
      <xdr:col>20</xdr:col>
      <xdr:colOff>9525</xdr:colOff>
      <xdr:row>96</xdr:row>
      <xdr:rowOff>12395</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3652500" y="1636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28922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1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84989</xdr:rowOff>
    </xdr:from>
    <xdr:to>
      <xdr:col>18</xdr:col>
      <xdr:colOff>492125</xdr:colOff>
      <xdr:row>96</xdr:row>
      <xdr:rowOff>15139</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2763500" y="163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31666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1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本市の目的別歳出の特徴は財政状況が非常に厳しいことから、類似団体平均と比較し衛生費</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を除く経費について、すべて下回っている。特に民生費、土木費は大きく下回っている。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年度の決算の特徴は、平成２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民生費が年金生活者等臨時福祉給付金事業の実施により７，７８２円の増、衛生費が市立病院運営法人への貸付や</a:t>
          </a:r>
          <a:r>
            <a:rPr kumimoji="1" lang="ja-JP" altLang="ja-JP" sz="1100">
              <a:solidFill>
                <a:schemeClr val="dk1"/>
              </a:solidFill>
              <a:effectLst/>
              <a:latin typeface="+mn-lt"/>
              <a:ea typeface="+mn-ea"/>
              <a:cs typeface="+mn-cs"/>
            </a:rPr>
            <a:t>病院事業運営費補助（市立病院運営費補助）</a:t>
          </a:r>
          <a:r>
            <a:rPr kumimoji="1" lang="ja-JP" altLang="en-US" sz="1100">
              <a:solidFill>
                <a:schemeClr val="dk1"/>
              </a:solidFill>
              <a:effectLst/>
              <a:latin typeface="+mn-lt"/>
              <a:ea typeface="+mn-ea"/>
              <a:cs typeface="+mn-cs"/>
            </a:rPr>
            <a:t>の減少により４，０５７円の減、土木費が社会資本整備総合交付金を活用した市道舗装修繕経費の実施に伴い、３，６４３円の増、</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小中学校耐震改修工事の終了</a:t>
          </a:r>
          <a:r>
            <a:rPr kumimoji="1" lang="ja-JP" altLang="en-US" sz="1100">
              <a:solidFill>
                <a:schemeClr val="dk1"/>
              </a:solidFill>
              <a:effectLst/>
              <a:latin typeface="+mn-lt"/>
              <a:ea typeface="+mn-ea"/>
              <a:cs typeface="+mn-cs"/>
            </a:rPr>
            <a:t>に伴い５，２２１</a:t>
          </a:r>
          <a:r>
            <a:rPr kumimoji="1" lang="ja-JP" altLang="ja-JP" sz="1100">
              <a:solidFill>
                <a:schemeClr val="dk1"/>
              </a:solidFill>
              <a:effectLst/>
              <a:latin typeface="+mn-lt"/>
              <a:ea typeface="+mn-ea"/>
              <a:cs typeface="+mn-cs"/>
            </a:rPr>
            <a:t>円の減少、災害復旧費</a:t>
          </a:r>
          <a:r>
            <a:rPr kumimoji="1" lang="ja-JP" altLang="en-US" sz="1100">
              <a:solidFill>
                <a:schemeClr val="dk1"/>
              </a:solidFill>
              <a:effectLst/>
              <a:latin typeface="+mn-lt"/>
              <a:ea typeface="+mn-ea"/>
              <a:cs typeface="+mn-cs"/>
            </a:rPr>
            <a:t>で台風と集中豪雨の影響で</a:t>
          </a:r>
          <a:r>
            <a:rPr kumimoji="1" lang="ja-JP" altLang="ja-JP" sz="1100">
              <a:solidFill>
                <a:schemeClr val="dk1"/>
              </a:solidFill>
              <a:effectLst/>
              <a:latin typeface="+mn-lt"/>
              <a:ea typeface="+mn-ea"/>
              <a:cs typeface="+mn-cs"/>
            </a:rPr>
            <a:t>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本市の近年の実質収支比率等は、主に病院事業の経営状況に連動するように変動してきた。市立病院については経営状況の悪化に伴い、平成２０年９月末で一旦休止し、平成２２年５月に再開したが、休止期間中の平成２１年度は実質単年度収支が大幅に改善したものの、病院再開以降は補助金の増加に伴い、実質収支及び財政調整基金残高が急激に減少し、当然に実質単年度収支も急激に減少した。平成２７年度の実質単年度収支は黒字に転じたものの、</a:t>
          </a:r>
          <a:r>
            <a:rPr lang="ja-JP" altLang="en-US" sz="1100" b="0" i="0" baseline="0">
              <a:solidFill>
                <a:schemeClr val="dk1"/>
              </a:solidFill>
              <a:effectLst/>
              <a:latin typeface="+mn-lt"/>
              <a:ea typeface="+mn-ea"/>
              <a:cs typeface="+mn-cs"/>
            </a:rPr>
            <a:t>平成２８年度は、再び赤字に戻ってしまったため、</a:t>
          </a:r>
          <a:r>
            <a:rPr lang="ja-JP" altLang="ja-JP" sz="1100" b="0" i="0" baseline="0">
              <a:solidFill>
                <a:schemeClr val="dk1"/>
              </a:solidFill>
              <a:effectLst/>
              <a:latin typeface="+mn-lt"/>
              <a:ea typeface="+mn-ea"/>
              <a:cs typeface="+mn-cs"/>
            </a:rPr>
            <a:t>引き続き、病院事業の経営改善に努めることは当然のことながら、人件費圧縮や事務事業の見直しなどの行財政改革を推進し、経常経費の削減に努める。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本市の連結実質赤字比率を構成する各会計のうち、国民健康保険事業特別会計に</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ついて、約</a:t>
          </a:r>
          <a:r>
            <a:rPr lang="ja-JP" altLang="en-US" sz="1100" b="0" i="0" baseline="0">
              <a:solidFill>
                <a:schemeClr val="dk1"/>
              </a:solidFill>
              <a:effectLst/>
              <a:latin typeface="+mn-lt"/>
              <a:ea typeface="+mn-ea"/>
              <a:cs typeface="+mn-cs"/>
            </a:rPr>
            <a:t>２６２</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１７７</a:t>
          </a:r>
          <a:r>
            <a:rPr lang="ja-JP" altLang="ja-JP" sz="1100" b="0" i="0" baseline="0">
              <a:solidFill>
                <a:schemeClr val="dk1"/>
              </a:solidFill>
              <a:effectLst/>
              <a:latin typeface="+mn-lt"/>
              <a:ea typeface="+mn-ea"/>
              <a:cs typeface="+mn-cs"/>
            </a:rPr>
            <a:t>千円の収支不足となり、翌年度繰上充用で対応したため、赤字となっ</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ている。</a:t>
          </a:r>
          <a:endParaRPr lang="en-US" altLang="ja-JP" sz="1100" b="0" i="0" baseline="0">
            <a:solidFill>
              <a:schemeClr val="dk1"/>
            </a:solidFill>
            <a:effectLst/>
            <a:latin typeface="+mn-lt"/>
            <a:ea typeface="+mn-ea"/>
            <a:cs typeface="+mn-cs"/>
          </a:endParaRPr>
        </a:p>
        <a:p>
          <a:pPr rtl="0" eaLnBrk="1" fontAlgn="auto" latinLnBrk="0" hangingPunct="1"/>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は、平成３０年から国民健康保険制度の財政運営の主体が千葉県となるものの、保険料率の決定、賦課徴収、保健事業などは引き続き市が事務を担う。そのような中で、国民健康保険事業特別会計の財政健全化への取組は必須であり、具体的には保険料率見直しの検討、翌年度繰上充用金の解消、保険料徴収強化、医療費適正化（特定健康診査受診率向上、ジェネリック医薬品使用促進など）を行っ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24319612</v>
      </c>
      <c r="BO4" s="411"/>
      <c r="BP4" s="411"/>
      <c r="BQ4" s="411"/>
      <c r="BR4" s="411"/>
      <c r="BS4" s="411"/>
      <c r="BT4" s="411"/>
      <c r="BU4" s="412"/>
      <c r="BV4" s="410">
        <v>24168439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1.1000000000000001</v>
      </c>
      <c r="CU4" s="588"/>
      <c r="CV4" s="588"/>
      <c r="CW4" s="588"/>
      <c r="CX4" s="588"/>
      <c r="CY4" s="588"/>
      <c r="CZ4" s="588"/>
      <c r="DA4" s="589"/>
      <c r="DB4" s="587">
        <v>3.5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24134693</v>
      </c>
      <c r="BO5" s="416"/>
      <c r="BP5" s="416"/>
      <c r="BQ5" s="416"/>
      <c r="BR5" s="416"/>
      <c r="BS5" s="416"/>
      <c r="BT5" s="416"/>
      <c r="BU5" s="417"/>
      <c r="BV5" s="415">
        <v>23612102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94.4</v>
      </c>
      <c r="CU5" s="386"/>
      <c r="CV5" s="386"/>
      <c r="CW5" s="386"/>
      <c r="CX5" s="386"/>
      <c r="CY5" s="386"/>
      <c r="CZ5" s="386"/>
      <c r="DA5" s="387"/>
      <c r="DB5" s="385">
        <v>93.4</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184919</v>
      </c>
      <c r="BO6" s="416"/>
      <c r="BP6" s="416"/>
      <c r="BQ6" s="416"/>
      <c r="BR6" s="416"/>
      <c r="BS6" s="416"/>
      <c r="BT6" s="416"/>
      <c r="BU6" s="417"/>
      <c r="BV6" s="415">
        <v>556337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100.5</v>
      </c>
      <c r="CU6" s="562"/>
      <c r="CV6" s="562"/>
      <c r="CW6" s="562"/>
      <c r="CX6" s="562"/>
      <c r="CY6" s="562"/>
      <c r="CZ6" s="562"/>
      <c r="DA6" s="563"/>
      <c r="DB6" s="561">
        <v>101.1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14885</v>
      </c>
      <c r="BO7" s="416"/>
      <c r="BP7" s="416"/>
      <c r="BQ7" s="416"/>
      <c r="BR7" s="416"/>
      <c r="BS7" s="416"/>
      <c r="BT7" s="416"/>
      <c r="BU7" s="417"/>
      <c r="BV7" s="415">
        <v>19784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14837425</v>
      </c>
      <c r="CU7" s="416"/>
      <c r="CV7" s="416"/>
      <c r="CW7" s="416"/>
      <c r="CX7" s="416"/>
      <c r="CY7" s="416"/>
      <c r="CZ7" s="416"/>
      <c r="DA7" s="417"/>
      <c r="DB7" s="415">
        <v>15287045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170034</v>
      </c>
      <c r="BO8" s="416"/>
      <c r="BP8" s="416"/>
      <c r="BQ8" s="416"/>
      <c r="BR8" s="416"/>
      <c r="BS8" s="416"/>
      <c r="BT8" s="416"/>
      <c r="BU8" s="417"/>
      <c r="BV8" s="415">
        <v>536553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0.59</v>
      </c>
      <c r="CU8" s="525"/>
      <c r="CV8" s="525"/>
      <c r="CW8" s="525"/>
      <c r="CX8" s="525"/>
      <c r="CY8" s="525"/>
      <c r="CZ8" s="525"/>
      <c r="DA8" s="526"/>
      <c r="DB8" s="524">
        <v>0.57999999999999996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64415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-366519</v>
      </c>
      <c r="BO9" s="416"/>
      <c r="BP9" s="416"/>
      <c r="BQ9" s="416"/>
      <c r="BR9" s="416"/>
      <c r="BS9" s="416"/>
      <c r="BT9" s="416"/>
      <c r="BU9" s="417"/>
      <c r="BV9" s="415">
        <v>445016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19</v>
      </c>
      <c r="CU9" s="386"/>
      <c r="CV9" s="386"/>
      <c r="CW9" s="386"/>
      <c r="CX9" s="386"/>
      <c r="CY9" s="386"/>
      <c r="CZ9" s="386"/>
      <c r="DA9" s="387"/>
      <c r="DB9" s="385">
        <v>18.899999999999999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70210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19</v>
      </c>
      <c r="BO10" s="416"/>
      <c r="BP10" s="416"/>
      <c r="BQ10" s="416"/>
      <c r="BR10" s="416"/>
      <c r="BS10" s="416"/>
      <c r="BT10" s="416"/>
      <c r="BU10" s="417"/>
      <c r="BV10" s="415">
        <v>38194</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64355</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62390</v>
      </c>
      <c r="S13" s="517"/>
      <c r="T13" s="517"/>
      <c r="U13" s="517"/>
      <c r="V13" s="518"/>
      <c r="W13" s="504" t="s">
        <v>124</v>
      </c>
      <c r="X13" s="428"/>
      <c r="Y13" s="428"/>
      <c r="Z13" s="428"/>
      <c r="AA13" s="428"/>
      <c r="AB13" s="429"/>
      <c r="AC13" s="391">
        <v>3307</v>
      </c>
      <c r="AD13" s="392"/>
      <c r="AE13" s="392"/>
      <c r="AF13" s="392"/>
      <c r="AG13" s="393"/>
      <c r="AH13" s="391">
        <v>3589</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-366500</v>
      </c>
      <c r="BO13" s="416"/>
      <c r="BP13" s="416"/>
      <c r="BQ13" s="416"/>
      <c r="BR13" s="416"/>
      <c r="BS13" s="416"/>
      <c r="BT13" s="416"/>
      <c r="BU13" s="417"/>
      <c r="BV13" s="415">
        <v>483210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13.7</v>
      </c>
      <c r="CU13" s="386"/>
      <c r="CV13" s="386"/>
      <c r="CW13" s="386"/>
      <c r="CX13" s="386"/>
      <c r="CY13" s="386"/>
      <c r="CZ13" s="386"/>
      <c r="DA13" s="387"/>
      <c r="DB13" s="385">
        <v>13.9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65546</v>
      </c>
      <c r="S14" s="517"/>
      <c r="T14" s="517"/>
      <c r="U14" s="517"/>
      <c r="V14" s="518"/>
      <c r="W14" s="519"/>
      <c r="X14" s="431"/>
      <c r="Y14" s="431"/>
      <c r="Z14" s="431"/>
      <c r="AA14" s="431"/>
      <c r="AB14" s="432"/>
      <c r="AC14" s="509">
        <v>10.9</v>
      </c>
      <c r="AD14" s="510"/>
      <c r="AE14" s="510"/>
      <c r="AF14" s="510"/>
      <c r="AG14" s="511"/>
      <c r="AH14" s="509">
        <v>11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167.1</v>
      </c>
      <c r="CU14" s="488"/>
      <c r="CV14" s="488"/>
      <c r="CW14" s="488"/>
      <c r="CX14" s="488"/>
      <c r="CY14" s="488"/>
      <c r="CZ14" s="488"/>
      <c r="DA14" s="489"/>
      <c r="DB14" s="520">
        <v>168.4</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63644</v>
      </c>
      <c r="S15" s="517"/>
      <c r="T15" s="517"/>
      <c r="U15" s="517"/>
      <c r="V15" s="518"/>
      <c r="W15" s="504" t="s">
        <v>131</v>
      </c>
      <c r="X15" s="428"/>
      <c r="Y15" s="428"/>
      <c r="Z15" s="428"/>
      <c r="AA15" s="428"/>
      <c r="AB15" s="429"/>
      <c r="AC15" s="391">
        <v>8844</v>
      </c>
      <c r="AD15" s="392"/>
      <c r="AE15" s="392"/>
      <c r="AF15" s="392"/>
      <c r="AG15" s="393"/>
      <c r="AH15" s="391">
        <v>9981</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7089834</v>
      </c>
      <c r="BO15" s="411"/>
      <c r="BP15" s="411"/>
      <c r="BQ15" s="411"/>
      <c r="BR15" s="411"/>
      <c r="BS15" s="411"/>
      <c r="BT15" s="411"/>
      <c r="BU15" s="412"/>
      <c r="BV15" s="410">
        <v>7171439</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29.3</v>
      </c>
      <c r="AD16" s="510"/>
      <c r="AE16" s="510"/>
      <c r="AF16" s="510"/>
      <c r="AG16" s="511"/>
      <c r="AH16" s="509">
        <v>30.6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12022321</v>
      </c>
      <c r="BO16" s="416"/>
      <c r="BP16" s="416"/>
      <c r="BQ16" s="416"/>
      <c r="BR16" s="416"/>
      <c r="BS16" s="416"/>
      <c r="BT16" s="416"/>
      <c r="BU16" s="417"/>
      <c r="BV16" s="415">
        <v>12216081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18072</v>
      </c>
      <c r="AD17" s="392"/>
      <c r="AE17" s="392"/>
      <c r="AF17" s="392"/>
      <c r="AG17" s="393"/>
      <c r="AH17" s="391">
        <v>18998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9000317</v>
      </c>
      <c r="BO17" s="416"/>
      <c r="BP17" s="416"/>
      <c r="BQ17" s="416"/>
      <c r="BR17" s="416"/>
      <c r="BS17" s="416"/>
      <c r="BT17" s="416"/>
      <c r="BU17" s="417"/>
      <c r="BV17" s="415">
        <v>9104649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84.2</v>
      </c>
      <c r="M18" s="480"/>
      <c r="N18" s="480"/>
      <c r="O18" s="480"/>
      <c r="P18" s="480"/>
      <c r="Q18" s="480"/>
      <c r="R18" s="481"/>
      <c r="S18" s="481"/>
      <c r="T18" s="481"/>
      <c r="U18" s="481"/>
      <c r="V18" s="482"/>
      <c r="W18" s="496"/>
      <c r="X18" s="497"/>
      <c r="Y18" s="497"/>
      <c r="Z18" s="497"/>
      <c r="AA18" s="497"/>
      <c r="AB18" s="505"/>
      <c r="AC18" s="379">
        <v>59.8</v>
      </c>
      <c r="AD18" s="380"/>
      <c r="AE18" s="380"/>
      <c r="AF18" s="380"/>
      <c r="AG18" s="483"/>
      <c r="AH18" s="379">
        <v>58.3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14245042</v>
      </c>
      <c r="BO18" s="416"/>
      <c r="BP18" s="416"/>
      <c r="BQ18" s="416"/>
      <c r="BR18" s="416"/>
      <c r="BS18" s="416"/>
      <c r="BT18" s="416"/>
      <c r="BU18" s="417"/>
      <c r="BV18" s="415">
        <v>14525512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765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16455033</v>
      </c>
      <c r="BO19" s="416"/>
      <c r="BP19" s="416"/>
      <c r="BQ19" s="416"/>
      <c r="BR19" s="416"/>
      <c r="BS19" s="416"/>
      <c r="BT19" s="416"/>
      <c r="BU19" s="417"/>
      <c r="BV19" s="415">
        <v>16822272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26234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29448458</v>
      </c>
      <c r="BO23" s="416"/>
      <c r="BP23" s="416"/>
      <c r="BQ23" s="416"/>
      <c r="BR23" s="416"/>
      <c r="BS23" s="416"/>
      <c r="BT23" s="416"/>
      <c r="BU23" s="417"/>
      <c r="BV23" s="415">
        <v>29816481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5600</v>
      </c>
      <c r="R24" s="392"/>
      <c r="S24" s="392"/>
      <c r="T24" s="392"/>
      <c r="U24" s="392"/>
      <c r="V24" s="393"/>
      <c r="W24" s="457"/>
      <c r="X24" s="448"/>
      <c r="Y24" s="449"/>
      <c r="Z24" s="388" t="s">
        <v>155</v>
      </c>
      <c r="AA24" s="389"/>
      <c r="AB24" s="389"/>
      <c r="AC24" s="389"/>
      <c r="AD24" s="389"/>
      <c r="AE24" s="389"/>
      <c r="AF24" s="389"/>
      <c r="AG24" s="390"/>
      <c r="AH24" s="391">
        <v>498</v>
      </c>
      <c r="AI24" s="392"/>
      <c r="AJ24" s="392"/>
      <c r="AK24" s="392"/>
      <c r="AL24" s="393"/>
      <c r="AM24" s="391">
        <v>1595592</v>
      </c>
      <c r="AN24" s="392"/>
      <c r="AO24" s="392"/>
      <c r="AP24" s="392"/>
      <c r="AQ24" s="392"/>
      <c r="AR24" s="393"/>
      <c r="AS24" s="391">
        <v>3204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23549237</v>
      </c>
      <c r="BO24" s="416"/>
      <c r="BP24" s="416"/>
      <c r="BQ24" s="416"/>
      <c r="BR24" s="416"/>
      <c r="BS24" s="416"/>
      <c r="BT24" s="416"/>
      <c r="BU24" s="417"/>
      <c r="BV24" s="415">
        <v>23397778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6640</v>
      </c>
      <c r="R25" s="392"/>
      <c r="S25" s="392"/>
      <c r="T25" s="392"/>
      <c r="U25" s="392"/>
      <c r="V25" s="393"/>
      <c r="W25" s="457"/>
      <c r="X25" s="448"/>
      <c r="Y25" s="449"/>
      <c r="Z25" s="388" t="s">
        <v>158</v>
      </c>
      <c r="AA25" s="389"/>
      <c r="AB25" s="389"/>
      <c r="AC25" s="389"/>
      <c r="AD25" s="389"/>
      <c r="AE25" s="389"/>
      <c r="AF25" s="389"/>
      <c r="AG25" s="390"/>
      <c r="AH25" s="391">
        <v>111</v>
      </c>
      <c r="AI25" s="392"/>
      <c r="AJ25" s="392"/>
      <c r="AK25" s="392"/>
      <c r="AL25" s="393"/>
      <c r="AM25" s="391">
        <v>332778</v>
      </c>
      <c r="AN25" s="392"/>
      <c r="AO25" s="392"/>
      <c r="AP25" s="392"/>
      <c r="AQ25" s="392"/>
      <c r="AR25" s="393"/>
      <c r="AS25" s="391">
        <v>2998</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4921099</v>
      </c>
      <c r="BO25" s="411"/>
      <c r="BP25" s="411"/>
      <c r="BQ25" s="411"/>
      <c r="BR25" s="411"/>
      <c r="BS25" s="411"/>
      <c r="BT25" s="411"/>
      <c r="BU25" s="412"/>
      <c r="BV25" s="410">
        <v>5598199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6130</v>
      </c>
      <c r="R26" s="392"/>
      <c r="S26" s="392"/>
      <c r="T26" s="392"/>
      <c r="U26" s="392"/>
      <c r="V26" s="393"/>
      <c r="W26" s="457"/>
      <c r="X26" s="448"/>
      <c r="Y26" s="449"/>
      <c r="Z26" s="388" t="s">
        <v>161</v>
      </c>
      <c r="AA26" s="470"/>
      <c r="AB26" s="470"/>
      <c r="AC26" s="470"/>
      <c r="AD26" s="470"/>
      <c r="AE26" s="470"/>
      <c r="AF26" s="470"/>
      <c r="AG26" s="471"/>
      <c r="AH26" s="391">
        <v>56</v>
      </c>
      <c r="AI26" s="392"/>
      <c r="AJ26" s="392"/>
      <c r="AK26" s="392"/>
      <c r="AL26" s="393"/>
      <c r="AM26" s="391">
        <v>172480</v>
      </c>
      <c r="AN26" s="392"/>
      <c r="AO26" s="392"/>
      <c r="AP26" s="392"/>
      <c r="AQ26" s="392"/>
      <c r="AR26" s="393"/>
      <c r="AS26" s="391">
        <v>3080</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4400</v>
      </c>
      <c r="R27" s="392"/>
      <c r="S27" s="392"/>
      <c r="T27" s="392"/>
      <c r="U27" s="392"/>
      <c r="V27" s="393"/>
      <c r="W27" s="457"/>
      <c r="X27" s="448"/>
      <c r="Y27" s="449"/>
      <c r="Z27" s="388" t="s">
        <v>164</v>
      </c>
      <c r="AA27" s="389"/>
      <c r="AB27" s="389"/>
      <c r="AC27" s="389"/>
      <c r="AD27" s="389"/>
      <c r="AE27" s="389"/>
      <c r="AF27" s="389"/>
      <c r="AG27" s="390"/>
      <c r="AH27" s="391">
        <v>79</v>
      </c>
      <c r="AI27" s="392"/>
      <c r="AJ27" s="392"/>
      <c r="AK27" s="392"/>
      <c r="AL27" s="393"/>
      <c r="AM27" s="391">
        <v>295996</v>
      </c>
      <c r="AN27" s="392"/>
      <c r="AO27" s="392"/>
      <c r="AP27" s="392"/>
      <c r="AQ27" s="392"/>
      <c r="AR27" s="393"/>
      <c r="AS27" s="391">
        <v>3747</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547154</v>
      </c>
      <c r="BO27" s="419"/>
      <c r="BP27" s="419"/>
      <c r="BQ27" s="419"/>
      <c r="BR27" s="419"/>
      <c r="BS27" s="419"/>
      <c r="BT27" s="419"/>
      <c r="BU27" s="420"/>
      <c r="BV27" s="418">
        <v>547154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4000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425285</v>
      </c>
      <c r="BO28" s="411"/>
      <c r="BP28" s="411"/>
      <c r="BQ28" s="411"/>
      <c r="BR28" s="411"/>
      <c r="BS28" s="411"/>
      <c r="BT28" s="411"/>
      <c r="BU28" s="412"/>
      <c r="BV28" s="410">
        <v>125266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17</v>
      </c>
      <c r="M29" s="392"/>
      <c r="N29" s="392"/>
      <c r="O29" s="392"/>
      <c r="P29" s="393"/>
      <c r="Q29" s="391">
        <v>3650</v>
      </c>
      <c r="R29" s="392"/>
      <c r="S29" s="392"/>
      <c r="T29" s="392"/>
      <c r="U29" s="392"/>
      <c r="V29" s="393"/>
      <c r="W29" s="458"/>
      <c r="X29" s="459"/>
      <c r="Y29" s="460"/>
      <c r="Z29" s="388" t="s">
        <v>171</v>
      </c>
      <c r="AA29" s="389"/>
      <c r="AB29" s="389"/>
      <c r="AC29" s="389"/>
      <c r="AD29" s="389"/>
      <c r="AE29" s="389"/>
      <c r="AF29" s="389"/>
      <c r="AG29" s="390"/>
      <c r="AH29" s="391">
        <v>577</v>
      </c>
      <c r="AI29" s="392"/>
      <c r="AJ29" s="392"/>
      <c r="AK29" s="392"/>
      <c r="AL29" s="393"/>
      <c r="AM29" s="391">
        <v>1891588</v>
      </c>
      <c r="AN29" s="392"/>
      <c r="AO29" s="392"/>
      <c r="AP29" s="392"/>
      <c r="AQ29" s="392"/>
      <c r="AR29" s="393"/>
      <c r="AS29" s="391">
        <v>3278</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958</v>
      </c>
      <c r="BO29" s="416"/>
      <c r="BP29" s="416"/>
      <c r="BQ29" s="416"/>
      <c r="BR29" s="416"/>
      <c r="BS29" s="416"/>
      <c r="BT29" s="416"/>
      <c r="BU29" s="417"/>
      <c r="BV29" s="415">
        <v>958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713526</v>
      </c>
      <c r="BO30" s="419"/>
      <c r="BP30" s="419"/>
      <c r="BQ30" s="419"/>
      <c r="BR30" s="419"/>
      <c r="BS30" s="419"/>
      <c r="BT30" s="419"/>
      <c r="BU30" s="420"/>
      <c r="BV30" s="418">
        <v>802308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銚子マリーナ</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銚子水産観光</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銚子市医療公社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介護保険予防支援事業特別会計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銚子スポーツタウン</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東総地区広域市町村圏事務組合（一般会計）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東総地区広域市町村圏事務組合（東総地区ふるさと市町村圏事業特別会計）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17</v>
      </c>
      <c r="BX42" s="375"/>
      <c r="BY42" s="374" t="str">
        <f>IF('各会計、関係団体の財政状況及び健全化判断比率'!B76="","",'各会計、関係団体の財政状況及び健全化判断比率'!B76)</f>
        <v>東総地区広域市町村圏事務組合（一般廃棄物処理事業特別会計）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18</v>
      </c>
      <c r="BX43" s="375"/>
      <c r="BY43" s="374" t="str">
        <f>IF('各会計、関係団体の財政状況及び健全化判断比率'!B77="","",'各会計、関係団体の財政状況及び健全化判断比率'!B77)</f>
        <v>東総広域水道企業団（水道用水供給事業会計）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6" t="s">
        <v>528</v>
      </c>
      <c r="D34" s="1186"/>
      <c r="E34" s="1187"/>
      <c r="F34" s="32">
        <v>0.53</v>
      </c>
      <c r="G34" s="33">
        <v>0.18</v>
      </c>
      <c r="H34" s="33">
        <v>0.11</v>
      </c>
      <c r="I34" s="33" t="s">
        <v>529</v>
      </c>
      <c r="J34" s="34" t="s">
        <v>530</v>
      </c>
      <c r="K34" s="22"/>
      <c r="L34" s="22"/>
      <c r="M34" s="22"/>
      <c r="N34" s="22"/>
      <c r="O34" s="22"/>
      <c r="P34" s="22"/>
    </row>
    <row r="35" spans="1:16" ht="39" customHeight="1" x14ac:dyDescent="0.15">
      <c r="A35" s="22"/>
      <c r="B35" s="35"/>
      <c r="C35" s="1180" t="s">
        <v>531</v>
      </c>
      <c r="D35" s="1181"/>
      <c r="E35" s="1182"/>
      <c r="F35" s="36">
        <v>14.71</v>
      </c>
      <c r="G35" s="37">
        <v>16.309999999999999</v>
      </c>
      <c r="H35" s="37">
        <v>15.87</v>
      </c>
      <c r="I35" s="37">
        <v>13.68</v>
      </c>
      <c r="J35" s="38">
        <v>15.71</v>
      </c>
      <c r="K35" s="22"/>
      <c r="L35" s="22"/>
      <c r="M35" s="22"/>
      <c r="N35" s="22"/>
      <c r="O35" s="22"/>
      <c r="P35" s="22"/>
    </row>
    <row r="36" spans="1:16" ht="39" customHeight="1" x14ac:dyDescent="0.15">
      <c r="A36" s="22"/>
      <c r="B36" s="35"/>
      <c r="C36" s="1180" t="s">
        <v>532</v>
      </c>
      <c r="D36" s="1181"/>
      <c r="E36" s="1182"/>
      <c r="F36" s="36">
        <v>1.47</v>
      </c>
      <c r="G36" s="37">
        <v>1.32</v>
      </c>
      <c r="H36" s="37">
        <v>0.6</v>
      </c>
      <c r="I36" s="37">
        <v>3.5</v>
      </c>
      <c r="J36" s="38">
        <v>1.1399999999999999</v>
      </c>
      <c r="K36" s="22"/>
      <c r="L36" s="22"/>
      <c r="M36" s="22"/>
      <c r="N36" s="22"/>
      <c r="O36" s="22"/>
      <c r="P36" s="22"/>
    </row>
    <row r="37" spans="1:16" ht="39" customHeight="1" x14ac:dyDescent="0.15">
      <c r="A37" s="22"/>
      <c r="B37" s="35"/>
      <c r="C37" s="1180" t="s">
        <v>533</v>
      </c>
      <c r="D37" s="1181"/>
      <c r="E37" s="1182"/>
      <c r="F37" s="36">
        <v>0.21</v>
      </c>
      <c r="G37" s="37">
        <v>0.18</v>
      </c>
      <c r="H37" s="37">
        <v>0.22</v>
      </c>
      <c r="I37" s="37">
        <v>0.37</v>
      </c>
      <c r="J37" s="38">
        <v>0.56999999999999995</v>
      </c>
      <c r="K37" s="22"/>
      <c r="L37" s="22"/>
      <c r="M37" s="22"/>
      <c r="N37" s="22"/>
      <c r="O37" s="22"/>
      <c r="P37" s="22"/>
    </row>
    <row r="38" spans="1:16" ht="39" customHeight="1" x14ac:dyDescent="0.15">
      <c r="A38" s="22"/>
      <c r="B38" s="35"/>
      <c r="C38" s="1180" t="s">
        <v>534</v>
      </c>
      <c r="D38" s="1181"/>
      <c r="E38" s="1182"/>
      <c r="F38" s="36">
        <v>0.27</v>
      </c>
      <c r="G38" s="37">
        <v>0.25</v>
      </c>
      <c r="H38" s="37" t="s">
        <v>535</v>
      </c>
      <c r="I38" s="37">
        <v>0.03</v>
      </c>
      <c r="J38" s="38">
        <v>0.03</v>
      </c>
      <c r="K38" s="22"/>
      <c r="L38" s="22"/>
      <c r="M38" s="22"/>
      <c r="N38" s="22"/>
      <c r="O38" s="22"/>
      <c r="P38" s="22"/>
    </row>
    <row r="39" spans="1:16" ht="39" customHeight="1" x14ac:dyDescent="0.15">
      <c r="A39" s="22"/>
      <c r="B39" s="35"/>
      <c r="C39" s="1180" t="s">
        <v>536</v>
      </c>
      <c r="D39" s="1181"/>
      <c r="E39" s="1182"/>
      <c r="F39" s="36">
        <v>0</v>
      </c>
      <c r="G39" s="37">
        <v>0</v>
      </c>
      <c r="H39" s="37">
        <v>0</v>
      </c>
      <c r="I39" s="37">
        <v>0</v>
      </c>
      <c r="J39" s="38">
        <v>0</v>
      </c>
      <c r="K39" s="22"/>
      <c r="L39" s="22"/>
      <c r="M39" s="22"/>
      <c r="N39" s="22"/>
      <c r="O39" s="22"/>
      <c r="P39" s="22"/>
    </row>
    <row r="40" spans="1:16" ht="39" customHeight="1" x14ac:dyDescent="0.15">
      <c r="A40" s="22"/>
      <c r="B40" s="35"/>
      <c r="C40" s="1180" t="s">
        <v>537</v>
      </c>
      <c r="D40" s="1181"/>
      <c r="E40" s="1182"/>
      <c r="F40" s="36">
        <v>0</v>
      </c>
      <c r="G40" s="37">
        <v>0.01</v>
      </c>
      <c r="H40" s="37">
        <v>0</v>
      </c>
      <c r="I40" s="37">
        <v>0.01</v>
      </c>
      <c r="J40" s="38">
        <v>0</v>
      </c>
      <c r="K40" s="22"/>
      <c r="L40" s="22"/>
      <c r="M40" s="22"/>
      <c r="N40" s="22"/>
      <c r="O40" s="22"/>
      <c r="P40" s="22"/>
    </row>
    <row r="41" spans="1:16" ht="39" customHeight="1" x14ac:dyDescent="0.15">
      <c r="A41" s="22"/>
      <c r="B41" s="35"/>
      <c r="C41" s="1180" t="s">
        <v>538</v>
      </c>
      <c r="D41" s="1181"/>
      <c r="E41" s="1182"/>
      <c r="F41" s="36">
        <v>0</v>
      </c>
      <c r="G41" s="37">
        <v>0</v>
      </c>
      <c r="H41" s="37">
        <v>0</v>
      </c>
      <c r="I41" s="37">
        <v>0</v>
      </c>
      <c r="J41" s="38">
        <v>0</v>
      </c>
      <c r="K41" s="22"/>
      <c r="L41" s="22"/>
      <c r="M41" s="22"/>
      <c r="N41" s="22"/>
      <c r="O41" s="22"/>
      <c r="P41" s="22"/>
    </row>
    <row r="42" spans="1:16" ht="39" customHeight="1" x14ac:dyDescent="0.15">
      <c r="A42" s="22"/>
      <c r="B42" s="39"/>
      <c r="C42" s="1180" t="s">
        <v>539</v>
      </c>
      <c r="D42" s="1181"/>
      <c r="E42" s="1182"/>
      <c r="F42" s="36" t="s">
        <v>479</v>
      </c>
      <c r="G42" s="37" t="s">
        <v>479</v>
      </c>
      <c r="H42" s="37" t="s">
        <v>479</v>
      </c>
      <c r="I42" s="37" t="s">
        <v>479</v>
      </c>
      <c r="J42" s="38" t="s">
        <v>479</v>
      </c>
      <c r="K42" s="22"/>
      <c r="L42" s="22"/>
      <c r="M42" s="22"/>
      <c r="N42" s="22"/>
      <c r="O42" s="22"/>
      <c r="P42" s="22"/>
    </row>
    <row r="43" spans="1:16" ht="39" customHeight="1" thickBot="1" x14ac:dyDescent="0.2">
      <c r="A43" s="22"/>
      <c r="B43" s="40"/>
      <c r="C43" s="1183" t="s">
        <v>540</v>
      </c>
      <c r="D43" s="1184"/>
      <c r="E43" s="1185"/>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3226</v>
      </c>
      <c r="L45" s="60">
        <v>3202</v>
      </c>
      <c r="M45" s="60">
        <v>3392</v>
      </c>
      <c r="N45" s="60">
        <v>3216</v>
      </c>
      <c r="O45" s="61">
        <v>3172</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479</v>
      </c>
      <c r="L46" s="64" t="s">
        <v>479</v>
      </c>
      <c r="M46" s="64" t="s">
        <v>479</v>
      </c>
      <c r="N46" s="64" t="s">
        <v>479</v>
      </c>
      <c r="O46" s="65" t="s">
        <v>479</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479</v>
      </c>
      <c r="L47" s="64" t="s">
        <v>479</v>
      </c>
      <c r="M47" s="64" t="s">
        <v>479</v>
      </c>
      <c r="N47" s="64" t="s">
        <v>479</v>
      </c>
      <c r="O47" s="65" t="s">
        <v>479</v>
      </c>
      <c r="P47" s="48"/>
      <c r="Q47" s="48"/>
      <c r="R47" s="48"/>
      <c r="S47" s="48"/>
      <c r="T47" s="48"/>
      <c r="U47" s="48"/>
    </row>
    <row r="48" spans="1:21" ht="30.75" customHeight="1" x14ac:dyDescent="0.15">
      <c r="A48" s="48"/>
      <c r="B48" s="1198"/>
      <c r="C48" s="1199"/>
      <c r="D48" s="62"/>
      <c r="E48" s="1190" t="s">
        <v>15</v>
      </c>
      <c r="F48" s="1190"/>
      <c r="G48" s="1190"/>
      <c r="H48" s="1190"/>
      <c r="I48" s="1190"/>
      <c r="J48" s="1191"/>
      <c r="K48" s="63">
        <v>995</v>
      </c>
      <c r="L48" s="64">
        <v>962</v>
      </c>
      <c r="M48" s="64">
        <v>834</v>
      </c>
      <c r="N48" s="64">
        <v>835</v>
      </c>
      <c r="O48" s="65">
        <v>859</v>
      </c>
      <c r="P48" s="48"/>
      <c r="Q48" s="48"/>
      <c r="R48" s="48"/>
      <c r="S48" s="48"/>
      <c r="T48" s="48"/>
      <c r="U48" s="48"/>
    </row>
    <row r="49" spans="1:21" ht="30.75" customHeight="1" x14ac:dyDescent="0.15">
      <c r="A49" s="48"/>
      <c r="B49" s="1198"/>
      <c r="C49" s="1199"/>
      <c r="D49" s="62"/>
      <c r="E49" s="1190" t="s">
        <v>16</v>
      </c>
      <c r="F49" s="1190"/>
      <c r="G49" s="1190"/>
      <c r="H49" s="1190"/>
      <c r="I49" s="1190"/>
      <c r="J49" s="1191"/>
      <c r="K49" s="63">
        <v>19</v>
      </c>
      <c r="L49" s="64">
        <v>3</v>
      </c>
      <c r="M49" s="64">
        <v>2</v>
      </c>
      <c r="N49" s="64">
        <v>2</v>
      </c>
      <c r="O49" s="65">
        <v>2</v>
      </c>
      <c r="P49" s="48"/>
      <c r="Q49" s="48"/>
      <c r="R49" s="48"/>
      <c r="S49" s="48"/>
      <c r="T49" s="48"/>
      <c r="U49" s="48"/>
    </row>
    <row r="50" spans="1:21" ht="30.75" customHeight="1" x14ac:dyDescent="0.15">
      <c r="A50" s="48"/>
      <c r="B50" s="1198"/>
      <c r="C50" s="1199"/>
      <c r="D50" s="62"/>
      <c r="E50" s="1190" t="s">
        <v>17</v>
      </c>
      <c r="F50" s="1190"/>
      <c r="G50" s="1190"/>
      <c r="H50" s="1190"/>
      <c r="I50" s="1190"/>
      <c r="J50" s="1191"/>
      <c r="K50" s="63">
        <v>129</v>
      </c>
      <c r="L50" s="64">
        <v>162</v>
      </c>
      <c r="M50" s="64">
        <v>158</v>
      </c>
      <c r="N50" s="64">
        <v>157</v>
      </c>
      <c r="O50" s="65">
        <v>154</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479</v>
      </c>
      <c r="L51" s="64">
        <v>0</v>
      </c>
      <c r="M51" s="64">
        <v>0</v>
      </c>
      <c r="N51" s="64">
        <v>1</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2426</v>
      </c>
      <c r="L52" s="64">
        <v>2431</v>
      </c>
      <c r="M52" s="64">
        <v>2494</v>
      </c>
      <c r="N52" s="64">
        <v>2439</v>
      </c>
      <c r="O52" s="65">
        <v>2439</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1943</v>
      </c>
      <c r="L53" s="69">
        <v>1898</v>
      </c>
      <c r="M53" s="69">
        <v>1892</v>
      </c>
      <c r="N53" s="69">
        <v>1772</v>
      </c>
      <c r="O53" s="70">
        <v>1748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6" t="s">
        <v>24</v>
      </c>
      <c r="C41" s="1217"/>
      <c r="D41" s="81"/>
      <c r="E41" s="1218" t="s">
        <v>25</v>
      </c>
      <c r="F41" s="1218"/>
      <c r="G41" s="1218"/>
      <c r="H41" s="1219"/>
      <c r="I41" s="82">
        <v>31981</v>
      </c>
      <c r="J41" s="83">
        <v>31421</v>
      </c>
      <c r="K41" s="83">
        <v>30497</v>
      </c>
      <c r="L41" s="83">
        <v>29816</v>
      </c>
      <c r="M41" s="84">
        <v>29448</v>
      </c>
    </row>
    <row r="42" spans="2:13" ht="27.75" customHeight="1" x14ac:dyDescent="0.15">
      <c r="B42" s="1206"/>
      <c r="C42" s="1207"/>
      <c r="D42" s="85"/>
      <c r="E42" s="1210" t="s">
        <v>26</v>
      </c>
      <c r="F42" s="1210"/>
      <c r="G42" s="1210"/>
      <c r="H42" s="1211"/>
      <c r="I42" s="86">
        <v>1844</v>
      </c>
      <c r="J42" s="87">
        <v>1740</v>
      </c>
      <c r="K42" s="87">
        <v>1635</v>
      </c>
      <c r="L42" s="87">
        <v>1528</v>
      </c>
      <c r="M42" s="88">
        <v>1421</v>
      </c>
    </row>
    <row r="43" spans="2:13" ht="27.75" customHeight="1" x14ac:dyDescent="0.15">
      <c r="B43" s="1206"/>
      <c r="C43" s="1207"/>
      <c r="D43" s="85"/>
      <c r="E43" s="1210" t="s">
        <v>27</v>
      </c>
      <c r="F43" s="1210"/>
      <c r="G43" s="1210"/>
      <c r="H43" s="1211"/>
      <c r="I43" s="86">
        <v>12684</v>
      </c>
      <c r="J43" s="87">
        <v>11896</v>
      </c>
      <c r="K43" s="87">
        <v>11608</v>
      </c>
      <c r="L43" s="87">
        <v>11462</v>
      </c>
      <c r="M43" s="88">
        <v>11075</v>
      </c>
    </row>
    <row r="44" spans="2:13" ht="27.75" customHeight="1" x14ac:dyDescent="0.15">
      <c r="B44" s="1206"/>
      <c r="C44" s="1207"/>
      <c r="D44" s="85"/>
      <c r="E44" s="1210" t="s">
        <v>28</v>
      </c>
      <c r="F44" s="1210"/>
      <c r="G44" s="1210"/>
      <c r="H44" s="1211"/>
      <c r="I44" s="86">
        <v>13</v>
      </c>
      <c r="J44" s="87">
        <v>9</v>
      </c>
      <c r="K44" s="87">
        <v>8</v>
      </c>
      <c r="L44" s="87">
        <v>6</v>
      </c>
      <c r="M44" s="88">
        <v>4</v>
      </c>
    </row>
    <row r="45" spans="2:13" ht="27.75" customHeight="1" x14ac:dyDescent="0.15">
      <c r="B45" s="1206"/>
      <c r="C45" s="1207"/>
      <c r="D45" s="85"/>
      <c r="E45" s="1210" t="s">
        <v>29</v>
      </c>
      <c r="F45" s="1210"/>
      <c r="G45" s="1210"/>
      <c r="H45" s="1211"/>
      <c r="I45" s="86">
        <v>11629</v>
      </c>
      <c r="J45" s="87">
        <v>11163</v>
      </c>
      <c r="K45" s="87">
        <v>10289</v>
      </c>
      <c r="L45" s="87">
        <v>9720</v>
      </c>
      <c r="M45" s="88">
        <v>9216</v>
      </c>
    </row>
    <row r="46" spans="2:13" ht="27.75" customHeight="1" x14ac:dyDescent="0.15">
      <c r="B46" s="1206"/>
      <c r="C46" s="1207"/>
      <c r="D46" s="89"/>
      <c r="E46" s="1210" t="s">
        <v>30</v>
      </c>
      <c r="F46" s="1210"/>
      <c r="G46" s="1210"/>
      <c r="H46" s="1211"/>
      <c r="I46" s="86" t="s">
        <v>479</v>
      </c>
      <c r="J46" s="87" t="s">
        <v>479</v>
      </c>
      <c r="K46" s="87" t="s">
        <v>479</v>
      </c>
      <c r="L46" s="87" t="s">
        <v>479</v>
      </c>
      <c r="M46" s="88" t="s">
        <v>479</v>
      </c>
    </row>
    <row r="47" spans="2:13" ht="27.75" customHeight="1" x14ac:dyDescent="0.15">
      <c r="B47" s="1206"/>
      <c r="C47" s="1207"/>
      <c r="D47" s="90"/>
      <c r="E47" s="1220" t="s">
        <v>31</v>
      </c>
      <c r="F47" s="1221"/>
      <c r="G47" s="1221"/>
      <c r="H47" s="1222"/>
      <c r="I47" s="86" t="s">
        <v>479</v>
      </c>
      <c r="J47" s="87" t="s">
        <v>479</v>
      </c>
      <c r="K47" s="87" t="s">
        <v>479</v>
      </c>
      <c r="L47" s="87" t="s">
        <v>479</v>
      </c>
      <c r="M47" s="88" t="s">
        <v>479</v>
      </c>
    </row>
    <row r="48" spans="2:13" ht="27.75" customHeight="1" x14ac:dyDescent="0.15">
      <c r="B48" s="1206"/>
      <c r="C48" s="1207"/>
      <c r="D48" s="85"/>
      <c r="E48" s="1210" t="s">
        <v>32</v>
      </c>
      <c r="F48" s="1210"/>
      <c r="G48" s="1210"/>
      <c r="H48" s="1211"/>
      <c r="I48" s="86" t="s">
        <v>479</v>
      </c>
      <c r="J48" s="87" t="s">
        <v>479</v>
      </c>
      <c r="K48" s="87" t="s">
        <v>479</v>
      </c>
      <c r="L48" s="87" t="s">
        <v>479</v>
      </c>
      <c r="M48" s="88" t="s">
        <v>479</v>
      </c>
    </row>
    <row r="49" spans="2:13" ht="27.75" customHeight="1" x14ac:dyDescent="0.15">
      <c r="B49" s="1208"/>
      <c r="C49" s="1209"/>
      <c r="D49" s="85"/>
      <c r="E49" s="1210" t="s">
        <v>33</v>
      </c>
      <c r="F49" s="1210"/>
      <c r="G49" s="1210"/>
      <c r="H49" s="1211"/>
      <c r="I49" s="86" t="s">
        <v>479</v>
      </c>
      <c r="J49" s="87" t="s">
        <v>479</v>
      </c>
      <c r="K49" s="87" t="s">
        <v>479</v>
      </c>
      <c r="L49" s="87" t="s">
        <v>479</v>
      </c>
      <c r="M49" s="88" t="s">
        <v>479</v>
      </c>
    </row>
    <row r="50" spans="2:13" ht="27.75" customHeight="1" x14ac:dyDescent="0.15">
      <c r="B50" s="1204" t="s">
        <v>34</v>
      </c>
      <c r="C50" s="1205"/>
      <c r="D50" s="91"/>
      <c r="E50" s="1210" t="s">
        <v>35</v>
      </c>
      <c r="F50" s="1210"/>
      <c r="G50" s="1210"/>
      <c r="H50" s="1211"/>
      <c r="I50" s="86">
        <v>1515</v>
      </c>
      <c r="J50" s="87">
        <v>1275</v>
      </c>
      <c r="K50" s="87">
        <v>1102</v>
      </c>
      <c r="L50" s="87">
        <v>1182</v>
      </c>
      <c r="M50" s="88">
        <v>1509</v>
      </c>
    </row>
    <row r="51" spans="2:13" ht="27.75" customHeight="1" x14ac:dyDescent="0.15">
      <c r="B51" s="1206"/>
      <c r="C51" s="1207"/>
      <c r="D51" s="85"/>
      <c r="E51" s="1210" t="s">
        <v>36</v>
      </c>
      <c r="F51" s="1210"/>
      <c r="G51" s="1210"/>
      <c r="H51" s="1211"/>
      <c r="I51" s="86">
        <v>7638</v>
      </c>
      <c r="J51" s="87">
        <v>7194</v>
      </c>
      <c r="K51" s="87">
        <v>6811</v>
      </c>
      <c r="L51" s="87">
        <v>6390</v>
      </c>
      <c r="M51" s="88">
        <v>5974</v>
      </c>
    </row>
    <row r="52" spans="2:13" ht="27.75" customHeight="1" x14ac:dyDescent="0.15">
      <c r="B52" s="1208"/>
      <c r="C52" s="1209"/>
      <c r="D52" s="85"/>
      <c r="E52" s="1210" t="s">
        <v>37</v>
      </c>
      <c r="F52" s="1210"/>
      <c r="G52" s="1210"/>
      <c r="H52" s="1211"/>
      <c r="I52" s="86">
        <v>22629</v>
      </c>
      <c r="J52" s="87">
        <v>22293</v>
      </c>
      <c r="K52" s="87">
        <v>22498</v>
      </c>
      <c r="L52" s="87">
        <v>22528</v>
      </c>
      <c r="M52" s="88">
        <v>22179</v>
      </c>
    </row>
    <row r="53" spans="2:13" ht="27.75" customHeight="1" thickBot="1" x14ac:dyDescent="0.2">
      <c r="B53" s="1212" t="s">
        <v>21</v>
      </c>
      <c r="C53" s="1213"/>
      <c r="D53" s="92"/>
      <c r="E53" s="1214" t="s">
        <v>38</v>
      </c>
      <c r="F53" s="1214"/>
      <c r="G53" s="1214"/>
      <c r="H53" s="1215"/>
      <c r="I53" s="93">
        <v>26369</v>
      </c>
      <c r="J53" s="94">
        <v>25467</v>
      </c>
      <c r="K53" s="94">
        <v>23625</v>
      </c>
      <c r="L53" s="94">
        <v>22432</v>
      </c>
      <c r="M53" s="95">
        <v>21504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2" zoomScale="70" zoomScaleNormal="70" zoomScaleSheetLayoutView="55" workbookViewId="0">
      <selection activeCell="L20" sqref="L2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7" t="s">
        <v>561</v>
      </c>
      <c r="H43" s="1238"/>
      <c r="I43" s="1238"/>
      <c r="J43" s="1238"/>
      <c r="K43" s="1238"/>
      <c r="L43" s="1238"/>
      <c r="M43" s="1238"/>
      <c r="N43" s="1238"/>
      <c r="O43" s="1239"/>
    </row>
    <row r="44" spans="2:17" x14ac:dyDescent="0.15">
      <c r="B44" s="250"/>
      <c r="C44" s="246"/>
      <c r="D44" s="246"/>
      <c r="E44" s="246"/>
      <c r="F44" s="246"/>
      <c r="G44" s="1240"/>
      <c r="H44" s="1241"/>
      <c r="I44" s="1241"/>
      <c r="J44" s="1241"/>
      <c r="K44" s="1241"/>
      <c r="L44" s="1241"/>
      <c r="M44" s="1241"/>
      <c r="N44" s="1241"/>
      <c r="O44" s="1242"/>
    </row>
    <row r="45" spans="2:17" x14ac:dyDescent="0.15">
      <c r="B45" s="250"/>
      <c r="C45" s="246"/>
      <c r="D45" s="246"/>
      <c r="E45" s="246"/>
      <c r="F45" s="246"/>
      <c r="G45" s="1240"/>
      <c r="H45" s="1241"/>
      <c r="I45" s="1241"/>
      <c r="J45" s="1241"/>
      <c r="K45" s="1241"/>
      <c r="L45" s="1241"/>
      <c r="M45" s="1241"/>
      <c r="N45" s="1241"/>
      <c r="O45" s="1242"/>
    </row>
    <row r="46" spans="2:17" x14ac:dyDescent="0.15">
      <c r="B46" s="250"/>
      <c r="C46" s="246"/>
      <c r="D46" s="246"/>
      <c r="E46" s="246"/>
      <c r="F46" s="246"/>
      <c r="G46" s="1240"/>
      <c r="H46" s="1241"/>
      <c r="I46" s="1241"/>
      <c r="J46" s="1241"/>
      <c r="K46" s="1241"/>
      <c r="L46" s="1241"/>
      <c r="M46" s="1241"/>
      <c r="N46" s="1241"/>
      <c r="O46" s="1242"/>
    </row>
    <row r="47" spans="2:17" x14ac:dyDescent="0.15">
      <c r="B47" s="250"/>
      <c r="C47" s="246"/>
      <c r="D47" s="246"/>
      <c r="E47" s="246"/>
      <c r="F47" s="246"/>
      <c r="G47" s="1243"/>
      <c r="H47" s="1244"/>
      <c r="I47" s="1244"/>
      <c r="J47" s="1244"/>
      <c r="K47" s="1244"/>
      <c r="L47" s="1244"/>
      <c r="M47" s="1244"/>
      <c r="N47" s="1244"/>
      <c r="O47" s="1245"/>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46"/>
      <c r="H50" s="1247"/>
      <c r="I50" s="1247"/>
      <c r="J50" s="1248"/>
      <c r="K50" s="356" t="s">
        <v>519</v>
      </c>
      <c r="L50" s="356" t="s">
        <v>520</v>
      </c>
      <c r="M50" s="356" t="s">
        <v>521</v>
      </c>
      <c r="N50" s="356" t="s">
        <v>522</v>
      </c>
      <c r="O50" s="356" t="s">
        <v>523</v>
      </c>
    </row>
    <row r="51" spans="1:17" x14ac:dyDescent="0.15">
      <c r="B51" s="250"/>
      <c r="C51" s="246"/>
      <c r="D51" s="246"/>
      <c r="E51" s="246"/>
      <c r="F51" s="246"/>
      <c r="G51" s="1249" t="s">
        <v>563</v>
      </c>
      <c r="H51" s="1250"/>
      <c r="I51" s="1255" t="s">
        <v>564</v>
      </c>
      <c r="J51" s="1255"/>
      <c r="K51" s="1257"/>
      <c r="L51" s="1257"/>
      <c r="M51" s="1257"/>
      <c r="N51" s="1223">
        <v>168.4</v>
      </c>
      <c r="O51" s="1257"/>
    </row>
    <row r="52" spans="1:17" x14ac:dyDescent="0.15">
      <c r="B52" s="250"/>
      <c r="C52" s="246"/>
      <c r="D52" s="246"/>
      <c r="E52" s="246"/>
      <c r="F52" s="246"/>
      <c r="G52" s="1251"/>
      <c r="H52" s="1252"/>
      <c r="I52" s="1256"/>
      <c r="J52" s="1256"/>
      <c r="K52" s="1223"/>
      <c r="L52" s="1223"/>
      <c r="M52" s="1223"/>
      <c r="N52" s="1223"/>
      <c r="O52" s="1223"/>
    </row>
    <row r="53" spans="1:17" x14ac:dyDescent="0.15">
      <c r="A53" s="357"/>
      <c r="B53" s="250"/>
      <c r="C53" s="246"/>
      <c r="D53" s="246"/>
      <c r="E53" s="246"/>
      <c r="F53" s="246"/>
      <c r="G53" s="1251"/>
      <c r="H53" s="1252"/>
      <c r="I53" s="1235" t="s">
        <v>565</v>
      </c>
      <c r="J53" s="1235"/>
      <c r="K53" s="1258"/>
      <c r="L53" s="1258"/>
      <c r="M53" s="1258"/>
      <c r="N53" s="1227">
        <v>59.6</v>
      </c>
      <c r="O53" s="1258"/>
    </row>
    <row r="54" spans="1:17" x14ac:dyDescent="0.15">
      <c r="A54" s="357"/>
      <c r="B54" s="250"/>
      <c r="C54" s="246"/>
      <c r="D54" s="246"/>
      <c r="E54" s="246"/>
      <c r="F54" s="246"/>
      <c r="G54" s="1253"/>
      <c r="H54" s="1254"/>
      <c r="I54" s="1235"/>
      <c r="J54" s="1235"/>
      <c r="K54" s="1228"/>
      <c r="L54" s="1228"/>
      <c r="M54" s="1228"/>
      <c r="N54" s="1228"/>
      <c r="O54" s="1228"/>
    </row>
    <row r="55" spans="1:17" x14ac:dyDescent="0.15">
      <c r="A55" s="357"/>
      <c r="B55" s="250"/>
      <c r="C55" s="246"/>
      <c r="D55" s="246"/>
      <c r="E55" s="246"/>
      <c r="F55" s="246"/>
      <c r="G55" s="1229" t="s">
        <v>566</v>
      </c>
      <c r="H55" s="1230"/>
      <c r="I55" s="1235" t="s">
        <v>564</v>
      </c>
      <c r="J55" s="1235"/>
      <c r="K55" s="1257"/>
      <c r="L55" s="1257"/>
      <c r="M55" s="1257"/>
      <c r="N55" s="1223">
        <v>39</v>
      </c>
      <c r="O55" s="1257"/>
    </row>
    <row r="56" spans="1:17" x14ac:dyDescent="0.15">
      <c r="A56" s="357"/>
      <c r="B56" s="250"/>
      <c r="C56" s="246"/>
      <c r="D56" s="246"/>
      <c r="E56" s="246"/>
      <c r="F56" s="246"/>
      <c r="G56" s="1231"/>
      <c r="H56" s="1232"/>
      <c r="I56" s="1235"/>
      <c r="J56" s="1235"/>
      <c r="K56" s="1223"/>
      <c r="L56" s="1223"/>
      <c r="M56" s="1223"/>
      <c r="N56" s="1223"/>
      <c r="O56" s="1223"/>
    </row>
    <row r="57" spans="1:17" s="357" customFormat="1" x14ac:dyDescent="0.15">
      <c r="B57" s="358"/>
      <c r="C57" s="354"/>
      <c r="D57" s="354"/>
      <c r="E57" s="354"/>
      <c r="F57" s="354"/>
      <c r="G57" s="1231"/>
      <c r="H57" s="1232"/>
      <c r="I57" s="1225" t="s">
        <v>565</v>
      </c>
      <c r="J57" s="1225"/>
      <c r="K57" s="1258"/>
      <c r="L57" s="1258"/>
      <c r="M57" s="1258"/>
      <c r="N57" s="1227">
        <v>55.4</v>
      </c>
      <c r="O57" s="1258"/>
      <c r="P57" s="359"/>
      <c r="Q57" s="358"/>
    </row>
    <row r="58" spans="1:17" s="357" customFormat="1" x14ac:dyDescent="0.15">
      <c r="A58" s="245"/>
      <c r="B58" s="358"/>
      <c r="C58" s="354"/>
      <c r="D58" s="354"/>
      <c r="E58" s="354"/>
      <c r="F58" s="354"/>
      <c r="G58" s="1233"/>
      <c r="H58" s="1234"/>
      <c r="I58" s="1225"/>
      <c r="J58" s="1225"/>
      <c r="K58" s="1228"/>
      <c r="L58" s="1228"/>
      <c r="M58" s="1228"/>
      <c r="N58" s="1228"/>
      <c r="O58" s="122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37" t="s">
        <v>568</v>
      </c>
      <c r="H65" s="1238"/>
      <c r="I65" s="1238"/>
      <c r="J65" s="1238"/>
      <c r="K65" s="1238"/>
      <c r="L65" s="1238"/>
      <c r="M65" s="1238"/>
      <c r="N65" s="1238"/>
      <c r="O65" s="1239"/>
    </row>
    <row r="66" spans="2:30" x14ac:dyDescent="0.15">
      <c r="B66" s="250"/>
      <c r="C66" s="246"/>
      <c r="D66" s="246"/>
      <c r="E66" s="246"/>
      <c r="F66" s="246"/>
      <c r="G66" s="1240"/>
      <c r="H66" s="1241"/>
      <c r="I66" s="1241"/>
      <c r="J66" s="1241"/>
      <c r="K66" s="1241"/>
      <c r="L66" s="1241"/>
      <c r="M66" s="1241"/>
      <c r="N66" s="1241"/>
      <c r="O66" s="1242"/>
    </row>
    <row r="67" spans="2:30" x14ac:dyDescent="0.15">
      <c r="B67" s="250"/>
      <c r="C67" s="246"/>
      <c r="D67" s="246"/>
      <c r="E67" s="246"/>
      <c r="F67" s="246"/>
      <c r="G67" s="1240"/>
      <c r="H67" s="1241"/>
      <c r="I67" s="1241"/>
      <c r="J67" s="1241"/>
      <c r="K67" s="1241"/>
      <c r="L67" s="1241"/>
      <c r="M67" s="1241"/>
      <c r="N67" s="1241"/>
      <c r="O67" s="1242"/>
    </row>
    <row r="68" spans="2:30" x14ac:dyDescent="0.15">
      <c r="B68" s="250"/>
      <c r="C68" s="246"/>
      <c r="D68" s="246"/>
      <c r="E68" s="246"/>
      <c r="F68" s="246"/>
      <c r="G68" s="1240"/>
      <c r="H68" s="1241"/>
      <c r="I68" s="1241"/>
      <c r="J68" s="1241"/>
      <c r="K68" s="1241"/>
      <c r="L68" s="1241"/>
      <c r="M68" s="1241"/>
      <c r="N68" s="1241"/>
      <c r="O68" s="1242"/>
    </row>
    <row r="69" spans="2:30" x14ac:dyDescent="0.15">
      <c r="B69" s="250"/>
      <c r="C69" s="246"/>
      <c r="D69" s="246"/>
      <c r="E69" s="246"/>
      <c r="F69" s="246"/>
      <c r="G69" s="1243"/>
      <c r="H69" s="1244"/>
      <c r="I69" s="1244"/>
      <c r="J69" s="1244"/>
      <c r="K69" s="1244"/>
      <c r="L69" s="1244"/>
      <c r="M69" s="1244"/>
      <c r="N69" s="1244"/>
      <c r="O69" s="1245"/>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46"/>
      <c r="H72" s="1247"/>
      <c r="I72" s="1247"/>
      <c r="J72" s="1248"/>
      <c r="K72" s="356" t="s">
        <v>519</v>
      </c>
      <c r="L72" s="356" t="s">
        <v>520</v>
      </c>
      <c r="M72" s="356" t="s">
        <v>521</v>
      </c>
      <c r="N72" s="356" t="s">
        <v>522</v>
      </c>
      <c r="O72" s="356" t="s">
        <v>523</v>
      </c>
    </row>
    <row r="73" spans="2:30" x14ac:dyDescent="0.15">
      <c r="B73" s="250"/>
      <c r="C73" s="246"/>
      <c r="D73" s="246"/>
      <c r="E73" s="246"/>
      <c r="F73" s="246"/>
      <c r="G73" s="1249" t="s">
        <v>563</v>
      </c>
      <c r="H73" s="1250"/>
      <c r="I73" s="1255" t="s">
        <v>564</v>
      </c>
      <c r="J73" s="1255"/>
      <c r="K73" s="1236">
        <v>197.9</v>
      </c>
      <c r="L73" s="1236">
        <v>190.7</v>
      </c>
      <c r="M73" s="1223">
        <v>179.8</v>
      </c>
      <c r="N73" s="1223">
        <v>168.4</v>
      </c>
      <c r="O73" s="1223">
        <v>167.1</v>
      </c>
      <c r="S73" s="245">
        <v>9.9</v>
      </c>
    </row>
    <row r="74" spans="2:30" x14ac:dyDescent="0.15">
      <c r="B74" s="250"/>
      <c r="C74" s="246"/>
      <c r="D74" s="246"/>
      <c r="E74" s="246"/>
      <c r="F74" s="246"/>
      <c r="G74" s="1251"/>
      <c r="H74" s="1252"/>
      <c r="I74" s="1256"/>
      <c r="J74" s="1256"/>
      <c r="K74" s="1236"/>
      <c r="L74" s="1236"/>
      <c r="M74" s="1223"/>
      <c r="N74" s="1223"/>
      <c r="O74" s="1223"/>
    </row>
    <row r="75" spans="2:30" x14ac:dyDescent="0.15">
      <c r="B75" s="250"/>
      <c r="C75" s="246"/>
      <c r="D75" s="246"/>
      <c r="E75" s="246"/>
      <c r="F75" s="246"/>
      <c r="G75" s="1251"/>
      <c r="H75" s="1252"/>
      <c r="I75" s="1235" t="s">
        <v>570</v>
      </c>
      <c r="J75" s="1235"/>
      <c r="K75" s="1227">
        <v>14.6</v>
      </c>
      <c r="L75" s="1227">
        <v>14.5</v>
      </c>
      <c r="M75" s="1227">
        <v>14.4</v>
      </c>
      <c r="N75" s="1227">
        <v>13.9</v>
      </c>
      <c r="O75" s="1227">
        <v>13.7</v>
      </c>
      <c r="U75" s="245">
        <v>81.2</v>
      </c>
      <c r="W75" s="245">
        <v>87.2</v>
      </c>
      <c r="Y75" s="245">
        <v>99.8</v>
      </c>
      <c r="AA75" s="245">
        <v>109.5</v>
      </c>
      <c r="AC75" s="245">
        <v>115.2</v>
      </c>
    </row>
    <row r="76" spans="2:30" x14ac:dyDescent="0.15">
      <c r="B76" s="250"/>
      <c r="C76" s="246"/>
      <c r="D76" s="246"/>
      <c r="E76" s="246"/>
      <c r="F76" s="246"/>
      <c r="G76" s="1253"/>
      <c r="H76" s="1254"/>
      <c r="I76" s="1235"/>
      <c r="J76" s="1235"/>
      <c r="K76" s="1228"/>
      <c r="L76" s="1228"/>
      <c r="M76" s="1228"/>
      <c r="N76" s="1228"/>
      <c r="O76" s="1228"/>
    </row>
    <row r="77" spans="2:30" x14ac:dyDescent="0.15">
      <c r="B77" s="250"/>
      <c r="C77" s="246"/>
      <c r="D77" s="246"/>
      <c r="E77" s="246"/>
      <c r="F77" s="246"/>
      <c r="G77" s="1229" t="s">
        <v>566</v>
      </c>
      <c r="H77" s="1230"/>
      <c r="I77" s="1235" t="s">
        <v>564</v>
      </c>
      <c r="J77" s="1235"/>
      <c r="K77" s="1236">
        <v>58.2</v>
      </c>
      <c r="L77" s="1236">
        <v>50.3</v>
      </c>
      <c r="M77" s="1223">
        <v>45.9</v>
      </c>
      <c r="N77" s="1223">
        <v>39</v>
      </c>
      <c r="O77" s="1223">
        <v>32.5</v>
      </c>
      <c r="R77" s="245">
        <v>12.3</v>
      </c>
      <c r="T77" s="245">
        <v>11.1</v>
      </c>
    </row>
    <row r="78" spans="2:30" x14ac:dyDescent="0.15">
      <c r="B78" s="250"/>
      <c r="C78" s="246"/>
      <c r="D78" s="246"/>
      <c r="E78" s="246"/>
      <c r="F78" s="246"/>
      <c r="G78" s="1231"/>
      <c r="H78" s="1232"/>
      <c r="I78" s="1235"/>
      <c r="J78" s="1235"/>
      <c r="K78" s="1236"/>
      <c r="L78" s="1236"/>
      <c r="M78" s="1223"/>
      <c r="N78" s="1223"/>
      <c r="O78" s="1223"/>
    </row>
    <row r="79" spans="2:30" x14ac:dyDescent="0.15">
      <c r="B79" s="250"/>
      <c r="C79" s="246"/>
      <c r="D79" s="246"/>
      <c r="E79" s="246"/>
      <c r="F79" s="246"/>
      <c r="G79" s="1231"/>
      <c r="H79" s="1232"/>
      <c r="I79" s="1224" t="s">
        <v>570</v>
      </c>
      <c r="J79" s="1225"/>
      <c r="K79" s="1226">
        <v>10.3</v>
      </c>
      <c r="L79" s="1226">
        <v>9.6</v>
      </c>
      <c r="M79" s="1226">
        <v>8.8000000000000007</v>
      </c>
      <c r="N79" s="1226">
        <v>9</v>
      </c>
      <c r="O79" s="1226">
        <v>8.1999999999999993</v>
      </c>
      <c r="V79" s="245">
        <v>53.5</v>
      </c>
      <c r="X79" s="245">
        <v>48.2</v>
      </c>
      <c r="Z79" s="245">
        <v>34.200000000000003</v>
      </c>
      <c r="AB79" s="245">
        <v>30.3</v>
      </c>
      <c r="AD79" s="245">
        <v>28.9</v>
      </c>
    </row>
    <row r="80" spans="2:30" x14ac:dyDescent="0.15">
      <c r="B80" s="250"/>
      <c r="C80" s="246"/>
      <c r="D80" s="246"/>
      <c r="E80" s="246"/>
      <c r="F80" s="246"/>
      <c r="G80" s="1233"/>
      <c r="H80" s="1234"/>
      <c r="I80" s="1225"/>
      <c r="J80" s="1225"/>
      <c r="K80" s="1226"/>
      <c r="L80" s="1226"/>
      <c r="M80" s="1226"/>
      <c r="N80" s="1226"/>
      <c r="O80" s="122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34528</v>
      </c>
      <c r="E3" s="118"/>
      <c r="F3" s="119">
        <v>50880</v>
      </c>
      <c r="G3" s="120"/>
      <c r="H3" s="121"/>
    </row>
    <row r="4" spans="1:8" x14ac:dyDescent="0.15">
      <c r="A4" s="122"/>
      <c r="B4" s="123"/>
      <c r="C4" s="124"/>
      <c r="D4" s="125">
        <v>24499</v>
      </c>
      <c r="E4" s="126"/>
      <c r="F4" s="127">
        <v>26879</v>
      </c>
      <c r="G4" s="128"/>
      <c r="H4" s="129"/>
    </row>
    <row r="5" spans="1:8" x14ac:dyDescent="0.15">
      <c r="A5" s="110" t="s">
        <v>513</v>
      </c>
      <c r="B5" s="115"/>
      <c r="C5" s="116"/>
      <c r="D5" s="117">
        <v>32631</v>
      </c>
      <c r="E5" s="118"/>
      <c r="F5" s="119">
        <v>63956</v>
      </c>
      <c r="G5" s="120"/>
      <c r="H5" s="121"/>
    </row>
    <row r="6" spans="1:8" x14ac:dyDescent="0.15">
      <c r="A6" s="122"/>
      <c r="B6" s="123"/>
      <c r="C6" s="124"/>
      <c r="D6" s="125">
        <v>17644</v>
      </c>
      <c r="E6" s="126"/>
      <c r="F6" s="127">
        <v>29239</v>
      </c>
      <c r="G6" s="128"/>
      <c r="H6" s="129"/>
    </row>
    <row r="7" spans="1:8" x14ac:dyDescent="0.15">
      <c r="A7" s="110" t="s">
        <v>514</v>
      </c>
      <c r="B7" s="115"/>
      <c r="C7" s="116"/>
      <c r="D7" s="117">
        <v>33165</v>
      </c>
      <c r="E7" s="118"/>
      <c r="F7" s="119">
        <v>66255</v>
      </c>
      <c r="G7" s="120"/>
      <c r="H7" s="121"/>
    </row>
    <row r="8" spans="1:8" x14ac:dyDescent="0.15">
      <c r="A8" s="122"/>
      <c r="B8" s="123"/>
      <c r="C8" s="124"/>
      <c r="D8" s="125">
        <v>16450</v>
      </c>
      <c r="E8" s="126"/>
      <c r="F8" s="127">
        <v>31822</v>
      </c>
      <c r="G8" s="128"/>
      <c r="H8" s="129"/>
    </row>
    <row r="9" spans="1:8" x14ac:dyDescent="0.15">
      <c r="A9" s="110" t="s">
        <v>515</v>
      </c>
      <c r="B9" s="115"/>
      <c r="C9" s="116"/>
      <c r="D9" s="117">
        <v>20958</v>
      </c>
      <c r="E9" s="118"/>
      <c r="F9" s="119">
        <v>92247</v>
      </c>
      <c r="G9" s="120"/>
      <c r="H9" s="121"/>
    </row>
    <row r="10" spans="1:8" x14ac:dyDescent="0.15">
      <c r="A10" s="122"/>
      <c r="B10" s="123"/>
      <c r="C10" s="124"/>
      <c r="D10" s="125">
        <v>10493</v>
      </c>
      <c r="E10" s="126"/>
      <c r="F10" s="127">
        <v>37204</v>
      </c>
      <c r="G10" s="128"/>
      <c r="H10" s="129"/>
    </row>
    <row r="11" spans="1:8" x14ac:dyDescent="0.15">
      <c r="A11" s="110" t="s">
        <v>516</v>
      </c>
      <c r="B11" s="115"/>
      <c r="C11" s="116"/>
      <c r="D11" s="117">
        <v>35041</v>
      </c>
      <c r="E11" s="118"/>
      <c r="F11" s="119">
        <v>67319</v>
      </c>
      <c r="G11" s="120"/>
      <c r="H11" s="121"/>
    </row>
    <row r="12" spans="1:8" x14ac:dyDescent="0.15">
      <c r="A12" s="122"/>
      <c r="B12" s="123"/>
      <c r="C12" s="130"/>
      <c r="D12" s="125">
        <v>27267</v>
      </c>
      <c r="E12" s="126"/>
      <c r="F12" s="127">
        <v>38101</v>
      </c>
      <c r="G12" s="128"/>
      <c r="H12" s="129"/>
    </row>
    <row r="13" spans="1:8" x14ac:dyDescent="0.15">
      <c r="A13" s="110"/>
      <c r="B13" s="115"/>
      <c r="C13" s="131"/>
      <c r="D13" s="132">
        <v>31265</v>
      </c>
      <c r="E13" s="133"/>
      <c r="F13" s="134">
        <v>68131</v>
      </c>
      <c r="G13" s="135"/>
      <c r="H13" s="121"/>
    </row>
    <row r="14" spans="1:8" x14ac:dyDescent="0.15">
      <c r="A14" s="122"/>
      <c r="B14" s="123"/>
      <c r="C14" s="124"/>
      <c r="D14" s="125">
        <v>19271</v>
      </c>
      <c r="E14" s="126"/>
      <c r="F14" s="127">
        <v>32649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1.47</v>
      </c>
      <c r="C19" s="136">
        <f>ROUND(VALUE(SUBSTITUTE(実質収支比率等に係る経年分析!G$48,"▲","-")),2)</f>
        <v>1.32</v>
      </c>
      <c r="D19" s="136">
        <f>ROUND(VALUE(SUBSTITUTE(実質収支比率等に係る経年分析!H$48,"▲","-")),2)</f>
        <v>0.6</v>
      </c>
      <c r="E19" s="136">
        <f>ROUND(VALUE(SUBSTITUTE(実質収支比率等に係る経年分析!I$48,"▲","-")),2)</f>
        <v>3.51</v>
      </c>
      <c r="F19" s="136">
        <f>ROUND(VALUE(SUBSTITUTE(実質収支比率等に係る経年分析!J$48,"▲","-")),2)</f>
        <v>1.1499999999999999</v>
      </c>
    </row>
    <row r="20" spans="1:11" x14ac:dyDescent="0.15">
      <c r="A20" s="136" t="s">
        <v>43</v>
      </c>
      <c r="B20" s="136">
        <f>ROUND(VALUE(SUBSTITUTE(実質収支比率等に係る経年分析!F$47,"▲","-")),2)</f>
        <v>0.36</v>
      </c>
      <c r="C20" s="136">
        <f>ROUND(VALUE(SUBSTITUTE(実質収支比率等に係る経年分析!G$47,"▲","-")),2)</f>
        <v>0.01</v>
      </c>
      <c r="D20" s="136">
        <f>ROUND(VALUE(SUBSTITUTE(実質収支比率等に係る経年分析!H$47,"▲","-")),2)</f>
        <v>0.11</v>
      </c>
      <c r="E20" s="136">
        <f>ROUND(VALUE(SUBSTITUTE(実質収支比率等に係る経年分析!I$47,"▲","-")),2)</f>
        <v>0.82</v>
      </c>
      <c r="F20" s="136">
        <f>ROUND(VALUE(SUBSTITUTE(実質収支比率等に係る経年分析!J$47,"▲","-")),2)</f>
        <v>2.87</v>
      </c>
    </row>
    <row r="21" spans="1:11" x14ac:dyDescent="0.15">
      <c r="A21" s="136" t="s">
        <v>44</v>
      </c>
      <c r="B21" s="136">
        <f>IF(ISNUMBER(VALUE(SUBSTITUTE(実質収支比率等に係る経年分析!F$49,"▲","-"))),ROUND(VALUE(SUBSTITUTE(実質収支比率等に係る経年分析!F$49,"▲","-")),2),NA())</f>
        <v>-5.69</v>
      </c>
      <c r="C21" s="136">
        <f>IF(ISNUMBER(VALUE(SUBSTITUTE(実質収支比率等に係る経年分析!G$49,"▲","-"))),ROUND(VALUE(SUBSTITUTE(実質収支比率等に係る経年分析!G$49,"▲","-")),2),NA())</f>
        <v>-1.26</v>
      </c>
      <c r="D21" s="136">
        <f>IF(ISNUMBER(VALUE(SUBSTITUTE(実質収支比率等に係る経年分析!H$49,"▲","-"))),ROUND(VALUE(SUBSTITUTE(実質収支比率等に係る経年分析!H$49,"▲","-")),2),NA())</f>
        <v>-1.33</v>
      </c>
      <c r="E21" s="136">
        <f>IF(ISNUMBER(VALUE(SUBSTITUTE(実質収支比率等に係る経年分析!I$49,"▲","-"))),ROUND(VALUE(SUBSTITUTE(実質収支比率等に係る経年分析!I$49,"▲","-")),2),NA())</f>
        <v>3.16</v>
      </c>
      <c r="F21" s="136">
        <f>IF(ISNUMBER(VALUE(SUBSTITUTE(実質収支比率等に係る経年分析!J$49,"▲","-"))),ROUND(VALUE(SUBSTITUTE(実質収支比率等に係る経年分析!J$49,"▲","-")),2),NA())</f>
        <v>-2.4700000000000002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介護保険予防支援事業特別会計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0.25</v>
      </c>
      <c r="F32" s="137">
        <f>IF(ROUND(VALUE(SUBSTITUTE(連結実質赤字比率に係る赤字・黒字の構成分析!H$38,"▲", "-")), 2) &lt; 0, ABS(ROUND(VALUE(SUBSTITUTE(連結実質赤字比率に係る赤字・黒字の構成分析!H$38,"▲", "-")), 2)), NA())</f>
        <v>0.03</v>
      </c>
      <c r="G32" s="137" t="e">
        <f>IF(ROUND(VALUE(SUBSTITUTE(連結実質赤字比率に係る赤字・黒字の構成分析!H$38,"▲", "-")), 2) &gt;= 0, ABS(ROUND(VALUE(SUBSTITUTE(連結実質赤字比率に係る赤字・黒字の構成分析!H$38,"▲", "-")), 2)), NA())</f>
        <v>#N/A</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0.56999999999999995</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1.47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1.1399999999999999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16.309999999999999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15.87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13.68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15.71</v>
      </c>
    </row>
    <row r="36" spans="1:16" x14ac:dyDescent="0.15">
      <c r="A36" s="137" t="str">
        <f>IF(連結実質赤字比率に係る赤字・黒字の構成分析!C$34="",NA(),連結実質赤字比率に係る赤字・黒字の構成分析!C$34)</f>
        <v>国民健康保険事業特別会計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0.53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0.18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0.11</v>
      </c>
      <c r="H36" s="137">
        <f>IF(ROUND(VALUE(SUBSTITUTE(連結実質赤字比率に係る赤字・黒字の構成分析!I$34,"▲", "-")), 2) &lt; 0, ABS(ROUND(VALUE(SUBSTITUTE(連結実質赤字比率に係る赤字・黒字の構成分析!I$34,"▲", "-")), 2)), NA())</f>
        <v>0.41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1.76</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2426</v>
      </c>
      <c r="E42" s="138"/>
      <c r="F42" s="138"/>
      <c r="G42" s="138">
        <f>'実質公債費比率（分子）の構造'!L$52</f>
        <v>2431</v>
      </c>
      <c r="H42" s="138"/>
      <c r="I42" s="138"/>
      <c r="J42" s="138">
        <f>'実質公債費比率（分子）の構造'!M$52</f>
        <v>2494</v>
      </c>
      <c r="K42" s="138"/>
      <c r="L42" s="138"/>
      <c r="M42" s="138">
        <f>'実質公債費比率（分子）の構造'!N$52</f>
        <v>2439</v>
      </c>
      <c r="N42" s="138"/>
      <c r="O42" s="138"/>
      <c r="P42" s="138">
        <f>'実質公債費比率（分子）の構造'!O$52</f>
        <v>2439</v>
      </c>
    </row>
    <row r="43" spans="1:16" x14ac:dyDescent="0.15">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129</v>
      </c>
      <c r="C44" s="138"/>
      <c r="D44" s="138"/>
      <c r="E44" s="138">
        <f>'実質公債費比率（分子）の構造'!L$50</f>
        <v>162</v>
      </c>
      <c r="F44" s="138"/>
      <c r="G44" s="138"/>
      <c r="H44" s="138">
        <f>'実質公債費比率（分子）の構造'!M$50</f>
        <v>158</v>
      </c>
      <c r="I44" s="138"/>
      <c r="J44" s="138"/>
      <c r="K44" s="138">
        <f>'実質公債費比率（分子）の構造'!N$50</f>
        <v>157</v>
      </c>
      <c r="L44" s="138"/>
      <c r="M44" s="138"/>
      <c r="N44" s="138">
        <f>'実質公債費比率（分子）の構造'!O$50</f>
        <v>154</v>
      </c>
      <c r="O44" s="138"/>
      <c r="P44" s="138"/>
    </row>
    <row r="45" spans="1:16" x14ac:dyDescent="0.15">
      <c r="A45" s="138" t="s">
        <v>54</v>
      </c>
      <c r="B45" s="138">
        <f>'実質公債費比率（分子）の構造'!K$49</f>
        <v>19</v>
      </c>
      <c r="C45" s="138"/>
      <c r="D45" s="138"/>
      <c r="E45" s="138">
        <f>'実質公債費比率（分子）の構造'!L$49</f>
        <v>3</v>
      </c>
      <c r="F45" s="138"/>
      <c r="G45" s="138"/>
      <c r="H45" s="138">
        <f>'実質公債費比率（分子）の構造'!M$49</f>
        <v>2</v>
      </c>
      <c r="I45" s="138"/>
      <c r="J45" s="138"/>
      <c r="K45" s="138">
        <f>'実質公債費比率（分子）の構造'!N$49</f>
        <v>2</v>
      </c>
      <c r="L45" s="138"/>
      <c r="M45" s="138"/>
      <c r="N45" s="138">
        <f>'実質公債費比率（分子）の構造'!O$49</f>
        <v>2</v>
      </c>
      <c r="O45" s="138"/>
      <c r="P45" s="138"/>
    </row>
    <row r="46" spans="1:16" x14ac:dyDescent="0.15">
      <c r="A46" s="138" t="s">
        <v>55</v>
      </c>
      <c r="B46" s="138">
        <f>'実質公債費比率（分子）の構造'!K$48</f>
        <v>995</v>
      </c>
      <c r="C46" s="138"/>
      <c r="D46" s="138"/>
      <c r="E46" s="138">
        <f>'実質公債費比率（分子）の構造'!L$48</f>
        <v>962</v>
      </c>
      <c r="F46" s="138"/>
      <c r="G46" s="138"/>
      <c r="H46" s="138">
        <f>'実質公債費比率（分子）の構造'!M$48</f>
        <v>834</v>
      </c>
      <c r="I46" s="138"/>
      <c r="J46" s="138"/>
      <c r="K46" s="138">
        <f>'実質公債費比率（分子）の構造'!N$48</f>
        <v>835</v>
      </c>
      <c r="L46" s="138"/>
      <c r="M46" s="138"/>
      <c r="N46" s="138">
        <f>'実質公債費比率（分子）の構造'!O$48</f>
        <v>859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3226</v>
      </c>
      <c r="C49" s="138"/>
      <c r="D49" s="138"/>
      <c r="E49" s="138">
        <f>'実質公債費比率（分子）の構造'!L$45</f>
        <v>3202</v>
      </c>
      <c r="F49" s="138"/>
      <c r="G49" s="138"/>
      <c r="H49" s="138">
        <f>'実質公債費比率（分子）の構造'!M$45</f>
        <v>3392</v>
      </c>
      <c r="I49" s="138"/>
      <c r="J49" s="138"/>
      <c r="K49" s="138">
        <f>'実質公債費比率（分子）の構造'!N$45</f>
        <v>3216</v>
      </c>
      <c r="L49" s="138"/>
      <c r="M49" s="138"/>
      <c r="N49" s="138">
        <f>'実質公債費比率（分子）の構造'!O$45</f>
        <v>3172</v>
      </c>
      <c r="O49" s="138"/>
      <c r="P49" s="138"/>
    </row>
    <row r="50" spans="1:16" x14ac:dyDescent="0.15">
      <c r="A50" s="138" t="s">
        <v>59</v>
      </c>
      <c r="B50" s="138" t="e">
        <f>NA()</f>
        <v>#N/A</v>
      </c>
      <c r="C50" s="138">
        <f>IF(ISNUMBER('実質公債費比率（分子）の構造'!K$53),'実質公債費比率（分子）の構造'!K$53,NA())</f>
        <v>1943</v>
      </c>
      <c r="D50" s="138" t="e">
        <f>NA()</f>
        <v>#N/A</v>
      </c>
      <c r="E50" s="138" t="e">
        <f>NA()</f>
        <v>#N/A</v>
      </c>
      <c r="F50" s="138">
        <f>IF(ISNUMBER('実質公債費比率（分子）の構造'!L$53),'実質公債費比率（分子）の構造'!L$53,NA())</f>
        <v>1898</v>
      </c>
      <c r="G50" s="138" t="e">
        <f>NA()</f>
        <v>#N/A</v>
      </c>
      <c r="H50" s="138" t="e">
        <f>NA()</f>
        <v>#N/A</v>
      </c>
      <c r="I50" s="138">
        <f>IF(ISNUMBER('実質公債費比率（分子）の構造'!M$53),'実質公債費比率（分子）の構造'!M$53,NA())</f>
        <v>1892</v>
      </c>
      <c r="J50" s="138" t="e">
        <f>NA()</f>
        <v>#N/A</v>
      </c>
      <c r="K50" s="138" t="e">
        <f>NA()</f>
        <v>#N/A</v>
      </c>
      <c r="L50" s="138">
        <f>IF(ISNUMBER('実質公債費比率（分子）の構造'!N$53),'実質公債費比率（分子）の構造'!N$53,NA())</f>
        <v>1772</v>
      </c>
      <c r="M50" s="138" t="e">
        <f>NA()</f>
        <v>#N/A</v>
      </c>
      <c r="N50" s="138" t="e">
        <f>NA()</f>
        <v>#N/A</v>
      </c>
      <c r="O50" s="138">
        <f>IF(ISNUMBER('実質公債費比率（分子）の構造'!O$53),'実質公債費比率（分子）の構造'!O$53,NA())</f>
        <v>1748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22629</v>
      </c>
      <c r="E56" s="137"/>
      <c r="F56" s="137"/>
      <c r="G56" s="137">
        <f>'将来負担比率（分子）の構造'!J$52</f>
        <v>22293</v>
      </c>
      <c r="H56" s="137"/>
      <c r="I56" s="137"/>
      <c r="J56" s="137">
        <f>'将来負担比率（分子）の構造'!K$52</f>
        <v>22498</v>
      </c>
      <c r="K56" s="137"/>
      <c r="L56" s="137"/>
      <c r="M56" s="137">
        <f>'将来負担比率（分子）の構造'!L$52</f>
        <v>22528</v>
      </c>
      <c r="N56" s="137"/>
      <c r="O56" s="137"/>
      <c r="P56" s="137">
        <f>'将来負担比率（分子）の構造'!M$52</f>
        <v>22179</v>
      </c>
    </row>
    <row r="57" spans="1:16" x14ac:dyDescent="0.15">
      <c r="A57" s="137" t="s">
        <v>36</v>
      </c>
      <c r="B57" s="137"/>
      <c r="C57" s="137"/>
      <c r="D57" s="137">
        <f>'将来負担比率（分子）の構造'!I$51</f>
        <v>7638</v>
      </c>
      <c r="E57" s="137"/>
      <c r="F57" s="137"/>
      <c r="G57" s="137">
        <f>'将来負担比率（分子）の構造'!J$51</f>
        <v>7194</v>
      </c>
      <c r="H57" s="137"/>
      <c r="I57" s="137"/>
      <c r="J57" s="137">
        <f>'将来負担比率（分子）の構造'!K$51</f>
        <v>6811</v>
      </c>
      <c r="K57" s="137"/>
      <c r="L57" s="137"/>
      <c r="M57" s="137">
        <f>'将来負担比率（分子）の構造'!L$51</f>
        <v>6390</v>
      </c>
      <c r="N57" s="137"/>
      <c r="O57" s="137"/>
      <c r="P57" s="137">
        <f>'将来負担比率（分子）の構造'!M$51</f>
        <v>5974</v>
      </c>
    </row>
    <row r="58" spans="1:16" x14ac:dyDescent="0.15">
      <c r="A58" s="137" t="s">
        <v>35</v>
      </c>
      <c r="B58" s="137"/>
      <c r="C58" s="137"/>
      <c r="D58" s="137">
        <f>'将来負担比率（分子）の構造'!I$50</f>
        <v>1515</v>
      </c>
      <c r="E58" s="137"/>
      <c r="F58" s="137"/>
      <c r="G58" s="137">
        <f>'将来負担比率（分子）の構造'!J$50</f>
        <v>1275</v>
      </c>
      <c r="H58" s="137"/>
      <c r="I58" s="137"/>
      <c r="J58" s="137">
        <f>'将来負担比率（分子）の構造'!K$50</f>
        <v>1102</v>
      </c>
      <c r="K58" s="137"/>
      <c r="L58" s="137"/>
      <c r="M58" s="137">
        <f>'将来負担比率（分子）の構造'!L$50</f>
        <v>1182</v>
      </c>
      <c r="N58" s="137"/>
      <c r="O58" s="137"/>
      <c r="P58" s="137">
        <f>'将来負担比率（分子）の構造'!M$50</f>
        <v>1509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11629</v>
      </c>
      <c r="C62" s="137"/>
      <c r="D62" s="137"/>
      <c r="E62" s="137">
        <f>'将来負担比率（分子）の構造'!J$45</f>
        <v>11163</v>
      </c>
      <c r="F62" s="137"/>
      <c r="G62" s="137"/>
      <c r="H62" s="137">
        <f>'将来負担比率（分子）の構造'!K$45</f>
        <v>10289</v>
      </c>
      <c r="I62" s="137"/>
      <c r="J62" s="137"/>
      <c r="K62" s="137">
        <f>'将来負担比率（分子）の構造'!L$45</f>
        <v>9720</v>
      </c>
      <c r="L62" s="137"/>
      <c r="M62" s="137"/>
      <c r="N62" s="137">
        <f>'将来負担比率（分子）の構造'!M$45</f>
        <v>9216</v>
      </c>
      <c r="O62" s="137"/>
      <c r="P62" s="137"/>
    </row>
    <row r="63" spans="1:16" x14ac:dyDescent="0.15">
      <c r="A63" s="137" t="s">
        <v>28</v>
      </c>
      <c r="B63" s="137">
        <f>'将来負担比率（分子）の構造'!I$44</f>
        <v>13</v>
      </c>
      <c r="C63" s="137"/>
      <c r="D63" s="137"/>
      <c r="E63" s="137">
        <f>'将来負担比率（分子）の構造'!J$44</f>
        <v>9</v>
      </c>
      <c r="F63" s="137"/>
      <c r="G63" s="137"/>
      <c r="H63" s="137">
        <f>'将来負担比率（分子）の構造'!K$44</f>
        <v>8</v>
      </c>
      <c r="I63" s="137"/>
      <c r="J63" s="137"/>
      <c r="K63" s="137">
        <f>'将来負担比率（分子）の構造'!L$44</f>
        <v>6</v>
      </c>
      <c r="L63" s="137"/>
      <c r="M63" s="137"/>
      <c r="N63" s="137">
        <f>'将来負担比率（分子）の構造'!M$44</f>
        <v>4</v>
      </c>
      <c r="O63" s="137"/>
      <c r="P63" s="137"/>
    </row>
    <row r="64" spans="1:16" x14ac:dyDescent="0.15">
      <c r="A64" s="137" t="s">
        <v>27</v>
      </c>
      <c r="B64" s="137">
        <f>'将来負担比率（分子）の構造'!I$43</f>
        <v>12684</v>
      </c>
      <c r="C64" s="137"/>
      <c r="D64" s="137"/>
      <c r="E64" s="137">
        <f>'将来負担比率（分子）の構造'!J$43</f>
        <v>11896</v>
      </c>
      <c r="F64" s="137"/>
      <c r="G64" s="137"/>
      <c r="H64" s="137">
        <f>'将来負担比率（分子）の構造'!K$43</f>
        <v>11608</v>
      </c>
      <c r="I64" s="137"/>
      <c r="J64" s="137"/>
      <c r="K64" s="137">
        <f>'将来負担比率（分子）の構造'!L$43</f>
        <v>11462</v>
      </c>
      <c r="L64" s="137"/>
      <c r="M64" s="137"/>
      <c r="N64" s="137">
        <f>'将来負担比率（分子）の構造'!M$43</f>
        <v>11075</v>
      </c>
      <c r="O64" s="137"/>
      <c r="P64" s="137"/>
    </row>
    <row r="65" spans="1:16" x14ac:dyDescent="0.15">
      <c r="A65" s="137" t="s">
        <v>26</v>
      </c>
      <c r="B65" s="137">
        <f>'将来負担比率（分子）の構造'!I$42</f>
        <v>1844</v>
      </c>
      <c r="C65" s="137"/>
      <c r="D65" s="137"/>
      <c r="E65" s="137">
        <f>'将来負担比率（分子）の構造'!J$42</f>
        <v>1740</v>
      </c>
      <c r="F65" s="137"/>
      <c r="G65" s="137"/>
      <c r="H65" s="137">
        <f>'将来負担比率（分子）の構造'!K$42</f>
        <v>1635</v>
      </c>
      <c r="I65" s="137"/>
      <c r="J65" s="137"/>
      <c r="K65" s="137">
        <f>'将来負担比率（分子）の構造'!L$42</f>
        <v>1528</v>
      </c>
      <c r="L65" s="137"/>
      <c r="M65" s="137"/>
      <c r="N65" s="137">
        <f>'将来負担比率（分子）の構造'!M$42</f>
        <v>1421</v>
      </c>
      <c r="O65" s="137"/>
      <c r="P65" s="137"/>
    </row>
    <row r="66" spans="1:16" x14ac:dyDescent="0.15">
      <c r="A66" s="137" t="s">
        <v>25</v>
      </c>
      <c r="B66" s="137">
        <f>'将来負担比率（分子）の構造'!I$41</f>
        <v>31981</v>
      </c>
      <c r="C66" s="137"/>
      <c r="D66" s="137"/>
      <c r="E66" s="137">
        <f>'将来負担比率（分子）の構造'!J$41</f>
        <v>31421</v>
      </c>
      <c r="F66" s="137"/>
      <c r="G66" s="137"/>
      <c r="H66" s="137">
        <f>'将来負担比率（分子）の構造'!K$41</f>
        <v>30497</v>
      </c>
      <c r="I66" s="137"/>
      <c r="J66" s="137"/>
      <c r="K66" s="137">
        <f>'将来負担比率（分子）の構造'!L$41</f>
        <v>29816</v>
      </c>
      <c r="L66" s="137"/>
      <c r="M66" s="137"/>
      <c r="N66" s="137">
        <f>'将来負担比率（分子）の構造'!M$41</f>
        <v>29448</v>
      </c>
      <c r="O66" s="137"/>
      <c r="P66" s="137"/>
    </row>
    <row r="67" spans="1:16" x14ac:dyDescent="0.15">
      <c r="A67" s="137" t="s">
        <v>63</v>
      </c>
      <c r="B67" s="137" t="e">
        <f>NA()</f>
        <v>#N/A</v>
      </c>
      <c r="C67" s="137">
        <f>IF(ISNUMBER('将来負担比率（分子）の構造'!I$53), IF('将来負担比率（分子）の構造'!I$53 &lt; 0, 0, '将来負担比率（分子）の構造'!I$53), NA())</f>
        <v>26369</v>
      </c>
      <c r="D67" s="137" t="e">
        <f>NA()</f>
        <v>#N/A</v>
      </c>
      <c r="E67" s="137" t="e">
        <f>NA()</f>
        <v>#N/A</v>
      </c>
      <c r="F67" s="137">
        <f>IF(ISNUMBER('将来負担比率（分子）の構造'!J$53), IF('将来負担比率（分子）の構造'!J$53 &lt; 0, 0, '将来負担比率（分子）の構造'!J$53), NA())</f>
        <v>25467</v>
      </c>
      <c r="G67" s="137" t="e">
        <f>NA()</f>
        <v>#N/A</v>
      </c>
      <c r="H67" s="137" t="e">
        <f>NA()</f>
        <v>#N/A</v>
      </c>
      <c r="I67" s="137">
        <f>IF(ISNUMBER('将来負担比率（分子）の構造'!K$53), IF('将来負担比率（分子）の構造'!K$53 &lt; 0, 0, '将来負担比率（分子）の構造'!K$53), NA())</f>
        <v>23625</v>
      </c>
      <c r="J67" s="137" t="e">
        <f>NA()</f>
        <v>#N/A</v>
      </c>
      <c r="K67" s="137" t="e">
        <f>NA()</f>
        <v>#N/A</v>
      </c>
      <c r="L67" s="137">
        <f>IF(ISNUMBER('将来負担比率（分子）の構造'!L$53), IF('将来負担比率（分子）の構造'!L$53 &lt; 0, 0, '将来負担比率（分子）の構造'!L$53), NA())</f>
        <v>22432</v>
      </c>
      <c r="M67" s="137" t="e">
        <f>NA()</f>
        <v>#N/A</v>
      </c>
      <c r="N67" s="137" t="e">
        <f>NA()</f>
        <v>#N/A</v>
      </c>
      <c r="O67" s="137">
        <f>IF(ISNUMBER('将来負担比率（分子）の構造'!M$53), IF('将来負担比率（分子）の構造'!M$53 &lt; 0, 0, '将来負担比率（分子）の構造'!M$53), NA())</f>
        <v>21504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8142000</v>
      </c>
      <c r="S5" s="671"/>
      <c r="T5" s="671"/>
      <c r="U5" s="671"/>
      <c r="V5" s="671"/>
      <c r="W5" s="671"/>
      <c r="X5" s="671"/>
      <c r="Y5" s="718"/>
      <c r="Z5" s="731">
        <v>33.5</v>
      </c>
      <c r="AA5" s="731"/>
      <c r="AB5" s="731"/>
      <c r="AC5" s="731"/>
      <c r="AD5" s="732">
        <v>7694011</v>
      </c>
      <c r="AE5" s="732"/>
      <c r="AF5" s="732"/>
      <c r="AG5" s="732"/>
      <c r="AH5" s="732"/>
      <c r="AI5" s="732"/>
      <c r="AJ5" s="732"/>
      <c r="AK5" s="732"/>
      <c r="AL5" s="719">
        <v>54.3</v>
      </c>
      <c r="AM5" s="688"/>
      <c r="AN5" s="688"/>
      <c r="AO5" s="720"/>
      <c r="AP5" s="707" t="s">
        <v>210</v>
      </c>
      <c r="AQ5" s="708"/>
      <c r="AR5" s="708"/>
      <c r="AS5" s="708"/>
      <c r="AT5" s="708"/>
      <c r="AU5" s="708"/>
      <c r="AV5" s="708"/>
      <c r="AW5" s="708"/>
      <c r="AX5" s="708"/>
      <c r="AY5" s="708"/>
      <c r="AZ5" s="708"/>
      <c r="BA5" s="708"/>
      <c r="BB5" s="708"/>
      <c r="BC5" s="708"/>
      <c r="BD5" s="708"/>
      <c r="BE5" s="708"/>
      <c r="BF5" s="709"/>
      <c r="BG5" s="620">
        <v>7680213</v>
      </c>
      <c r="BH5" s="621"/>
      <c r="BI5" s="621"/>
      <c r="BJ5" s="621"/>
      <c r="BK5" s="621"/>
      <c r="BL5" s="621"/>
      <c r="BM5" s="621"/>
      <c r="BN5" s="622"/>
      <c r="BO5" s="673">
        <v>94.3</v>
      </c>
      <c r="BP5" s="673"/>
      <c r="BQ5" s="673"/>
      <c r="BR5" s="673"/>
      <c r="BS5" s="674">
        <v>101984</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210209</v>
      </c>
      <c r="S6" s="621"/>
      <c r="T6" s="621"/>
      <c r="U6" s="621"/>
      <c r="V6" s="621"/>
      <c r="W6" s="621"/>
      <c r="X6" s="621"/>
      <c r="Y6" s="622"/>
      <c r="Z6" s="673">
        <v>0.9</v>
      </c>
      <c r="AA6" s="673"/>
      <c r="AB6" s="673"/>
      <c r="AC6" s="673"/>
      <c r="AD6" s="674">
        <v>210209</v>
      </c>
      <c r="AE6" s="674"/>
      <c r="AF6" s="674"/>
      <c r="AG6" s="674"/>
      <c r="AH6" s="674"/>
      <c r="AI6" s="674"/>
      <c r="AJ6" s="674"/>
      <c r="AK6" s="674"/>
      <c r="AL6" s="643">
        <v>1.5</v>
      </c>
      <c r="AM6" s="675"/>
      <c r="AN6" s="675"/>
      <c r="AO6" s="676"/>
      <c r="AP6" s="617" t="s">
        <v>215</v>
      </c>
      <c r="AQ6" s="618"/>
      <c r="AR6" s="618"/>
      <c r="AS6" s="618"/>
      <c r="AT6" s="618"/>
      <c r="AU6" s="618"/>
      <c r="AV6" s="618"/>
      <c r="AW6" s="618"/>
      <c r="AX6" s="618"/>
      <c r="AY6" s="618"/>
      <c r="AZ6" s="618"/>
      <c r="BA6" s="618"/>
      <c r="BB6" s="618"/>
      <c r="BC6" s="618"/>
      <c r="BD6" s="618"/>
      <c r="BE6" s="618"/>
      <c r="BF6" s="619"/>
      <c r="BG6" s="620">
        <v>7680213</v>
      </c>
      <c r="BH6" s="621"/>
      <c r="BI6" s="621"/>
      <c r="BJ6" s="621"/>
      <c r="BK6" s="621"/>
      <c r="BL6" s="621"/>
      <c r="BM6" s="621"/>
      <c r="BN6" s="622"/>
      <c r="BO6" s="673">
        <v>94.3</v>
      </c>
      <c r="BP6" s="673"/>
      <c r="BQ6" s="673"/>
      <c r="BR6" s="673"/>
      <c r="BS6" s="674">
        <v>101984</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204072</v>
      </c>
      <c r="CS6" s="621"/>
      <c r="CT6" s="621"/>
      <c r="CU6" s="621"/>
      <c r="CV6" s="621"/>
      <c r="CW6" s="621"/>
      <c r="CX6" s="621"/>
      <c r="CY6" s="622"/>
      <c r="CZ6" s="673">
        <v>0.8</v>
      </c>
      <c r="DA6" s="673"/>
      <c r="DB6" s="673"/>
      <c r="DC6" s="673"/>
      <c r="DD6" s="626" t="s">
        <v>217</v>
      </c>
      <c r="DE6" s="621"/>
      <c r="DF6" s="621"/>
      <c r="DG6" s="621"/>
      <c r="DH6" s="621"/>
      <c r="DI6" s="621"/>
      <c r="DJ6" s="621"/>
      <c r="DK6" s="621"/>
      <c r="DL6" s="621"/>
      <c r="DM6" s="621"/>
      <c r="DN6" s="621"/>
      <c r="DO6" s="621"/>
      <c r="DP6" s="622"/>
      <c r="DQ6" s="626">
        <v>204064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6911</v>
      </c>
      <c r="S7" s="621"/>
      <c r="T7" s="621"/>
      <c r="U7" s="621"/>
      <c r="V7" s="621"/>
      <c r="W7" s="621"/>
      <c r="X7" s="621"/>
      <c r="Y7" s="622"/>
      <c r="Z7" s="673">
        <v>0</v>
      </c>
      <c r="AA7" s="673"/>
      <c r="AB7" s="673"/>
      <c r="AC7" s="673"/>
      <c r="AD7" s="674">
        <v>6911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3529364</v>
      </c>
      <c r="BH7" s="621"/>
      <c r="BI7" s="621"/>
      <c r="BJ7" s="621"/>
      <c r="BK7" s="621"/>
      <c r="BL7" s="621"/>
      <c r="BM7" s="621"/>
      <c r="BN7" s="622"/>
      <c r="BO7" s="673">
        <v>43.3</v>
      </c>
      <c r="BP7" s="673"/>
      <c r="BQ7" s="673"/>
      <c r="BR7" s="673"/>
      <c r="BS7" s="674">
        <v>101984</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2561795</v>
      </c>
      <c r="CS7" s="621"/>
      <c r="CT7" s="621"/>
      <c r="CU7" s="621"/>
      <c r="CV7" s="621"/>
      <c r="CW7" s="621"/>
      <c r="CX7" s="621"/>
      <c r="CY7" s="622"/>
      <c r="CZ7" s="673">
        <v>10.6</v>
      </c>
      <c r="DA7" s="673"/>
      <c r="DB7" s="673"/>
      <c r="DC7" s="673"/>
      <c r="DD7" s="626">
        <v>39105</v>
      </c>
      <c r="DE7" s="621"/>
      <c r="DF7" s="621"/>
      <c r="DG7" s="621"/>
      <c r="DH7" s="621"/>
      <c r="DI7" s="621"/>
      <c r="DJ7" s="621"/>
      <c r="DK7" s="621"/>
      <c r="DL7" s="621"/>
      <c r="DM7" s="621"/>
      <c r="DN7" s="621"/>
      <c r="DO7" s="621"/>
      <c r="DP7" s="622"/>
      <c r="DQ7" s="626">
        <v>2138014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30254</v>
      </c>
      <c r="S8" s="621"/>
      <c r="T8" s="621"/>
      <c r="U8" s="621"/>
      <c r="V8" s="621"/>
      <c r="W8" s="621"/>
      <c r="X8" s="621"/>
      <c r="Y8" s="622"/>
      <c r="Z8" s="673">
        <v>0.1</v>
      </c>
      <c r="AA8" s="673"/>
      <c r="AB8" s="673"/>
      <c r="AC8" s="673"/>
      <c r="AD8" s="674">
        <v>30254</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110729</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8362423</v>
      </c>
      <c r="CS8" s="621"/>
      <c r="CT8" s="621"/>
      <c r="CU8" s="621"/>
      <c r="CV8" s="621"/>
      <c r="CW8" s="621"/>
      <c r="CX8" s="621"/>
      <c r="CY8" s="622"/>
      <c r="CZ8" s="673">
        <v>34.6</v>
      </c>
      <c r="DA8" s="673"/>
      <c r="DB8" s="673"/>
      <c r="DC8" s="673"/>
      <c r="DD8" s="626">
        <v>40440</v>
      </c>
      <c r="DE8" s="621"/>
      <c r="DF8" s="621"/>
      <c r="DG8" s="621"/>
      <c r="DH8" s="621"/>
      <c r="DI8" s="621"/>
      <c r="DJ8" s="621"/>
      <c r="DK8" s="621"/>
      <c r="DL8" s="621"/>
      <c r="DM8" s="621"/>
      <c r="DN8" s="621"/>
      <c r="DO8" s="621"/>
      <c r="DP8" s="622"/>
      <c r="DQ8" s="626">
        <v>4330849</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22196</v>
      </c>
      <c r="S9" s="621"/>
      <c r="T9" s="621"/>
      <c r="U9" s="621"/>
      <c r="V9" s="621"/>
      <c r="W9" s="621"/>
      <c r="X9" s="621"/>
      <c r="Y9" s="622"/>
      <c r="Z9" s="673">
        <v>0.1</v>
      </c>
      <c r="AA9" s="673"/>
      <c r="AB9" s="673"/>
      <c r="AC9" s="673"/>
      <c r="AD9" s="674">
        <v>22196</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2871276</v>
      </c>
      <c r="BH9" s="621"/>
      <c r="BI9" s="621"/>
      <c r="BJ9" s="621"/>
      <c r="BK9" s="621"/>
      <c r="BL9" s="621"/>
      <c r="BM9" s="621"/>
      <c r="BN9" s="622"/>
      <c r="BO9" s="673">
        <v>35.299999999999997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2676446</v>
      </c>
      <c r="CS9" s="621"/>
      <c r="CT9" s="621"/>
      <c r="CU9" s="621"/>
      <c r="CV9" s="621"/>
      <c r="CW9" s="621"/>
      <c r="CX9" s="621"/>
      <c r="CY9" s="622"/>
      <c r="CZ9" s="673">
        <v>11.1</v>
      </c>
      <c r="DA9" s="673"/>
      <c r="DB9" s="673"/>
      <c r="DC9" s="673"/>
      <c r="DD9" s="626">
        <v>105784</v>
      </c>
      <c r="DE9" s="621"/>
      <c r="DF9" s="621"/>
      <c r="DG9" s="621"/>
      <c r="DH9" s="621"/>
      <c r="DI9" s="621"/>
      <c r="DJ9" s="621"/>
      <c r="DK9" s="621"/>
      <c r="DL9" s="621"/>
      <c r="DM9" s="621"/>
      <c r="DN9" s="621"/>
      <c r="DO9" s="621"/>
      <c r="DP9" s="622"/>
      <c r="DQ9" s="626">
        <v>1862745</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1106994</v>
      </c>
      <c r="S10" s="621"/>
      <c r="T10" s="621"/>
      <c r="U10" s="621"/>
      <c r="V10" s="621"/>
      <c r="W10" s="621"/>
      <c r="X10" s="621"/>
      <c r="Y10" s="622"/>
      <c r="Z10" s="673">
        <v>4.5999999999999996</v>
      </c>
      <c r="AA10" s="673"/>
      <c r="AB10" s="673"/>
      <c r="AC10" s="673"/>
      <c r="AD10" s="674">
        <v>1106994</v>
      </c>
      <c r="AE10" s="674"/>
      <c r="AF10" s="674"/>
      <c r="AG10" s="674"/>
      <c r="AH10" s="674"/>
      <c r="AI10" s="674"/>
      <c r="AJ10" s="674"/>
      <c r="AK10" s="674"/>
      <c r="AL10" s="643">
        <v>7.8</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197972</v>
      </c>
      <c r="BH10" s="621"/>
      <c r="BI10" s="621"/>
      <c r="BJ10" s="621"/>
      <c r="BK10" s="621"/>
      <c r="BL10" s="621"/>
      <c r="BM10" s="621"/>
      <c r="BN10" s="622"/>
      <c r="BO10" s="673">
        <v>2.4</v>
      </c>
      <c r="BP10" s="673"/>
      <c r="BQ10" s="673"/>
      <c r="BR10" s="673"/>
      <c r="BS10" s="626">
        <v>32935</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37972</v>
      </c>
      <c r="CS10" s="621"/>
      <c r="CT10" s="621"/>
      <c r="CU10" s="621"/>
      <c r="CV10" s="621"/>
      <c r="CW10" s="621"/>
      <c r="CX10" s="621"/>
      <c r="CY10" s="622"/>
      <c r="CZ10" s="673">
        <v>0.2</v>
      </c>
      <c r="DA10" s="673"/>
      <c r="DB10" s="673"/>
      <c r="DC10" s="673"/>
      <c r="DD10" s="626">
        <v>2885</v>
      </c>
      <c r="DE10" s="621"/>
      <c r="DF10" s="621"/>
      <c r="DG10" s="621"/>
      <c r="DH10" s="621"/>
      <c r="DI10" s="621"/>
      <c r="DJ10" s="621"/>
      <c r="DK10" s="621"/>
      <c r="DL10" s="621"/>
      <c r="DM10" s="621"/>
      <c r="DN10" s="621"/>
      <c r="DO10" s="621"/>
      <c r="DP10" s="622"/>
      <c r="DQ10" s="626">
        <v>16705</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21209</v>
      </c>
      <c r="S11" s="621"/>
      <c r="T11" s="621"/>
      <c r="U11" s="621"/>
      <c r="V11" s="621"/>
      <c r="W11" s="621"/>
      <c r="X11" s="621"/>
      <c r="Y11" s="622"/>
      <c r="Z11" s="673">
        <v>0.1</v>
      </c>
      <c r="AA11" s="673"/>
      <c r="AB11" s="673"/>
      <c r="AC11" s="673"/>
      <c r="AD11" s="674">
        <v>21209</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349387</v>
      </c>
      <c r="BH11" s="621"/>
      <c r="BI11" s="621"/>
      <c r="BJ11" s="621"/>
      <c r="BK11" s="621"/>
      <c r="BL11" s="621"/>
      <c r="BM11" s="621"/>
      <c r="BN11" s="622"/>
      <c r="BO11" s="673">
        <v>4.3</v>
      </c>
      <c r="BP11" s="673"/>
      <c r="BQ11" s="673"/>
      <c r="BR11" s="673"/>
      <c r="BS11" s="626">
        <v>69049</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348063</v>
      </c>
      <c r="CS11" s="621"/>
      <c r="CT11" s="621"/>
      <c r="CU11" s="621"/>
      <c r="CV11" s="621"/>
      <c r="CW11" s="621"/>
      <c r="CX11" s="621"/>
      <c r="CY11" s="622"/>
      <c r="CZ11" s="673">
        <v>1.4</v>
      </c>
      <c r="DA11" s="673"/>
      <c r="DB11" s="673"/>
      <c r="DC11" s="673"/>
      <c r="DD11" s="626">
        <v>118409</v>
      </c>
      <c r="DE11" s="621"/>
      <c r="DF11" s="621"/>
      <c r="DG11" s="621"/>
      <c r="DH11" s="621"/>
      <c r="DI11" s="621"/>
      <c r="DJ11" s="621"/>
      <c r="DK11" s="621"/>
      <c r="DL11" s="621"/>
      <c r="DM11" s="621"/>
      <c r="DN11" s="621"/>
      <c r="DO11" s="621"/>
      <c r="DP11" s="622"/>
      <c r="DQ11" s="626">
        <v>216066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3492822</v>
      </c>
      <c r="BH12" s="621"/>
      <c r="BI12" s="621"/>
      <c r="BJ12" s="621"/>
      <c r="BK12" s="621"/>
      <c r="BL12" s="621"/>
      <c r="BM12" s="621"/>
      <c r="BN12" s="622"/>
      <c r="BO12" s="673">
        <v>42.9</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415311</v>
      </c>
      <c r="CS12" s="621"/>
      <c r="CT12" s="621"/>
      <c r="CU12" s="621"/>
      <c r="CV12" s="621"/>
      <c r="CW12" s="621"/>
      <c r="CX12" s="621"/>
      <c r="CY12" s="622"/>
      <c r="CZ12" s="673">
        <v>1.7</v>
      </c>
      <c r="DA12" s="673"/>
      <c r="DB12" s="673"/>
      <c r="DC12" s="673"/>
      <c r="DD12" s="626">
        <v>24900</v>
      </c>
      <c r="DE12" s="621"/>
      <c r="DF12" s="621"/>
      <c r="DG12" s="621"/>
      <c r="DH12" s="621"/>
      <c r="DI12" s="621"/>
      <c r="DJ12" s="621"/>
      <c r="DK12" s="621"/>
      <c r="DL12" s="621"/>
      <c r="DM12" s="621"/>
      <c r="DN12" s="621"/>
      <c r="DO12" s="621"/>
      <c r="DP12" s="622"/>
      <c r="DQ12" s="626">
        <v>149495</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56105</v>
      </c>
      <c r="S13" s="621"/>
      <c r="T13" s="621"/>
      <c r="U13" s="621"/>
      <c r="V13" s="621"/>
      <c r="W13" s="621"/>
      <c r="X13" s="621"/>
      <c r="Y13" s="622"/>
      <c r="Z13" s="673">
        <v>0.2</v>
      </c>
      <c r="AA13" s="673"/>
      <c r="AB13" s="673"/>
      <c r="AC13" s="673"/>
      <c r="AD13" s="674">
        <v>56105</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3474937</v>
      </c>
      <c r="BH13" s="621"/>
      <c r="BI13" s="621"/>
      <c r="BJ13" s="621"/>
      <c r="BK13" s="621"/>
      <c r="BL13" s="621"/>
      <c r="BM13" s="621"/>
      <c r="BN13" s="622"/>
      <c r="BO13" s="673">
        <v>42.7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1651390</v>
      </c>
      <c r="CS13" s="621"/>
      <c r="CT13" s="621"/>
      <c r="CU13" s="621"/>
      <c r="CV13" s="621"/>
      <c r="CW13" s="621"/>
      <c r="CX13" s="621"/>
      <c r="CY13" s="622"/>
      <c r="CZ13" s="673">
        <v>6.8</v>
      </c>
      <c r="DA13" s="673"/>
      <c r="DB13" s="673"/>
      <c r="DC13" s="673"/>
      <c r="DD13" s="626">
        <v>514794</v>
      </c>
      <c r="DE13" s="621"/>
      <c r="DF13" s="621"/>
      <c r="DG13" s="621"/>
      <c r="DH13" s="621"/>
      <c r="DI13" s="621"/>
      <c r="DJ13" s="621"/>
      <c r="DK13" s="621"/>
      <c r="DL13" s="621"/>
      <c r="DM13" s="621"/>
      <c r="DN13" s="621"/>
      <c r="DO13" s="621"/>
      <c r="DP13" s="622"/>
      <c r="DQ13" s="626">
        <v>1169492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166407</v>
      </c>
      <c r="BH14" s="621"/>
      <c r="BI14" s="621"/>
      <c r="BJ14" s="621"/>
      <c r="BK14" s="621"/>
      <c r="BL14" s="621"/>
      <c r="BM14" s="621"/>
      <c r="BN14" s="622"/>
      <c r="BO14" s="673">
        <v>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2125292</v>
      </c>
      <c r="CS14" s="621"/>
      <c r="CT14" s="621"/>
      <c r="CU14" s="621"/>
      <c r="CV14" s="621"/>
      <c r="CW14" s="621"/>
      <c r="CX14" s="621"/>
      <c r="CY14" s="622"/>
      <c r="CZ14" s="673">
        <v>8.8000000000000007</v>
      </c>
      <c r="DA14" s="673"/>
      <c r="DB14" s="673"/>
      <c r="DC14" s="673"/>
      <c r="DD14" s="626">
        <v>1238385</v>
      </c>
      <c r="DE14" s="621"/>
      <c r="DF14" s="621"/>
      <c r="DG14" s="621"/>
      <c r="DH14" s="621"/>
      <c r="DI14" s="621"/>
      <c r="DJ14" s="621"/>
      <c r="DK14" s="621"/>
      <c r="DL14" s="621"/>
      <c r="DM14" s="621"/>
      <c r="DN14" s="621"/>
      <c r="DO14" s="621"/>
      <c r="DP14" s="622"/>
      <c r="DQ14" s="626">
        <v>923501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18447</v>
      </c>
      <c r="S15" s="621"/>
      <c r="T15" s="621"/>
      <c r="U15" s="621"/>
      <c r="V15" s="621"/>
      <c r="W15" s="621"/>
      <c r="X15" s="621"/>
      <c r="Y15" s="622"/>
      <c r="Z15" s="673">
        <v>0.1</v>
      </c>
      <c r="AA15" s="673"/>
      <c r="AB15" s="673"/>
      <c r="AC15" s="673"/>
      <c r="AD15" s="674">
        <v>18447</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491620</v>
      </c>
      <c r="BH15" s="621"/>
      <c r="BI15" s="621"/>
      <c r="BJ15" s="621"/>
      <c r="BK15" s="621"/>
      <c r="BL15" s="621"/>
      <c r="BM15" s="621"/>
      <c r="BN15" s="622"/>
      <c r="BO15" s="673">
        <v>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2489277</v>
      </c>
      <c r="CS15" s="621"/>
      <c r="CT15" s="621"/>
      <c r="CU15" s="621"/>
      <c r="CV15" s="621"/>
      <c r="CW15" s="621"/>
      <c r="CX15" s="621"/>
      <c r="CY15" s="622"/>
      <c r="CZ15" s="673">
        <v>10.3</v>
      </c>
      <c r="DA15" s="673"/>
      <c r="DB15" s="673"/>
      <c r="DC15" s="673"/>
      <c r="DD15" s="626">
        <v>170373</v>
      </c>
      <c r="DE15" s="621"/>
      <c r="DF15" s="621"/>
      <c r="DG15" s="621"/>
      <c r="DH15" s="621"/>
      <c r="DI15" s="621"/>
      <c r="DJ15" s="621"/>
      <c r="DK15" s="621"/>
      <c r="DL15" s="621"/>
      <c r="DM15" s="621"/>
      <c r="DN15" s="621"/>
      <c r="DO15" s="621"/>
      <c r="DP15" s="622"/>
      <c r="DQ15" s="626">
        <v>2049635</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5321427</v>
      </c>
      <c r="S16" s="621"/>
      <c r="T16" s="621"/>
      <c r="U16" s="621"/>
      <c r="V16" s="621"/>
      <c r="W16" s="621"/>
      <c r="X16" s="621"/>
      <c r="Y16" s="622"/>
      <c r="Z16" s="673">
        <v>21.9</v>
      </c>
      <c r="AA16" s="673"/>
      <c r="AB16" s="673"/>
      <c r="AC16" s="673"/>
      <c r="AD16" s="674">
        <v>4922643</v>
      </c>
      <c r="AE16" s="674"/>
      <c r="AF16" s="674"/>
      <c r="AG16" s="674"/>
      <c r="AH16" s="674"/>
      <c r="AI16" s="674"/>
      <c r="AJ16" s="674"/>
      <c r="AK16" s="674"/>
      <c r="AL16" s="643">
        <v>34.700000000000003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90310</v>
      </c>
      <c r="CS16" s="621"/>
      <c r="CT16" s="621"/>
      <c r="CU16" s="621"/>
      <c r="CV16" s="621"/>
      <c r="CW16" s="621"/>
      <c r="CX16" s="621"/>
      <c r="CY16" s="622"/>
      <c r="CZ16" s="673">
        <v>0.4</v>
      </c>
      <c r="DA16" s="673"/>
      <c r="DB16" s="673"/>
      <c r="DC16" s="673"/>
      <c r="DD16" s="626" t="s">
        <v>112</v>
      </c>
      <c r="DE16" s="621"/>
      <c r="DF16" s="621"/>
      <c r="DG16" s="621"/>
      <c r="DH16" s="621"/>
      <c r="DI16" s="621"/>
      <c r="DJ16" s="621"/>
      <c r="DK16" s="621"/>
      <c r="DL16" s="621"/>
      <c r="DM16" s="621"/>
      <c r="DN16" s="621"/>
      <c r="DO16" s="621"/>
      <c r="DP16" s="622"/>
      <c r="DQ16" s="626">
        <v>81026</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4922643</v>
      </c>
      <c r="S17" s="621"/>
      <c r="T17" s="621"/>
      <c r="U17" s="621"/>
      <c r="V17" s="621"/>
      <c r="W17" s="621"/>
      <c r="X17" s="621"/>
      <c r="Y17" s="622"/>
      <c r="Z17" s="673">
        <v>20.2</v>
      </c>
      <c r="AA17" s="673"/>
      <c r="AB17" s="673"/>
      <c r="AC17" s="673"/>
      <c r="AD17" s="674">
        <v>4922643</v>
      </c>
      <c r="AE17" s="674"/>
      <c r="AF17" s="674"/>
      <c r="AG17" s="674"/>
      <c r="AH17" s="674"/>
      <c r="AI17" s="674"/>
      <c r="AJ17" s="674"/>
      <c r="AK17" s="674"/>
      <c r="AL17" s="643">
        <v>34.700000000000003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3172342</v>
      </c>
      <c r="CS17" s="621"/>
      <c r="CT17" s="621"/>
      <c r="CU17" s="621"/>
      <c r="CV17" s="621"/>
      <c r="CW17" s="621"/>
      <c r="CX17" s="621"/>
      <c r="CY17" s="622"/>
      <c r="CZ17" s="673">
        <v>13.1</v>
      </c>
      <c r="DA17" s="673"/>
      <c r="DB17" s="673"/>
      <c r="DC17" s="673"/>
      <c r="DD17" s="626" t="s">
        <v>112</v>
      </c>
      <c r="DE17" s="621"/>
      <c r="DF17" s="621"/>
      <c r="DG17" s="621"/>
      <c r="DH17" s="621"/>
      <c r="DI17" s="621"/>
      <c r="DJ17" s="621"/>
      <c r="DK17" s="621"/>
      <c r="DL17" s="621"/>
      <c r="DM17" s="621"/>
      <c r="DN17" s="621"/>
      <c r="DO17" s="621"/>
      <c r="DP17" s="622"/>
      <c r="DQ17" s="626">
        <v>3128522</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337441</v>
      </c>
      <c r="S18" s="621"/>
      <c r="T18" s="621"/>
      <c r="U18" s="621"/>
      <c r="V18" s="621"/>
      <c r="W18" s="621"/>
      <c r="X18" s="621"/>
      <c r="Y18" s="622"/>
      <c r="Z18" s="673">
        <v>1.4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v>61343</v>
      </c>
      <c r="S19" s="621"/>
      <c r="T19" s="621"/>
      <c r="U19" s="621"/>
      <c r="V19" s="621"/>
      <c r="W19" s="621"/>
      <c r="X19" s="621"/>
      <c r="Y19" s="622"/>
      <c r="Z19" s="673">
        <v>0.3</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461787</v>
      </c>
      <c r="BH19" s="621"/>
      <c r="BI19" s="621"/>
      <c r="BJ19" s="621"/>
      <c r="BK19" s="621"/>
      <c r="BL19" s="621"/>
      <c r="BM19" s="621"/>
      <c r="BN19" s="622"/>
      <c r="BO19" s="673">
        <v>5.7</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14935752</v>
      </c>
      <c r="S20" s="621"/>
      <c r="T20" s="621"/>
      <c r="U20" s="621"/>
      <c r="V20" s="621"/>
      <c r="W20" s="621"/>
      <c r="X20" s="621"/>
      <c r="Y20" s="622"/>
      <c r="Z20" s="673">
        <v>61.4</v>
      </c>
      <c r="AA20" s="673"/>
      <c r="AB20" s="673"/>
      <c r="AC20" s="673"/>
      <c r="AD20" s="674">
        <v>14088979</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461787</v>
      </c>
      <c r="BH20" s="621"/>
      <c r="BI20" s="621"/>
      <c r="BJ20" s="621"/>
      <c r="BK20" s="621"/>
      <c r="BL20" s="621"/>
      <c r="BM20" s="621"/>
      <c r="BN20" s="622"/>
      <c r="BO20" s="673">
        <v>5.7</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24134693</v>
      </c>
      <c r="CS20" s="621"/>
      <c r="CT20" s="621"/>
      <c r="CU20" s="621"/>
      <c r="CV20" s="621"/>
      <c r="CW20" s="621"/>
      <c r="CX20" s="621"/>
      <c r="CY20" s="622"/>
      <c r="CZ20" s="673">
        <v>100</v>
      </c>
      <c r="DA20" s="673"/>
      <c r="DB20" s="673"/>
      <c r="DC20" s="673"/>
      <c r="DD20" s="626">
        <v>2255075</v>
      </c>
      <c r="DE20" s="621"/>
      <c r="DF20" s="621"/>
      <c r="DG20" s="621"/>
      <c r="DH20" s="621"/>
      <c r="DI20" s="621"/>
      <c r="DJ20" s="621"/>
      <c r="DK20" s="621"/>
      <c r="DL20" s="621"/>
      <c r="DM20" s="621"/>
      <c r="DN20" s="621"/>
      <c r="DO20" s="621"/>
      <c r="DP20" s="622"/>
      <c r="DQ20" s="626">
        <v>16270114</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8748</v>
      </c>
      <c r="S21" s="621"/>
      <c r="T21" s="621"/>
      <c r="U21" s="621"/>
      <c r="V21" s="621"/>
      <c r="W21" s="621"/>
      <c r="X21" s="621"/>
      <c r="Y21" s="622"/>
      <c r="Z21" s="673">
        <v>0</v>
      </c>
      <c r="AA21" s="673"/>
      <c r="AB21" s="673"/>
      <c r="AC21" s="673"/>
      <c r="AD21" s="674">
        <v>8748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13798</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165240</v>
      </c>
      <c r="S22" s="621"/>
      <c r="T22" s="621"/>
      <c r="U22" s="621"/>
      <c r="V22" s="621"/>
      <c r="W22" s="621"/>
      <c r="X22" s="621"/>
      <c r="Y22" s="622"/>
      <c r="Z22" s="673">
        <v>0.7</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398146</v>
      </c>
      <c r="S23" s="621"/>
      <c r="T23" s="621"/>
      <c r="U23" s="621"/>
      <c r="V23" s="621"/>
      <c r="W23" s="621"/>
      <c r="X23" s="621"/>
      <c r="Y23" s="622"/>
      <c r="Z23" s="673">
        <v>1.6</v>
      </c>
      <c r="AA23" s="673"/>
      <c r="AB23" s="673"/>
      <c r="AC23" s="673"/>
      <c r="AD23" s="674">
        <v>41553</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447989</v>
      </c>
      <c r="BH23" s="621"/>
      <c r="BI23" s="621"/>
      <c r="BJ23" s="621"/>
      <c r="BK23" s="621"/>
      <c r="BL23" s="621"/>
      <c r="BM23" s="621"/>
      <c r="BN23" s="622"/>
      <c r="BO23" s="673">
        <v>5.5</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346894</v>
      </c>
      <c r="S24" s="621"/>
      <c r="T24" s="621"/>
      <c r="U24" s="621"/>
      <c r="V24" s="621"/>
      <c r="W24" s="621"/>
      <c r="X24" s="621"/>
      <c r="Y24" s="622"/>
      <c r="Z24" s="673">
        <v>1.4</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13449110</v>
      </c>
      <c r="CS24" s="671"/>
      <c r="CT24" s="671"/>
      <c r="CU24" s="671"/>
      <c r="CV24" s="671"/>
      <c r="CW24" s="671"/>
      <c r="CX24" s="671"/>
      <c r="CY24" s="718"/>
      <c r="CZ24" s="722">
        <v>55.7</v>
      </c>
      <c r="DA24" s="723"/>
      <c r="DB24" s="723"/>
      <c r="DC24" s="724"/>
      <c r="DD24" s="717">
        <v>9886372</v>
      </c>
      <c r="DE24" s="671"/>
      <c r="DF24" s="671"/>
      <c r="DG24" s="671"/>
      <c r="DH24" s="671"/>
      <c r="DI24" s="671"/>
      <c r="DJ24" s="671"/>
      <c r="DK24" s="718"/>
      <c r="DL24" s="717">
        <v>9555057</v>
      </c>
      <c r="DM24" s="671"/>
      <c r="DN24" s="671"/>
      <c r="DO24" s="671"/>
      <c r="DP24" s="671"/>
      <c r="DQ24" s="671"/>
      <c r="DR24" s="671"/>
      <c r="DS24" s="671"/>
      <c r="DT24" s="671"/>
      <c r="DU24" s="671"/>
      <c r="DV24" s="718"/>
      <c r="DW24" s="719">
        <v>63.3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2840957</v>
      </c>
      <c r="S25" s="621"/>
      <c r="T25" s="621"/>
      <c r="U25" s="621"/>
      <c r="V25" s="621"/>
      <c r="W25" s="621"/>
      <c r="X25" s="621"/>
      <c r="Y25" s="622"/>
      <c r="Z25" s="673">
        <v>11.7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5581900</v>
      </c>
      <c r="CS25" s="639"/>
      <c r="CT25" s="639"/>
      <c r="CU25" s="639"/>
      <c r="CV25" s="639"/>
      <c r="CW25" s="639"/>
      <c r="CX25" s="639"/>
      <c r="CY25" s="640"/>
      <c r="CZ25" s="623">
        <v>23.1</v>
      </c>
      <c r="DA25" s="641"/>
      <c r="DB25" s="641"/>
      <c r="DC25" s="642"/>
      <c r="DD25" s="626">
        <v>5308977</v>
      </c>
      <c r="DE25" s="639"/>
      <c r="DF25" s="639"/>
      <c r="DG25" s="639"/>
      <c r="DH25" s="639"/>
      <c r="DI25" s="639"/>
      <c r="DJ25" s="639"/>
      <c r="DK25" s="640"/>
      <c r="DL25" s="626">
        <v>4983055</v>
      </c>
      <c r="DM25" s="639"/>
      <c r="DN25" s="639"/>
      <c r="DO25" s="639"/>
      <c r="DP25" s="639"/>
      <c r="DQ25" s="639"/>
      <c r="DR25" s="639"/>
      <c r="DS25" s="639"/>
      <c r="DT25" s="639"/>
      <c r="DU25" s="639"/>
      <c r="DV25" s="640"/>
      <c r="DW25" s="643">
        <v>33</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3666836</v>
      </c>
      <c r="CS26" s="621"/>
      <c r="CT26" s="621"/>
      <c r="CU26" s="621"/>
      <c r="CV26" s="621"/>
      <c r="CW26" s="621"/>
      <c r="CX26" s="621"/>
      <c r="CY26" s="622"/>
      <c r="CZ26" s="623">
        <v>15.2</v>
      </c>
      <c r="DA26" s="641"/>
      <c r="DB26" s="641"/>
      <c r="DC26" s="642"/>
      <c r="DD26" s="626">
        <v>3427962</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1389513</v>
      </c>
      <c r="S27" s="621"/>
      <c r="T27" s="621"/>
      <c r="U27" s="621"/>
      <c r="V27" s="621"/>
      <c r="W27" s="621"/>
      <c r="X27" s="621"/>
      <c r="Y27" s="622"/>
      <c r="Z27" s="673">
        <v>5.7</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8142000</v>
      </c>
      <c r="BH27" s="621"/>
      <c r="BI27" s="621"/>
      <c r="BJ27" s="621"/>
      <c r="BK27" s="621"/>
      <c r="BL27" s="621"/>
      <c r="BM27" s="621"/>
      <c r="BN27" s="622"/>
      <c r="BO27" s="673">
        <v>100</v>
      </c>
      <c r="BP27" s="673"/>
      <c r="BQ27" s="673"/>
      <c r="BR27" s="673"/>
      <c r="BS27" s="626">
        <v>101984</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4694868</v>
      </c>
      <c r="CS27" s="639"/>
      <c r="CT27" s="639"/>
      <c r="CU27" s="639"/>
      <c r="CV27" s="639"/>
      <c r="CW27" s="639"/>
      <c r="CX27" s="639"/>
      <c r="CY27" s="640"/>
      <c r="CZ27" s="623">
        <v>19.5</v>
      </c>
      <c r="DA27" s="641"/>
      <c r="DB27" s="641"/>
      <c r="DC27" s="642"/>
      <c r="DD27" s="626">
        <v>1448873</v>
      </c>
      <c r="DE27" s="639"/>
      <c r="DF27" s="639"/>
      <c r="DG27" s="639"/>
      <c r="DH27" s="639"/>
      <c r="DI27" s="639"/>
      <c r="DJ27" s="639"/>
      <c r="DK27" s="640"/>
      <c r="DL27" s="626">
        <v>1443480</v>
      </c>
      <c r="DM27" s="639"/>
      <c r="DN27" s="639"/>
      <c r="DO27" s="639"/>
      <c r="DP27" s="639"/>
      <c r="DQ27" s="639"/>
      <c r="DR27" s="639"/>
      <c r="DS27" s="639"/>
      <c r="DT27" s="639"/>
      <c r="DU27" s="639"/>
      <c r="DV27" s="640"/>
      <c r="DW27" s="643">
        <v>9.6</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62823</v>
      </c>
      <c r="S28" s="621"/>
      <c r="T28" s="621"/>
      <c r="U28" s="621"/>
      <c r="V28" s="621"/>
      <c r="W28" s="621"/>
      <c r="X28" s="621"/>
      <c r="Y28" s="622"/>
      <c r="Z28" s="673">
        <v>0.3</v>
      </c>
      <c r="AA28" s="673"/>
      <c r="AB28" s="673"/>
      <c r="AC28" s="673"/>
      <c r="AD28" s="674">
        <v>14663</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3172342</v>
      </c>
      <c r="CS28" s="621"/>
      <c r="CT28" s="621"/>
      <c r="CU28" s="621"/>
      <c r="CV28" s="621"/>
      <c r="CW28" s="621"/>
      <c r="CX28" s="621"/>
      <c r="CY28" s="622"/>
      <c r="CZ28" s="623">
        <v>13.1</v>
      </c>
      <c r="DA28" s="641"/>
      <c r="DB28" s="641"/>
      <c r="DC28" s="642"/>
      <c r="DD28" s="626">
        <v>3128522</v>
      </c>
      <c r="DE28" s="621"/>
      <c r="DF28" s="621"/>
      <c r="DG28" s="621"/>
      <c r="DH28" s="621"/>
      <c r="DI28" s="621"/>
      <c r="DJ28" s="621"/>
      <c r="DK28" s="622"/>
      <c r="DL28" s="626">
        <v>3128522</v>
      </c>
      <c r="DM28" s="621"/>
      <c r="DN28" s="621"/>
      <c r="DO28" s="621"/>
      <c r="DP28" s="621"/>
      <c r="DQ28" s="621"/>
      <c r="DR28" s="621"/>
      <c r="DS28" s="621"/>
      <c r="DT28" s="621"/>
      <c r="DU28" s="621"/>
      <c r="DV28" s="622"/>
      <c r="DW28" s="643">
        <v>20.7</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151381</v>
      </c>
      <c r="S29" s="621"/>
      <c r="T29" s="621"/>
      <c r="U29" s="621"/>
      <c r="V29" s="621"/>
      <c r="W29" s="621"/>
      <c r="X29" s="621"/>
      <c r="Y29" s="622"/>
      <c r="Z29" s="673">
        <v>0.6</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3172090</v>
      </c>
      <c r="CS29" s="639"/>
      <c r="CT29" s="639"/>
      <c r="CU29" s="639"/>
      <c r="CV29" s="639"/>
      <c r="CW29" s="639"/>
      <c r="CX29" s="639"/>
      <c r="CY29" s="640"/>
      <c r="CZ29" s="623">
        <v>13.1</v>
      </c>
      <c r="DA29" s="641"/>
      <c r="DB29" s="641"/>
      <c r="DC29" s="642"/>
      <c r="DD29" s="626">
        <v>3128270</v>
      </c>
      <c r="DE29" s="639"/>
      <c r="DF29" s="639"/>
      <c r="DG29" s="639"/>
      <c r="DH29" s="639"/>
      <c r="DI29" s="639"/>
      <c r="DJ29" s="639"/>
      <c r="DK29" s="640"/>
      <c r="DL29" s="626">
        <v>3128270</v>
      </c>
      <c r="DM29" s="639"/>
      <c r="DN29" s="639"/>
      <c r="DO29" s="639"/>
      <c r="DP29" s="639"/>
      <c r="DQ29" s="639"/>
      <c r="DR29" s="639"/>
      <c r="DS29" s="639"/>
      <c r="DT29" s="639"/>
      <c r="DU29" s="639"/>
      <c r="DV29" s="640"/>
      <c r="DW29" s="643">
        <v>20.7</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158183</v>
      </c>
      <c r="S30" s="621"/>
      <c r="T30" s="621"/>
      <c r="U30" s="621"/>
      <c r="V30" s="621"/>
      <c r="W30" s="621"/>
      <c r="X30" s="621"/>
      <c r="Y30" s="622"/>
      <c r="Z30" s="673">
        <v>0.7</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98.3</v>
      </c>
      <c r="BH30" s="687"/>
      <c r="BI30" s="687"/>
      <c r="BJ30" s="687"/>
      <c r="BK30" s="687"/>
      <c r="BL30" s="687"/>
      <c r="BM30" s="688">
        <v>92</v>
      </c>
      <c r="BN30" s="687"/>
      <c r="BO30" s="687"/>
      <c r="BP30" s="687"/>
      <c r="BQ30" s="689"/>
      <c r="BR30" s="686">
        <v>98.1</v>
      </c>
      <c r="BS30" s="687"/>
      <c r="BT30" s="687"/>
      <c r="BU30" s="687"/>
      <c r="BV30" s="687"/>
      <c r="BW30" s="687"/>
      <c r="BX30" s="688">
        <v>90.7</v>
      </c>
      <c r="BY30" s="687"/>
      <c r="BZ30" s="687"/>
      <c r="CA30" s="687"/>
      <c r="CB30" s="689"/>
      <c r="CD30" s="692"/>
      <c r="CE30" s="693"/>
      <c r="CF30" s="657" t="s">
        <v>293</v>
      </c>
      <c r="CG30" s="654"/>
      <c r="CH30" s="654"/>
      <c r="CI30" s="654"/>
      <c r="CJ30" s="654"/>
      <c r="CK30" s="654"/>
      <c r="CL30" s="654"/>
      <c r="CM30" s="654"/>
      <c r="CN30" s="654"/>
      <c r="CO30" s="654"/>
      <c r="CP30" s="654"/>
      <c r="CQ30" s="655"/>
      <c r="CR30" s="620">
        <v>2887588</v>
      </c>
      <c r="CS30" s="621"/>
      <c r="CT30" s="621"/>
      <c r="CU30" s="621"/>
      <c r="CV30" s="621"/>
      <c r="CW30" s="621"/>
      <c r="CX30" s="621"/>
      <c r="CY30" s="622"/>
      <c r="CZ30" s="623">
        <v>12</v>
      </c>
      <c r="DA30" s="641"/>
      <c r="DB30" s="641"/>
      <c r="DC30" s="642"/>
      <c r="DD30" s="626">
        <v>2844339</v>
      </c>
      <c r="DE30" s="621"/>
      <c r="DF30" s="621"/>
      <c r="DG30" s="621"/>
      <c r="DH30" s="621"/>
      <c r="DI30" s="621"/>
      <c r="DJ30" s="621"/>
      <c r="DK30" s="622"/>
      <c r="DL30" s="626">
        <v>2844339</v>
      </c>
      <c r="DM30" s="621"/>
      <c r="DN30" s="621"/>
      <c r="DO30" s="621"/>
      <c r="DP30" s="621"/>
      <c r="DQ30" s="621"/>
      <c r="DR30" s="621"/>
      <c r="DS30" s="621"/>
      <c r="DT30" s="621"/>
      <c r="DU30" s="621"/>
      <c r="DV30" s="622"/>
      <c r="DW30" s="643">
        <v>18.899999999999999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256337</v>
      </c>
      <c r="S31" s="621"/>
      <c r="T31" s="621"/>
      <c r="U31" s="621"/>
      <c r="V31" s="621"/>
      <c r="W31" s="621"/>
      <c r="X31" s="621"/>
      <c r="Y31" s="622"/>
      <c r="Z31" s="673">
        <v>1.1000000000000001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93.1</v>
      </c>
      <c r="BN31" s="685"/>
      <c r="BO31" s="685"/>
      <c r="BP31" s="685"/>
      <c r="BQ31" s="649"/>
      <c r="BR31" s="684">
        <v>98.1</v>
      </c>
      <c r="BS31" s="639"/>
      <c r="BT31" s="639"/>
      <c r="BU31" s="639"/>
      <c r="BV31" s="639"/>
      <c r="BW31" s="639"/>
      <c r="BX31" s="675">
        <v>91.9</v>
      </c>
      <c r="BY31" s="685"/>
      <c r="BZ31" s="685"/>
      <c r="CA31" s="685"/>
      <c r="CB31" s="649"/>
      <c r="CD31" s="692"/>
      <c r="CE31" s="693"/>
      <c r="CF31" s="657" t="s">
        <v>297</v>
      </c>
      <c r="CG31" s="654"/>
      <c r="CH31" s="654"/>
      <c r="CI31" s="654"/>
      <c r="CJ31" s="654"/>
      <c r="CK31" s="654"/>
      <c r="CL31" s="654"/>
      <c r="CM31" s="654"/>
      <c r="CN31" s="654"/>
      <c r="CO31" s="654"/>
      <c r="CP31" s="654"/>
      <c r="CQ31" s="655"/>
      <c r="CR31" s="620">
        <v>284502</v>
      </c>
      <c r="CS31" s="639"/>
      <c r="CT31" s="639"/>
      <c r="CU31" s="639"/>
      <c r="CV31" s="639"/>
      <c r="CW31" s="639"/>
      <c r="CX31" s="639"/>
      <c r="CY31" s="640"/>
      <c r="CZ31" s="623">
        <v>1.2</v>
      </c>
      <c r="DA31" s="641"/>
      <c r="DB31" s="641"/>
      <c r="DC31" s="642"/>
      <c r="DD31" s="626">
        <v>283931</v>
      </c>
      <c r="DE31" s="639"/>
      <c r="DF31" s="639"/>
      <c r="DG31" s="639"/>
      <c r="DH31" s="639"/>
      <c r="DI31" s="639"/>
      <c r="DJ31" s="639"/>
      <c r="DK31" s="640"/>
      <c r="DL31" s="626">
        <v>283931</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1086073</v>
      </c>
      <c r="S32" s="621"/>
      <c r="T32" s="621"/>
      <c r="U32" s="621"/>
      <c r="V32" s="621"/>
      <c r="W32" s="621"/>
      <c r="X32" s="621"/>
      <c r="Y32" s="622"/>
      <c r="Z32" s="673">
        <v>4.5</v>
      </c>
      <c r="AA32" s="673"/>
      <c r="AB32" s="673"/>
      <c r="AC32" s="673"/>
      <c r="AD32" s="674">
        <v>19802</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97.9</v>
      </c>
      <c r="BH32" s="605"/>
      <c r="BI32" s="605"/>
      <c r="BJ32" s="605"/>
      <c r="BK32" s="605"/>
      <c r="BL32" s="605"/>
      <c r="BM32" s="668">
        <v>90.3</v>
      </c>
      <c r="BN32" s="605"/>
      <c r="BO32" s="605"/>
      <c r="BP32" s="605"/>
      <c r="BQ32" s="662"/>
      <c r="BR32" s="683">
        <v>97.8</v>
      </c>
      <c r="BS32" s="605"/>
      <c r="BT32" s="605"/>
      <c r="BU32" s="605"/>
      <c r="BV32" s="605"/>
      <c r="BW32" s="605"/>
      <c r="BX32" s="668">
        <v>88.7</v>
      </c>
      <c r="BY32" s="605"/>
      <c r="BZ32" s="605"/>
      <c r="CA32" s="605"/>
      <c r="CB32" s="662"/>
      <c r="CD32" s="694"/>
      <c r="CE32" s="695"/>
      <c r="CF32" s="657" t="s">
        <v>300</v>
      </c>
      <c r="CG32" s="654"/>
      <c r="CH32" s="654"/>
      <c r="CI32" s="654"/>
      <c r="CJ32" s="654"/>
      <c r="CK32" s="654"/>
      <c r="CL32" s="654"/>
      <c r="CM32" s="654"/>
      <c r="CN32" s="654"/>
      <c r="CO32" s="654"/>
      <c r="CP32" s="654"/>
      <c r="CQ32" s="655"/>
      <c r="CR32" s="620">
        <v>252</v>
      </c>
      <c r="CS32" s="621"/>
      <c r="CT32" s="621"/>
      <c r="CU32" s="621"/>
      <c r="CV32" s="621"/>
      <c r="CW32" s="621"/>
      <c r="CX32" s="621"/>
      <c r="CY32" s="622"/>
      <c r="CZ32" s="623">
        <v>0</v>
      </c>
      <c r="DA32" s="641"/>
      <c r="DB32" s="641"/>
      <c r="DC32" s="642"/>
      <c r="DD32" s="626">
        <v>252</v>
      </c>
      <c r="DE32" s="621"/>
      <c r="DF32" s="621"/>
      <c r="DG32" s="621"/>
      <c r="DH32" s="621"/>
      <c r="DI32" s="621"/>
      <c r="DJ32" s="621"/>
      <c r="DK32" s="622"/>
      <c r="DL32" s="626">
        <v>252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2519565</v>
      </c>
      <c r="S33" s="621"/>
      <c r="T33" s="621"/>
      <c r="U33" s="621"/>
      <c r="V33" s="621"/>
      <c r="W33" s="621"/>
      <c r="X33" s="621"/>
      <c r="Y33" s="622"/>
      <c r="Z33" s="673">
        <v>10.4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8340198</v>
      </c>
      <c r="CS33" s="639"/>
      <c r="CT33" s="639"/>
      <c r="CU33" s="639"/>
      <c r="CV33" s="639"/>
      <c r="CW33" s="639"/>
      <c r="CX33" s="639"/>
      <c r="CY33" s="640"/>
      <c r="CZ33" s="623">
        <v>34.6</v>
      </c>
      <c r="DA33" s="641"/>
      <c r="DB33" s="641"/>
      <c r="DC33" s="642"/>
      <c r="DD33" s="626">
        <v>5970857</v>
      </c>
      <c r="DE33" s="639"/>
      <c r="DF33" s="639"/>
      <c r="DG33" s="639"/>
      <c r="DH33" s="639"/>
      <c r="DI33" s="639"/>
      <c r="DJ33" s="639"/>
      <c r="DK33" s="640"/>
      <c r="DL33" s="626">
        <v>4689985</v>
      </c>
      <c r="DM33" s="639"/>
      <c r="DN33" s="639"/>
      <c r="DO33" s="639"/>
      <c r="DP33" s="639"/>
      <c r="DQ33" s="639"/>
      <c r="DR33" s="639"/>
      <c r="DS33" s="639"/>
      <c r="DT33" s="639"/>
      <c r="DU33" s="639"/>
      <c r="DV33" s="640"/>
      <c r="DW33" s="643">
        <v>31.1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2766566</v>
      </c>
      <c r="CS34" s="621"/>
      <c r="CT34" s="621"/>
      <c r="CU34" s="621"/>
      <c r="CV34" s="621"/>
      <c r="CW34" s="621"/>
      <c r="CX34" s="621"/>
      <c r="CY34" s="622"/>
      <c r="CZ34" s="623">
        <v>11.5</v>
      </c>
      <c r="DA34" s="641"/>
      <c r="DB34" s="641"/>
      <c r="DC34" s="642"/>
      <c r="DD34" s="626">
        <v>1724085</v>
      </c>
      <c r="DE34" s="621"/>
      <c r="DF34" s="621"/>
      <c r="DG34" s="621"/>
      <c r="DH34" s="621"/>
      <c r="DI34" s="621"/>
      <c r="DJ34" s="621"/>
      <c r="DK34" s="622"/>
      <c r="DL34" s="626">
        <v>1599222</v>
      </c>
      <c r="DM34" s="621"/>
      <c r="DN34" s="621"/>
      <c r="DO34" s="621"/>
      <c r="DP34" s="621"/>
      <c r="DQ34" s="621"/>
      <c r="DR34" s="621"/>
      <c r="DS34" s="621"/>
      <c r="DT34" s="621"/>
      <c r="DU34" s="621"/>
      <c r="DV34" s="622"/>
      <c r="DW34" s="643">
        <v>10.6</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914465</v>
      </c>
      <c r="S35" s="621"/>
      <c r="T35" s="621"/>
      <c r="U35" s="621"/>
      <c r="V35" s="621"/>
      <c r="W35" s="621"/>
      <c r="X35" s="621"/>
      <c r="Y35" s="622"/>
      <c r="Z35" s="673">
        <v>3.8</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4041698</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-262177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139060</v>
      </c>
      <c r="CS35" s="639"/>
      <c r="CT35" s="639"/>
      <c r="CU35" s="639"/>
      <c r="CV35" s="639"/>
      <c r="CW35" s="639"/>
      <c r="CX35" s="639"/>
      <c r="CY35" s="640"/>
      <c r="CZ35" s="623">
        <v>0.6</v>
      </c>
      <c r="DA35" s="641"/>
      <c r="DB35" s="641"/>
      <c r="DC35" s="642"/>
      <c r="DD35" s="626">
        <v>117263</v>
      </c>
      <c r="DE35" s="639"/>
      <c r="DF35" s="639"/>
      <c r="DG35" s="639"/>
      <c r="DH35" s="639"/>
      <c r="DI35" s="639"/>
      <c r="DJ35" s="639"/>
      <c r="DK35" s="640"/>
      <c r="DL35" s="626">
        <v>116061</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24319612</v>
      </c>
      <c r="S36" s="661"/>
      <c r="T36" s="661"/>
      <c r="U36" s="661"/>
      <c r="V36" s="661"/>
      <c r="W36" s="661"/>
      <c r="X36" s="661"/>
      <c r="Y36" s="664"/>
      <c r="Z36" s="665">
        <v>100</v>
      </c>
      <c r="AA36" s="665"/>
      <c r="AB36" s="665"/>
      <c r="AC36" s="665"/>
      <c r="AD36" s="666">
        <v>14173745</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779991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-434507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1172947</v>
      </c>
      <c r="CS36" s="621"/>
      <c r="CT36" s="621"/>
      <c r="CU36" s="621"/>
      <c r="CV36" s="621"/>
      <c r="CW36" s="621"/>
      <c r="CX36" s="621"/>
      <c r="CY36" s="622"/>
      <c r="CZ36" s="623">
        <v>4.9000000000000004</v>
      </c>
      <c r="DA36" s="641"/>
      <c r="DB36" s="641"/>
      <c r="DC36" s="642"/>
      <c r="DD36" s="626">
        <v>1021843</v>
      </c>
      <c r="DE36" s="621"/>
      <c r="DF36" s="621"/>
      <c r="DG36" s="621"/>
      <c r="DH36" s="621"/>
      <c r="DI36" s="621"/>
      <c r="DJ36" s="621"/>
      <c r="DK36" s="622"/>
      <c r="DL36" s="626">
        <v>234435</v>
      </c>
      <c r="DM36" s="621"/>
      <c r="DN36" s="621"/>
      <c r="DO36" s="621"/>
      <c r="DP36" s="621"/>
      <c r="DQ36" s="621"/>
      <c r="DR36" s="621"/>
      <c r="DS36" s="621"/>
      <c r="DT36" s="621"/>
      <c r="DU36" s="621"/>
      <c r="DV36" s="622"/>
      <c r="DW36" s="643">
        <v>1.6</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474427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11850</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96001</v>
      </c>
      <c r="CS37" s="639"/>
      <c r="CT37" s="639"/>
      <c r="CU37" s="639"/>
      <c r="CV37" s="639"/>
      <c r="CW37" s="639"/>
      <c r="CX37" s="639"/>
      <c r="CY37" s="640"/>
      <c r="CZ37" s="623">
        <v>0.4</v>
      </c>
      <c r="DA37" s="641"/>
      <c r="DB37" s="641"/>
      <c r="DC37" s="642"/>
      <c r="DD37" s="626">
        <v>91486</v>
      </c>
      <c r="DE37" s="639"/>
      <c r="DF37" s="639"/>
      <c r="DG37" s="639"/>
      <c r="DH37" s="639"/>
      <c r="DI37" s="639"/>
      <c r="DJ37" s="639"/>
      <c r="DK37" s="640"/>
      <c r="DL37" s="626">
        <v>38916</v>
      </c>
      <c r="DM37" s="639"/>
      <c r="DN37" s="639"/>
      <c r="DO37" s="639"/>
      <c r="DP37" s="639"/>
      <c r="DQ37" s="639"/>
      <c r="DR37" s="639"/>
      <c r="DS37" s="639"/>
      <c r="DT37" s="639"/>
      <c r="DU37" s="639"/>
      <c r="DV37" s="640"/>
      <c r="DW37" s="643">
        <v>0.3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215341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20643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3351930</v>
      </c>
      <c r="CS38" s="621"/>
      <c r="CT38" s="621"/>
      <c r="CU38" s="621"/>
      <c r="CV38" s="621"/>
      <c r="CW38" s="621"/>
      <c r="CX38" s="621"/>
      <c r="CY38" s="622"/>
      <c r="CZ38" s="623">
        <v>13.9</v>
      </c>
      <c r="DA38" s="641"/>
      <c r="DB38" s="641"/>
      <c r="DC38" s="642"/>
      <c r="DD38" s="626">
        <v>2865391</v>
      </c>
      <c r="DE38" s="621"/>
      <c r="DF38" s="621"/>
      <c r="DG38" s="621"/>
      <c r="DH38" s="621"/>
      <c r="DI38" s="621"/>
      <c r="DJ38" s="621"/>
      <c r="DK38" s="622"/>
      <c r="DL38" s="626">
        <v>2617905</v>
      </c>
      <c r="DM38" s="621"/>
      <c r="DN38" s="621"/>
      <c r="DO38" s="621"/>
      <c r="DP38" s="621"/>
      <c r="DQ38" s="621"/>
      <c r="DR38" s="621"/>
      <c r="DS38" s="621"/>
      <c r="DT38" s="621"/>
      <c r="DU38" s="621"/>
      <c r="DV38" s="622"/>
      <c r="DW38" s="643">
        <v>17.399999999999999</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101</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69420</v>
      </c>
      <c r="CS39" s="639"/>
      <c r="CT39" s="639"/>
      <c r="CU39" s="639"/>
      <c r="CV39" s="639"/>
      <c r="CW39" s="639"/>
      <c r="CX39" s="639"/>
      <c r="CY39" s="640"/>
      <c r="CZ39" s="623">
        <v>0.3</v>
      </c>
      <c r="DA39" s="641"/>
      <c r="DB39" s="641"/>
      <c r="DC39" s="642"/>
      <c r="DD39" s="626">
        <v>1000</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734134</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840275</v>
      </c>
      <c r="CS40" s="621"/>
      <c r="CT40" s="621"/>
      <c r="CU40" s="621"/>
      <c r="CV40" s="621"/>
      <c r="CW40" s="621"/>
      <c r="CX40" s="621"/>
      <c r="CY40" s="622"/>
      <c r="CZ40" s="623">
        <v>3.5</v>
      </c>
      <c r="DA40" s="641"/>
      <c r="DB40" s="641"/>
      <c r="DC40" s="642"/>
      <c r="DD40" s="626">
        <v>241275</v>
      </c>
      <c r="DE40" s="621"/>
      <c r="DF40" s="621"/>
      <c r="DG40" s="621"/>
      <c r="DH40" s="621"/>
      <c r="DI40" s="621"/>
      <c r="DJ40" s="621"/>
      <c r="DK40" s="622"/>
      <c r="DL40" s="626">
        <v>122362</v>
      </c>
      <c r="DM40" s="621"/>
      <c r="DN40" s="621"/>
      <c r="DO40" s="621"/>
      <c r="DP40" s="621"/>
      <c r="DQ40" s="621"/>
      <c r="DR40" s="621"/>
      <c r="DS40" s="621"/>
      <c r="DT40" s="621"/>
      <c r="DU40" s="621"/>
      <c r="DV40" s="622"/>
      <c r="DW40" s="643">
        <v>0.8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1837805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287</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2345385</v>
      </c>
      <c r="CS42" s="621"/>
      <c r="CT42" s="621"/>
      <c r="CU42" s="621"/>
      <c r="CV42" s="621"/>
      <c r="CW42" s="621"/>
      <c r="CX42" s="621"/>
      <c r="CY42" s="622"/>
      <c r="CZ42" s="623">
        <v>9.6999999999999993</v>
      </c>
      <c r="DA42" s="624"/>
      <c r="DB42" s="624"/>
      <c r="DC42" s="625"/>
      <c r="DD42" s="626">
        <v>412885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58191</v>
      </c>
      <c r="CS43" s="639"/>
      <c r="CT43" s="639"/>
      <c r="CU43" s="639"/>
      <c r="CV43" s="639"/>
      <c r="CW43" s="639"/>
      <c r="CX43" s="639"/>
      <c r="CY43" s="640"/>
      <c r="CZ43" s="623">
        <v>0.2</v>
      </c>
      <c r="DA43" s="641"/>
      <c r="DB43" s="641"/>
      <c r="DC43" s="642"/>
      <c r="DD43" s="626">
        <v>56175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2255075</v>
      </c>
      <c r="CS44" s="621"/>
      <c r="CT44" s="621"/>
      <c r="CU44" s="621"/>
      <c r="CV44" s="621"/>
      <c r="CW44" s="621"/>
      <c r="CX44" s="621"/>
      <c r="CY44" s="622"/>
      <c r="CZ44" s="623">
        <v>9.3000000000000007</v>
      </c>
      <c r="DA44" s="624"/>
      <c r="DB44" s="624"/>
      <c r="DC44" s="625"/>
      <c r="DD44" s="626">
        <v>331859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416345</v>
      </c>
      <c r="CS45" s="639"/>
      <c r="CT45" s="639"/>
      <c r="CU45" s="639"/>
      <c r="CV45" s="639"/>
      <c r="CW45" s="639"/>
      <c r="CX45" s="639"/>
      <c r="CY45" s="640"/>
      <c r="CZ45" s="623">
        <v>1.7</v>
      </c>
      <c r="DA45" s="641"/>
      <c r="DB45" s="641"/>
      <c r="DC45" s="642"/>
      <c r="DD45" s="626">
        <v>28165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1754754</v>
      </c>
      <c r="CS46" s="621"/>
      <c r="CT46" s="621"/>
      <c r="CU46" s="621"/>
      <c r="CV46" s="621"/>
      <c r="CW46" s="621"/>
      <c r="CX46" s="621"/>
      <c r="CY46" s="622"/>
      <c r="CZ46" s="623">
        <v>7.3</v>
      </c>
      <c r="DA46" s="624"/>
      <c r="DB46" s="624"/>
      <c r="DC46" s="625"/>
      <c r="DD46" s="626">
        <v>288818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90310</v>
      </c>
      <c r="CS47" s="639"/>
      <c r="CT47" s="639"/>
      <c r="CU47" s="639"/>
      <c r="CV47" s="639"/>
      <c r="CW47" s="639"/>
      <c r="CX47" s="639"/>
      <c r="CY47" s="640"/>
      <c r="CZ47" s="623">
        <v>0.4</v>
      </c>
      <c r="DA47" s="641"/>
      <c r="DB47" s="641"/>
      <c r="DC47" s="642"/>
      <c r="DD47" s="626">
        <v>81026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24134693</v>
      </c>
      <c r="CS49" s="605"/>
      <c r="CT49" s="605"/>
      <c r="CU49" s="605"/>
      <c r="CV49" s="605"/>
      <c r="CW49" s="605"/>
      <c r="CX49" s="605"/>
      <c r="CY49" s="606"/>
      <c r="CZ49" s="607">
        <v>100</v>
      </c>
      <c r="DA49" s="608"/>
      <c r="DB49" s="608"/>
      <c r="DC49" s="609"/>
      <c r="DD49" s="610">
        <v>16270114</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345</v>
      </c>
      <c r="DK2" s="1142"/>
      <c r="DL2" s="1142"/>
      <c r="DM2" s="1142"/>
      <c r="DN2" s="1142"/>
      <c r="DO2" s="1143"/>
      <c r="DP2" s="202"/>
      <c r="DQ2" s="1141" t="s">
        <v>346</v>
      </c>
      <c r="DR2" s="1142"/>
      <c r="DS2" s="1142"/>
      <c r="DT2" s="1142"/>
      <c r="DU2" s="1142"/>
      <c r="DV2" s="1142"/>
      <c r="DW2" s="1142"/>
      <c r="DX2" s="1142"/>
      <c r="DY2" s="1142"/>
      <c r="DZ2" s="1143"/>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4" t="s">
        <v>347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6" t="s">
        <v>349</v>
      </c>
      <c r="B5" s="1027"/>
      <c r="C5" s="1027"/>
      <c r="D5" s="1027"/>
      <c r="E5" s="1027"/>
      <c r="F5" s="1027"/>
      <c r="G5" s="1027"/>
      <c r="H5" s="1027"/>
      <c r="I5" s="1027"/>
      <c r="J5" s="1027"/>
      <c r="K5" s="1027"/>
      <c r="L5" s="1027"/>
      <c r="M5" s="1027"/>
      <c r="N5" s="1027"/>
      <c r="O5" s="1027"/>
      <c r="P5" s="1028"/>
      <c r="Q5" s="1032" t="s">
        <v>350</v>
      </c>
      <c r="R5" s="1033"/>
      <c r="S5" s="1033"/>
      <c r="T5" s="1033"/>
      <c r="U5" s="1034"/>
      <c r="V5" s="1032" t="s">
        <v>351</v>
      </c>
      <c r="W5" s="1033"/>
      <c r="X5" s="1033"/>
      <c r="Y5" s="1033"/>
      <c r="Z5" s="1034"/>
      <c r="AA5" s="1032" t="s">
        <v>352</v>
      </c>
      <c r="AB5" s="1033"/>
      <c r="AC5" s="1033"/>
      <c r="AD5" s="1033"/>
      <c r="AE5" s="1033"/>
      <c r="AF5" s="1144" t="s">
        <v>353</v>
      </c>
      <c r="AG5" s="1033"/>
      <c r="AH5" s="1033"/>
      <c r="AI5" s="1033"/>
      <c r="AJ5" s="1048"/>
      <c r="AK5" s="1033" t="s">
        <v>354</v>
      </c>
      <c r="AL5" s="1033"/>
      <c r="AM5" s="1033"/>
      <c r="AN5" s="1033"/>
      <c r="AO5" s="1034"/>
      <c r="AP5" s="1032" t="s">
        <v>355</v>
      </c>
      <c r="AQ5" s="1033"/>
      <c r="AR5" s="1033"/>
      <c r="AS5" s="1033"/>
      <c r="AT5" s="1034"/>
      <c r="AU5" s="1032" t="s">
        <v>356</v>
      </c>
      <c r="AV5" s="1033"/>
      <c r="AW5" s="1033"/>
      <c r="AX5" s="1033"/>
      <c r="AY5" s="1048"/>
      <c r="AZ5" s="209"/>
      <c r="BA5" s="209"/>
      <c r="BB5" s="209"/>
      <c r="BC5" s="209"/>
      <c r="BD5" s="209"/>
      <c r="BE5" s="210"/>
      <c r="BF5" s="210"/>
      <c r="BG5" s="210"/>
      <c r="BH5" s="210"/>
      <c r="BI5" s="210"/>
      <c r="BJ5" s="210"/>
      <c r="BK5" s="210"/>
      <c r="BL5" s="210"/>
      <c r="BM5" s="210"/>
      <c r="BN5" s="210"/>
      <c r="BO5" s="210"/>
      <c r="BP5" s="210"/>
      <c r="BQ5" s="1026" t="s">
        <v>357</v>
      </c>
      <c r="BR5" s="1027"/>
      <c r="BS5" s="1027"/>
      <c r="BT5" s="1027"/>
      <c r="BU5" s="1027"/>
      <c r="BV5" s="1027"/>
      <c r="BW5" s="1027"/>
      <c r="BX5" s="1027"/>
      <c r="BY5" s="1027"/>
      <c r="BZ5" s="1027"/>
      <c r="CA5" s="1027"/>
      <c r="CB5" s="1027"/>
      <c r="CC5" s="1027"/>
      <c r="CD5" s="1027"/>
      <c r="CE5" s="1027"/>
      <c r="CF5" s="1027"/>
      <c r="CG5" s="1028"/>
      <c r="CH5" s="1032" t="s">
        <v>358</v>
      </c>
      <c r="CI5" s="1033"/>
      <c r="CJ5" s="1033"/>
      <c r="CK5" s="1033"/>
      <c r="CL5" s="1034"/>
      <c r="CM5" s="1032" t="s">
        <v>359</v>
      </c>
      <c r="CN5" s="1033"/>
      <c r="CO5" s="1033"/>
      <c r="CP5" s="1033"/>
      <c r="CQ5" s="1034"/>
      <c r="CR5" s="1032" t="s">
        <v>360</v>
      </c>
      <c r="CS5" s="1033"/>
      <c r="CT5" s="1033"/>
      <c r="CU5" s="1033"/>
      <c r="CV5" s="1034"/>
      <c r="CW5" s="1032" t="s">
        <v>361</v>
      </c>
      <c r="CX5" s="1033"/>
      <c r="CY5" s="1033"/>
      <c r="CZ5" s="1033"/>
      <c r="DA5" s="1034"/>
      <c r="DB5" s="1032" t="s">
        <v>362</v>
      </c>
      <c r="DC5" s="1033"/>
      <c r="DD5" s="1033"/>
      <c r="DE5" s="1033"/>
      <c r="DF5" s="1034"/>
      <c r="DG5" s="1129" t="s">
        <v>363</v>
      </c>
      <c r="DH5" s="1130"/>
      <c r="DI5" s="1130"/>
      <c r="DJ5" s="1130"/>
      <c r="DK5" s="1131"/>
      <c r="DL5" s="1129" t="s">
        <v>364</v>
      </c>
      <c r="DM5" s="1130"/>
      <c r="DN5" s="1130"/>
      <c r="DO5" s="1130"/>
      <c r="DP5" s="1131"/>
      <c r="DQ5" s="1032" t="s">
        <v>365</v>
      </c>
      <c r="DR5" s="1033"/>
      <c r="DS5" s="1033"/>
      <c r="DT5" s="1033"/>
      <c r="DU5" s="1034"/>
      <c r="DV5" s="1032" t="s">
        <v>356</v>
      </c>
      <c r="DW5" s="1033"/>
      <c r="DX5" s="1033"/>
      <c r="DY5" s="1033"/>
      <c r="DZ5" s="1048"/>
      <c r="EA5" s="207"/>
    </row>
    <row r="6" spans="1:131" s="208"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05"/>
      <c r="BA6" s="205"/>
      <c r="BB6" s="205"/>
      <c r="BC6" s="205"/>
      <c r="BD6" s="205"/>
      <c r="BE6" s="206"/>
      <c r="BF6" s="206"/>
      <c r="BG6" s="206"/>
      <c r="BH6" s="206"/>
      <c r="BI6" s="206"/>
      <c r="BJ6" s="206"/>
      <c r="BK6" s="206"/>
      <c r="BL6" s="206"/>
      <c r="BM6" s="206"/>
      <c r="BN6" s="206"/>
      <c r="BO6" s="206"/>
      <c r="BP6" s="206"/>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07"/>
    </row>
    <row r="7" spans="1:131" s="208" customFormat="1" ht="26.25" customHeight="1" thickTop="1" x14ac:dyDescent="0.15">
      <c r="A7" s="211">
        <v>1</v>
      </c>
      <c r="B7" s="1081" t="s">
        <v>366</v>
      </c>
      <c r="C7" s="1082"/>
      <c r="D7" s="1082"/>
      <c r="E7" s="1082"/>
      <c r="F7" s="1082"/>
      <c r="G7" s="1082"/>
      <c r="H7" s="1082"/>
      <c r="I7" s="1082"/>
      <c r="J7" s="1082"/>
      <c r="K7" s="1082"/>
      <c r="L7" s="1082"/>
      <c r="M7" s="1082"/>
      <c r="N7" s="1082"/>
      <c r="O7" s="1082"/>
      <c r="P7" s="1083"/>
      <c r="Q7" s="1135">
        <v>24289</v>
      </c>
      <c r="R7" s="1136"/>
      <c r="S7" s="1136"/>
      <c r="T7" s="1136"/>
      <c r="U7" s="1136"/>
      <c r="V7" s="1136">
        <v>24105</v>
      </c>
      <c r="W7" s="1136"/>
      <c r="X7" s="1136"/>
      <c r="Y7" s="1136"/>
      <c r="Z7" s="1136"/>
      <c r="AA7" s="1136">
        <v>185</v>
      </c>
      <c r="AB7" s="1136"/>
      <c r="AC7" s="1136"/>
      <c r="AD7" s="1136"/>
      <c r="AE7" s="1137"/>
      <c r="AF7" s="1138">
        <v>170</v>
      </c>
      <c r="AG7" s="1139"/>
      <c r="AH7" s="1139"/>
      <c r="AI7" s="1139"/>
      <c r="AJ7" s="1140"/>
      <c r="AK7" s="1122">
        <v>158</v>
      </c>
      <c r="AL7" s="1123"/>
      <c r="AM7" s="1123"/>
      <c r="AN7" s="1123"/>
      <c r="AO7" s="1123"/>
      <c r="AP7" s="1123">
        <v>29448</v>
      </c>
      <c r="AQ7" s="1123"/>
      <c r="AR7" s="1123"/>
      <c r="AS7" s="1123"/>
      <c r="AT7" s="1123"/>
      <c r="AU7" s="1124"/>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543</v>
      </c>
      <c r="BT7" s="1127"/>
      <c r="BU7" s="1127"/>
      <c r="BV7" s="1127"/>
      <c r="BW7" s="1127"/>
      <c r="BX7" s="1127"/>
      <c r="BY7" s="1127"/>
      <c r="BZ7" s="1127"/>
      <c r="CA7" s="1127"/>
      <c r="CB7" s="1127"/>
      <c r="CC7" s="1127"/>
      <c r="CD7" s="1127"/>
      <c r="CE7" s="1127"/>
      <c r="CF7" s="1127"/>
      <c r="CG7" s="1128"/>
      <c r="CH7" s="1119">
        <v>4</v>
      </c>
      <c r="CI7" s="1120"/>
      <c r="CJ7" s="1120"/>
      <c r="CK7" s="1120"/>
      <c r="CL7" s="1121"/>
      <c r="CM7" s="1119">
        <v>91</v>
      </c>
      <c r="CN7" s="1120"/>
      <c r="CO7" s="1120"/>
      <c r="CP7" s="1120"/>
      <c r="CQ7" s="1121"/>
      <c r="CR7" s="1119">
        <v>110</v>
      </c>
      <c r="CS7" s="1120"/>
      <c r="CT7" s="1120"/>
      <c r="CU7" s="1120"/>
      <c r="CV7" s="1121"/>
      <c r="CW7" s="1119" t="s">
        <v>547</v>
      </c>
      <c r="CX7" s="1120"/>
      <c r="CY7" s="1120"/>
      <c r="CZ7" s="1120"/>
      <c r="DA7" s="1121"/>
      <c r="DB7" s="1119" t="s">
        <v>547</v>
      </c>
      <c r="DC7" s="1120"/>
      <c r="DD7" s="1120"/>
      <c r="DE7" s="1120"/>
      <c r="DF7" s="1121"/>
      <c r="DG7" s="1119" t="s">
        <v>547</v>
      </c>
      <c r="DH7" s="1120"/>
      <c r="DI7" s="1120"/>
      <c r="DJ7" s="1120"/>
      <c r="DK7" s="1121"/>
      <c r="DL7" s="1119" t="s">
        <v>547</v>
      </c>
      <c r="DM7" s="1120"/>
      <c r="DN7" s="1120"/>
      <c r="DO7" s="1120"/>
      <c r="DP7" s="1121"/>
      <c r="DQ7" s="1119" t="s">
        <v>547</v>
      </c>
      <c r="DR7" s="1120"/>
      <c r="DS7" s="1120"/>
      <c r="DT7" s="1120"/>
      <c r="DU7" s="1121"/>
      <c r="DV7" s="1146"/>
      <c r="DW7" s="1147"/>
      <c r="DX7" s="1147"/>
      <c r="DY7" s="1147"/>
      <c r="DZ7" s="1148"/>
      <c r="EA7" s="207"/>
    </row>
    <row r="8" spans="1:131" s="208" customFormat="1" ht="26.25" customHeight="1" x14ac:dyDescent="0.15">
      <c r="A8" s="214">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5" t="s">
        <v>544</v>
      </c>
      <c r="BT8" s="1046"/>
      <c r="BU8" s="1046"/>
      <c r="BV8" s="1046"/>
      <c r="BW8" s="1046"/>
      <c r="BX8" s="1046"/>
      <c r="BY8" s="1046"/>
      <c r="BZ8" s="1046"/>
      <c r="CA8" s="1046"/>
      <c r="CB8" s="1046"/>
      <c r="CC8" s="1046"/>
      <c r="CD8" s="1046"/>
      <c r="CE8" s="1046"/>
      <c r="CF8" s="1046"/>
      <c r="CG8" s="1047"/>
      <c r="CH8" s="1020">
        <v>6</v>
      </c>
      <c r="CI8" s="1021"/>
      <c r="CJ8" s="1021"/>
      <c r="CK8" s="1021"/>
      <c r="CL8" s="1022"/>
      <c r="CM8" s="1020">
        <v>275</v>
      </c>
      <c r="CN8" s="1021"/>
      <c r="CO8" s="1021"/>
      <c r="CP8" s="1021"/>
      <c r="CQ8" s="1022"/>
      <c r="CR8" s="1020">
        <v>203</v>
      </c>
      <c r="CS8" s="1021"/>
      <c r="CT8" s="1021"/>
      <c r="CU8" s="1021"/>
      <c r="CV8" s="1022"/>
      <c r="CW8" s="1020" t="s">
        <v>547</v>
      </c>
      <c r="CX8" s="1021"/>
      <c r="CY8" s="1021"/>
      <c r="CZ8" s="1021"/>
      <c r="DA8" s="1022"/>
      <c r="DB8" s="1020" t="s">
        <v>547</v>
      </c>
      <c r="DC8" s="1021"/>
      <c r="DD8" s="1021"/>
      <c r="DE8" s="1021"/>
      <c r="DF8" s="1022"/>
      <c r="DG8" s="1020" t="s">
        <v>547</v>
      </c>
      <c r="DH8" s="1021"/>
      <c r="DI8" s="1021"/>
      <c r="DJ8" s="1021"/>
      <c r="DK8" s="1022"/>
      <c r="DL8" s="1020" t="s">
        <v>547</v>
      </c>
      <c r="DM8" s="1021"/>
      <c r="DN8" s="1021"/>
      <c r="DO8" s="1021"/>
      <c r="DP8" s="1022"/>
      <c r="DQ8" s="1020" t="s">
        <v>547</v>
      </c>
      <c r="DR8" s="1021"/>
      <c r="DS8" s="1021"/>
      <c r="DT8" s="1021"/>
      <c r="DU8" s="1022"/>
      <c r="DV8" s="1023"/>
      <c r="DW8" s="1024"/>
      <c r="DX8" s="1024"/>
      <c r="DY8" s="1024"/>
      <c r="DZ8" s="1025"/>
      <c r="EA8" s="207"/>
    </row>
    <row r="9" spans="1:131" s="208" customFormat="1" ht="26.25" customHeight="1" x14ac:dyDescent="0.15">
      <c r="A9" s="214">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5" t="s">
        <v>545</v>
      </c>
      <c r="BT9" s="1046"/>
      <c r="BU9" s="1046"/>
      <c r="BV9" s="1046"/>
      <c r="BW9" s="1046"/>
      <c r="BX9" s="1046"/>
      <c r="BY9" s="1046"/>
      <c r="BZ9" s="1046"/>
      <c r="CA9" s="1046"/>
      <c r="CB9" s="1046"/>
      <c r="CC9" s="1046"/>
      <c r="CD9" s="1046"/>
      <c r="CE9" s="1046"/>
      <c r="CF9" s="1046"/>
      <c r="CG9" s="1047"/>
      <c r="CH9" s="1020">
        <v>0</v>
      </c>
      <c r="CI9" s="1021"/>
      <c r="CJ9" s="1021"/>
      <c r="CK9" s="1021"/>
      <c r="CL9" s="1022"/>
      <c r="CM9" s="1020">
        <v>16</v>
      </c>
      <c r="CN9" s="1021"/>
      <c r="CO9" s="1021"/>
      <c r="CP9" s="1021"/>
      <c r="CQ9" s="1022"/>
      <c r="CR9" s="1020">
        <v>18</v>
      </c>
      <c r="CS9" s="1021"/>
      <c r="CT9" s="1021"/>
      <c r="CU9" s="1021"/>
      <c r="CV9" s="1022"/>
      <c r="CW9" s="1020">
        <v>239</v>
      </c>
      <c r="CX9" s="1021"/>
      <c r="CY9" s="1021"/>
      <c r="CZ9" s="1021"/>
      <c r="DA9" s="1022"/>
      <c r="DB9" s="1020">
        <v>110</v>
      </c>
      <c r="DC9" s="1021"/>
      <c r="DD9" s="1021"/>
      <c r="DE9" s="1021"/>
      <c r="DF9" s="1022"/>
      <c r="DG9" s="1020" t="s">
        <v>547</v>
      </c>
      <c r="DH9" s="1021"/>
      <c r="DI9" s="1021"/>
      <c r="DJ9" s="1021"/>
      <c r="DK9" s="1022"/>
      <c r="DL9" s="1020" t="s">
        <v>547</v>
      </c>
      <c r="DM9" s="1021"/>
      <c r="DN9" s="1021"/>
      <c r="DO9" s="1021"/>
      <c r="DP9" s="1022"/>
      <c r="DQ9" s="1020" t="s">
        <v>547</v>
      </c>
      <c r="DR9" s="1021"/>
      <c r="DS9" s="1021"/>
      <c r="DT9" s="1021"/>
      <c r="DU9" s="1022"/>
      <c r="DV9" s="1023"/>
      <c r="DW9" s="1024"/>
      <c r="DX9" s="1024"/>
      <c r="DY9" s="1024"/>
      <c r="DZ9" s="1025"/>
      <c r="EA9" s="207"/>
    </row>
    <row r="10" spans="1:131" s="208" customFormat="1" ht="26.25" customHeight="1" x14ac:dyDescent="0.15">
      <c r="A10" s="214">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5" t="s">
        <v>546</v>
      </c>
      <c r="BT10" s="1046"/>
      <c r="BU10" s="1046"/>
      <c r="BV10" s="1046"/>
      <c r="BW10" s="1046"/>
      <c r="BX10" s="1046"/>
      <c r="BY10" s="1046"/>
      <c r="BZ10" s="1046"/>
      <c r="CA10" s="1046"/>
      <c r="CB10" s="1046"/>
      <c r="CC10" s="1046"/>
      <c r="CD10" s="1046"/>
      <c r="CE10" s="1046"/>
      <c r="CF10" s="1046"/>
      <c r="CG10" s="1047"/>
      <c r="CH10" s="1020">
        <v>0</v>
      </c>
      <c r="CI10" s="1021"/>
      <c r="CJ10" s="1021"/>
      <c r="CK10" s="1021"/>
      <c r="CL10" s="1022"/>
      <c r="CM10" s="1020">
        <v>5</v>
      </c>
      <c r="CN10" s="1021"/>
      <c r="CO10" s="1021"/>
      <c r="CP10" s="1021"/>
      <c r="CQ10" s="1022"/>
      <c r="CR10" s="1020">
        <v>3</v>
      </c>
      <c r="CS10" s="1021"/>
      <c r="CT10" s="1021"/>
      <c r="CU10" s="1021"/>
      <c r="CV10" s="1022"/>
      <c r="CW10" s="1020">
        <v>0</v>
      </c>
      <c r="CX10" s="1021"/>
      <c r="CY10" s="1021"/>
      <c r="CZ10" s="1021"/>
      <c r="DA10" s="1022"/>
      <c r="DB10" s="1020" t="s">
        <v>547</v>
      </c>
      <c r="DC10" s="1021"/>
      <c r="DD10" s="1021"/>
      <c r="DE10" s="1021"/>
      <c r="DF10" s="1022"/>
      <c r="DG10" s="1020" t="s">
        <v>547</v>
      </c>
      <c r="DH10" s="1021"/>
      <c r="DI10" s="1021"/>
      <c r="DJ10" s="1021"/>
      <c r="DK10" s="1022"/>
      <c r="DL10" s="1020" t="s">
        <v>547</v>
      </c>
      <c r="DM10" s="1021"/>
      <c r="DN10" s="1021"/>
      <c r="DO10" s="1021"/>
      <c r="DP10" s="1022"/>
      <c r="DQ10" s="1020" t="s">
        <v>547</v>
      </c>
      <c r="DR10" s="1021"/>
      <c r="DS10" s="1021"/>
      <c r="DT10" s="1021"/>
      <c r="DU10" s="1022"/>
      <c r="DV10" s="1023"/>
      <c r="DW10" s="1024"/>
      <c r="DX10" s="1024"/>
      <c r="DY10" s="1024"/>
      <c r="DZ10" s="1025"/>
      <c r="EA10" s="207"/>
    </row>
    <row r="11" spans="1:131" s="208" customFormat="1" ht="26.25" customHeight="1" x14ac:dyDescent="0.15">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07"/>
    </row>
    <row r="12" spans="1:131" s="208" customFormat="1" ht="26.25" customHeight="1" x14ac:dyDescent="0.15">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07"/>
    </row>
    <row r="13" spans="1:131" s="208" customFormat="1" ht="26.25" customHeight="1" x14ac:dyDescent="0.15">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07"/>
    </row>
    <row r="14" spans="1:131" s="208" customFormat="1" ht="26.25" customHeight="1" x14ac:dyDescent="0.15">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07"/>
    </row>
    <row r="15" spans="1:131" s="208" customFormat="1" ht="26.25" customHeight="1" x14ac:dyDescent="0.15">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07"/>
    </row>
    <row r="16" spans="1:131" s="208" customFormat="1" ht="26.25" customHeight="1" x14ac:dyDescent="0.15">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07"/>
    </row>
    <row r="17" spans="1:131" s="208" customFormat="1" ht="26.25" customHeight="1" x14ac:dyDescent="0.15">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07"/>
    </row>
    <row r="18" spans="1:131" s="208" customFormat="1" ht="26.25" customHeight="1" x14ac:dyDescent="0.15">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07"/>
    </row>
    <row r="19" spans="1:131" s="208" customFormat="1" ht="26.25" customHeight="1" x14ac:dyDescent="0.15">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07"/>
    </row>
    <row r="20" spans="1:131" s="208" customFormat="1" ht="26.25" customHeight="1" x14ac:dyDescent="0.15">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07"/>
    </row>
    <row r="21" spans="1:131" s="208" customFormat="1" ht="26.25" customHeight="1" thickBot="1" x14ac:dyDescent="0.2">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07"/>
    </row>
    <row r="22" spans="1:131" s="208" customFormat="1" ht="26.25" customHeight="1" x14ac:dyDescent="0.15">
      <c r="A22" s="214">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367</v>
      </c>
      <c r="BA22" s="1066"/>
      <c r="BB22" s="1066"/>
      <c r="BC22" s="1066"/>
      <c r="BD22" s="1067"/>
      <c r="BE22" s="206"/>
      <c r="BF22" s="206"/>
      <c r="BG22" s="206"/>
      <c r="BH22" s="206"/>
      <c r="BI22" s="206"/>
      <c r="BJ22" s="206"/>
      <c r="BK22" s="206"/>
      <c r="BL22" s="206"/>
      <c r="BM22" s="206"/>
      <c r="BN22" s="206"/>
      <c r="BO22" s="206"/>
      <c r="BP22" s="206"/>
      <c r="BQ22" s="215">
        <v>16</v>
      </c>
      <c r="BR22" s="216"/>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9">
        <v>24320</v>
      </c>
      <c r="R23" s="1100"/>
      <c r="S23" s="1100"/>
      <c r="T23" s="1100"/>
      <c r="U23" s="1100"/>
      <c r="V23" s="1100">
        <v>24134</v>
      </c>
      <c r="W23" s="1100"/>
      <c r="X23" s="1100"/>
      <c r="Y23" s="1100"/>
      <c r="Z23" s="1100"/>
      <c r="AA23" s="1100">
        <v>185</v>
      </c>
      <c r="AB23" s="1100"/>
      <c r="AC23" s="1100"/>
      <c r="AD23" s="1100"/>
      <c r="AE23" s="1101"/>
      <c r="AF23" s="1102">
        <v>170</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112</v>
      </c>
      <c r="BA23" s="1097"/>
      <c r="BB23" s="1097"/>
      <c r="BC23" s="1097"/>
      <c r="BD23" s="1098"/>
      <c r="BE23" s="206"/>
      <c r="BF23" s="206"/>
      <c r="BG23" s="206"/>
      <c r="BH23" s="206"/>
      <c r="BI23" s="206"/>
      <c r="BJ23" s="206"/>
      <c r="BK23" s="206"/>
      <c r="BL23" s="206"/>
      <c r="BM23" s="206"/>
      <c r="BN23" s="206"/>
      <c r="BO23" s="206"/>
      <c r="BP23" s="206"/>
      <c r="BQ23" s="215">
        <v>17</v>
      </c>
      <c r="BR23" s="216"/>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07"/>
    </row>
    <row r="24" spans="1:131" s="208" customFormat="1" ht="26.25" customHeight="1" x14ac:dyDescent="0.15">
      <c r="A24" s="1095" t="s">
        <v>370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07"/>
    </row>
    <row r="25" spans="1:131" s="200" customFormat="1" ht="26.25" customHeight="1" thickBot="1" x14ac:dyDescent="0.2">
      <c r="A25" s="1094" t="s">
        <v>371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199"/>
    </row>
    <row r="26" spans="1:131" s="200" customFormat="1" ht="26.25" customHeight="1" x14ac:dyDescent="0.15">
      <c r="A26" s="1026" t="s">
        <v>349</v>
      </c>
      <c r="B26" s="1027"/>
      <c r="C26" s="1027"/>
      <c r="D26" s="1027"/>
      <c r="E26" s="1027"/>
      <c r="F26" s="1027"/>
      <c r="G26" s="1027"/>
      <c r="H26" s="1027"/>
      <c r="I26" s="1027"/>
      <c r="J26" s="1027"/>
      <c r="K26" s="1027"/>
      <c r="L26" s="1027"/>
      <c r="M26" s="1027"/>
      <c r="N26" s="1027"/>
      <c r="O26" s="1027"/>
      <c r="P26" s="1028"/>
      <c r="Q26" s="1032" t="s">
        <v>372</v>
      </c>
      <c r="R26" s="1033"/>
      <c r="S26" s="1033"/>
      <c r="T26" s="1033"/>
      <c r="U26" s="1034"/>
      <c r="V26" s="1032" t="s">
        <v>373</v>
      </c>
      <c r="W26" s="1033"/>
      <c r="X26" s="1033"/>
      <c r="Y26" s="1033"/>
      <c r="Z26" s="1034"/>
      <c r="AA26" s="1032" t="s">
        <v>374</v>
      </c>
      <c r="AB26" s="1033"/>
      <c r="AC26" s="1033"/>
      <c r="AD26" s="1033"/>
      <c r="AE26" s="1033"/>
      <c r="AF26" s="1090" t="s">
        <v>375</v>
      </c>
      <c r="AG26" s="1039"/>
      <c r="AH26" s="1039"/>
      <c r="AI26" s="1039"/>
      <c r="AJ26" s="1091"/>
      <c r="AK26" s="1033" t="s">
        <v>376</v>
      </c>
      <c r="AL26" s="1033"/>
      <c r="AM26" s="1033"/>
      <c r="AN26" s="1033"/>
      <c r="AO26" s="1034"/>
      <c r="AP26" s="1032" t="s">
        <v>377</v>
      </c>
      <c r="AQ26" s="1033"/>
      <c r="AR26" s="1033"/>
      <c r="AS26" s="1033"/>
      <c r="AT26" s="1034"/>
      <c r="AU26" s="1032" t="s">
        <v>378</v>
      </c>
      <c r="AV26" s="1033"/>
      <c r="AW26" s="1033"/>
      <c r="AX26" s="1033"/>
      <c r="AY26" s="1034"/>
      <c r="AZ26" s="1032" t="s">
        <v>379</v>
      </c>
      <c r="BA26" s="1033"/>
      <c r="BB26" s="1033"/>
      <c r="BC26" s="1033"/>
      <c r="BD26" s="1034"/>
      <c r="BE26" s="1032" t="s">
        <v>356</v>
      </c>
      <c r="BF26" s="1033"/>
      <c r="BG26" s="1033"/>
      <c r="BH26" s="1033"/>
      <c r="BI26" s="1048"/>
      <c r="BJ26" s="205"/>
      <c r="BK26" s="205"/>
      <c r="BL26" s="205"/>
      <c r="BM26" s="205"/>
      <c r="BN26" s="205"/>
      <c r="BO26" s="218"/>
      <c r="BP26" s="218"/>
      <c r="BQ26" s="215">
        <v>20</v>
      </c>
      <c r="BR26" s="216"/>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199"/>
    </row>
    <row r="27" spans="1:131" s="200"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05"/>
      <c r="BK27" s="205"/>
      <c r="BL27" s="205"/>
      <c r="BM27" s="205"/>
      <c r="BN27" s="205"/>
      <c r="BO27" s="218"/>
      <c r="BP27" s="218"/>
      <c r="BQ27" s="215">
        <v>21</v>
      </c>
      <c r="BR27" s="216"/>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199"/>
    </row>
    <row r="28" spans="1:131" s="200" customFormat="1" ht="26.25" customHeight="1" thickTop="1" x14ac:dyDescent="0.15">
      <c r="A28" s="219">
        <v>1</v>
      </c>
      <c r="B28" s="1081" t="s">
        <v>380</v>
      </c>
      <c r="C28" s="1082"/>
      <c r="D28" s="1082"/>
      <c r="E28" s="1082"/>
      <c r="F28" s="1082"/>
      <c r="G28" s="1082"/>
      <c r="H28" s="1082"/>
      <c r="I28" s="1082"/>
      <c r="J28" s="1082"/>
      <c r="K28" s="1082"/>
      <c r="L28" s="1082"/>
      <c r="M28" s="1082"/>
      <c r="N28" s="1082"/>
      <c r="O28" s="1082"/>
      <c r="P28" s="1083"/>
      <c r="Q28" s="1084">
        <v>10037</v>
      </c>
      <c r="R28" s="1085"/>
      <c r="S28" s="1085"/>
      <c r="T28" s="1085"/>
      <c r="U28" s="1085"/>
      <c r="V28" s="1085">
        <v>10300</v>
      </c>
      <c r="W28" s="1085"/>
      <c r="X28" s="1085"/>
      <c r="Y28" s="1085"/>
      <c r="Z28" s="1085"/>
      <c r="AA28" s="1085">
        <v>-262</v>
      </c>
      <c r="AB28" s="1085"/>
      <c r="AC28" s="1085"/>
      <c r="AD28" s="1085"/>
      <c r="AE28" s="1086"/>
      <c r="AF28" s="1087">
        <v>-262</v>
      </c>
      <c r="AG28" s="1085"/>
      <c r="AH28" s="1085"/>
      <c r="AI28" s="1085"/>
      <c r="AJ28" s="1088"/>
      <c r="AK28" s="1089">
        <v>734</v>
      </c>
      <c r="AL28" s="1077"/>
      <c r="AM28" s="1077"/>
      <c r="AN28" s="1077"/>
      <c r="AO28" s="1077"/>
      <c r="AP28" s="1077" t="s">
        <v>541</v>
      </c>
      <c r="AQ28" s="1077"/>
      <c r="AR28" s="1077"/>
      <c r="AS28" s="1077"/>
      <c r="AT28" s="1077"/>
      <c r="AU28" s="1077" t="s">
        <v>541</v>
      </c>
      <c r="AV28" s="1077"/>
      <c r="AW28" s="1077"/>
      <c r="AX28" s="1077"/>
      <c r="AY28" s="1077"/>
      <c r="AZ28" s="1078"/>
      <c r="BA28" s="1078"/>
      <c r="BB28" s="1078"/>
      <c r="BC28" s="1078"/>
      <c r="BD28" s="1078"/>
      <c r="BE28" s="1079"/>
      <c r="BF28" s="1079"/>
      <c r="BG28" s="1079"/>
      <c r="BH28" s="1079"/>
      <c r="BI28" s="1080"/>
      <c r="BJ28" s="205"/>
      <c r="BK28" s="205"/>
      <c r="BL28" s="205"/>
      <c r="BM28" s="205"/>
      <c r="BN28" s="205"/>
      <c r="BO28" s="218"/>
      <c r="BP28" s="218"/>
      <c r="BQ28" s="215">
        <v>22</v>
      </c>
      <c r="BR28" s="216"/>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199"/>
    </row>
    <row r="29" spans="1:131" s="200" customFormat="1" ht="26.25" customHeight="1" x14ac:dyDescent="0.15">
      <c r="A29" s="219">
        <v>2</v>
      </c>
      <c r="B29" s="1068" t="s">
        <v>381</v>
      </c>
      <c r="C29" s="1069"/>
      <c r="D29" s="1069"/>
      <c r="E29" s="1069"/>
      <c r="F29" s="1069"/>
      <c r="G29" s="1069"/>
      <c r="H29" s="1069"/>
      <c r="I29" s="1069"/>
      <c r="J29" s="1069"/>
      <c r="K29" s="1069"/>
      <c r="L29" s="1069"/>
      <c r="M29" s="1069"/>
      <c r="N29" s="1069"/>
      <c r="O29" s="1069"/>
      <c r="P29" s="1070"/>
      <c r="Q29" s="1074">
        <v>5585</v>
      </c>
      <c r="R29" s="1075"/>
      <c r="S29" s="1075"/>
      <c r="T29" s="1075"/>
      <c r="U29" s="1075"/>
      <c r="V29" s="1075">
        <v>5500</v>
      </c>
      <c r="W29" s="1075"/>
      <c r="X29" s="1075"/>
      <c r="Y29" s="1075"/>
      <c r="Z29" s="1075"/>
      <c r="AA29" s="1075">
        <v>85</v>
      </c>
      <c r="AB29" s="1075"/>
      <c r="AC29" s="1075"/>
      <c r="AD29" s="1075"/>
      <c r="AE29" s="1076"/>
      <c r="AF29" s="1050">
        <v>85</v>
      </c>
      <c r="AG29" s="1051"/>
      <c r="AH29" s="1051"/>
      <c r="AI29" s="1051"/>
      <c r="AJ29" s="1052"/>
      <c r="AK29" s="1009">
        <v>914</v>
      </c>
      <c r="AL29" s="1000"/>
      <c r="AM29" s="1000"/>
      <c r="AN29" s="1000"/>
      <c r="AO29" s="1000"/>
      <c r="AP29" s="1000" t="s">
        <v>541</v>
      </c>
      <c r="AQ29" s="1000"/>
      <c r="AR29" s="1000"/>
      <c r="AS29" s="1000"/>
      <c r="AT29" s="1000"/>
      <c r="AU29" s="1000" t="s">
        <v>541</v>
      </c>
      <c r="AV29" s="1000"/>
      <c r="AW29" s="1000"/>
      <c r="AX29" s="1000"/>
      <c r="AY29" s="1000"/>
      <c r="AZ29" s="1073"/>
      <c r="BA29" s="1073"/>
      <c r="BB29" s="1073"/>
      <c r="BC29" s="1073"/>
      <c r="BD29" s="1073"/>
      <c r="BE29" s="1063"/>
      <c r="BF29" s="1063"/>
      <c r="BG29" s="1063"/>
      <c r="BH29" s="1063"/>
      <c r="BI29" s="1064"/>
      <c r="BJ29" s="205"/>
      <c r="BK29" s="205"/>
      <c r="BL29" s="205"/>
      <c r="BM29" s="205"/>
      <c r="BN29" s="205"/>
      <c r="BO29" s="218"/>
      <c r="BP29" s="218"/>
      <c r="BQ29" s="215">
        <v>23</v>
      </c>
      <c r="BR29" s="216"/>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199"/>
    </row>
    <row r="30" spans="1:131" s="200" customFormat="1" ht="26.25" customHeight="1" x14ac:dyDescent="0.15">
      <c r="A30" s="219">
        <v>3</v>
      </c>
      <c r="B30" s="1068" t="s">
        <v>382</v>
      </c>
      <c r="C30" s="1069"/>
      <c r="D30" s="1069"/>
      <c r="E30" s="1069"/>
      <c r="F30" s="1069"/>
      <c r="G30" s="1069"/>
      <c r="H30" s="1069"/>
      <c r="I30" s="1069"/>
      <c r="J30" s="1069"/>
      <c r="K30" s="1069"/>
      <c r="L30" s="1069"/>
      <c r="M30" s="1069"/>
      <c r="N30" s="1069"/>
      <c r="O30" s="1069"/>
      <c r="P30" s="1070"/>
      <c r="Q30" s="1074">
        <v>730</v>
      </c>
      <c r="R30" s="1075"/>
      <c r="S30" s="1075"/>
      <c r="T30" s="1075"/>
      <c r="U30" s="1075"/>
      <c r="V30" s="1075">
        <v>729</v>
      </c>
      <c r="W30" s="1075"/>
      <c r="X30" s="1075"/>
      <c r="Y30" s="1075"/>
      <c r="Z30" s="1075"/>
      <c r="AA30" s="1075">
        <v>1</v>
      </c>
      <c r="AB30" s="1075"/>
      <c r="AC30" s="1075"/>
      <c r="AD30" s="1075"/>
      <c r="AE30" s="1076"/>
      <c r="AF30" s="1050">
        <v>1</v>
      </c>
      <c r="AG30" s="1051"/>
      <c r="AH30" s="1051"/>
      <c r="AI30" s="1051"/>
      <c r="AJ30" s="1052"/>
      <c r="AK30" s="1009">
        <v>201</v>
      </c>
      <c r="AL30" s="1000"/>
      <c r="AM30" s="1000"/>
      <c r="AN30" s="1000"/>
      <c r="AO30" s="1000"/>
      <c r="AP30" s="1000" t="s">
        <v>541</v>
      </c>
      <c r="AQ30" s="1000"/>
      <c r="AR30" s="1000"/>
      <c r="AS30" s="1000"/>
      <c r="AT30" s="1000"/>
      <c r="AU30" s="1000" t="s">
        <v>541</v>
      </c>
      <c r="AV30" s="1000"/>
      <c r="AW30" s="1000"/>
      <c r="AX30" s="1000"/>
      <c r="AY30" s="1000"/>
      <c r="AZ30" s="1073"/>
      <c r="BA30" s="1073"/>
      <c r="BB30" s="1073"/>
      <c r="BC30" s="1073"/>
      <c r="BD30" s="1073"/>
      <c r="BE30" s="1063"/>
      <c r="BF30" s="1063"/>
      <c r="BG30" s="1063"/>
      <c r="BH30" s="1063"/>
      <c r="BI30" s="1064"/>
      <c r="BJ30" s="205"/>
      <c r="BK30" s="205"/>
      <c r="BL30" s="205"/>
      <c r="BM30" s="205"/>
      <c r="BN30" s="205"/>
      <c r="BO30" s="218"/>
      <c r="BP30" s="218"/>
      <c r="BQ30" s="215">
        <v>24</v>
      </c>
      <c r="BR30" s="216"/>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199"/>
    </row>
    <row r="31" spans="1:131" s="200" customFormat="1" ht="26.25" customHeight="1" x14ac:dyDescent="0.15">
      <c r="A31" s="219">
        <v>4</v>
      </c>
      <c r="B31" s="1068" t="s">
        <v>383</v>
      </c>
      <c r="C31" s="1069"/>
      <c r="D31" s="1069"/>
      <c r="E31" s="1069"/>
      <c r="F31" s="1069"/>
      <c r="G31" s="1069"/>
      <c r="H31" s="1069"/>
      <c r="I31" s="1069"/>
      <c r="J31" s="1069"/>
      <c r="K31" s="1069"/>
      <c r="L31" s="1069"/>
      <c r="M31" s="1069"/>
      <c r="N31" s="1069"/>
      <c r="O31" s="1069"/>
      <c r="P31" s="1070"/>
      <c r="Q31" s="1074">
        <v>13</v>
      </c>
      <c r="R31" s="1075"/>
      <c r="S31" s="1075"/>
      <c r="T31" s="1075"/>
      <c r="U31" s="1075"/>
      <c r="V31" s="1075">
        <v>13</v>
      </c>
      <c r="W31" s="1075"/>
      <c r="X31" s="1075"/>
      <c r="Y31" s="1075"/>
      <c r="Z31" s="1075"/>
      <c r="AA31" s="1075">
        <v>0</v>
      </c>
      <c r="AB31" s="1075"/>
      <c r="AC31" s="1075"/>
      <c r="AD31" s="1075"/>
      <c r="AE31" s="1076"/>
      <c r="AF31" s="1050">
        <v>0</v>
      </c>
      <c r="AG31" s="1051"/>
      <c r="AH31" s="1051"/>
      <c r="AI31" s="1051"/>
      <c r="AJ31" s="1052"/>
      <c r="AK31" s="1009">
        <v>7</v>
      </c>
      <c r="AL31" s="1000"/>
      <c r="AM31" s="1000"/>
      <c r="AN31" s="1000"/>
      <c r="AO31" s="1000"/>
      <c r="AP31" s="1000" t="s">
        <v>542</v>
      </c>
      <c r="AQ31" s="1000"/>
      <c r="AR31" s="1000"/>
      <c r="AS31" s="1000"/>
      <c r="AT31" s="1000"/>
      <c r="AU31" s="1000" t="s">
        <v>541</v>
      </c>
      <c r="AV31" s="1000"/>
      <c r="AW31" s="1000"/>
      <c r="AX31" s="1000"/>
      <c r="AY31" s="1000"/>
      <c r="AZ31" s="1073"/>
      <c r="BA31" s="1073"/>
      <c r="BB31" s="1073"/>
      <c r="BC31" s="1073"/>
      <c r="BD31" s="1073"/>
      <c r="BE31" s="1063"/>
      <c r="BF31" s="1063"/>
      <c r="BG31" s="1063"/>
      <c r="BH31" s="1063"/>
      <c r="BI31" s="1064"/>
      <c r="BJ31" s="205"/>
      <c r="BK31" s="205"/>
      <c r="BL31" s="205"/>
      <c r="BM31" s="205"/>
      <c r="BN31" s="205"/>
      <c r="BO31" s="218"/>
      <c r="BP31" s="218"/>
      <c r="BQ31" s="215">
        <v>25</v>
      </c>
      <c r="BR31" s="216"/>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199"/>
    </row>
    <row r="32" spans="1:131" s="200" customFormat="1" ht="26.25" customHeight="1" x14ac:dyDescent="0.15">
      <c r="A32" s="219">
        <v>5</v>
      </c>
      <c r="B32" s="1068" t="s">
        <v>384</v>
      </c>
      <c r="C32" s="1069"/>
      <c r="D32" s="1069"/>
      <c r="E32" s="1069"/>
      <c r="F32" s="1069"/>
      <c r="G32" s="1069"/>
      <c r="H32" s="1069"/>
      <c r="I32" s="1069"/>
      <c r="J32" s="1069"/>
      <c r="K32" s="1069"/>
      <c r="L32" s="1069"/>
      <c r="M32" s="1069"/>
      <c r="N32" s="1069"/>
      <c r="O32" s="1069"/>
      <c r="P32" s="1070"/>
      <c r="Q32" s="1074">
        <v>2342</v>
      </c>
      <c r="R32" s="1075"/>
      <c r="S32" s="1075"/>
      <c r="T32" s="1075"/>
      <c r="U32" s="1075"/>
      <c r="V32" s="1075">
        <v>2076</v>
      </c>
      <c r="W32" s="1075"/>
      <c r="X32" s="1075"/>
      <c r="Y32" s="1075"/>
      <c r="Z32" s="1075"/>
      <c r="AA32" s="1075">
        <v>266</v>
      </c>
      <c r="AB32" s="1075"/>
      <c r="AC32" s="1075"/>
      <c r="AD32" s="1075"/>
      <c r="AE32" s="1076"/>
      <c r="AF32" s="1050">
        <v>2332</v>
      </c>
      <c r="AG32" s="1051"/>
      <c r="AH32" s="1051"/>
      <c r="AI32" s="1051"/>
      <c r="AJ32" s="1052"/>
      <c r="AK32" s="1009">
        <v>113</v>
      </c>
      <c r="AL32" s="1000"/>
      <c r="AM32" s="1000"/>
      <c r="AN32" s="1000"/>
      <c r="AO32" s="1000"/>
      <c r="AP32" s="1000">
        <v>5286</v>
      </c>
      <c r="AQ32" s="1000"/>
      <c r="AR32" s="1000"/>
      <c r="AS32" s="1000"/>
      <c r="AT32" s="1000"/>
      <c r="AU32" s="1000">
        <v>1479</v>
      </c>
      <c r="AV32" s="1000"/>
      <c r="AW32" s="1000"/>
      <c r="AX32" s="1000"/>
      <c r="AY32" s="1000"/>
      <c r="AZ32" s="1073" t="s">
        <v>541</v>
      </c>
      <c r="BA32" s="1073"/>
      <c r="BB32" s="1073"/>
      <c r="BC32" s="1073"/>
      <c r="BD32" s="1073"/>
      <c r="BE32" s="1063" t="s">
        <v>385</v>
      </c>
      <c r="BF32" s="1063"/>
      <c r="BG32" s="1063"/>
      <c r="BH32" s="1063"/>
      <c r="BI32" s="1064"/>
      <c r="BJ32" s="205"/>
      <c r="BK32" s="205"/>
      <c r="BL32" s="205"/>
      <c r="BM32" s="205"/>
      <c r="BN32" s="205"/>
      <c r="BO32" s="218"/>
      <c r="BP32" s="218"/>
      <c r="BQ32" s="215">
        <v>26</v>
      </c>
      <c r="BR32" s="216"/>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199"/>
    </row>
    <row r="33" spans="1:131" s="200" customFormat="1" ht="26.25" customHeight="1" x14ac:dyDescent="0.15">
      <c r="A33" s="219">
        <v>6</v>
      </c>
      <c r="B33" s="1068" t="s">
        <v>386</v>
      </c>
      <c r="C33" s="1069"/>
      <c r="D33" s="1069"/>
      <c r="E33" s="1069"/>
      <c r="F33" s="1069"/>
      <c r="G33" s="1069"/>
      <c r="H33" s="1069"/>
      <c r="I33" s="1069"/>
      <c r="J33" s="1069"/>
      <c r="K33" s="1069"/>
      <c r="L33" s="1069"/>
      <c r="M33" s="1069"/>
      <c r="N33" s="1069"/>
      <c r="O33" s="1069"/>
      <c r="P33" s="1070"/>
      <c r="Q33" s="1074">
        <v>495</v>
      </c>
      <c r="R33" s="1075"/>
      <c r="S33" s="1075"/>
      <c r="T33" s="1075"/>
      <c r="U33" s="1075"/>
      <c r="V33" s="1075">
        <v>495</v>
      </c>
      <c r="W33" s="1075"/>
      <c r="X33" s="1075"/>
      <c r="Y33" s="1075"/>
      <c r="Z33" s="1075"/>
      <c r="AA33" s="1075" t="s">
        <v>541</v>
      </c>
      <c r="AB33" s="1075"/>
      <c r="AC33" s="1075"/>
      <c r="AD33" s="1075"/>
      <c r="AE33" s="1076"/>
      <c r="AF33" s="1050">
        <v>5</v>
      </c>
      <c r="AG33" s="1051"/>
      <c r="AH33" s="1051"/>
      <c r="AI33" s="1051"/>
      <c r="AJ33" s="1052"/>
      <c r="AK33" s="1009">
        <v>474</v>
      </c>
      <c r="AL33" s="1000"/>
      <c r="AM33" s="1000"/>
      <c r="AN33" s="1000"/>
      <c r="AO33" s="1000"/>
      <c r="AP33" s="1000">
        <v>195</v>
      </c>
      <c r="AQ33" s="1000"/>
      <c r="AR33" s="1000"/>
      <c r="AS33" s="1000"/>
      <c r="AT33" s="1000"/>
      <c r="AU33" s="1000">
        <v>195</v>
      </c>
      <c r="AV33" s="1000"/>
      <c r="AW33" s="1000"/>
      <c r="AX33" s="1000"/>
      <c r="AY33" s="1000"/>
      <c r="AZ33" s="1073" t="s">
        <v>541</v>
      </c>
      <c r="BA33" s="1073"/>
      <c r="BB33" s="1073"/>
      <c r="BC33" s="1073"/>
      <c r="BD33" s="1073"/>
      <c r="BE33" s="1063" t="s">
        <v>385</v>
      </c>
      <c r="BF33" s="1063"/>
      <c r="BG33" s="1063"/>
      <c r="BH33" s="1063"/>
      <c r="BI33" s="1064"/>
      <c r="BJ33" s="205"/>
      <c r="BK33" s="205"/>
      <c r="BL33" s="205"/>
      <c r="BM33" s="205"/>
      <c r="BN33" s="205"/>
      <c r="BO33" s="218"/>
      <c r="BP33" s="218"/>
      <c r="BQ33" s="215">
        <v>27</v>
      </c>
      <c r="BR33" s="216"/>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199"/>
    </row>
    <row r="34" spans="1:131" s="200" customFormat="1" ht="26.25" customHeight="1" x14ac:dyDescent="0.15">
      <c r="A34" s="219">
        <v>7</v>
      </c>
      <c r="B34" s="1068" t="s">
        <v>387</v>
      </c>
      <c r="C34" s="1069"/>
      <c r="D34" s="1069"/>
      <c r="E34" s="1069"/>
      <c r="F34" s="1069"/>
      <c r="G34" s="1069"/>
      <c r="H34" s="1069"/>
      <c r="I34" s="1069"/>
      <c r="J34" s="1069"/>
      <c r="K34" s="1069"/>
      <c r="L34" s="1069"/>
      <c r="M34" s="1069"/>
      <c r="N34" s="1069"/>
      <c r="O34" s="1069"/>
      <c r="P34" s="1070"/>
      <c r="Q34" s="1074">
        <v>2130</v>
      </c>
      <c r="R34" s="1075"/>
      <c r="S34" s="1075"/>
      <c r="T34" s="1075"/>
      <c r="U34" s="1075"/>
      <c r="V34" s="1075">
        <v>2129</v>
      </c>
      <c r="W34" s="1075"/>
      <c r="X34" s="1075"/>
      <c r="Y34" s="1075"/>
      <c r="Z34" s="1075"/>
      <c r="AA34" s="1075">
        <v>1</v>
      </c>
      <c r="AB34" s="1075"/>
      <c r="AC34" s="1075"/>
      <c r="AD34" s="1075"/>
      <c r="AE34" s="1076"/>
      <c r="AF34" s="1050">
        <v>1</v>
      </c>
      <c r="AG34" s="1051"/>
      <c r="AH34" s="1051"/>
      <c r="AI34" s="1051"/>
      <c r="AJ34" s="1052"/>
      <c r="AK34" s="1009">
        <v>780</v>
      </c>
      <c r="AL34" s="1000"/>
      <c r="AM34" s="1000"/>
      <c r="AN34" s="1000"/>
      <c r="AO34" s="1000"/>
      <c r="AP34" s="1000">
        <v>12671</v>
      </c>
      <c r="AQ34" s="1000"/>
      <c r="AR34" s="1000"/>
      <c r="AS34" s="1000"/>
      <c r="AT34" s="1000"/>
      <c r="AU34" s="1000">
        <v>9402</v>
      </c>
      <c r="AV34" s="1000"/>
      <c r="AW34" s="1000"/>
      <c r="AX34" s="1000"/>
      <c r="AY34" s="1000"/>
      <c r="AZ34" s="1073" t="s">
        <v>541</v>
      </c>
      <c r="BA34" s="1073"/>
      <c r="BB34" s="1073"/>
      <c r="BC34" s="1073"/>
      <c r="BD34" s="1073"/>
      <c r="BE34" s="1063" t="s">
        <v>388</v>
      </c>
      <c r="BF34" s="1063"/>
      <c r="BG34" s="1063"/>
      <c r="BH34" s="1063"/>
      <c r="BI34" s="1064"/>
      <c r="BJ34" s="205"/>
      <c r="BK34" s="205"/>
      <c r="BL34" s="205"/>
      <c r="BM34" s="205"/>
      <c r="BN34" s="205"/>
      <c r="BO34" s="218"/>
      <c r="BP34" s="218"/>
      <c r="BQ34" s="215">
        <v>28</v>
      </c>
      <c r="BR34" s="216"/>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199"/>
    </row>
    <row r="35" spans="1:131" s="200" customFormat="1" ht="26.25" customHeight="1" x14ac:dyDescent="0.15">
      <c r="A35" s="219">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09"/>
      <c r="AL35" s="1000"/>
      <c r="AM35" s="1000"/>
      <c r="AN35" s="1000"/>
      <c r="AO35" s="1000"/>
      <c r="AP35" s="1000"/>
      <c r="AQ35" s="1000"/>
      <c r="AR35" s="1000"/>
      <c r="AS35" s="1000"/>
      <c r="AT35" s="1000"/>
      <c r="AU35" s="1000"/>
      <c r="AV35" s="1000"/>
      <c r="AW35" s="1000"/>
      <c r="AX35" s="1000"/>
      <c r="AY35" s="1000"/>
      <c r="AZ35" s="1073"/>
      <c r="BA35" s="1073"/>
      <c r="BB35" s="1073"/>
      <c r="BC35" s="1073"/>
      <c r="BD35" s="1073"/>
      <c r="BE35" s="1063"/>
      <c r="BF35" s="1063"/>
      <c r="BG35" s="1063"/>
      <c r="BH35" s="1063"/>
      <c r="BI35" s="1064"/>
      <c r="BJ35" s="205"/>
      <c r="BK35" s="205"/>
      <c r="BL35" s="205"/>
      <c r="BM35" s="205"/>
      <c r="BN35" s="205"/>
      <c r="BO35" s="218"/>
      <c r="BP35" s="218"/>
      <c r="BQ35" s="215">
        <v>29</v>
      </c>
      <c r="BR35" s="216"/>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199"/>
    </row>
    <row r="36" spans="1:131" s="200" customFormat="1" ht="26.25" customHeight="1" x14ac:dyDescent="0.15">
      <c r="A36" s="219">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09"/>
      <c r="AL36" s="1000"/>
      <c r="AM36" s="1000"/>
      <c r="AN36" s="1000"/>
      <c r="AO36" s="1000"/>
      <c r="AP36" s="1000"/>
      <c r="AQ36" s="1000"/>
      <c r="AR36" s="1000"/>
      <c r="AS36" s="1000"/>
      <c r="AT36" s="1000"/>
      <c r="AU36" s="1000"/>
      <c r="AV36" s="1000"/>
      <c r="AW36" s="1000"/>
      <c r="AX36" s="1000"/>
      <c r="AY36" s="1000"/>
      <c r="AZ36" s="1073"/>
      <c r="BA36" s="1073"/>
      <c r="BB36" s="1073"/>
      <c r="BC36" s="1073"/>
      <c r="BD36" s="1073"/>
      <c r="BE36" s="1063"/>
      <c r="BF36" s="1063"/>
      <c r="BG36" s="1063"/>
      <c r="BH36" s="1063"/>
      <c r="BI36" s="1064"/>
      <c r="BJ36" s="205"/>
      <c r="BK36" s="205"/>
      <c r="BL36" s="205"/>
      <c r="BM36" s="205"/>
      <c r="BN36" s="205"/>
      <c r="BO36" s="218"/>
      <c r="BP36" s="218"/>
      <c r="BQ36" s="215">
        <v>30</v>
      </c>
      <c r="BR36" s="216"/>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199"/>
    </row>
    <row r="37" spans="1:131" s="200" customFormat="1" ht="26.25" customHeight="1" x14ac:dyDescent="0.15">
      <c r="A37" s="219">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09"/>
      <c r="AL37" s="1000"/>
      <c r="AM37" s="1000"/>
      <c r="AN37" s="1000"/>
      <c r="AO37" s="1000"/>
      <c r="AP37" s="1000"/>
      <c r="AQ37" s="1000"/>
      <c r="AR37" s="1000"/>
      <c r="AS37" s="1000"/>
      <c r="AT37" s="1000"/>
      <c r="AU37" s="1000"/>
      <c r="AV37" s="1000"/>
      <c r="AW37" s="1000"/>
      <c r="AX37" s="1000"/>
      <c r="AY37" s="1000"/>
      <c r="AZ37" s="1073"/>
      <c r="BA37" s="1073"/>
      <c r="BB37" s="1073"/>
      <c r="BC37" s="1073"/>
      <c r="BD37" s="1073"/>
      <c r="BE37" s="1063"/>
      <c r="BF37" s="1063"/>
      <c r="BG37" s="1063"/>
      <c r="BH37" s="1063"/>
      <c r="BI37" s="1064"/>
      <c r="BJ37" s="205"/>
      <c r="BK37" s="205"/>
      <c r="BL37" s="205"/>
      <c r="BM37" s="205"/>
      <c r="BN37" s="205"/>
      <c r="BO37" s="218"/>
      <c r="BP37" s="218"/>
      <c r="BQ37" s="215">
        <v>31</v>
      </c>
      <c r="BR37" s="216"/>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199"/>
    </row>
    <row r="38" spans="1:131" s="200" customFormat="1" ht="26.25" customHeight="1" x14ac:dyDescent="0.15">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09"/>
      <c r="AL38" s="1000"/>
      <c r="AM38" s="1000"/>
      <c r="AN38" s="1000"/>
      <c r="AO38" s="1000"/>
      <c r="AP38" s="1000"/>
      <c r="AQ38" s="1000"/>
      <c r="AR38" s="1000"/>
      <c r="AS38" s="1000"/>
      <c r="AT38" s="1000"/>
      <c r="AU38" s="1000"/>
      <c r="AV38" s="1000"/>
      <c r="AW38" s="1000"/>
      <c r="AX38" s="1000"/>
      <c r="AY38" s="1000"/>
      <c r="AZ38" s="1073"/>
      <c r="BA38" s="1073"/>
      <c r="BB38" s="1073"/>
      <c r="BC38" s="1073"/>
      <c r="BD38" s="1073"/>
      <c r="BE38" s="1063"/>
      <c r="BF38" s="1063"/>
      <c r="BG38" s="1063"/>
      <c r="BH38" s="1063"/>
      <c r="BI38" s="1064"/>
      <c r="BJ38" s="205"/>
      <c r="BK38" s="205"/>
      <c r="BL38" s="205"/>
      <c r="BM38" s="205"/>
      <c r="BN38" s="205"/>
      <c r="BO38" s="218"/>
      <c r="BP38" s="218"/>
      <c r="BQ38" s="215">
        <v>32</v>
      </c>
      <c r="BR38" s="216"/>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199"/>
    </row>
    <row r="39" spans="1:131" s="200" customFormat="1" ht="26.25" customHeight="1" x14ac:dyDescent="0.15">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09"/>
      <c r="AL39" s="1000"/>
      <c r="AM39" s="1000"/>
      <c r="AN39" s="1000"/>
      <c r="AO39" s="1000"/>
      <c r="AP39" s="1000"/>
      <c r="AQ39" s="1000"/>
      <c r="AR39" s="1000"/>
      <c r="AS39" s="1000"/>
      <c r="AT39" s="1000"/>
      <c r="AU39" s="1000"/>
      <c r="AV39" s="1000"/>
      <c r="AW39" s="1000"/>
      <c r="AX39" s="1000"/>
      <c r="AY39" s="1000"/>
      <c r="AZ39" s="1073"/>
      <c r="BA39" s="1073"/>
      <c r="BB39" s="1073"/>
      <c r="BC39" s="1073"/>
      <c r="BD39" s="1073"/>
      <c r="BE39" s="1063"/>
      <c r="BF39" s="1063"/>
      <c r="BG39" s="1063"/>
      <c r="BH39" s="1063"/>
      <c r="BI39" s="1064"/>
      <c r="BJ39" s="205"/>
      <c r="BK39" s="205"/>
      <c r="BL39" s="205"/>
      <c r="BM39" s="205"/>
      <c r="BN39" s="205"/>
      <c r="BO39" s="218"/>
      <c r="BP39" s="218"/>
      <c r="BQ39" s="215">
        <v>33</v>
      </c>
      <c r="BR39" s="216"/>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199"/>
    </row>
    <row r="40" spans="1:131" s="200" customFormat="1" ht="26.25" customHeight="1" x14ac:dyDescent="0.15">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09"/>
      <c r="AL40" s="1000"/>
      <c r="AM40" s="1000"/>
      <c r="AN40" s="1000"/>
      <c r="AO40" s="1000"/>
      <c r="AP40" s="1000"/>
      <c r="AQ40" s="1000"/>
      <c r="AR40" s="1000"/>
      <c r="AS40" s="1000"/>
      <c r="AT40" s="1000"/>
      <c r="AU40" s="1000"/>
      <c r="AV40" s="1000"/>
      <c r="AW40" s="1000"/>
      <c r="AX40" s="1000"/>
      <c r="AY40" s="1000"/>
      <c r="AZ40" s="1073"/>
      <c r="BA40" s="1073"/>
      <c r="BB40" s="1073"/>
      <c r="BC40" s="1073"/>
      <c r="BD40" s="1073"/>
      <c r="BE40" s="1063"/>
      <c r="BF40" s="1063"/>
      <c r="BG40" s="1063"/>
      <c r="BH40" s="1063"/>
      <c r="BI40" s="1064"/>
      <c r="BJ40" s="205"/>
      <c r="BK40" s="205"/>
      <c r="BL40" s="205"/>
      <c r="BM40" s="205"/>
      <c r="BN40" s="205"/>
      <c r="BO40" s="218"/>
      <c r="BP40" s="218"/>
      <c r="BQ40" s="215">
        <v>34</v>
      </c>
      <c r="BR40" s="216"/>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199"/>
    </row>
    <row r="41" spans="1:131" s="200" customFormat="1" ht="26.25" customHeight="1" x14ac:dyDescent="0.15">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09"/>
      <c r="AL41" s="1000"/>
      <c r="AM41" s="1000"/>
      <c r="AN41" s="1000"/>
      <c r="AO41" s="1000"/>
      <c r="AP41" s="1000"/>
      <c r="AQ41" s="1000"/>
      <c r="AR41" s="1000"/>
      <c r="AS41" s="1000"/>
      <c r="AT41" s="1000"/>
      <c r="AU41" s="1000"/>
      <c r="AV41" s="1000"/>
      <c r="AW41" s="1000"/>
      <c r="AX41" s="1000"/>
      <c r="AY41" s="1000"/>
      <c r="AZ41" s="1073"/>
      <c r="BA41" s="1073"/>
      <c r="BB41" s="1073"/>
      <c r="BC41" s="1073"/>
      <c r="BD41" s="1073"/>
      <c r="BE41" s="1063"/>
      <c r="BF41" s="1063"/>
      <c r="BG41" s="1063"/>
      <c r="BH41" s="1063"/>
      <c r="BI41" s="1064"/>
      <c r="BJ41" s="205"/>
      <c r="BK41" s="205"/>
      <c r="BL41" s="205"/>
      <c r="BM41" s="205"/>
      <c r="BN41" s="205"/>
      <c r="BO41" s="218"/>
      <c r="BP41" s="218"/>
      <c r="BQ41" s="215">
        <v>35</v>
      </c>
      <c r="BR41" s="216"/>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199"/>
    </row>
    <row r="42" spans="1:131" s="200" customFormat="1" ht="26.25" customHeight="1" x14ac:dyDescent="0.15">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09"/>
      <c r="AL42" s="1000"/>
      <c r="AM42" s="1000"/>
      <c r="AN42" s="1000"/>
      <c r="AO42" s="1000"/>
      <c r="AP42" s="1000"/>
      <c r="AQ42" s="1000"/>
      <c r="AR42" s="1000"/>
      <c r="AS42" s="1000"/>
      <c r="AT42" s="1000"/>
      <c r="AU42" s="1000"/>
      <c r="AV42" s="1000"/>
      <c r="AW42" s="1000"/>
      <c r="AX42" s="1000"/>
      <c r="AY42" s="1000"/>
      <c r="AZ42" s="1073"/>
      <c r="BA42" s="1073"/>
      <c r="BB42" s="1073"/>
      <c r="BC42" s="1073"/>
      <c r="BD42" s="1073"/>
      <c r="BE42" s="1063"/>
      <c r="BF42" s="1063"/>
      <c r="BG42" s="1063"/>
      <c r="BH42" s="1063"/>
      <c r="BI42" s="1064"/>
      <c r="BJ42" s="205"/>
      <c r="BK42" s="205"/>
      <c r="BL42" s="205"/>
      <c r="BM42" s="205"/>
      <c r="BN42" s="205"/>
      <c r="BO42" s="218"/>
      <c r="BP42" s="218"/>
      <c r="BQ42" s="215">
        <v>36</v>
      </c>
      <c r="BR42" s="216"/>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199"/>
    </row>
    <row r="43" spans="1:131" s="200" customFormat="1" ht="26.25" customHeight="1" x14ac:dyDescent="0.15">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09"/>
      <c r="AL43" s="1000"/>
      <c r="AM43" s="1000"/>
      <c r="AN43" s="1000"/>
      <c r="AO43" s="1000"/>
      <c r="AP43" s="1000"/>
      <c r="AQ43" s="1000"/>
      <c r="AR43" s="1000"/>
      <c r="AS43" s="1000"/>
      <c r="AT43" s="1000"/>
      <c r="AU43" s="1000"/>
      <c r="AV43" s="1000"/>
      <c r="AW43" s="1000"/>
      <c r="AX43" s="1000"/>
      <c r="AY43" s="1000"/>
      <c r="AZ43" s="1073"/>
      <c r="BA43" s="1073"/>
      <c r="BB43" s="1073"/>
      <c r="BC43" s="1073"/>
      <c r="BD43" s="1073"/>
      <c r="BE43" s="1063"/>
      <c r="BF43" s="1063"/>
      <c r="BG43" s="1063"/>
      <c r="BH43" s="1063"/>
      <c r="BI43" s="1064"/>
      <c r="BJ43" s="205"/>
      <c r="BK43" s="205"/>
      <c r="BL43" s="205"/>
      <c r="BM43" s="205"/>
      <c r="BN43" s="205"/>
      <c r="BO43" s="218"/>
      <c r="BP43" s="218"/>
      <c r="BQ43" s="215">
        <v>37</v>
      </c>
      <c r="BR43" s="216"/>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199"/>
    </row>
    <row r="44" spans="1:131" s="200" customFormat="1" ht="26.25" customHeight="1" x14ac:dyDescent="0.15">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09"/>
      <c r="AL44" s="1000"/>
      <c r="AM44" s="1000"/>
      <c r="AN44" s="1000"/>
      <c r="AO44" s="1000"/>
      <c r="AP44" s="1000"/>
      <c r="AQ44" s="1000"/>
      <c r="AR44" s="1000"/>
      <c r="AS44" s="1000"/>
      <c r="AT44" s="1000"/>
      <c r="AU44" s="1000"/>
      <c r="AV44" s="1000"/>
      <c r="AW44" s="1000"/>
      <c r="AX44" s="1000"/>
      <c r="AY44" s="1000"/>
      <c r="AZ44" s="1073"/>
      <c r="BA44" s="1073"/>
      <c r="BB44" s="1073"/>
      <c r="BC44" s="1073"/>
      <c r="BD44" s="1073"/>
      <c r="BE44" s="1063"/>
      <c r="BF44" s="1063"/>
      <c r="BG44" s="1063"/>
      <c r="BH44" s="1063"/>
      <c r="BI44" s="1064"/>
      <c r="BJ44" s="205"/>
      <c r="BK44" s="205"/>
      <c r="BL44" s="205"/>
      <c r="BM44" s="205"/>
      <c r="BN44" s="205"/>
      <c r="BO44" s="218"/>
      <c r="BP44" s="218"/>
      <c r="BQ44" s="215">
        <v>38</v>
      </c>
      <c r="BR44" s="216"/>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199"/>
    </row>
    <row r="45" spans="1:131" s="200" customFormat="1" ht="26.25" customHeight="1" x14ac:dyDescent="0.15">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09"/>
      <c r="AL45" s="1000"/>
      <c r="AM45" s="1000"/>
      <c r="AN45" s="1000"/>
      <c r="AO45" s="1000"/>
      <c r="AP45" s="1000"/>
      <c r="AQ45" s="1000"/>
      <c r="AR45" s="1000"/>
      <c r="AS45" s="1000"/>
      <c r="AT45" s="1000"/>
      <c r="AU45" s="1000"/>
      <c r="AV45" s="1000"/>
      <c r="AW45" s="1000"/>
      <c r="AX45" s="1000"/>
      <c r="AY45" s="1000"/>
      <c r="AZ45" s="1073"/>
      <c r="BA45" s="1073"/>
      <c r="BB45" s="1073"/>
      <c r="BC45" s="1073"/>
      <c r="BD45" s="1073"/>
      <c r="BE45" s="1063"/>
      <c r="BF45" s="1063"/>
      <c r="BG45" s="1063"/>
      <c r="BH45" s="1063"/>
      <c r="BI45" s="1064"/>
      <c r="BJ45" s="205"/>
      <c r="BK45" s="205"/>
      <c r="BL45" s="205"/>
      <c r="BM45" s="205"/>
      <c r="BN45" s="205"/>
      <c r="BO45" s="218"/>
      <c r="BP45" s="218"/>
      <c r="BQ45" s="215">
        <v>39</v>
      </c>
      <c r="BR45" s="216"/>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199"/>
    </row>
    <row r="46" spans="1:131" s="200" customFormat="1" ht="26.25" customHeight="1" x14ac:dyDescent="0.15">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09"/>
      <c r="AL46" s="1000"/>
      <c r="AM46" s="1000"/>
      <c r="AN46" s="1000"/>
      <c r="AO46" s="1000"/>
      <c r="AP46" s="1000"/>
      <c r="AQ46" s="1000"/>
      <c r="AR46" s="1000"/>
      <c r="AS46" s="1000"/>
      <c r="AT46" s="1000"/>
      <c r="AU46" s="1000"/>
      <c r="AV46" s="1000"/>
      <c r="AW46" s="1000"/>
      <c r="AX46" s="1000"/>
      <c r="AY46" s="1000"/>
      <c r="AZ46" s="1073"/>
      <c r="BA46" s="1073"/>
      <c r="BB46" s="1073"/>
      <c r="BC46" s="1073"/>
      <c r="BD46" s="1073"/>
      <c r="BE46" s="1063"/>
      <c r="BF46" s="1063"/>
      <c r="BG46" s="1063"/>
      <c r="BH46" s="1063"/>
      <c r="BI46" s="1064"/>
      <c r="BJ46" s="205"/>
      <c r="BK46" s="205"/>
      <c r="BL46" s="205"/>
      <c r="BM46" s="205"/>
      <c r="BN46" s="205"/>
      <c r="BO46" s="218"/>
      <c r="BP46" s="218"/>
      <c r="BQ46" s="215">
        <v>40</v>
      </c>
      <c r="BR46" s="216"/>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199"/>
    </row>
    <row r="47" spans="1:131" s="200" customFormat="1" ht="26.25" customHeight="1" x14ac:dyDescent="0.15">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09"/>
      <c r="AL47" s="1000"/>
      <c r="AM47" s="1000"/>
      <c r="AN47" s="1000"/>
      <c r="AO47" s="1000"/>
      <c r="AP47" s="1000"/>
      <c r="AQ47" s="1000"/>
      <c r="AR47" s="1000"/>
      <c r="AS47" s="1000"/>
      <c r="AT47" s="1000"/>
      <c r="AU47" s="1000"/>
      <c r="AV47" s="1000"/>
      <c r="AW47" s="1000"/>
      <c r="AX47" s="1000"/>
      <c r="AY47" s="1000"/>
      <c r="AZ47" s="1073"/>
      <c r="BA47" s="1073"/>
      <c r="BB47" s="1073"/>
      <c r="BC47" s="1073"/>
      <c r="BD47" s="1073"/>
      <c r="BE47" s="1063"/>
      <c r="BF47" s="1063"/>
      <c r="BG47" s="1063"/>
      <c r="BH47" s="1063"/>
      <c r="BI47" s="1064"/>
      <c r="BJ47" s="205"/>
      <c r="BK47" s="205"/>
      <c r="BL47" s="205"/>
      <c r="BM47" s="205"/>
      <c r="BN47" s="205"/>
      <c r="BO47" s="218"/>
      <c r="BP47" s="218"/>
      <c r="BQ47" s="215">
        <v>41</v>
      </c>
      <c r="BR47" s="216"/>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199"/>
    </row>
    <row r="48" spans="1:131" s="200" customFormat="1" ht="26.25" customHeight="1" x14ac:dyDescent="0.15">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09"/>
      <c r="AL48" s="1000"/>
      <c r="AM48" s="1000"/>
      <c r="AN48" s="1000"/>
      <c r="AO48" s="1000"/>
      <c r="AP48" s="1000"/>
      <c r="AQ48" s="1000"/>
      <c r="AR48" s="1000"/>
      <c r="AS48" s="1000"/>
      <c r="AT48" s="1000"/>
      <c r="AU48" s="1000"/>
      <c r="AV48" s="1000"/>
      <c r="AW48" s="1000"/>
      <c r="AX48" s="1000"/>
      <c r="AY48" s="1000"/>
      <c r="AZ48" s="1073"/>
      <c r="BA48" s="1073"/>
      <c r="BB48" s="1073"/>
      <c r="BC48" s="1073"/>
      <c r="BD48" s="1073"/>
      <c r="BE48" s="1063"/>
      <c r="BF48" s="1063"/>
      <c r="BG48" s="1063"/>
      <c r="BH48" s="1063"/>
      <c r="BI48" s="1064"/>
      <c r="BJ48" s="205"/>
      <c r="BK48" s="205"/>
      <c r="BL48" s="205"/>
      <c r="BM48" s="205"/>
      <c r="BN48" s="205"/>
      <c r="BO48" s="218"/>
      <c r="BP48" s="218"/>
      <c r="BQ48" s="215">
        <v>42</v>
      </c>
      <c r="BR48" s="216"/>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199"/>
    </row>
    <row r="49" spans="1:131" s="200" customFormat="1" ht="26.25" customHeight="1" x14ac:dyDescent="0.15">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09"/>
      <c r="AL49" s="1000"/>
      <c r="AM49" s="1000"/>
      <c r="AN49" s="1000"/>
      <c r="AO49" s="1000"/>
      <c r="AP49" s="1000"/>
      <c r="AQ49" s="1000"/>
      <c r="AR49" s="1000"/>
      <c r="AS49" s="1000"/>
      <c r="AT49" s="1000"/>
      <c r="AU49" s="1000"/>
      <c r="AV49" s="1000"/>
      <c r="AW49" s="1000"/>
      <c r="AX49" s="1000"/>
      <c r="AY49" s="1000"/>
      <c r="AZ49" s="1073"/>
      <c r="BA49" s="1073"/>
      <c r="BB49" s="1073"/>
      <c r="BC49" s="1073"/>
      <c r="BD49" s="1073"/>
      <c r="BE49" s="1063"/>
      <c r="BF49" s="1063"/>
      <c r="BG49" s="1063"/>
      <c r="BH49" s="1063"/>
      <c r="BI49" s="1064"/>
      <c r="BJ49" s="205"/>
      <c r="BK49" s="205"/>
      <c r="BL49" s="205"/>
      <c r="BM49" s="205"/>
      <c r="BN49" s="205"/>
      <c r="BO49" s="218"/>
      <c r="BP49" s="218"/>
      <c r="BQ49" s="215">
        <v>43</v>
      </c>
      <c r="BR49" s="216"/>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199"/>
    </row>
    <row r="50" spans="1:131" s="200" customFormat="1" ht="26.25" customHeight="1" x14ac:dyDescent="0.15">
      <c r="A50" s="214">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05"/>
      <c r="BK50" s="205"/>
      <c r="BL50" s="205"/>
      <c r="BM50" s="205"/>
      <c r="BN50" s="205"/>
      <c r="BO50" s="218"/>
      <c r="BP50" s="218"/>
      <c r="BQ50" s="215">
        <v>44</v>
      </c>
      <c r="BR50" s="216"/>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199"/>
    </row>
    <row r="51" spans="1:131" s="200" customFormat="1" ht="26.25" customHeight="1" x14ac:dyDescent="0.15">
      <c r="A51" s="214">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05"/>
      <c r="BK51" s="205"/>
      <c r="BL51" s="205"/>
      <c r="BM51" s="205"/>
      <c r="BN51" s="205"/>
      <c r="BO51" s="218"/>
      <c r="BP51" s="218"/>
      <c r="BQ51" s="215">
        <v>45</v>
      </c>
      <c r="BR51" s="216"/>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199"/>
    </row>
    <row r="52" spans="1:131" s="200" customFormat="1" ht="26.25" customHeight="1" x14ac:dyDescent="0.15">
      <c r="A52" s="214">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05"/>
      <c r="BK52" s="205"/>
      <c r="BL52" s="205"/>
      <c r="BM52" s="205"/>
      <c r="BN52" s="205"/>
      <c r="BO52" s="218"/>
      <c r="BP52" s="218"/>
      <c r="BQ52" s="215">
        <v>46</v>
      </c>
      <c r="BR52" s="216"/>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199"/>
    </row>
    <row r="53" spans="1:131" s="200" customFormat="1" ht="26.25" customHeight="1" x14ac:dyDescent="0.15">
      <c r="A53" s="214">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05"/>
      <c r="BK53" s="205"/>
      <c r="BL53" s="205"/>
      <c r="BM53" s="205"/>
      <c r="BN53" s="205"/>
      <c r="BO53" s="218"/>
      <c r="BP53" s="218"/>
      <c r="BQ53" s="215">
        <v>47</v>
      </c>
      <c r="BR53" s="216"/>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199"/>
    </row>
    <row r="54" spans="1:131" s="200" customFormat="1" ht="26.25" customHeight="1" x14ac:dyDescent="0.15">
      <c r="A54" s="214">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05"/>
      <c r="BK54" s="205"/>
      <c r="BL54" s="205"/>
      <c r="BM54" s="205"/>
      <c r="BN54" s="205"/>
      <c r="BO54" s="218"/>
      <c r="BP54" s="218"/>
      <c r="BQ54" s="215">
        <v>48</v>
      </c>
      <c r="BR54" s="216"/>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199"/>
    </row>
    <row r="55" spans="1:131" s="200" customFormat="1" ht="26.25" customHeight="1" x14ac:dyDescent="0.15">
      <c r="A55" s="214">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05"/>
      <c r="BK55" s="205"/>
      <c r="BL55" s="205"/>
      <c r="BM55" s="205"/>
      <c r="BN55" s="205"/>
      <c r="BO55" s="218"/>
      <c r="BP55" s="218"/>
      <c r="BQ55" s="215">
        <v>49</v>
      </c>
      <c r="BR55" s="216"/>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199"/>
    </row>
    <row r="56" spans="1:131" s="200" customFormat="1" ht="26.25" customHeight="1" x14ac:dyDescent="0.15">
      <c r="A56" s="214">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05"/>
      <c r="BK56" s="205"/>
      <c r="BL56" s="205"/>
      <c r="BM56" s="205"/>
      <c r="BN56" s="205"/>
      <c r="BO56" s="218"/>
      <c r="BP56" s="218"/>
      <c r="BQ56" s="215">
        <v>50</v>
      </c>
      <c r="BR56" s="216"/>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199"/>
    </row>
    <row r="57" spans="1:131" s="200" customFormat="1" ht="26.25" customHeight="1" x14ac:dyDescent="0.15">
      <c r="A57" s="214">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05"/>
      <c r="BK57" s="205"/>
      <c r="BL57" s="205"/>
      <c r="BM57" s="205"/>
      <c r="BN57" s="205"/>
      <c r="BO57" s="218"/>
      <c r="BP57" s="218"/>
      <c r="BQ57" s="215">
        <v>51</v>
      </c>
      <c r="BR57" s="216"/>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199"/>
    </row>
    <row r="58" spans="1:131" s="200" customFormat="1" ht="26.25" customHeight="1" x14ac:dyDescent="0.15">
      <c r="A58" s="214">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05"/>
      <c r="BK58" s="205"/>
      <c r="BL58" s="205"/>
      <c r="BM58" s="205"/>
      <c r="BN58" s="205"/>
      <c r="BO58" s="218"/>
      <c r="BP58" s="218"/>
      <c r="BQ58" s="215">
        <v>52</v>
      </c>
      <c r="BR58" s="216"/>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199"/>
    </row>
    <row r="59" spans="1:131" s="200" customFormat="1" ht="26.25" customHeight="1" x14ac:dyDescent="0.15">
      <c r="A59" s="214">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05"/>
      <c r="BK59" s="205"/>
      <c r="BL59" s="205"/>
      <c r="BM59" s="205"/>
      <c r="BN59" s="205"/>
      <c r="BO59" s="218"/>
      <c r="BP59" s="218"/>
      <c r="BQ59" s="215">
        <v>53</v>
      </c>
      <c r="BR59" s="216"/>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199"/>
    </row>
    <row r="60" spans="1:131" s="200" customFormat="1" ht="26.25" customHeight="1" x14ac:dyDescent="0.15">
      <c r="A60" s="214">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05"/>
      <c r="BK60" s="205"/>
      <c r="BL60" s="205"/>
      <c r="BM60" s="205"/>
      <c r="BN60" s="205"/>
      <c r="BO60" s="218"/>
      <c r="BP60" s="218"/>
      <c r="BQ60" s="215">
        <v>54</v>
      </c>
      <c r="BR60" s="216"/>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199"/>
    </row>
    <row r="61" spans="1:131" s="200" customFormat="1" ht="26.25" customHeight="1" thickBot="1" x14ac:dyDescent="0.2">
      <c r="A61" s="214">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05"/>
      <c r="BK61" s="205"/>
      <c r="BL61" s="205"/>
      <c r="BM61" s="205"/>
      <c r="BN61" s="205"/>
      <c r="BO61" s="218"/>
      <c r="BP61" s="218"/>
      <c r="BQ61" s="215">
        <v>55</v>
      </c>
      <c r="BR61" s="216"/>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199"/>
    </row>
    <row r="62" spans="1:131" s="200" customFormat="1" ht="26.25" customHeight="1" x14ac:dyDescent="0.15">
      <c r="A62" s="214">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389</v>
      </c>
      <c r="BK62" s="1066"/>
      <c r="BL62" s="1066"/>
      <c r="BM62" s="1066"/>
      <c r="BN62" s="1067"/>
      <c r="BO62" s="218"/>
      <c r="BP62" s="218"/>
      <c r="BQ62" s="215">
        <v>56</v>
      </c>
      <c r="BR62" s="216"/>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199"/>
    </row>
    <row r="63" spans="1:131" s="200" customFormat="1" ht="26.25" customHeight="1" thickBot="1" x14ac:dyDescent="0.2">
      <c r="A63" s="217" t="s">
        <v>368</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9"/>
      <c r="AF63" s="1060">
        <v>2162</v>
      </c>
      <c r="AG63" s="988"/>
      <c r="AH63" s="988"/>
      <c r="AI63" s="988"/>
      <c r="AJ63" s="1061"/>
      <c r="AK63" s="1062"/>
      <c r="AL63" s="992"/>
      <c r="AM63" s="992"/>
      <c r="AN63" s="992"/>
      <c r="AO63" s="992"/>
      <c r="AP63" s="988">
        <v>18152</v>
      </c>
      <c r="AQ63" s="988"/>
      <c r="AR63" s="988"/>
      <c r="AS63" s="988"/>
      <c r="AT63" s="988"/>
      <c r="AU63" s="988">
        <v>11076</v>
      </c>
      <c r="AV63" s="988"/>
      <c r="AW63" s="988"/>
      <c r="AX63" s="988"/>
      <c r="AY63" s="988"/>
      <c r="AZ63" s="1056"/>
      <c r="BA63" s="1056"/>
      <c r="BB63" s="1056"/>
      <c r="BC63" s="1056"/>
      <c r="BD63" s="1056"/>
      <c r="BE63" s="989"/>
      <c r="BF63" s="989"/>
      <c r="BG63" s="989"/>
      <c r="BH63" s="989"/>
      <c r="BI63" s="990"/>
      <c r="BJ63" s="1057" t="s">
        <v>112</v>
      </c>
      <c r="BK63" s="980"/>
      <c r="BL63" s="980"/>
      <c r="BM63" s="980"/>
      <c r="BN63" s="1058"/>
      <c r="BO63" s="218"/>
      <c r="BP63" s="218"/>
      <c r="BQ63" s="215">
        <v>57</v>
      </c>
      <c r="BR63" s="216"/>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199"/>
    </row>
    <row r="66" spans="1:131" s="200" customFormat="1" ht="26.25" customHeight="1" x14ac:dyDescent="0.15">
      <c r="A66" s="1026" t="s">
        <v>392</v>
      </c>
      <c r="B66" s="1027"/>
      <c r="C66" s="1027"/>
      <c r="D66" s="1027"/>
      <c r="E66" s="1027"/>
      <c r="F66" s="1027"/>
      <c r="G66" s="1027"/>
      <c r="H66" s="1027"/>
      <c r="I66" s="1027"/>
      <c r="J66" s="1027"/>
      <c r="K66" s="1027"/>
      <c r="L66" s="1027"/>
      <c r="M66" s="1027"/>
      <c r="N66" s="1027"/>
      <c r="O66" s="1027"/>
      <c r="P66" s="1028"/>
      <c r="Q66" s="1032" t="s">
        <v>372</v>
      </c>
      <c r="R66" s="1033"/>
      <c r="S66" s="1033"/>
      <c r="T66" s="1033"/>
      <c r="U66" s="1034"/>
      <c r="V66" s="1032" t="s">
        <v>373</v>
      </c>
      <c r="W66" s="1033"/>
      <c r="X66" s="1033"/>
      <c r="Y66" s="1033"/>
      <c r="Z66" s="1034"/>
      <c r="AA66" s="1032" t="s">
        <v>374</v>
      </c>
      <c r="AB66" s="1033"/>
      <c r="AC66" s="1033"/>
      <c r="AD66" s="1033"/>
      <c r="AE66" s="1034"/>
      <c r="AF66" s="1038" t="s">
        <v>375</v>
      </c>
      <c r="AG66" s="1039"/>
      <c r="AH66" s="1039"/>
      <c r="AI66" s="1039"/>
      <c r="AJ66" s="1040"/>
      <c r="AK66" s="1032" t="s">
        <v>376</v>
      </c>
      <c r="AL66" s="1027"/>
      <c r="AM66" s="1027"/>
      <c r="AN66" s="1027"/>
      <c r="AO66" s="1028"/>
      <c r="AP66" s="1032" t="s">
        <v>377</v>
      </c>
      <c r="AQ66" s="1033"/>
      <c r="AR66" s="1033"/>
      <c r="AS66" s="1033"/>
      <c r="AT66" s="1034"/>
      <c r="AU66" s="1032" t="s">
        <v>393</v>
      </c>
      <c r="AV66" s="1033"/>
      <c r="AW66" s="1033"/>
      <c r="AX66" s="1033"/>
      <c r="AY66" s="1034"/>
      <c r="AZ66" s="1032" t="s">
        <v>356</v>
      </c>
      <c r="BA66" s="1033"/>
      <c r="BB66" s="1033"/>
      <c r="BC66" s="1033"/>
      <c r="BD66" s="1048"/>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6" t="s">
        <v>548</v>
      </c>
      <c r="C68" s="1017"/>
      <c r="D68" s="1017"/>
      <c r="E68" s="1017"/>
      <c r="F68" s="1017"/>
      <c r="G68" s="1017"/>
      <c r="H68" s="1017"/>
      <c r="I68" s="1017"/>
      <c r="J68" s="1017"/>
      <c r="K68" s="1017"/>
      <c r="L68" s="1017"/>
      <c r="M68" s="1017"/>
      <c r="N68" s="1017"/>
      <c r="O68" s="1017"/>
      <c r="P68" s="1018"/>
      <c r="Q68" s="1019">
        <v>22493</v>
      </c>
      <c r="R68" s="1012"/>
      <c r="S68" s="1012"/>
      <c r="T68" s="1012"/>
      <c r="U68" s="1013"/>
      <c r="V68" s="1011">
        <v>22018</v>
      </c>
      <c r="W68" s="1012"/>
      <c r="X68" s="1012"/>
      <c r="Y68" s="1012"/>
      <c r="Z68" s="1013"/>
      <c r="AA68" s="1011">
        <v>475</v>
      </c>
      <c r="AB68" s="1012"/>
      <c r="AC68" s="1012"/>
      <c r="AD68" s="1012"/>
      <c r="AE68" s="1013"/>
      <c r="AF68" s="1011">
        <v>475</v>
      </c>
      <c r="AG68" s="1012"/>
      <c r="AH68" s="1012"/>
      <c r="AI68" s="1012"/>
      <c r="AJ68" s="1013"/>
      <c r="AK68" s="1011">
        <v>1327</v>
      </c>
      <c r="AL68" s="1012"/>
      <c r="AM68" s="1012"/>
      <c r="AN68" s="1012"/>
      <c r="AO68" s="1013"/>
      <c r="AP68" s="1011" t="s">
        <v>479</v>
      </c>
      <c r="AQ68" s="1012"/>
      <c r="AR68" s="1012"/>
      <c r="AS68" s="1012"/>
      <c r="AT68" s="1013"/>
      <c r="AU68" s="1011" t="s">
        <v>479</v>
      </c>
      <c r="AV68" s="1012"/>
      <c r="AW68" s="1012"/>
      <c r="AX68" s="1012"/>
      <c r="AY68" s="1013"/>
      <c r="AZ68" s="1014"/>
      <c r="BA68" s="1014"/>
      <c r="BB68" s="1014"/>
      <c r="BC68" s="1014"/>
      <c r="BD68" s="1015"/>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479</v>
      </c>
      <c r="AL69" s="1000"/>
      <c r="AM69" s="1000"/>
      <c r="AN69" s="1000"/>
      <c r="AO69" s="1000"/>
      <c r="AP69" s="1000" t="s">
        <v>479</v>
      </c>
      <c r="AQ69" s="1000"/>
      <c r="AR69" s="1000"/>
      <c r="AS69" s="1000"/>
      <c r="AT69" s="1000"/>
      <c r="AU69" s="1000" t="s">
        <v>479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550</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479</v>
      </c>
      <c r="AQ70" s="1000"/>
      <c r="AR70" s="1000"/>
      <c r="AS70" s="1000"/>
      <c r="AT70" s="1000"/>
      <c r="AU70" s="1000" t="s">
        <v>479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551</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479</v>
      </c>
      <c r="AL71" s="1000"/>
      <c r="AM71" s="1000"/>
      <c r="AN71" s="1000"/>
      <c r="AO71" s="1000"/>
      <c r="AP71" s="1000" t="s">
        <v>479</v>
      </c>
      <c r="AQ71" s="1000"/>
      <c r="AR71" s="1000"/>
      <c r="AS71" s="1000"/>
      <c r="AT71" s="1000"/>
      <c r="AU71" s="1000" t="s">
        <v>479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552</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479</v>
      </c>
      <c r="AQ72" s="1000"/>
      <c r="AR72" s="1000"/>
      <c r="AS72" s="1000"/>
      <c r="AT72" s="1000"/>
      <c r="AU72" s="1000" t="s">
        <v>479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553</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479</v>
      </c>
      <c r="AQ73" s="1000"/>
      <c r="AR73" s="1000"/>
      <c r="AS73" s="1000"/>
      <c r="AT73" s="1000"/>
      <c r="AU73" s="1000" t="s">
        <v>479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554</v>
      </c>
      <c r="C74" s="1004"/>
      <c r="D74" s="1004"/>
      <c r="E74" s="1004"/>
      <c r="F74" s="1004"/>
      <c r="G74" s="1004"/>
      <c r="H74" s="1004"/>
      <c r="I74" s="1004"/>
      <c r="J74" s="1004"/>
      <c r="K74" s="1004"/>
      <c r="L74" s="1004"/>
      <c r="M74" s="1004"/>
      <c r="N74" s="1004"/>
      <c r="O74" s="1004"/>
      <c r="P74" s="1005"/>
      <c r="Q74" s="1006">
        <v>50</v>
      </c>
      <c r="R74" s="1000"/>
      <c r="S74" s="1000"/>
      <c r="T74" s="1000"/>
      <c r="U74" s="1000"/>
      <c r="V74" s="1000">
        <v>47</v>
      </c>
      <c r="W74" s="1000"/>
      <c r="X74" s="1000"/>
      <c r="Y74" s="1000"/>
      <c r="Z74" s="1000"/>
      <c r="AA74" s="1000">
        <v>4</v>
      </c>
      <c r="AB74" s="1000"/>
      <c r="AC74" s="1000"/>
      <c r="AD74" s="1000"/>
      <c r="AE74" s="1000"/>
      <c r="AF74" s="1000">
        <v>4</v>
      </c>
      <c r="AG74" s="1000"/>
      <c r="AH74" s="1000"/>
      <c r="AI74" s="1000"/>
      <c r="AJ74" s="1000"/>
      <c r="AK74" s="1000" t="s">
        <v>479</v>
      </c>
      <c r="AL74" s="1000"/>
      <c r="AM74" s="1000"/>
      <c r="AN74" s="1000"/>
      <c r="AO74" s="1000"/>
      <c r="AP74" s="1000" t="s">
        <v>479</v>
      </c>
      <c r="AQ74" s="1000"/>
      <c r="AR74" s="1000"/>
      <c r="AS74" s="1000"/>
      <c r="AT74" s="1000"/>
      <c r="AU74" s="1000" t="s">
        <v>479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555</v>
      </c>
      <c r="C75" s="1004"/>
      <c r="D75" s="1004"/>
      <c r="E75" s="1004"/>
      <c r="F75" s="1004"/>
      <c r="G75" s="1004"/>
      <c r="H75" s="1004"/>
      <c r="I75" s="1004"/>
      <c r="J75" s="1004"/>
      <c r="K75" s="1004"/>
      <c r="L75" s="1004"/>
      <c r="M75" s="1004"/>
      <c r="N75" s="1004"/>
      <c r="O75" s="1004"/>
      <c r="P75" s="1005"/>
      <c r="Q75" s="1007">
        <v>12</v>
      </c>
      <c r="R75" s="1008"/>
      <c r="S75" s="1008"/>
      <c r="T75" s="1008"/>
      <c r="U75" s="1009"/>
      <c r="V75" s="1010">
        <v>10</v>
      </c>
      <c r="W75" s="1008"/>
      <c r="X75" s="1008"/>
      <c r="Y75" s="1008"/>
      <c r="Z75" s="1009"/>
      <c r="AA75" s="1010">
        <v>2</v>
      </c>
      <c r="AB75" s="1008"/>
      <c r="AC75" s="1008"/>
      <c r="AD75" s="1008"/>
      <c r="AE75" s="1009"/>
      <c r="AF75" s="1010">
        <v>2</v>
      </c>
      <c r="AG75" s="1008"/>
      <c r="AH75" s="1008"/>
      <c r="AI75" s="1008"/>
      <c r="AJ75" s="1009"/>
      <c r="AK75" s="1000">
        <v>9</v>
      </c>
      <c r="AL75" s="1000"/>
      <c r="AM75" s="1000"/>
      <c r="AN75" s="1000"/>
      <c r="AO75" s="1000"/>
      <c r="AP75" s="1010" t="s">
        <v>479</v>
      </c>
      <c r="AQ75" s="1008"/>
      <c r="AR75" s="1008"/>
      <c r="AS75" s="1008"/>
      <c r="AT75" s="1009"/>
      <c r="AU75" s="1010" t="s">
        <v>479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556</v>
      </c>
      <c r="C76" s="1004"/>
      <c r="D76" s="1004"/>
      <c r="E76" s="1004"/>
      <c r="F76" s="1004"/>
      <c r="G76" s="1004"/>
      <c r="H76" s="1004"/>
      <c r="I76" s="1004"/>
      <c r="J76" s="1004"/>
      <c r="K76" s="1004"/>
      <c r="L76" s="1004"/>
      <c r="M76" s="1004"/>
      <c r="N76" s="1004"/>
      <c r="O76" s="1004"/>
      <c r="P76" s="1005"/>
      <c r="Q76" s="1007">
        <v>183</v>
      </c>
      <c r="R76" s="1008"/>
      <c r="S76" s="1008"/>
      <c r="T76" s="1008"/>
      <c r="U76" s="1009"/>
      <c r="V76" s="1010">
        <v>162</v>
      </c>
      <c r="W76" s="1008"/>
      <c r="X76" s="1008"/>
      <c r="Y76" s="1008"/>
      <c r="Z76" s="1009"/>
      <c r="AA76" s="1010">
        <v>16</v>
      </c>
      <c r="AB76" s="1008"/>
      <c r="AC76" s="1008"/>
      <c r="AD76" s="1008"/>
      <c r="AE76" s="1009"/>
      <c r="AF76" s="1010">
        <v>16</v>
      </c>
      <c r="AG76" s="1008"/>
      <c r="AH76" s="1008"/>
      <c r="AI76" s="1008"/>
      <c r="AJ76" s="1009"/>
      <c r="AK76" s="1000" t="s">
        <v>479</v>
      </c>
      <c r="AL76" s="1000"/>
      <c r="AM76" s="1000"/>
      <c r="AN76" s="1000"/>
      <c r="AO76" s="1000"/>
      <c r="AP76" s="1010" t="s">
        <v>479</v>
      </c>
      <c r="AQ76" s="1008"/>
      <c r="AR76" s="1008"/>
      <c r="AS76" s="1008"/>
      <c r="AT76" s="1009"/>
      <c r="AU76" s="1010" t="s">
        <v>479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557</v>
      </c>
      <c r="C77" s="1004"/>
      <c r="D77" s="1004"/>
      <c r="E77" s="1004"/>
      <c r="F77" s="1004"/>
      <c r="G77" s="1004"/>
      <c r="H77" s="1004"/>
      <c r="I77" s="1004"/>
      <c r="J77" s="1004"/>
      <c r="K77" s="1004"/>
      <c r="L77" s="1004"/>
      <c r="M77" s="1004"/>
      <c r="N77" s="1004"/>
      <c r="O77" s="1004"/>
      <c r="P77" s="1005"/>
      <c r="Q77" s="1007">
        <v>1588</v>
      </c>
      <c r="R77" s="1008"/>
      <c r="S77" s="1008"/>
      <c r="T77" s="1008"/>
      <c r="U77" s="1009"/>
      <c r="V77" s="1010">
        <v>1253</v>
      </c>
      <c r="W77" s="1008"/>
      <c r="X77" s="1008"/>
      <c r="Y77" s="1008"/>
      <c r="Z77" s="1009"/>
      <c r="AA77" s="1010">
        <v>335</v>
      </c>
      <c r="AB77" s="1008"/>
      <c r="AC77" s="1008"/>
      <c r="AD77" s="1008"/>
      <c r="AE77" s="1009"/>
      <c r="AF77" s="1010">
        <v>3575</v>
      </c>
      <c r="AG77" s="1008"/>
      <c r="AH77" s="1008"/>
      <c r="AI77" s="1008"/>
      <c r="AJ77" s="1009"/>
      <c r="AK77" s="1000" t="s">
        <v>479</v>
      </c>
      <c r="AL77" s="1000"/>
      <c r="AM77" s="1000"/>
      <c r="AN77" s="1000"/>
      <c r="AO77" s="1000"/>
      <c r="AP77" s="1010">
        <v>1544</v>
      </c>
      <c r="AQ77" s="1008"/>
      <c r="AR77" s="1008"/>
      <c r="AS77" s="1008"/>
      <c r="AT77" s="1009"/>
      <c r="AU77" s="1010">
        <v>4</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394</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17398</v>
      </c>
      <c r="AG88" s="988"/>
      <c r="AH88" s="988"/>
      <c r="AI88" s="988"/>
      <c r="AJ88" s="988"/>
      <c r="AK88" s="992"/>
      <c r="AL88" s="992"/>
      <c r="AM88" s="992"/>
      <c r="AN88" s="992"/>
      <c r="AO88" s="992"/>
      <c r="AP88" s="988">
        <v>1544</v>
      </c>
      <c r="AQ88" s="988"/>
      <c r="AR88" s="988"/>
      <c r="AS88" s="988"/>
      <c r="AT88" s="988"/>
      <c r="AU88" s="988">
        <v>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395</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334</v>
      </c>
      <c r="CS102" s="980"/>
      <c r="CT102" s="980"/>
      <c r="CU102" s="980"/>
      <c r="CV102" s="981"/>
      <c r="CW102" s="979">
        <v>239</v>
      </c>
      <c r="CX102" s="980"/>
      <c r="CY102" s="980"/>
      <c r="CZ102" s="980"/>
      <c r="DA102" s="981"/>
      <c r="DB102" s="979">
        <v>110</v>
      </c>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403</v>
      </c>
      <c r="AB109" s="923"/>
      <c r="AC109" s="923"/>
      <c r="AD109" s="923"/>
      <c r="AE109" s="924"/>
      <c r="AF109" s="925" t="s">
        <v>288</v>
      </c>
      <c r="AG109" s="923"/>
      <c r="AH109" s="923"/>
      <c r="AI109" s="923"/>
      <c r="AJ109" s="924"/>
      <c r="AK109" s="925" t="s">
        <v>287</v>
      </c>
      <c r="AL109" s="923"/>
      <c r="AM109" s="923"/>
      <c r="AN109" s="923"/>
      <c r="AO109" s="924"/>
      <c r="AP109" s="925" t="s">
        <v>404</v>
      </c>
      <c r="AQ109" s="923"/>
      <c r="AR109" s="923"/>
      <c r="AS109" s="923"/>
      <c r="AT109" s="954"/>
      <c r="AU109" s="922" t="s">
        <v>402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403</v>
      </c>
      <c r="BR109" s="923"/>
      <c r="BS109" s="923"/>
      <c r="BT109" s="923"/>
      <c r="BU109" s="924"/>
      <c r="BV109" s="925" t="s">
        <v>288</v>
      </c>
      <c r="BW109" s="923"/>
      <c r="BX109" s="923"/>
      <c r="BY109" s="923"/>
      <c r="BZ109" s="924"/>
      <c r="CA109" s="925" t="s">
        <v>287</v>
      </c>
      <c r="CB109" s="923"/>
      <c r="CC109" s="923"/>
      <c r="CD109" s="923"/>
      <c r="CE109" s="924"/>
      <c r="CF109" s="961" t="s">
        <v>404</v>
      </c>
      <c r="CG109" s="961"/>
      <c r="CH109" s="961"/>
      <c r="CI109" s="961"/>
      <c r="CJ109" s="961"/>
      <c r="CK109" s="925" t="s">
        <v>405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403</v>
      </c>
      <c r="DH109" s="923"/>
      <c r="DI109" s="923"/>
      <c r="DJ109" s="923"/>
      <c r="DK109" s="924"/>
      <c r="DL109" s="925" t="s">
        <v>288</v>
      </c>
      <c r="DM109" s="923"/>
      <c r="DN109" s="923"/>
      <c r="DO109" s="923"/>
      <c r="DP109" s="924"/>
      <c r="DQ109" s="925" t="s">
        <v>287</v>
      </c>
      <c r="DR109" s="923"/>
      <c r="DS109" s="923"/>
      <c r="DT109" s="923"/>
      <c r="DU109" s="924"/>
      <c r="DV109" s="925" t="s">
        <v>404</v>
      </c>
      <c r="DW109" s="923"/>
      <c r="DX109" s="923"/>
      <c r="DY109" s="923"/>
      <c r="DZ109" s="954"/>
    </row>
    <row r="110" spans="1:131" s="199" customFormat="1" ht="26.25" customHeight="1" x14ac:dyDescent="0.15">
      <c r="A110" s="825" t="s">
        <v>406</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3392134</v>
      </c>
      <c r="AB110" s="916"/>
      <c r="AC110" s="916"/>
      <c r="AD110" s="916"/>
      <c r="AE110" s="917"/>
      <c r="AF110" s="918">
        <v>3215645</v>
      </c>
      <c r="AG110" s="916"/>
      <c r="AH110" s="916"/>
      <c r="AI110" s="916"/>
      <c r="AJ110" s="917"/>
      <c r="AK110" s="918">
        <v>3172090</v>
      </c>
      <c r="AL110" s="916"/>
      <c r="AM110" s="916"/>
      <c r="AN110" s="916"/>
      <c r="AO110" s="917"/>
      <c r="AP110" s="919">
        <v>24.7</v>
      </c>
      <c r="AQ110" s="920"/>
      <c r="AR110" s="920"/>
      <c r="AS110" s="920"/>
      <c r="AT110" s="921"/>
      <c r="AU110" s="955" t="s">
        <v>61</v>
      </c>
      <c r="AV110" s="956"/>
      <c r="AW110" s="956"/>
      <c r="AX110" s="956"/>
      <c r="AY110" s="956"/>
      <c r="AZ110" s="881" t="s">
        <v>407</v>
      </c>
      <c r="BA110" s="826"/>
      <c r="BB110" s="826"/>
      <c r="BC110" s="826"/>
      <c r="BD110" s="826"/>
      <c r="BE110" s="826"/>
      <c r="BF110" s="826"/>
      <c r="BG110" s="826"/>
      <c r="BH110" s="826"/>
      <c r="BI110" s="826"/>
      <c r="BJ110" s="826"/>
      <c r="BK110" s="826"/>
      <c r="BL110" s="826"/>
      <c r="BM110" s="826"/>
      <c r="BN110" s="826"/>
      <c r="BO110" s="826"/>
      <c r="BP110" s="827"/>
      <c r="BQ110" s="882">
        <v>30496751</v>
      </c>
      <c r="BR110" s="863"/>
      <c r="BS110" s="863"/>
      <c r="BT110" s="863"/>
      <c r="BU110" s="863"/>
      <c r="BV110" s="863">
        <v>29816481</v>
      </c>
      <c r="BW110" s="863"/>
      <c r="BX110" s="863"/>
      <c r="BY110" s="863"/>
      <c r="BZ110" s="863"/>
      <c r="CA110" s="863">
        <v>29448458</v>
      </c>
      <c r="CB110" s="863"/>
      <c r="CC110" s="863"/>
      <c r="CD110" s="863"/>
      <c r="CE110" s="863"/>
      <c r="CF110" s="887">
        <v>228.9</v>
      </c>
      <c r="CG110" s="888"/>
      <c r="CH110" s="888"/>
      <c r="CI110" s="888"/>
      <c r="CJ110" s="888"/>
      <c r="CK110" s="951" t="s">
        <v>408</v>
      </c>
      <c r="CL110" s="837"/>
      <c r="CM110" s="912" t="s">
        <v>409</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1634543</v>
      </c>
      <c r="DH110" s="863"/>
      <c r="DI110" s="863"/>
      <c r="DJ110" s="863"/>
      <c r="DK110" s="863"/>
      <c r="DL110" s="863">
        <v>1528244</v>
      </c>
      <c r="DM110" s="863"/>
      <c r="DN110" s="863"/>
      <c r="DO110" s="863"/>
      <c r="DP110" s="863"/>
      <c r="DQ110" s="863">
        <v>1421030</v>
      </c>
      <c r="DR110" s="863"/>
      <c r="DS110" s="863"/>
      <c r="DT110" s="863"/>
      <c r="DU110" s="863"/>
      <c r="DV110" s="864">
        <v>11</v>
      </c>
      <c r="DW110" s="864"/>
      <c r="DX110" s="864"/>
      <c r="DY110" s="864"/>
      <c r="DZ110" s="865"/>
    </row>
    <row r="111" spans="1:131" s="199" customFormat="1" ht="26.25" customHeight="1" x14ac:dyDescent="0.15">
      <c r="A111" s="792" t="s">
        <v>410</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411</v>
      </c>
      <c r="BA111" s="768"/>
      <c r="BB111" s="768"/>
      <c r="BC111" s="768"/>
      <c r="BD111" s="768"/>
      <c r="BE111" s="768"/>
      <c r="BF111" s="768"/>
      <c r="BG111" s="768"/>
      <c r="BH111" s="768"/>
      <c r="BI111" s="768"/>
      <c r="BJ111" s="768"/>
      <c r="BK111" s="768"/>
      <c r="BL111" s="768"/>
      <c r="BM111" s="768"/>
      <c r="BN111" s="768"/>
      <c r="BO111" s="768"/>
      <c r="BP111" s="769"/>
      <c r="BQ111" s="834">
        <v>1634543</v>
      </c>
      <c r="BR111" s="835"/>
      <c r="BS111" s="835"/>
      <c r="BT111" s="835"/>
      <c r="BU111" s="835"/>
      <c r="BV111" s="835">
        <v>1528244</v>
      </c>
      <c r="BW111" s="835"/>
      <c r="BX111" s="835"/>
      <c r="BY111" s="835"/>
      <c r="BZ111" s="835"/>
      <c r="CA111" s="835">
        <v>1421030</v>
      </c>
      <c r="CB111" s="835"/>
      <c r="CC111" s="835"/>
      <c r="CD111" s="835"/>
      <c r="CE111" s="835"/>
      <c r="CF111" s="896">
        <v>11</v>
      </c>
      <c r="CG111" s="897"/>
      <c r="CH111" s="897"/>
      <c r="CI111" s="897"/>
      <c r="CJ111" s="897"/>
      <c r="CK111" s="952"/>
      <c r="CL111" s="839"/>
      <c r="CM111" s="842" t="s">
        <v>412</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413</v>
      </c>
      <c r="B112" s="938"/>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11608074</v>
      </c>
      <c r="BR112" s="835"/>
      <c r="BS112" s="835"/>
      <c r="BT112" s="835"/>
      <c r="BU112" s="835"/>
      <c r="BV112" s="835">
        <v>11461510</v>
      </c>
      <c r="BW112" s="835"/>
      <c r="BX112" s="835"/>
      <c r="BY112" s="835"/>
      <c r="BZ112" s="835"/>
      <c r="CA112" s="835">
        <v>11075489</v>
      </c>
      <c r="CB112" s="835"/>
      <c r="CC112" s="835"/>
      <c r="CD112" s="835"/>
      <c r="CE112" s="835"/>
      <c r="CF112" s="896">
        <v>86.1</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833782</v>
      </c>
      <c r="AB113" s="944"/>
      <c r="AC113" s="944"/>
      <c r="AD113" s="944"/>
      <c r="AE113" s="945"/>
      <c r="AF113" s="946">
        <v>835014</v>
      </c>
      <c r="AG113" s="944"/>
      <c r="AH113" s="944"/>
      <c r="AI113" s="944"/>
      <c r="AJ113" s="945"/>
      <c r="AK113" s="946">
        <v>859003</v>
      </c>
      <c r="AL113" s="944"/>
      <c r="AM113" s="944"/>
      <c r="AN113" s="944"/>
      <c r="AO113" s="945"/>
      <c r="AP113" s="947">
        <v>6.7</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7739</v>
      </c>
      <c r="BR113" s="835"/>
      <c r="BS113" s="835"/>
      <c r="BT113" s="835"/>
      <c r="BU113" s="835"/>
      <c r="BV113" s="835">
        <v>5941</v>
      </c>
      <c r="BW113" s="835"/>
      <c r="BX113" s="835"/>
      <c r="BY113" s="835"/>
      <c r="BZ113" s="835"/>
      <c r="CA113" s="835">
        <v>4055</v>
      </c>
      <c r="CB113" s="835"/>
      <c r="CC113" s="835"/>
      <c r="CD113" s="835"/>
      <c r="CE113" s="835"/>
      <c r="CF113" s="896">
        <v>0</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2152</v>
      </c>
      <c r="AB114" s="798"/>
      <c r="AC114" s="798"/>
      <c r="AD114" s="798"/>
      <c r="AE114" s="799"/>
      <c r="AF114" s="800">
        <v>2152</v>
      </c>
      <c r="AG114" s="798"/>
      <c r="AH114" s="798"/>
      <c r="AI114" s="798"/>
      <c r="AJ114" s="799"/>
      <c r="AK114" s="800">
        <v>2152</v>
      </c>
      <c r="AL114" s="798"/>
      <c r="AM114" s="798"/>
      <c r="AN114" s="798"/>
      <c r="AO114" s="799"/>
      <c r="AP114" s="845">
        <v>0</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10288537</v>
      </c>
      <c r="BR114" s="835"/>
      <c r="BS114" s="835"/>
      <c r="BT114" s="835"/>
      <c r="BU114" s="835"/>
      <c r="BV114" s="835">
        <v>9719783</v>
      </c>
      <c r="BW114" s="835"/>
      <c r="BX114" s="835"/>
      <c r="BY114" s="835"/>
      <c r="BZ114" s="835"/>
      <c r="CA114" s="835">
        <v>9216216</v>
      </c>
      <c r="CB114" s="835"/>
      <c r="CC114" s="835"/>
      <c r="CD114" s="835"/>
      <c r="CE114" s="835"/>
      <c r="CF114" s="896">
        <v>71.599999999999994</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157791</v>
      </c>
      <c r="AB115" s="944"/>
      <c r="AC115" s="944"/>
      <c r="AD115" s="944"/>
      <c r="AE115" s="945"/>
      <c r="AF115" s="946">
        <v>156603</v>
      </c>
      <c r="AG115" s="944"/>
      <c r="AH115" s="944"/>
      <c r="AI115" s="944"/>
      <c r="AJ115" s="945"/>
      <c r="AK115" s="946">
        <v>154287</v>
      </c>
      <c r="AL115" s="944"/>
      <c r="AM115" s="944"/>
      <c r="AN115" s="944"/>
      <c r="AO115" s="945"/>
      <c r="AP115" s="947">
        <v>1.2</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367</v>
      </c>
      <c r="AB116" s="798"/>
      <c r="AC116" s="798"/>
      <c r="AD116" s="798"/>
      <c r="AE116" s="799"/>
      <c r="AF116" s="800">
        <v>1082</v>
      </c>
      <c r="AG116" s="798"/>
      <c r="AH116" s="798"/>
      <c r="AI116" s="798"/>
      <c r="AJ116" s="799"/>
      <c r="AK116" s="800">
        <v>205</v>
      </c>
      <c r="AL116" s="798"/>
      <c r="AM116" s="798"/>
      <c r="AN116" s="798"/>
      <c r="AO116" s="799"/>
      <c r="AP116" s="845">
        <v>0</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4386226</v>
      </c>
      <c r="AB117" s="930"/>
      <c r="AC117" s="930"/>
      <c r="AD117" s="930"/>
      <c r="AE117" s="931"/>
      <c r="AF117" s="932">
        <v>4210496</v>
      </c>
      <c r="AG117" s="930"/>
      <c r="AH117" s="930"/>
      <c r="AI117" s="930"/>
      <c r="AJ117" s="931"/>
      <c r="AK117" s="932">
        <v>4187737</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403</v>
      </c>
      <c r="AB118" s="923"/>
      <c r="AC118" s="923"/>
      <c r="AD118" s="923"/>
      <c r="AE118" s="924"/>
      <c r="AF118" s="925" t="s">
        <v>288</v>
      </c>
      <c r="AG118" s="923"/>
      <c r="AH118" s="923"/>
      <c r="AI118" s="923"/>
      <c r="AJ118" s="924"/>
      <c r="AK118" s="925" t="s">
        <v>287</v>
      </c>
      <c r="AL118" s="923"/>
      <c r="AM118" s="923"/>
      <c r="AN118" s="923"/>
      <c r="AO118" s="924"/>
      <c r="AP118" s="926" t="s">
        <v>404</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408</v>
      </c>
      <c r="B119" s="837"/>
      <c r="C119" s="912" t="s">
        <v>409</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140611</v>
      </c>
      <c r="AB119" s="916"/>
      <c r="AC119" s="916"/>
      <c r="AD119" s="916"/>
      <c r="AE119" s="917"/>
      <c r="AF119" s="918">
        <v>139323</v>
      </c>
      <c r="AG119" s="916"/>
      <c r="AH119" s="916"/>
      <c r="AI119" s="916"/>
      <c r="AJ119" s="917"/>
      <c r="AK119" s="918">
        <v>138034</v>
      </c>
      <c r="AL119" s="916"/>
      <c r="AM119" s="916"/>
      <c r="AN119" s="916"/>
      <c r="AO119" s="917"/>
      <c r="AP119" s="919">
        <v>1.1000000000000001</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434</v>
      </c>
      <c r="BP119" s="899"/>
      <c r="BQ119" s="903">
        <v>54035644</v>
      </c>
      <c r="BR119" s="866"/>
      <c r="BS119" s="866"/>
      <c r="BT119" s="866"/>
      <c r="BU119" s="866"/>
      <c r="BV119" s="866">
        <v>52531959</v>
      </c>
      <c r="BW119" s="866"/>
      <c r="BX119" s="866"/>
      <c r="BY119" s="866"/>
      <c r="BZ119" s="866"/>
      <c r="CA119" s="866">
        <v>51165248</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412</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1101905</v>
      </c>
      <c r="BR120" s="863"/>
      <c r="BS120" s="863"/>
      <c r="BT120" s="863"/>
      <c r="BU120" s="863"/>
      <c r="BV120" s="863">
        <v>1182099</v>
      </c>
      <c r="BW120" s="863"/>
      <c r="BX120" s="863"/>
      <c r="BY120" s="863"/>
      <c r="BZ120" s="863"/>
      <c r="CA120" s="863">
        <v>1508887</v>
      </c>
      <c r="CB120" s="863"/>
      <c r="CC120" s="863"/>
      <c r="CD120" s="863"/>
      <c r="CE120" s="863"/>
      <c r="CF120" s="887">
        <v>11.7</v>
      </c>
      <c r="CG120" s="888"/>
      <c r="CH120" s="888"/>
      <c r="CI120" s="888"/>
      <c r="CJ120" s="888"/>
      <c r="CK120" s="889" t="s">
        <v>438</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10083781</v>
      </c>
      <c r="DH120" s="863"/>
      <c r="DI120" s="863"/>
      <c r="DJ120" s="863"/>
      <c r="DK120" s="863"/>
      <c r="DL120" s="863">
        <v>9618496</v>
      </c>
      <c r="DM120" s="863"/>
      <c r="DN120" s="863"/>
      <c r="DO120" s="863"/>
      <c r="DP120" s="863"/>
      <c r="DQ120" s="863">
        <v>9401755</v>
      </c>
      <c r="DR120" s="863"/>
      <c r="DS120" s="863"/>
      <c r="DT120" s="863"/>
      <c r="DU120" s="863"/>
      <c r="DV120" s="864">
        <v>73.099999999999994</v>
      </c>
      <c r="DW120" s="864"/>
      <c r="DX120" s="864"/>
      <c r="DY120" s="864"/>
      <c r="DZ120" s="865"/>
    </row>
    <row r="121" spans="1:130" s="199" customFormat="1" ht="26.25" customHeight="1" x14ac:dyDescent="0.15">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6810932</v>
      </c>
      <c r="BR121" s="835"/>
      <c r="BS121" s="835"/>
      <c r="BT121" s="835"/>
      <c r="BU121" s="835"/>
      <c r="BV121" s="835">
        <v>6390240</v>
      </c>
      <c r="BW121" s="835"/>
      <c r="BX121" s="835"/>
      <c r="BY121" s="835"/>
      <c r="BZ121" s="835"/>
      <c r="CA121" s="835">
        <v>5973609</v>
      </c>
      <c r="CB121" s="835"/>
      <c r="CC121" s="835"/>
      <c r="CD121" s="835"/>
      <c r="CE121" s="835"/>
      <c r="CF121" s="896">
        <v>46.4</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1276096</v>
      </c>
      <c r="DH121" s="835"/>
      <c r="DI121" s="835"/>
      <c r="DJ121" s="835"/>
      <c r="DK121" s="835"/>
      <c r="DL121" s="835">
        <v>1633635</v>
      </c>
      <c r="DM121" s="835"/>
      <c r="DN121" s="835"/>
      <c r="DO121" s="835"/>
      <c r="DP121" s="835"/>
      <c r="DQ121" s="835">
        <v>1479199</v>
      </c>
      <c r="DR121" s="835"/>
      <c r="DS121" s="835"/>
      <c r="DT121" s="835"/>
      <c r="DU121" s="835"/>
      <c r="DV121" s="812">
        <v>11.5</v>
      </c>
      <c r="DW121" s="812"/>
      <c r="DX121" s="812"/>
      <c r="DY121" s="812"/>
      <c r="DZ121" s="813"/>
    </row>
    <row r="122" spans="1:130" s="199" customFormat="1" ht="26.25" customHeight="1" x14ac:dyDescent="0.15">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22497912</v>
      </c>
      <c r="BR122" s="866"/>
      <c r="BS122" s="866"/>
      <c r="BT122" s="866"/>
      <c r="BU122" s="866"/>
      <c r="BV122" s="866">
        <v>22527857</v>
      </c>
      <c r="BW122" s="866"/>
      <c r="BX122" s="866"/>
      <c r="BY122" s="866"/>
      <c r="BZ122" s="866"/>
      <c r="CA122" s="866">
        <v>22179200</v>
      </c>
      <c r="CB122" s="866"/>
      <c r="CC122" s="866"/>
      <c r="CD122" s="866"/>
      <c r="CE122" s="866"/>
      <c r="CF122" s="867">
        <v>172.4</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248197</v>
      </c>
      <c r="DH122" s="835"/>
      <c r="DI122" s="835"/>
      <c r="DJ122" s="835"/>
      <c r="DK122" s="835"/>
      <c r="DL122" s="835">
        <v>209379</v>
      </c>
      <c r="DM122" s="835"/>
      <c r="DN122" s="835"/>
      <c r="DO122" s="835"/>
      <c r="DP122" s="835"/>
      <c r="DQ122" s="835">
        <v>194535</v>
      </c>
      <c r="DR122" s="835"/>
      <c r="DS122" s="835"/>
      <c r="DT122" s="835"/>
      <c r="DU122" s="835"/>
      <c r="DV122" s="812">
        <v>1.5</v>
      </c>
      <c r="DW122" s="812"/>
      <c r="DX122" s="812"/>
      <c r="DY122" s="812"/>
      <c r="DZ122" s="813"/>
    </row>
    <row r="123" spans="1:130" s="199" customFormat="1" ht="26.25" customHeight="1" x14ac:dyDescent="0.15">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442</v>
      </c>
      <c r="BP123" s="899"/>
      <c r="BQ123" s="853">
        <v>30410749</v>
      </c>
      <c r="BR123" s="854"/>
      <c r="BS123" s="854"/>
      <c r="BT123" s="854"/>
      <c r="BU123" s="854"/>
      <c r="BV123" s="854">
        <v>30100196</v>
      </c>
      <c r="BW123" s="854"/>
      <c r="BX123" s="854"/>
      <c r="BY123" s="854"/>
      <c r="BZ123" s="854"/>
      <c r="CA123" s="854">
        <v>29661696</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179.8</v>
      </c>
      <c r="BR124" s="852"/>
      <c r="BS124" s="852"/>
      <c r="BT124" s="852"/>
      <c r="BU124" s="852"/>
      <c r="BV124" s="852">
        <v>168.4</v>
      </c>
      <c r="BW124" s="852"/>
      <c r="BX124" s="852"/>
      <c r="BY124" s="852"/>
      <c r="BZ124" s="852"/>
      <c r="CA124" s="852">
        <v>167.1</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17180</v>
      </c>
      <c r="AB127" s="798"/>
      <c r="AC127" s="798"/>
      <c r="AD127" s="798"/>
      <c r="AE127" s="799"/>
      <c r="AF127" s="800">
        <v>17280</v>
      </c>
      <c r="AG127" s="798"/>
      <c r="AH127" s="798"/>
      <c r="AI127" s="798"/>
      <c r="AJ127" s="799"/>
      <c r="AK127" s="800">
        <v>16253</v>
      </c>
      <c r="AL127" s="798"/>
      <c r="AM127" s="798"/>
      <c r="AN127" s="798"/>
      <c r="AO127" s="799"/>
      <c r="AP127" s="845">
        <v>0.1</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475947</v>
      </c>
      <c r="AB128" s="819"/>
      <c r="AC128" s="819"/>
      <c r="AD128" s="819"/>
      <c r="AE128" s="820"/>
      <c r="AF128" s="821">
        <v>464659</v>
      </c>
      <c r="AG128" s="819"/>
      <c r="AH128" s="819"/>
      <c r="AI128" s="819"/>
      <c r="AJ128" s="820"/>
      <c r="AK128" s="821">
        <v>468014</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12.79</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15156535</v>
      </c>
      <c r="AB129" s="798"/>
      <c r="AC129" s="798"/>
      <c r="AD129" s="798"/>
      <c r="AE129" s="799"/>
      <c r="AF129" s="800">
        <v>15287045</v>
      </c>
      <c r="AG129" s="798"/>
      <c r="AH129" s="798"/>
      <c r="AI129" s="798"/>
      <c r="AJ129" s="799"/>
      <c r="AK129" s="800">
        <v>14837425</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17.79</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2018437</v>
      </c>
      <c r="AB130" s="798"/>
      <c r="AC130" s="798"/>
      <c r="AD130" s="798"/>
      <c r="AE130" s="799"/>
      <c r="AF130" s="800">
        <v>1973827</v>
      </c>
      <c r="AG130" s="798"/>
      <c r="AH130" s="798"/>
      <c r="AI130" s="798"/>
      <c r="AJ130" s="799"/>
      <c r="AK130" s="800">
        <v>1970515</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13.7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13138098</v>
      </c>
      <c r="AB131" s="781"/>
      <c r="AC131" s="781"/>
      <c r="AD131" s="781"/>
      <c r="AE131" s="782"/>
      <c r="AF131" s="783">
        <v>13313218</v>
      </c>
      <c r="AG131" s="781"/>
      <c r="AH131" s="781"/>
      <c r="AI131" s="781"/>
      <c r="AJ131" s="782"/>
      <c r="AK131" s="783">
        <v>12866910</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v>167.1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14.39966424</v>
      </c>
      <c r="AB132" s="761"/>
      <c r="AC132" s="761"/>
      <c r="AD132" s="761"/>
      <c r="AE132" s="762"/>
      <c r="AF132" s="763">
        <v>13.31015537</v>
      </c>
      <c r="AG132" s="761"/>
      <c r="AH132" s="761"/>
      <c r="AI132" s="761"/>
      <c r="AJ132" s="762"/>
      <c r="AK132" s="763">
        <v>13.59462373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14.4</v>
      </c>
      <c r="AB133" s="740"/>
      <c r="AC133" s="740"/>
      <c r="AD133" s="740"/>
      <c r="AE133" s="741"/>
      <c r="AF133" s="739">
        <v>13.9</v>
      </c>
      <c r="AG133" s="740"/>
      <c r="AH133" s="740"/>
      <c r="AI133" s="740"/>
      <c r="AJ133" s="741"/>
      <c r="AK133" s="739">
        <v>13.7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4" t="s">
        <v>470</v>
      </c>
      <c r="L7" s="256"/>
      <c r="M7" s="257" t="s">
        <v>471</v>
      </c>
      <c r="N7" s="258"/>
    </row>
    <row r="8" spans="1:16" x14ac:dyDescent="0.15">
      <c r="A8" s="250"/>
      <c r="B8" s="246"/>
      <c r="C8" s="246"/>
      <c r="D8" s="246"/>
      <c r="E8" s="246"/>
      <c r="F8" s="246"/>
      <c r="G8" s="259"/>
      <c r="H8" s="260"/>
      <c r="I8" s="260"/>
      <c r="J8" s="261"/>
      <c r="K8" s="1155"/>
      <c r="L8" s="262" t="s">
        <v>472</v>
      </c>
      <c r="M8" s="263" t="s">
        <v>473</v>
      </c>
      <c r="N8" s="264" t="s">
        <v>474</v>
      </c>
    </row>
    <row r="9" spans="1:16" x14ac:dyDescent="0.15">
      <c r="A9" s="250"/>
      <c r="B9" s="246"/>
      <c r="C9" s="246"/>
      <c r="D9" s="246"/>
      <c r="E9" s="246"/>
      <c r="F9" s="246"/>
      <c r="G9" s="1168" t="s">
        <v>475</v>
      </c>
      <c r="H9" s="1169"/>
      <c r="I9" s="1169"/>
      <c r="J9" s="1170"/>
      <c r="K9" s="265">
        <v>5581900</v>
      </c>
      <c r="L9" s="266">
        <v>86736</v>
      </c>
      <c r="M9" s="267">
        <v>72433</v>
      </c>
      <c r="N9" s="268">
        <v>19.7</v>
      </c>
    </row>
    <row r="10" spans="1:16" x14ac:dyDescent="0.15">
      <c r="A10" s="250"/>
      <c r="B10" s="246"/>
      <c r="C10" s="246"/>
      <c r="D10" s="246"/>
      <c r="E10" s="246"/>
      <c r="F10" s="246"/>
      <c r="G10" s="1168" t="s">
        <v>476</v>
      </c>
      <c r="H10" s="1169"/>
      <c r="I10" s="1169"/>
      <c r="J10" s="1170"/>
      <c r="K10" s="269">
        <v>64131</v>
      </c>
      <c r="L10" s="270">
        <v>997</v>
      </c>
      <c r="M10" s="271">
        <v>5807</v>
      </c>
      <c r="N10" s="272">
        <v>-82.8</v>
      </c>
    </row>
    <row r="11" spans="1:16" ht="13.5" customHeight="1" x14ac:dyDescent="0.15">
      <c r="A11" s="250"/>
      <c r="B11" s="246"/>
      <c r="C11" s="246"/>
      <c r="D11" s="246"/>
      <c r="E11" s="246"/>
      <c r="F11" s="246"/>
      <c r="G11" s="1168" t="s">
        <v>477</v>
      </c>
      <c r="H11" s="1169"/>
      <c r="I11" s="1169"/>
      <c r="J11" s="1170"/>
      <c r="K11" s="269">
        <v>51996</v>
      </c>
      <c r="L11" s="270">
        <v>808</v>
      </c>
      <c r="M11" s="271">
        <v>5465</v>
      </c>
      <c r="N11" s="272">
        <v>-85.2</v>
      </c>
    </row>
    <row r="12" spans="1:16" ht="13.5" customHeight="1" x14ac:dyDescent="0.15">
      <c r="A12" s="250"/>
      <c r="B12" s="246"/>
      <c r="C12" s="246"/>
      <c r="D12" s="246"/>
      <c r="E12" s="246"/>
      <c r="F12" s="246"/>
      <c r="G12" s="1168" t="s">
        <v>478</v>
      </c>
      <c r="H12" s="1169"/>
      <c r="I12" s="1169"/>
      <c r="J12" s="1170"/>
      <c r="K12" s="269" t="s">
        <v>479</v>
      </c>
      <c r="L12" s="270" t="s">
        <v>479</v>
      </c>
      <c r="M12" s="271">
        <v>1191</v>
      </c>
      <c r="N12" s="272" t="s">
        <v>479</v>
      </c>
    </row>
    <row r="13" spans="1:16" ht="13.5" customHeight="1" x14ac:dyDescent="0.15">
      <c r="A13" s="250"/>
      <c r="B13" s="246"/>
      <c r="C13" s="246"/>
      <c r="D13" s="246"/>
      <c r="E13" s="246"/>
      <c r="F13" s="246"/>
      <c r="G13" s="1168" t="s">
        <v>480</v>
      </c>
      <c r="H13" s="1169"/>
      <c r="I13" s="1169"/>
      <c r="J13" s="1170"/>
      <c r="K13" s="269" t="s">
        <v>479</v>
      </c>
      <c r="L13" s="270" t="s">
        <v>479</v>
      </c>
      <c r="M13" s="271">
        <v>3</v>
      </c>
      <c r="N13" s="272" t="s">
        <v>479</v>
      </c>
    </row>
    <row r="14" spans="1:16" ht="13.5" customHeight="1" x14ac:dyDescent="0.15">
      <c r="A14" s="250"/>
      <c r="B14" s="246"/>
      <c r="C14" s="246"/>
      <c r="D14" s="246"/>
      <c r="E14" s="246"/>
      <c r="F14" s="246"/>
      <c r="G14" s="1168" t="s">
        <v>481</v>
      </c>
      <c r="H14" s="1169"/>
      <c r="I14" s="1169"/>
      <c r="J14" s="1170"/>
      <c r="K14" s="269" t="s">
        <v>479</v>
      </c>
      <c r="L14" s="270" t="s">
        <v>479</v>
      </c>
      <c r="M14" s="271">
        <v>3078</v>
      </c>
      <c r="N14" s="272" t="s">
        <v>479</v>
      </c>
    </row>
    <row r="15" spans="1:16" ht="13.5" customHeight="1" x14ac:dyDescent="0.15">
      <c r="A15" s="250"/>
      <c r="B15" s="246"/>
      <c r="C15" s="246"/>
      <c r="D15" s="246"/>
      <c r="E15" s="246"/>
      <c r="F15" s="246"/>
      <c r="G15" s="1168" t="s">
        <v>482</v>
      </c>
      <c r="H15" s="1169"/>
      <c r="I15" s="1169"/>
      <c r="J15" s="1170"/>
      <c r="K15" s="269">
        <v>58191</v>
      </c>
      <c r="L15" s="270">
        <v>904</v>
      </c>
      <c r="M15" s="271">
        <v>1624</v>
      </c>
      <c r="N15" s="272">
        <v>-44.3</v>
      </c>
    </row>
    <row r="16" spans="1:16" x14ac:dyDescent="0.15">
      <c r="A16" s="250"/>
      <c r="B16" s="246"/>
      <c r="C16" s="246"/>
      <c r="D16" s="246"/>
      <c r="E16" s="246"/>
      <c r="F16" s="246"/>
      <c r="G16" s="1171" t="s">
        <v>483</v>
      </c>
      <c r="H16" s="1172"/>
      <c r="I16" s="1172"/>
      <c r="J16" s="1173"/>
      <c r="K16" s="270">
        <v>-823432</v>
      </c>
      <c r="L16" s="270">
        <v>-12795</v>
      </c>
      <c r="M16" s="271">
        <v>-7680</v>
      </c>
      <c r="N16" s="272">
        <v>66.599999999999994</v>
      </c>
    </row>
    <row r="17" spans="1:16" x14ac:dyDescent="0.15">
      <c r="A17" s="250"/>
      <c r="B17" s="246"/>
      <c r="C17" s="246"/>
      <c r="D17" s="246"/>
      <c r="E17" s="246"/>
      <c r="F17" s="246"/>
      <c r="G17" s="1171" t="s">
        <v>171</v>
      </c>
      <c r="H17" s="1172"/>
      <c r="I17" s="1172"/>
      <c r="J17" s="1173"/>
      <c r="K17" s="270">
        <v>4932786</v>
      </c>
      <c r="L17" s="270">
        <v>76650</v>
      </c>
      <c r="M17" s="271">
        <v>81920</v>
      </c>
      <c r="N17" s="272">
        <v>-6.4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5" t="s">
        <v>488</v>
      </c>
      <c r="H21" s="1166"/>
      <c r="I21" s="1166"/>
      <c r="J21" s="1167"/>
      <c r="K21" s="282">
        <v>8.9700000000000006</v>
      </c>
      <c r="L21" s="283">
        <v>8.2100000000000009</v>
      </c>
      <c r="M21" s="284">
        <v>0.76</v>
      </c>
      <c r="N21" s="251"/>
      <c r="O21" s="285"/>
      <c r="P21" s="281"/>
    </row>
    <row r="22" spans="1:16" s="286" customFormat="1" x14ac:dyDescent="0.15">
      <c r="A22" s="281"/>
      <c r="B22" s="251"/>
      <c r="C22" s="251"/>
      <c r="D22" s="251"/>
      <c r="E22" s="251"/>
      <c r="F22" s="251"/>
      <c r="G22" s="1165" t="s">
        <v>489</v>
      </c>
      <c r="H22" s="1166"/>
      <c r="I22" s="1166"/>
      <c r="J22" s="1167"/>
      <c r="K22" s="287">
        <v>99</v>
      </c>
      <c r="L22" s="288">
        <v>98.1</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4" t="s">
        <v>470</v>
      </c>
      <c r="L30" s="256"/>
      <c r="M30" s="257" t="s">
        <v>471</v>
      </c>
      <c r="N30" s="258"/>
    </row>
    <row r="31" spans="1:16" x14ac:dyDescent="0.15">
      <c r="A31" s="250"/>
      <c r="B31" s="246"/>
      <c r="C31" s="246"/>
      <c r="D31" s="246"/>
      <c r="E31" s="246"/>
      <c r="F31" s="246"/>
      <c r="G31" s="259"/>
      <c r="H31" s="260"/>
      <c r="I31" s="260"/>
      <c r="J31" s="261"/>
      <c r="K31" s="1155"/>
      <c r="L31" s="262" t="s">
        <v>472</v>
      </c>
      <c r="M31" s="263" t="s">
        <v>473</v>
      </c>
      <c r="N31" s="264" t="s">
        <v>474</v>
      </c>
    </row>
    <row r="32" spans="1:16" ht="27" customHeight="1" x14ac:dyDescent="0.15">
      <c r="A32" s="250"/>
      <c r="B32" s="246"/>
      <c r="C32" s="246"/>
      <c r="D32" s="246"/>
      <c r="E32" s="246"/>
      <c r="F32" s="246"/>
      <c r="G32" s="1156" t="s">
        <v>493</v>
      </c>
      <c r="H32" s="1157"/>
      <c r="I32" s="1157"/>
      <c r="J32" s="1158"/>
      <c r="K32" s="296">
        <v>3172090</v>
      </c>
      <c r="L32" s="296">
        <v>49290</v>
      </c>
      <c r="M32" s="297">
        <v>53781</v>
      </c>
      <c r="N32" s="298">
        <v>-8.4</v>
      </c>
    </row>
    <row r="33" spans="1:16" ht="13.5" customHeight="1" x14ac:dyDescent="0.15">
      <c r="A33" s="250"/>
      <c r="B33" s="246"/>
      <c r="C33" s="246"/>
      <c r="D33" s="246"/>
      <c r="E33" s="246"/>
      <c r="F33" s="246"/>
      <c r="G33" s="1156" t="s">
        <v>494</v>
      </c>
      <c r="H33" s="1157"/>
      <c r="I33" s="1157"/>
      <c r="J33" s="1158"/>
      <c r="K33" s="296" t="s">
        <v>479</v>
      </c>
      <c r="L33" s="296" t="s">
        <v>479</v>
      </c>
      <c r="M33" s="297" t="s">
        <v>479</v>
      </c>
      <c r="N33" s="298" t="s">
        <v>479</v>
      </c>
    </row>
    <row r="34" spans="1:16" ht="27" customHeight="1" x14ac:dyDescent="0.15">
      <c r="A34" s="250"/>
      <c r="B34" s="246"/>
      <c r="C34" s="246"/>
      <c r="D34" s="246"/>
      <c r="E34" s="246"/>
      <c r="F34" s="246"/>
      <c r="G34" s="1156" t="s">
        <v>495</v>
      </c>
      <c r="H34" s="1157"/>
      <c r="I34" s="1157"/>
      <c r="J34" s="1158"/>
      <c r="K34" s="296" t="s">
        <v>479</v>
      </c>
      <c r="L34" s="296" t="s">
        <v>479</v>
      </c>
      <c r="M34" s="297">
        <v>41</v>
      </c>
      <c r="N34" s="298" t="s">
        <v>479</v>
      </c>
    </row>
    <row r="35" spans="1:16" ht="27" customHeight="1" x14ac:dyDescent="0.15">
      <c r="A35" s="250"/>
      <c r="B35" s="246"/>
      <c r="C35" s="246"/>
      <c r="D35" s="246"/>
      <c r="E35" s="246"/>
      <c r="F35" s="246"/>
      <c r="G35" s="1156" t="s">
        <v>496</v>
      </c>
      <c r="H35" s="1157"/>
      <c r="I35" s="1157"/>
      <c r="J35" s="1158"/>
      <c r="K35" s="296">
        <v>859003</v>
      </c>
      <c r="L35" s="296">
        <v>13348</v>
      </c>
      <c r="M35" s="297">
        <v>14373</v>
      </c>
      <c r="N35" s="298">
        <v>-7.1</v>
      </c>
    </row>
    <row r="36" spans="1:16" ht="27" customHeight="1" x14ac:dyDescent="0.15">
      <c r="A36" s="250"/>
      <c r="B36" s="246"/>
      <c r="C36" s="246"/>
      <c r="D36" s="246"/>
      <c r="E36" s="246"/>
      <c r="F36" s="246"/>
      <c r="G36" s="1156" t="s">
        <v>497</v>
      </c>
      <c r="H36" s="1157"/>
      <c r="I36" s="1157"/>
      <c r="J36" s="1158"/>
      <c r="K36" s="296">
        <v>2152</v>
      </c>
      <c r="L36" s="296">
        <v>33</v>
      </c>
      <c r="M36" s="297">
        <v>1414</v>
      </c>
      <c r="N36" s="298">
        <v>-97.7</v>
      </c>
    </row>
    <row r="37" spans="1:16" ht="13.5" customHeight="1" x14ac:dyDescent="0.15">
      <c r="A37" s="250"/>
      <c r="B37" s="246"/>
      <c r="C37" s="246"/>
      <c r="D37" s="246"/>
      <c r="E37" s="246"/>
      <c r="F37" s="246"/>
      <c r="G37" s="1156" t="s">
        <v>498</v>
      </c>
      <c r="H37" s="1157"/>
      <c r="I37" s="1157"/>
      <c r="J37" s="1158"/>
      <c r="K37" s="296">
        <v>154287</v>
      </c>
      <c r="L37" s="296">
        <v>2397</v>
      </c>
      <c r="M37" s="297">
        <v>886</v>
      </c>
      <c r="N37" s="298">
        <v>170.5</v>
      </c>
    </row>
    <row r="38" spans="1:16" ht="27" customHeight="1" x14ac:dyDescent="0.15">
      <c r="A38" s="250"/>
      <c r="B38" s="246"/>
      <c r="C38" s="246"/>
      <c r="D38" s="246"/>
      <c r="E38" s="246"/>
      <c r="F38" s="246"/>
      <c r="G38" s="1159" t="s">
        <v>499</v>
      </c>
      <c r="H38" s="1160"/>
      <c r="I38" s="1160"/>
      <c r="J38" s="1161"/>
      <c r="K38" s="299">
        <v>205</v>
      </c>
      <c r="L38" s="299">
        <v>3</v>
      </c>
      <c r="M38" s="300">
        <v>2</v>
      </c>
      <c r="N38" s="301">
        <v>50</v>
      </c>
      <c r="O38" s="295"/>
    </row>
    <row r="39" spans="1:16" x14ac:dyDescent="0.15">
      <c r="A39" s="250"/>
      <c r="B39" s="246"/>
      <c r="C39" s="246"/>
      <c r="D39" s="246"/>
      <c r="E39" s="246"/>
      <c r="F39" s="246"/>
      <c r="G39" s="1159" t="s">
        <v>500</v>
      </c>
      <c r="H39" s="1160"/>
      <c r="I39" s="1160"/>
      <c r="J39" s="1161"/>
      <c r="K39" s="302">
        <v>-468014</v>
      </c>
      <c r="L39" s="302">
        <v>-7272</v>
      </c>
      <c r="M39" s="303">
        <v>-4261</v>
      </c>
      <c r="N39" s="304">
        <v>70.7</v>
      </c>
      <c r="O39" s="295"/>
    </row>
    <row r="40" spans="1:16" ht="27" customHeight="1" x14ac:dyDescent="0.15">
      <c r="A40" s="250"/>
      <c r="B40" s="246"/>
      <c r="C40" s="246"/>
      <c r="D40" s="246"/>
      <c r="E40" s="246"/>
      <c r="F40" s="246"/>
      <c r="G40" s="1156" t="s">
        <v>501</v>
      </c>
      <c r="H40" s="1157"/>
      <c r="I40" s="1157"/>
      <c r="J40" s="1158"/>
      <c r="K40" s="302">
        <v>-1970515</v>
      </c>
      <c r="L40" s="302">
        <v>-30619</v>
      </c>
      <c r="M40" s="303">
        <v>-47768</v>
      </c>
      <c r="N40" s="304">
        <v>-35.9</v>
      </c>
      <c r="O40" s="295"/>
    </row>
    <row r="41" spans="1:16" x14ac:dyDescent="0.15">
      <c r="A41" s="250"/>
      <c r="B41" s="246"/>
      <c r="C41" s="246"/>
      <c r="D41" s="246"/>
      <c r="E41" s="246"/>
      <c r="F41" s="246"/>
      <c r="G41" s="1162" t="s">
        <v>282</v>
      </c>
      <c r="H41" s="1163"/>
      <c r="I41" s="1163"/>
      <c r="J41" s="1164"/>
      <c r="K41" s="296">
        <v>1749208</v>
      </c>
      <c r="L41" s="302">
        <v>27181</v>
      </c>
      <c r="M41" s="303">
        <v>18468</v>
      </c>
      <c r="N41" s="304">
        <v>47.2</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9" t="s">
        <v>470</v>
      </c>
      <c r="J49" s="1151" t="s">
        <v>505</v>
      </c>
      <c r="K49" s="1152"/>
      <c r="L49" s="1152"/>
      <c r="M49" s="1152"/>
      <c r="N49" s="1153"/>
    </row>
    <row r="50" spans="1:14" x14ac:dyDescent="0.15">
      <c r="A50" s="250"/>
      <c r="B50" s="246"/>
      <c r="C50" s="246"/>
      <c r="D50" s="246"/>
      <c r="E50" s="246"/>
      <c r="F50" s="246"/>
      <c r="G50" s="314"/>
      <c r="H50" s="315"/>
      <c r="I50" s="1150"/>
      <c r="J50" s="316" t="s">
        <v>506</v>
      </c>
      <c r="K50" s="317" t="s">
        <v>507</v>
      </c>
      <c r="L50" s="318" t="s">
        <v>508</v>
      </c>
      <c r="M50" s="319" t="s">
        <v>509</v>
      </c>
      <c r="N50" s="320" t="s">
        <v>510</v>
      </c>
    </row>
    <row r="51" spans="1:14" x14ac:dyDescent="0.15">
      <c r="A51" s="250"/>
      <c r="B51" s="246"/>
      <c r="C51" s="246"/>
      <c r="D51" s="246"/>
      <c r="E51" s="246"/>
      <c r="F51" s="246"/>
      <c r="G51" s="312" t="s">
        <v>511</v>
      </c>
      <c r="H51" s="313"/>
      <c r="I51" s="321">
        <v>2379992</v>
      </c>
      <c r="J51" s="322">
        <v>34528</v>
      </c>
      <c r="K51" s="323">
        <v>95.4</v>
      </c>
      <c r="L51" s="324">
        <v>50880</v>
      </c>
      <c r="M51" s="325">
        <v>7</v>
      </c>
      <c r="N51" s="326">
        <v>88.4</v>
      </c>
    </row>
    <row r="52" spans="1:14" x14ac:dyDescent="0.15">
      <c r="A52" s="250"/>
      <c r="B52" s="246"/>
      <c r="C52" s="246"/>
      <c r="D52" s="246"/>
      <c r="E52" s="246"/>
      <c r="F52" s="246"/>
      <c r="G52" s="327"/>
      <c r="H52" s="328" t="s">
        <v>512</v>
      </c>
      <c r="I52" s="329">
        <v>1688749</v>
      </c>
      <c r="J52" s="330">
        <v>24499</v>
      </c>
      <c r="K52" s="331">
        <v>119.9</v>
      </c>
      <c r="L52" s="332">
        <v>26879</v>
      </c>
      <c r="M52" s="333">
        <v>2.4</v>
      </c>
      <c r="N52" s="334">
        <v>117.5</v>
      </c>
    </row>
    <row r="53" spans="1:14" x14ac:dyDescent="0.15">
      <c r="A53" s="250"/>
      <c r="B53" s="246"/>
      <c r="C53" s="246"/>
      <c r="D53" s="246"/>
      <c r="E53" s="246"/>
      <c r="F53" s="246"/>
      <c r="G53" s="312" t="s">
        <v>513</v>
      </c>
      <c r="H53" s="313"/>
      <c r="I53" s="321">
        <v>2222422</v>
      </c>
      <c r="J53" s="322">
        <v>32631</v>
      </c>
      <c r="K53" s="323">
        <v>-5.5</v>
      </c>
      <c r="L53" s="324">
        <v>63956</v>
      </c>
      <c r="M53" s="325">
        <v>25.7</v>
      </c>
      <c r="N53" s="326">
        <v>-31.2</v>
      </c>
    </row>
    <row r="54" spans="1:14" x14ac:dyDescent="0.15">
      <c r="A54" s="250"/>
      <c r="B54" s="246"/>
      <c r="C54" s="246"/>
      <c r="D54" s="246"/>
      <c r="E54" s="246"/>
      <c r="F54" s="246"/>
      <c r="G54" s="327"/>
      <c r="H54" s="328" t="s">
        <v>512</v>
      </c>
      <c r="I54" s="329">
        <v>1201692</v>
      </c>
      <c r="J54" s="330">
        <v>17644</v>
      </c>
      <c r="K54" s="331">
        <v>-28</v>
      </c>
      <c r="L54" s="332">
        <v>29239</v>
      </c>
      <c r="M54" s="333">
        <v>8.8000000000000007</v>
      </c>
      <c r="N54" s="334">
        <v>-36.799999999999997</v>
      </c>
    </row>
    <row r="55" spans="1:14" x14ac:dyDescent="0.15">
      <c r="A55" s="250"/>
      <c r="B55" s="246"/>
      <c r="C55" s="246"/>
      <c r="D55" s="246"/>
      <c r="E55" s="246"/>
      <c r="F55" s="246"/>
      <c r="G55" s="312" t="s">
        <v>514</v>
      </c>
      <c r="H55" s="313"/>
      <c r="I55" s="321">
        <v>2218171</v>
      </c>
      <c r="J55" s="322">
        <v>33165</v>
      </c>
      <c r="K55" s="323">
        <v>1.6</v>
      </c>
      <c r="L55" s="324">
        <v>66255</v>
      </c>
      <c r="M55" s="325">
        <v>3.6</v>
      </c>
      <c r="N55" s="326">
        <v>-2</v>
      </c>
    </row>
    <row r="56" spans="1:14" x14ac:dyDescent="0.15">
      <c r="A56" s="250"/>
      <c r="B56" s="246"/>
      <c r="C56" s="246"/>
      <c r="D56" s="246"/>
      <c r="E56" s="246"/>
      <c r="F56" s="246"/>
      <c r="G56" s="327"/>
      <c r="H56" s="328" t="s">
        <v>512</v>
      </c>
      <c r="I56" s="329">
        <v>1100237</v>
      </c>
      <c r="J56" s="330">
        <v>16450</v>
      </c>
      <c r="K56" s="331">
        <v>-6.8</v>
      </c>
      <c r="L56" s="332">
        <v>31822</v>
      </c>
      <c r="M56" s="333">
        <v>8.8000000000000007</v>
      </c>
      <c r="N56" s="334">
        <v>-15.6</v>
      </c>
    </row>
    <row r="57" spans="1:14" x14ac:dyDescent="0.15">
      <c r="A57" s="250"/>
      <c r="B57" s="246"/>
      <c r="C57" s="246"/>
      <c r="D57" s="246"/>
      <c r="E57" s="246"/>
      <c r="F57" s="246"/>
      <c r="G57" s="312" t="s">
        <v>515</v>
      </c>
      <c r="H57" s="313"/>
      <c r="I57" s="321">
        <v>1373744</v>
      </c>
      <c r="J57" s="322">
        <v>20958</v>
      </c>
      <c r="K57" s="323">
        <v>-36.799999999999997</v>
      </c>
      <c r="L57" s="324">
        <v>92247</v>
      </c>
      <c r="M57" s="325">
        <v>39.200000000000003</v>
      </c>
      <c r="N57" s="326">
        <v>-76</v>
      </c>
    </row>
    <row r="58" spans="1:14" x14ac:dyDescent="0.15">
      <c r="A58" s="250"/>
      <c r="B58" s="246"/>
      <c r="C58" s="246"/>
      <c r="D58" s="246"/>
      <c r="E58" s="246"/>
      <c r="F58" s="246"/>
      <c r="G58" s="327"/>
      <c r="H58" s="328" t="s">
        <v>512</v>
      </c>
      <c r="I58" s="329">
        <v>687802</v>
      </c>
      <c r="J58" s="330">
        <v>10493</v>
      </c>
      <c r="K58" s="331">
        <v>-36.200000000000003</v>
      </c>
      <c r="L58" s="332">
        <v>37204</v>
      </c>
      <c r="M58" s="333">
        <v>16.899999999999999</v>
      </c>
      <c r="N58" s="334">
        <v>-53.1</v>
      </c>
    </row>
    <row r="59" spans="1:14" x14ac:dyDescent="0.15">
      <c r="A59" s="250"/>
      <c r="B59" s="246"/>
      <c r="C59" s="246"/>
      <c r="D59" s="246"/>
      <c r="E59" s="246"/>
      <c r="F59" s="246"/>
      <c r="G59" s="312" t="s">
        <v>516</v>
      </c>
      <c r="H59" s="313"/>
      <c r="I59" s="321">
        <v>2255075</v>
      </c>
      <c r="J59" s="322">
        <v>35041</v>
      </c>
      <c r="K59" s="323">
        <v>67.2</v>
      </c>
      <c r="L59" s="324">
        <v>67319</v>
      </c>
      <c r="M59" s="325">
        <v>-27</v>
      </c>
      <c r="N59" s="326">
        <v>94.2</v>
      </c>
    </row>
    <row r="60" spans="1:14" x14ac:dyDescent="0.15">
      <c r="A60" s="250"/>
      <c r="B60" s="246"/>
      <c r="C60" s="246"/>
      <c r="D60" s="246"/>
      <c r="E60" s="246"/>
      <c r="F60" s="246"/>
      <c r="G60" s="327"/>
      <c r="H60" s="328" t="s">
        <v>512</v>
      </c>
      <c r="I60" s="335">
        <v>1754754</v>
      </c>
      <c r="J60" s="330">
        <v>27267</v>
      </c>
      <c r="K60" s="331">
        <v>159.9</v>
      </c>
      <c r="L60" s="332">
        <v>38101</v>
      </c>
      <c r="M60" s="333">
        <v>2.4</v>
      </c>
      <c r="N60" s="334">
        <v>157.5</v>
      </c>
    </row>
    <row r="61" spans="1:14" x14ac:dyDescent="0.15">
      <c r="A61" s="250"/>
      <c r="B61" s="246"/>
      <c r="C61" s="246"/>
      <c r="D61" s="246"/>
      <c r="E61" s="246"/>
      <c r="F61" s="246"/>
      <c r="G61" s="312" t="s">
        <v>517</v>
      </c>
      <c r="H61" s="336"/>
      <c r="I61" s="337">
        <v>2089881</v>
      </c>
      <c r="J61" s="338">
        <v>31265</v>
      </c>
      <c r="K61" s="339">
        <v>24.4</v>
      </c>
      <c r="L61" s="340">
        <v>68131</v>
      </c>
      <c r="M61" s="341">
        <v>9.6999999999999993</v>
      </c>
      <c r="N61" s="326">
        <v>14.7</v>
      </c>
    </row>
    <row r="62" spans="1:14" x14ac:dyDescent="0.15">
      <c r="A62" s="250"/>
      <c r="B62" s="246"/>
      <c r="C62" s="246"/>
      <c r="D62" s="246"/>
      <c r="E62" s="246"/>
      <c r="F62" s="246"/>
      <c r="G62" s="327"/>
      <c r="H62" s="328" t="s">
        <v>512</v>
      </c>
      <c r="I62" s="329">
        <v>1286647</v>
      </c>
      <c r="J62" s="330">
        <v>19271</v>
      </c>
      <c r="K62" s="331">
        <v>41.8</v>
      </c>
      <c r="L62" s="332">
        <v>32649</v>
      </c>
      <c r="M62" s="333">
        <v>7.9</v>
      </c>
      <c r="N62" s="334">
        <v>33.9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4" t="s">
        <v>3</v>
      </c>
      <c r="D47" s="1174"/>
      <c r="E47" s="1175"/>
      <c r="F47" s="11">
        <v>0.36</v>
      </c>
      <c r="G47" s="12">
        <v>0.01</v>
      </c>
      <c r="H47" s="12">
        <v>0.11</v>
      </c>
      <c r="I47" s="12">
        <v>0.82</v>
      </c>
      <c r="J47" s="13">
        <v>2.87</v>
      </c>
    </row>
    <row r="48" spans="2:10" ht="57.75" customHeight="1" x14ac:dyDescent="0.15">
      <c r="B48" s="14"/>
      <c r="C48" s="1176" t="s">
        <v>4</v>
      </c>
      <c r="D48" s="1176"/>
      <c r="E48" s="1177"/>
      <c r="F48" s="15">
        <v>1.47</v>
      </c>
      <c r="G48" s="16">
        <v>1.32</v>
      </c>
      <c r="H48" s="16">
        <v>0.6</v>
      </c>
      <c r="I48" s="16">
        <v>3.51</v>
      </c>
      <c r="J48" s="17">
        <v>1.1499999999999999</v>
      </c>
    </row>
    <row r="49" spans="2:10" ht="57.75" customHeight="1" thickBot="1" x14ac:dyDescent="0.2">
      <c r="B49" s="18"/>
      <c r="C49" s="1178" t="s">
        <v>5</v>
      </c>
      <c r="D49" s="1178"/>
      <c r="E49" s="1179"/>
      <c r="F49" s="19" t="s">
        <v>524</v>
      </c>
      <c r="G49" s="20" t="s">
        <v>525</v>
      </c>
      <c r="H49" s="20" t="s">
        <v>526</v>
      </c>
      <c r="I49" s="20">
        <v>3.16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2018-03-08T02:38:09Z</cp:lastPrinted>
  <dcterms:created xsi:type="dcterms:W3CDTF">2018-01-24T04:20:58Z</dcterms:created>
  <dcterms:modified xsi:type="dcterms:W3CDTF">2018-11-19T09:17:45Z</dcterms:modified>
  <cp:category/>
</cp:coreProperties>
</file>