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dstfs02\01170_市町村課$\01_所属全体フォルダ\5財政班\06fy\050_地方公会計\06 令和４年度財政状況資料集の作成について（ストック情報）\05_元データ\"/>
    </mc:Choice>
  </mc:AlternateContent>
  <xr:revisionPtr revIDLastSave="0" documentId="13_ncr:1_{D974FB68-F585-4DC3-9D93-46A9FAD28870}"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U37" i="10"/>
  <c r="C37" i="10"/>
  <c r="BE36" i="10"/>
  <c r="C36" i="10"/>
  <c r="BE35" i="10"/>
  <c r="C35" i="10"/>
  <c r="CO34" i="10"/>
  <c r="CO35" i="10" s="1"/>
  <c r="CO36" i="10" s="1"/>
  <c r="CO37" i="10" s="1"/>
  <c r="CO38" i="10" s="1"/>
  <c r="BW34" i="10"/>
  <c r="BW35" i="10" s="1"/>
  <c r="BW36" i="10" s="1"/>
  <c r="BW37" i="10" s="1"/>
  <c r="BW38" i="10" s="1"/>
  <c r="BW39" i="10" s="1"/>
  <c r="BW40" i="10" s="1"/>
  <c r="BW41" i="10" s="1"/>
  <c r="BW42" i="10" s="1"/>
  <c r="BW43" i="10" s="1"/>
  <c r="BE34" i="10"/>
  <c r="U34" i="10"/>
  <c r="U35" i="10" s="1"/>
  <c r="U36" i="10" s="1"/>
  <c r="C34" i="10"/>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<sst xmlns="http://schemas.openxmlformats.org/spreadsheetml/2006/main" count="1151" uniqueCount="604">
  <si>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</si>
  <si>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</si>
  <si>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</si>
  <si>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</si>
  <si>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</si>
  <si>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</si>
  <si>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</si>
  <si>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</si>
  <si>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</si>
  <si>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</si>
  <si>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</si>
  <si>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</si>
  <si>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</si>
  <si>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</si>
  <si>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</si>
  <si>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</si>
  <si>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</si>
  <si>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</si>
  <si>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</si>
  <si>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</si>
  <si>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</si>
  <si>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</si>
  <si>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</si>
  <si>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</si>
  <si>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</si>
  <si>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</si>
  <si>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</si>
  <si>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</si>
  <si>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</si>
  <si>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</si>
  <si>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</si>
  <si>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</si>
  <si>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</si>
  <si>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</si>
  <si>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</si>
  <si>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</si>
  <si>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</si>
  <si>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</si>
  <si>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</si>
  <si>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</si>
  <si>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</si>
  <si>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</si>
  <si>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</si>
  <si>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</si>
  <si>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</si>
  <si>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</si>
  <si>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</si>
  <si>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</si>
  <si>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</si>
  <si>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</si>
  <si>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</si>
  <si>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</si>
  <si>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</si>
  <si>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</si>
  <si>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</si>
  <si>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</si>
  <si>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</si>
  <si>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</si>
  <si>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</si>
  <si>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</si>
  <si>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</si>
  <si>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</si>
  <si>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</si>
  <si>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</si>
  <si>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</si>
  <si>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</si>
  <si>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</si>
  <si>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</si>
  <si>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</si>
  <si>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</si>
  <si>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</si>
  <si>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</si>
  <si>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</si>
  <si>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</si>
  <si>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</si>
  <si>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</si>
  <si>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</si>
  <si>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</si>
  <si>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</si>
  <si>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</si>
  <si>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</si>
  <si>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</si>
  <si>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</si>
  <si>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</si>
  <si>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</si>
  <si>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</si>
  <si>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</si>
  <si>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</si>
  <si>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</si>
  <si>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</si>
  <si>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</si>
  <si>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</si>
  <si>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</si>
  <si>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</si>
  <si>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</si>
  <si>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</si>
  <si>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</si>
  <si>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</si>
  <si>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</si>
  <si>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銚子市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</si>
  <si>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</si>
  <si>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</si>
  <si>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</si>
  <si>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</si>
  <si>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</si>
  <si>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</si>
  <si>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</si>
  <si>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</si>
  <si>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</si>
  <si>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</si>
  <si>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</si>
  <si>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</si>
  <si>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</si>
  <si>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</si>
  <si>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</si>
  <si>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</si>
  <si>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</si>
  <si>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</si>
  <si>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</si>
  <si>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</si>
  <si>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</si>
  <si>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</si>
  <si>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</si>
  <si>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</si>
  <si>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</si>
  <si>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</si>
  <si>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</si>
  <si>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</si>
  <si>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</si>
  <si>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</si>
  <si>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</si>
  <si>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</si>
  <si>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</si>
  <si>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</si>
  <si>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</si>
  <si>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</si>
  <si>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</si>
  <si>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</si>
  <si>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</si>
  <si>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</si>
  <si>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</si>
  <si>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</si>
  <si>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</si>
  <si>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</si>
  <si>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</si>
  <si>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</si>
  <si>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</si>
  <si>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</si>
  <si>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</si>
  <si>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</si>
  <si>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</si>
  <si>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</si>
  <si>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</si>
  <si>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</si>
  <si>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</si>
  <si>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</si>
  <si>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</si>
  <si>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</si>
  <si>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</si>
  <si>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</si>
  <si>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</si>
  <si>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</si>
  <si>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</si>
  <si>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</si>
  <si>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</si>
  <si>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</si>
  <si>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</si>
  <si>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</si>
  <si>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</si>
  <si>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</si>
  <si>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</si>
  <si>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</si>
  <si>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</si>
  <si>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</si>
  <si>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</si>
  <si>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</si>
  <si>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</si>
  <si>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</si>
  <si>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</si>
  <si>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</si>
  <si>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</si>
  <si>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</si>
  <si>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</si>
  <si>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</si>
  <si>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</si>
  <si>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</si>
  <si>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</si>
  <si>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</si>
  <si>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</si>
  <si>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</si>
  <si>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</si>
  <si>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</si>
  <si>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</si>
  <si>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</si>
  <si>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</si>
  <si>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</si>
  <si>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</si>
  <si>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</si>
  <si>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</si>
  <si>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</si>
  <si>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</si>
  <si>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</si>
  <si>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</si>
  <si>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</si>
  <si>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</si>
  <si>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</si>
  <si>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</si>
  <si>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</si>
  <si>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</si>
  <si>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</si>
  <si>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</si>
  <si>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</si>
  <si>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</si>
  <si>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千葉県銚子市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</si>
  <si>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</si>
  <si>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</si>
  <si>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</si>
  <si>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</si>
  <si>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</si>
  <si>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</si>
  <si>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</si>
  <si>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</si>
  <si>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</si>
  <si>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</si>
  <si>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</si>
  <si>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</si>
  <si>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</si>
  <si>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</si>
  <si>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</si>
  <si>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</si>
  <si>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</si>
  <si>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</si>
  <si>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</si>
  <si>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</si>
  <si>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</si>
  <si>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</si>
  <si>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</si>
  <si>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</si>
  <si>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</si>
  <si>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</si>
  <si>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</si>
  <si>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</si>
  <si>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</si>
  <si>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</si>
  <si>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</si>
  <si>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</si>
  <si>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</si>
  <si>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</si>
  <si>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</si>
  <si>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</si>
  <si>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</si>
  <si>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</si>
  <si>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</si>
  <si>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</si>
  <si>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</si>
  <si>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</si>
  <si>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</si>
  <si>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</si>
  <si>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</si>
  <si>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</si>
  <si>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</si>
  <si>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</si>
  <si>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</si>
  <si>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</si>
  <si>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</si>
  <si>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</si>
  <si>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</si>
  <si>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</si>
  <si>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</si>
  <si>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</si>
  <si>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</si>
  <si>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</si>
  <si>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</si>
  <si>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</si>
  <si>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</si>
  <si>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</si>
  <si>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</si>
  <si>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</si>
  <si>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</si>
  <si>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</si>
  <si>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</si>
  <si>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</si>
  <si>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</si>
  <si>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</si>
  <si>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</si>
  <si>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</si>
  <si>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</si>
  <si>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</si>
  <si>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</si>
  <si>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</si>
  <si>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</si>
  <si>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</si>
  <si>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</si>
  <si>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</si>
  <si>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</si>
  <si>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</si>
  <si>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</si>
  <si>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</si>
  <si>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</si>
  <si>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</si>
  <si>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</si>
  <si>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</si>
  <si>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</si>
  <si>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</si>
  <si>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</si>
  <si>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</si>
  <si>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</si>
  <si>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</si>
  <si>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</si>
  <si>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</si>
  <si>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</si>
  <si>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</si>
  <si>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</si>
  <si>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</si>
  <si>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</si>
  <si>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</si>
  <si>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</si>
  <si>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</si>
  <si>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</si>
  <si>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</si>
  <si>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</si>
  <si>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</si>
  <si>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</si>
  <si>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</si>
  <si>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</si>
  <si>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</si>
  <si>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</si>
  <si>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</si>
  <si>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</si>
  <si>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</si>
  <si>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</si>
  <si>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</si>
  <si>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</si>
  <si>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</si>
  <si>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</si>
  <si>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</si>
  <si>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</si>
  <si>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</si>
  <si>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</si>
  <si>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</si>
  <si>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</si>
  <si>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</si>
  <si>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その他</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</si>
  <si>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</si>
  <si>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</si>
  <si>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</si>
  <si>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</si>
  <si>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</si>
  <si>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</si>
  <si>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</si>
  <si>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</si>
  <si>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</si>
  <si>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</si>
  <si>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</si>
  <si>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</si>
  <si>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</si>
  <si>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</si>
  <si>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</si>
  <si>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</si>
  <si>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</si>
  <si>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</si>
  <si>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</si>
  <si>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</si>
  <si>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</si>
  <si>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</si>
  <si>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千葉県銚子市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</si>
  <si>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</si>
  <si>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</si>
  <si>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</si>
  <si>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</si>
  <si>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</si>
  <si>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</si>
  <si>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</si>
  <si>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</si>
  <si>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</si>
  <si>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</si>
  <si>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</si>
  <si>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</si>
  <si>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</si>
  <si>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</si>
  <si>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</si>
  <si>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</si>
  <si>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</si>
  <si>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</si>
  <si>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</si>
  <si>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</si>
  <si>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</si>
  <si>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</si>
  <si>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</si>
  <si>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</si>
  <si>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</si>
  <si>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</si>
  <si>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</si>
  <si>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</si>
  <si>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</si>
  <si>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</si>
  <si>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</si>
  <si>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</si>
  <si>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</si>
  <si>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</si>
  <si>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</si>
  <si>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</si>
  <si>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</si>
  <si>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</si>
  <si>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病院事業会計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</si>
  <si>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</si>
  <si>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</si>
  <si>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</si>
  <si>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</si>
  <si>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</si>
  <si>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</si>
  <si>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</si>
  <si>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</si>
  <si>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</si>
  <si>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</si>
  <si>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</si>
  <si>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</si>
  <si>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</si>
  <si>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</si>
  <si>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</si>
  <si>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</si>
  <si>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</si>
  <si>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</si>
  <si>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</si>
  <si>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</si>
  <si>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</si>
  <si>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</si>
  <si>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</si>
  <si>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</si>
  <si>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</si>
  <si>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</si>
  <si>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</si>
  <si>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</si>
  <si>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</si>
  <si>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</si>
  <si>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</si>
  <si>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</si>
  <si>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</si>
  <si>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</si>
  <si>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</si>
  <si>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</si>
  <si>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</si>
  <si>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</si>
  <si>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</si>
  <si>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</si>
  <si>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</si>
  <si>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</si>
  <si>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</si>
  <si>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</si>
  <si>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</si>
  <si>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</si>
  <si>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</si>
  <si>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</si>
  <si>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</si>
  <si>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</si>
  <si>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</si>
  <si>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</si>
  <si>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</si>
  <si>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</si>
  <si>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</si>
  <si>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</si>
  <si>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</si>
  <si>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</si>
  <si>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</si>
  <si>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</si>
  <si>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</si>
  <si>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</si>
  <si>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</si>
  <si>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</si>
  <si>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</si>
  <si>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</si>
  <si>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</si>
  <si>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</si>
  <si>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</si>
  <si>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</si>
  <si>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</si>
  <si>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</si>
  <si>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</si>
  <si>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</si>
  <si>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</si>
  <si>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</si>
  <si>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</si>
  <si>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</si>
  <si>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</si>
  <si>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</si>
  <si>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</si>
  <si>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</si>
  <si>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</si>
  <si>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</si>
  <si>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</si>
  <si>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</si>
  <si>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</si>
  <si>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</si>
  <si>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</si>
  <si>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</si>
  <si>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</si>
  <si>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</si>
  <si>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</si>
  <si>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</si>
  <si>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</si>
  <si>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</si>
  <si>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</si>
  <si>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</si>
  <si>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</si>
  <si>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</si>
  <si>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</si>
  <si>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</si>
  <si>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</si>
  <si>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</si>
  <si>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</si>
  <si>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</si>
  <si>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</si>
  <si>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</si>
  <si>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</si>
  <si>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</si>
  <si>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</si>
  <si>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</si>
  <si>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</si>
  <si>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</si>
  <si>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</si>
  <si>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</si>
  <si>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</si>
  <si>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</si>
  <si>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</si>
  <si>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</si>
  <si>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</si>
  <si>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</si>
  <si>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</si>
  <si>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</si>
  <si>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</si>
  <si>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</si>
  <si>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</si>
  <si>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</si>
  <si>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</si>
  <si>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</si>
  <si>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</si>
  <si>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</si>
  <si>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</si>
  <si>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</si>
  <si>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</si>
  <si>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</si>
  <si>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</si>
  <si>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</si>
  <si>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</si>
  <si>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</si>
  <si>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</si>
  <si>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</si>
  <si>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</si>
  <si>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</si>
  <si>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</si>
  <si>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</si>
  <si>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1.01</t>
  </si>
  <si>
    <t>▲ 1.37</t>
  </si>
  <si>
    <t>水道事業会計</t>
  </si>
  <si>
    <t>一般会計</t>
  </si>
  <si>
    <t>下水道事業会計</t>
  </si>
  <si>
    <t>介護保険事業特別会計</t>
  </si>
  <si>
    <t>国民健康保険事業特別会計</t>
  </si>
  <si>
    <t>▲ 0.92</t>
  </si>
  <si>
    <t>▲ 0.51</t>
  </si>
  <si>
    <t>▲ 0.43</t>
  </si>
  <si>
    <t>病院事業会計</t>
  </si>
  <si>
    <t>後期高齢者医療事業特別会計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</si>
  <si>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</si>
  <si>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</si>
  <si>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</si>
  <si>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</si>
  <si>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</si>
  <si>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</si>
  <si>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</si>
  <si>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</si>
  <si>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</si>
  <si>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</si>
  <si>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</si>
  <si>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</si>
  <si>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東総広域水道企業団（水道用水供給事業会計）</t>
  </si>
  <si>
    <t>東総地区広域市町村圏事務組合（一般会計）</t>
  </si>
  <si>
    <t>東総地区広域市町村圏事務組合（一般廃棄物処理事業特別会計）</t>
  </si>
  <si>
    <t>東総地区広域市町村圏事務組合（東総地区ふるさと市町村圏事業特別会計）</t>
  </si>
  <si>
    <t>千葉県後期高齢者医療広域連合（一般会計）</t>
  </si>
  <si>
    <t>千葉県後期高齢者医療広域連合（後期高齢者医療特別会計）</t>
  </si>
  <si>
    <t>-</t>
    <phoneticPr fontId="2"/>
  </si>
  <si>
    <t>銚子マリーナ</t>
  </si>
  <si>
    <t>銚子水産観光</t>
  </si>
  <si>
    <t>銚子市医療公社</t>
  </si>
  <si>
    <t>銚子スポーツタウン</t>
    <rPh sb="0" eb="2">
      <t>チョウシ</t>
    </rPh>
    <phoneticPr fontId="2"/>
  </si>
  <si>
    <t>銚子電力</t>
    <rPh sb="0" eb="2">
      <t>チョウシ</t>
    </rPh>
    <rPh sb="2" eb="4">
      <t>デンリョク</t>
    </rPh>
    <phoneticPr fontId="2"/>
  </si>
  <si>
    <t>-</t>
    <phoneticPr fontId="2"/>
  </si>
  <si>
    <t>銚子市豊里住宅団地公共施設整備等基金</t>
    <rPh sb="0" eb="3">
      <t>チョウシシ</t>
    </rPh>
    <rPh sb="3" eb="9">
      <t>トヨサトジュウタクダンチ</t>
    </rPh>
    <rPh sb="9" eb="13">
      <t>コウキョウシセツ</t>
    </rPh>
    <rPh sb="13" eb="16">
      <t>セイビトウ</t>
    </rPh>
    <rPh sb="16" eb="18">
      <t>キキン</t>
    </rPh>
    <phoneticPr fontId="5"/>
  </si>
  <si>
    <t>銚子市漁業振興基金</t>
    <rPh sb="0" eb="3">
      <t>チョウシシ</t>
    </rPh>
    <rPh sb="3" eb="5">
      <t>ギョギョウ</t>
    </rPh>
    <rPh sb="5" eb="9">
      <t>シンコウキキン</t>
    </rPh>
    <phoneticPr fontId="2"/>
  </si>
  <si>
    <t>がんばれ銚子ふるさと応援基金</t>
    <rPh sb="4" eb="6">
      <t>チョウシ</t>
    </rPh>
    <rPh sb="10" eb="14">
      <t>オウエンキキン</t>
    </rPh>
    <phoneticPr fontId="2"/>
  </si>
  <si>
    <t>銚子市地域再生基金</t>
    <rPh sb="0" eb="9">
      <t>チョウシシチイキサイセイキキン</t>
    </rPh>
    <phoneticPr fontId="2"/>
  </si>
  <si>
    <t>銚子市公共施設整備等基金</t>
    <rPh sb="0" eb="3">
      <t>チョウシシ</t>
    </rPh>
    <rPh sb="3" eb="7">
      <t>コウキョウシセツ</t>
    </rPh>
    <rPh sb="7" eb="10">
      <t>セイビトウ</t>
    </rPh>
    <rPh sb="10" eb="12">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</si>
  <si>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</si>
  <si>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</si>
  <si>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本市の将来負担比率67.8％は、類似団体平均4.0％を大きく上回っており、また、有形固定資産減価償却率68.0％も類似団体平均63.5％を上回っている。
　今後は、人口や財政規模に見合った施設の保有量へ縮減を進めつつも、保有すべき有形固定資産については、適正な維持管理及び延命化対策に努める。</t>
    <rPh sb="95" eb="97">
      <t>シセツ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</si>
  <si>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</si>
  <si>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</si>
  <si>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</si>
  <si>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</si>
  <si>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</si>
  <si>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</si>
  <si>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臨時財政対策債発行額が縮減されたことにより標準財政規模が減少したため、実質公債費比率は微増となったが、一般会計の地方債残高の減少、財政調整基金などの充当可能基金の増加などにより将来負担比率は大きく減少した。しかしながら、いずれの指標も類似団体を大きく上回っている。これは、千葉科学大学建設事業補助（平成16・17年度）や市立高等学校整備事業（平成22年度）、学校給食センター整備事業（平成24年度）等の財源として発行した地方債の影響により、公債費の割合が高いことなどが主な要因である。
　平成29年2月に策定した第7次銚子市行財政改革大綱（平成29年度～令和3年度）において、地方交付税措置のない地方債の年間発行限度額を5億円に設定（大綱の推進期間終了後も継続）し、地方債を財源とする大規模事業については、慎重に事業を選択し、適正な財政運営に努めている。</t>
    <rPh sb="1" eb="8">
      <t>リンジザイセイタイサクサイ</t>
    </rPh>
    <rPh sb="8" eb="11">
      <t>ハッコウガク</t>
    </rPh>
    <rPh sb="12" eb="14">
      <t>シュクゲン</t>
    </rPh>
    <rPh sb="137" eb="141">
      <t>チバカガク</t>
    </rPh>
    <rPh sb="141" eb="143">
      <t>ダイガク</t>
    </rPh>
    <rPh sb="143" eb="149">
      <t>ケンセツジギョウホジョ</t>
    </rPh>
    <rPh sb="150" eb="152">
      <t>ヘイセイ</t>
    </rPh>
    <rPh sb="157" eb="159">
      <t>ネンド</t>
    </rPh>
    <rPh sb="161" eb="171">
      <t>イチリツコウトウガッコウセイビジギョウ</t>
    </rPh>
    <rPh sb="172" eb="174">
      <t>ヘイセイ</t>
    </rPh>
    <rPh sb="176" eb="178">
      <t>ネンド</t>
    </rPh>
    <rPh sb="180" eb="184">
      <t>ガッコウキュウショク</t>
    </rPh>
    <rPh sb="188" eb="192">
      <t>セイビジギョウ</t>
    </rPh>
    <rPh sb="193" eb="195">
      <t>ヘイセイ</t>
    </rPh>
    <rPh sb="197" eb="199">
      <t>ネンド</t>
    </rPh>
    <rPh sb="200" eb="201">
      <t>トウ</t>
    </rPh>
    <rPh sb="202" eb="204">
      <t>ザイゲン</t>
    </rPh>
    <rPh sb="207" eb="209">
      <t>ハッコウ</t>
    </rPh>
    <rPh sb="211" eb="214">
      <t>チホウサイ</t>
    </rPh>
    <rPh sb="215" eb="217">
      <t>エイキョウ</t>
    </rPh>
    <rPh sb="221" eb="224">
      <t>コウサイヒ</t>
    </rPh>
    <rPh sb="225" eb="227">
      <t>ワリアイ</t>
    </rPh>
    <rPh sb="228" eb="229">
      <t>タカ</t>
    </rPh>
    <rPh sb="235" eb="236">
      <t>オモ</t>
    </rPh>
    <rPh sb="237" eb="239">
      <t>ヨウイン</t>
    </rPh>
    <rPh sb="245" eb="247">
      <t>ヘイセイ</t>
    </rPh>
    <rPh sb="249" eb="250">
      <t>ネン</t>
    </rPh>
    <rPh sb="251" eb="252">
      <t>ガツ</t>
    </rPh>
    <rPh sb="253" eb="255">
      <t>サクテイ</t>
    </rPh>
    <rPh sb="257" eb="258">
      <t>ダイ</t>
    </rPh>
    <rPh sb="259" eb="260">
      <t>ジ</t>
    </rPh>
    <rPh sb="260" eb="266">
      <t>チョウシシギョウザイセイ</t>
    </rPh>
    <rPh sb="266" eb="270">
      <t>カイカクタイコウ</t>
    </rPh>
    <rPh sb="271" eb="273">
      <t>ヘイセイ</t>
    </rPh>
    <rPh sb="275" eb="277">
      <t>ネンド</t>
    </rPh>
    <rPh sb="278" eb="280">
      <t>レイワ</t>
    </rPh>
    <rPh sb="281" eb="283">
      <t>ネンド</t>
    </rPh>
    <rPh sb="289" eb="296">
      <t>チホウコウフゼイソチ</t>
    </rPh>
    <rPh sb="299" eb="302">
      <t>チホウサイ</t>
    </rPh>
    <rPh sb="303" eb="305">
      <t>ネンカン</t>
    </rPh>
    <rPh sb="305" eb="310">
      <t>ハッコウゲンドガク</t>
    </rPh>
    <rPh sb="312" eb="314">
      <t>オクエン</t>
    </rPh>
    <rPh sb="315" eb="317">
      <t>セッテイ</t>
    </rPh>
    <rPh sb="318" eb="320">
      <t>タイコウ</t>
    </rPh>
    <rPh sb="325" eb="328">
      <t>シュウリョウゴ</t>
    </rPh>
    <rPh sb="329" eb="331">
      <t>ケイゾク</t>
    </rPh>
    <rPh sb="334" eb="337">
      <t>チホウサイ</t>
    </rPh>
    <rPh sb="338" eb="340">
      <t>ザイゲン</t>
    </rPh>
    <rPh sb="343" eb="346">
      <t>ダイキボ</t>
    </rPh>
    <rPh sb="346" eb="348">
      <t>ジギョウ</t>
    </rPh>
    <rPh sb="354" eb="356">
      <t>シンチョウ</t>
    </rPh>
    <rPh sb="357" eb="359">
      <t>ジギョウ</t>
    </rPh>
    <rPh sb="360" eb="362">
      <t>センタク</t>
    </rPh>
    <rPh sb="364" eb="366">
      <t>テキセイ</t>
    </rPh>
    <rPh sb="367" eb="371">
      <t>ザイセイウンエイ</t>
    </rPh>
    <rPh sb="372" eb="373">
      <t>ツト</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</si>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</sst>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8" fillId="0" borderId="41" xfId="16" applyFont="1" applyBorder="1" applyAlignment="1" applyProtection="1">
      <alignment horizontal="left" vertical="top" wrapText="1"/>
      <protection locked="0"/>
    </xf>
    <xf numFmtId="0" fontId="18" fillId="0" borderId="12" xfId="16" applyFont="1" applyBorder="1" applyAlignment="1" applyProtection="1">
      <alignment horizontal="left" vertical="top" wrapText="1"/>
      <protection locked="0"/>
    </xf>
    <xf numFmtId="0" fontId="18" fillId="0" borderId="51" xfId="16" applyFont="1" applyBorder="1" applyAlignment="1" applyProtection="1">
      <alignment horizontal="left" vertical="top" wrapText="1"/>
      <protection locked="0"/>
    </xf>
    <xf numFmtId="0" fontId="18" fillId="0" borderId="65" xfId="16" applyFont="1" applyBorder="1" applyAlignment="1" applyProtection="1">
      <alignment horizontal="left" vertical="top" wrapText="1"/>
      <protection locked="0"/>
    </xf>
    <xf numFmtId="0" fontId="18" fillId="0" borderId="0" xfId="16" applyFont="1" applyAlignment="1" applyProtection="1">
      <alignment horizontal="left" vertical="top" wrapText="1"/>
      <protection locked="0"/>
    </xf>
    <xf numFmtId="0" fontId="18" fillId="0" borderId="38" xfId="16" applyFont="1" applyBorder="1" applyAlignment="1" applyProtection="1">
      <alignment horizontal="left" vertical="top" wrapText="1"/>
      <protection locked="0"/>
    </xf>
    <xf numFmtId="0" fontId="18" fillId="0" borderId="37" xfId="16" applyFont="1" applyBorder="1" applyAlignment="1" applyProtection="1">
      <alignment horizontal="left" vertical="top" wrapText="1"/>
      <protection locked="0"/>
    </xf>
    <xf numFmtId="0" fontId="18" fillId="0" borderId="56" xfId="16" applyFont="1" applyBorder="1" applyAlignment="1" applyProtection="1">
      <alignment horizontal="left" vertical="top" wrapText="1"/>
      <protection locked="0"/>
    </xf>
    <xf numFmtId="0" fontId="18"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B33D2AB7-2C46-4453-885A-4BBFB5ECC8E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69185</c:v>
                </c:pt>
                <c:pt idx="1">
                  <c:v>70166</c:v>
                </c:pt>
                <c:pt idx="2">
                  <c:v>70329</c:v>
                </c:pt>
                <c:pt idx="3">
                  <c:v>71871</c:v>
                </c:pt>
                <c:pt idx="4">
                  <c:v>71807</c:v>
                </c:pt>
              </c:numCache>
            </c:numRef>
          </c:val>
          <c:smooth val="0"/>
          <c:extLst>
            <c:ext xmlns:c16="http://schemas.microsoft.com/office/drawing/2014/chart" uri="{C3380CC4-5D6E-409C-BE32-E72D297353CC}">
              <c16:uniqueId val="{00000000-0A42-4446-ADDD-711BB881D14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26066</c:v>
                </c:pt>
                <c:pt idx="1">
                  <c:v>27556</c:v>
                </c:pt>
                <c:pt idx="2">
                  <c:v>38449</c:v>
                </c:pt>
                <c:pt idx="3">
                  <c:v>37004</c:v>
                </c:pt>
                <c:pt idx="4">
                  <c:v>29567</c:v>
                </c:pt>
              </c:numCache>
            </c:numRef>
          </c:val>
          <c:smooth val="0"/>
          <c:extLst>
            <c:ext xmlns:c16="http://schemas.microsoft.com/office/drawing/2014/chart" uri="{C3380CC4-5D6E-409C-BE32-E72D297353CC}">
              <c16:uniqueId val="{00000001-0A42-4446-ADDD-711BB881D14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1.42</c:v>
                </c:pt>
                <c:pt idx="1">
                  <c:v>2.14</c:v>
                </c:pt>
                <c:pt idx="2">
                  <c:v>4.7300000000000004</c:v>
                </c:pt>
                <c:pt idx="3">
                  <c:v>7.98</c:v>
                </c:pt>
                <c:pt idx="4">
                  <c:v>6.86</c:v>
                </c:pt>
              </c:numCache>
            </c:numRef>
          </c:val>
          <c:extLst>
            <c:ext xmlns:c16="http://schemas.microsoft.com/office/drawing/2014/chart" uri="{C3380CC4-5D6E-409C-BE32-E72D297353CC}">
              <c16:uniqueId val="{00000000-944A-420B-A72C-A5FA368E2BD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1.46</c:v>
                </c:pt>
                <c:pt idx="1">
                  <c:v>1.52</c:v>
                </c:pt>
                <c:pt idx="2">
                  <c:v>2.57</c:v>
                </c:pt>
                <c:pt idx="3">
                  <c:v>7.85</c:v>
                </c:pt>
                <c:pt idx="4">
                  <c:v>12.27</c:v>
                </c:pt>
              </c:numCache>
            </c:numRef>
          </c:val>
          <c:extLst>
            <c:ext xmlns:c16="http://schemas.microsoft.com/office/drawing/2014/chart" uri="{C3380CC4-5D6E-409C-BE32-E72D297353CC}">
              <c16:uniqueId val="{00000001-944A-420B-A72C-A5FA368E2BD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-1.01</c:v>
                </c:pt>
                <c:pt idx="1">
                  <c:v>0</c:v>
                </c:pt>
                <c:pt idx="2">
                  <c:v>2.63</c:v>
                </c:pt>
                <c:pt idx="3">
                  <c:v>6.18</c:v>
                </c:pt>
                <c:pt idx="4">
                  <c:v>-1.37</c:v>
                </c:pt>
              </c:numCache>
            </c:numRef>
          </c:val>
          <c:smooth val="0"/>
          <c:extLst>
            <c:ext xmlns:c16="http://schemas.microsoft.com/office/drawing/2014/chart" uri="{C3380CC4-5D6E-409C-BE32-E72D297353CC}">
              <c16:uniqueId val="{00000002-944A-420B-A72C-A5FA368E2BD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37E-4048-8621-EF92CE6AC4C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37E-4048-8621-EF92CE6AC4C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37E-4048-8621-EF92CE6AC4C8}"/>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337E-4048-8621-EF92CE6AC4C8}"/>
            </c:ext>
          </c:extLst>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0.08</c:v>
                </c:pt>
                <c:pt idx="2">
                  <c:v>#N/A</c:v>
                </c:pt>
                <c:pt idx="3">
                  <c:v>0.06</c:v>
                </c:pt>
                <c:pt idx="4">
                  <c:v>#N/A</c:v>
                </c:pt>
                <c:pt idx="5">
                  <c:v>0.21</c:v>
                </c:pt>
                <c:pt idx="6">
                  <c:v>#N/A</c:v>
                </c:pt>
                <c:pt idx="7">
                  <c:v>0.46</c:v>
                </c:pt>
                <c:pt idx="8">
                  <c:v>#N/A</c:v>
                </c:pt>
                <c:pt idx="9">
                  <c:v>0.63</c:v>
                </c:pt>
              </c:numCache>
            </c:numRef>
          </c:val>
          <c:extLst>
            <c:ext xmlns:c16="http://schemas.microsoft.com/office/drawing/2014/chart" uri="{C3380CC4-5D6E-409C-BE32-E72D297353CC}">
              <c16:uniqueId val="{00000004-337E-4048-8621-EF92CE6AC4C8}"/>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0.92</c:v>
                </c:pt>
                <c:pt idx="1">
                  <c:v>#N/A</c:v>
                </c:pt>
                <c:pt idx="2">
                  <c:v>0.51</c:v>
                </c:pt>
                <c:pt idx="3">
                  <c:v>#N/A</c:v>
                </c:pt>
                <c:pt idx="4">
                  <c:v>0.43</c:v>
                </c:pt>
                <c:pt idx="5">
                  <c:v>#N/A</c:v>
                </c:pt>
                <c:pt idx="6">
                  <c:v>#N/A</c:v>
                </c:pt>
                <c:pt idx="7">
                  <c:v>0.05</c:v>
                </c:pt>
                <c:pt idx="8">
                  <c:v>#N/A</c:v>
                </c:pt>
                <c:pt idx="9">
                  <c:v>0.68</c:v>
                </c:pt>
              </c:numCache>
            </c:numRef>
          </c:val>
          <c:extLst>
            <c:ext xmlns:c16="http://schemas.microsoft.com/office/drawing/2014/chart" uri="{C3380CC4-5D6E-409C-BE32-E72D297353CC}">
              <c16:uniqueId val="{00000005-337E-4048-8621-EF92CE6AC4C8}"/>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0.47</c:v>
                </c:pt>
                <c:pt idx="2">
                  <c:v>#N/A</c:v>
                </c:pt>
                <c:pt idx="3">
                  <c:v>0.52</c:v>
                </c:pt>
                <c:pt idx="4">
                  <c:v>#N/A</c:v>
                </c:pt>
                <c:pt idx="5">
                  <c:v>0.67</c:v>
                </c:pt>
                <c:pt idx="6">
                  <c:v>#N/A</c:v>
                </c:pt>
                <c:pt idx="7">
                  <c:v>1.02</c:v>
                </c:pt>
                <c:pt idx="8">
                  <c:v>#N/A</c:v>
                </c:pt>
                <c:pt idx="9">
                  <c:v>0.94</c:v>
                </c:pt>
              </c:numCache>
            </c:numRef>
          </c:val>
          <c:extLst>
            <c:ext xmlns:c16="http://schemas.microsoft.com/office/drawing/2014/chart" uri="{C3380CC4-5D6E-409C-BE32-E72D297353CC}">
              <c16:uniqueId val="{00000006-337E-4048-8621-EF92CE6AC4C8}"/>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c:v>
                </c:pt>
                <c:pt idx="2">
                  <c:v>#N/A</c:v>
                </c:pt>
                <c:pt idx="3">
                  <c:v>1.7</c:v>
                </c:pt>
                <c:pt idx="4">
                  <c:v>#N/A</c:v>
                </c:pt>
                <c:pt idx="5">
                  <c:v>0.33</c:v>
                </c:pt>
                <c:pt idx="6">
                  <c:v>#N/A</c:v>
                </c:pt>
                <c:pt idx="7">
                  <c:v>1.1000000000000001</c:v>
                </c:pt>
                <c:pt idx="8">
                  <c:v>#N/A</c:v>
                </c:pt>
                <c:pt idx="9">
                  <c:v>1.24</c:v>
                </c:pt>
              </c:numCache>
            </c:numRef>
          </c:val>
          <c:extLst>
            <c:ext xmlns:c16="http://schemas.microsoft.com/office/drawing/2014/chart" uri="{C3380CC4-5D6E-409C-BE32-E72D297353CC}">
              <c16:uniqueId val="{00000007-337E-4048-8621-EF92CE6AC4C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1.42</c:v>
                </c:pt>
                <c:pt idx="2">
                  <c:v>#N/A</c:v>
                </c:pt>
                <c:pt idx="3">
                  <c:v>2.14</c:v>
                </c:pt>
                <c:pt idx="4">
                  <c:v>#N/A</c:v>
                </c:pt>
                <c:pt idx="5">
                  <c:v>4.7300000000000004</c:v>
                </c:pt>
                <c:pt idx="6">
                  <c:v>#N/A</c:v>
                </c:pt>
                <c:pt idx="7">
                  <c:v>7.97</c:v>
                </c:pt>
                <c:pt idx="8">
                  <c:v>#N/A</c:v>
                </c:pt>
                <c:pt idx="9">
                  <c:v>6.85</c:v>
                </c:pt>
              </c:numCache>
            </c:numRef>
          </c:val>
          <c:extLst>
            <c:ext xmlns:c16="http://schemas.microsoft.com/office/drawing/2014/chart" uri="{C3380CC4-5D6E-409C-BE32-E72D297353CC}">
              <c16:uniqueId val="{00000008-337E-4048-8621-EF92CE6AC4C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17.86</c:v>
                </c:pt>
                <c:pt idx="2">
                  <c:v>#N/A</c:v>
                </c:pt>
                <c:pt idx="3">
                  <c:v>17.34</c:v>
                </c:pt>
                <c:pt idx="4">
                  <c:v>#N/A</c:v>
                </c:pt>
                <c:pt idx="5">
                  <c:v>14.77</c:v>
                </c:pt>
                <c:pt idx="6">
                  <c:v>#N/A</c:v>
                </c:pt>
                <c:pt idx="7">
                  <c:v>14.46</c:v>
                </c:pt>
                <c:pt idx="8">
                  <c:v>#N/A</c:v>
                </c:pt>
                <c:pt idx="9">
                  <c:v>16.27</c:v>
                </c:pt>
              </c:numCache>
            </c:numRef>
          </c:val>
          <c:extLst>
            <c:ext xmlns:c16="http://schemas.microsoft.com/office/drawing/2014/chart" uri="{C3380CC4-5D6E-409C-BE32-E72D297353CC}">
              <c16:uniqueId val="{00000009-337E-4048-8621-EF92CE6AC4C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2426</c:v>
                </c:pt>
                <c:pt idx="5">
                  <c:v>2371</c:v>
                </c:pt>
                <c:pt idx="8">
                  <c:v>2368</c:v>
                </c:pt>
                <c:pt idx="11">
                  <c:v>2304</c:v>
                </c:pt>
                <c:pt idx="14">
                  <c:v>2295</c:v>
                </c:pt>
              </c:numCache>
            </c:numRef>
          </c:val>
          <c:extLst>
            <c:ext xmlns:c16="http://schemas.microsoft.com/office/drawing/2014/chart" uri="{C3380CC4-5D6E-409C-BE32-E72D297353CC}">
              <c16:uniqueId val="{00000000-A98E-4E20-928C-498C99FE0AA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98E-4E20-928C-498C99FE0AA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146</c:v>
                </c:pt>
                <c:pt idx="3">
                  <c:v>145</c:v>
                </c:pt>
                <c:pt idx="6">
                  <c:v>138</c:v>
                </c:pt>
                <c:pt idx="9">
                  <c:v>130</c:v>
                </c:pt>
                <c:pt idx="12">
                  <c:v>130</c:v>
                </c:pt>
              </c:numCache>
            </c:numRef>
          </c:val>
          <c:extLst>
            <c:ext xmlns:c16="http://schemas.microsoft.com/office/drawing/2014/chart" uri="{C3380CC4-5D6E-409C-BE32-E72D297353CC}">
              <c16:uniqueId val="{00000002-A98E-4E20-928C-498C99FE0AA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3-A98E-4E20-928C-498C99FE0AA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820</c:v>
                </c:pt>
                <c:pt idx="3">
                  <c:v>867</c:v>
                </c:pt>
                <c:pt idx="6">
                  <c:v>646</c:v>
                </c:pt>
                <c:pt idx="9">
                  <c:v>719</c:v>
                </c:pt>
                <c:pt idx="12">
                  <c:v>825</c:v>
                </c:pt>
              </c:numCache>
            </c:numRef>
          </c:val>
          <c:extLst>
            <c:ext xmlns:c16="http://schemas.microsoft.com/office/drawing/2014/chart" uri="{C3380CC4-5D6E-409C-BE32-E72D297353CC}">
              <c16:uniqueId val="{00000004-A98E-4E20-928C-498C99FE0AA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98E-4E20-928C-498C99FE0AA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98E-4E20-928C-498C99FE0AA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2994</c:v>
                </c:pt>
                <c:pt idx="3">
                  <c:v>3021</c:v>
                </c:pt>
                <c:pt idx="6">
                  <c:v>3046</c:v>
                </c:pt>
                <c:pt idx="9">
                  <c:v>2995</c:v>
                </c:pt>
                <c:pt idx="12">
                  <c:v>3128</c:v>
                </c:pt>
              </c:numCache>
            </c:numRef>
          </c:val>
          <c:extLst>
            <c:ext xmlns:c16="http://schemas.microsoft.com/office/drawing/2014/chart" uri="{C3380CC4-5D6E-409C-BE32-E72D297353CC}">
              <c16:uniqueId val="{00000007-A98E-4E20-928C-498C99FE0AA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1536</c:v>
                </c:pt>
                <c:pt idx="2">
                  <c:v>#N/A</c:v>
                </c:pt>
                <c:pt idx="3">
                  <c:v>#N/A</c:v>
                </c:pt>
                <c:pt idx="4">
                  <c:v>1662</c:v>
                </c:pt>
                <c:pt idx="5">
                  <c:v>#N/A</c:v>
                </c:pt>
                <c:pt idx="6">
                  <c:v>#N/A</c:v>
                </c:pt>
                <c:pt idx="7">
                  <c:v>1462</c:v>
                </c:pt>
                <c:pt idx="8">
                  <c:v>#N/A</c:v>
                </c:pt>
                <c:pt idx="9">
                  <c:v>#N/A</c:v>
                </c:pt>
                <c:pt idx="10">
                  <c:v>1540</c:v>
                </c:pt>
                <c:pt idx="11">
                  <c:v>#N/A</c:v>
                </c:pt>
                <c:pt idx="12">
                  <c:v>#N/A</c:v>
                </c:pt>
                <c:pt idx="13">
                  <c:v>1788</c:v>
                </c:pt>
                <c:pt idx="14">
                  <c:v>#N/A</c:v>
                </c:pt>
              </c:numCache>
            </c:numRef>
          </c:val>
          <c:smooth val="0"/>
          <c:extLst>
            <c:ext xmlns:c16="http://schemas.microsoft.com/office/drawing/2014/chart" uri="{C3380CC4-5D6E-409C-BE32-E72D297353CC}">
              <c16:uniqueId val="{00000008-A98E-4E20-928C-498C99FE0AA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22350</c:v>
                </c:pt>
                <c:pt idx="5">
                  <c:v>21947</c:v>
                </c:pt>
                <c:pt idx="8">
                  <c:v>22179</c:v>
                </c:pt>
                <c:pt idx="11">
                  <c:v>21653</c:v>
                </c:pt>
                <c:pt idx="14">
                  <c:v>20666</c:v>
                </c:pt>
              </c:numCache>
            </c:numRef>
          </c:val>
          <c:extLst>
            <c:ext xmlns:c16="http://schemas.microsoft.com/office/drawing/2014/chart" uri="{C3380CC4-5D6E-409C-BE32-E72D297353CC}">
              <c16:uniqueId val="{00000000-FAEB-4AC4-8BB3-D8A128C6D81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5214</c:v>
                </c:pt>
                <c:pt idx="5">
                  <c:v>4894</c:v>
                </c:pt>
                <c:pt idx="8">
                  <c:v>4628</c:v>
                </c:pt>
                <c:pt idx="11">
                  <c:v>4168</c:v>
                </c:pt>
                <c:pt idx="14">
                  <c:v>4859</c:v>
                </c:pt>
              </c:numCache>
            </c:numRef>
          </c:val>
          <c:extLst>
            <c:ext xmlns:c16="http://schemas.microsoft.com/office/drawing/2014/chart" uri="{C3380CC4-5D6E-409C-BE32-E72D297353CC}">
              <c16:uniqueId val="{00000001-FAEB-4AC4-8BB3-D8A128C6D81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1343</c:v>
                </c:pt>
                <c:pt idx="5">
                  <c:v>1405</c:v>
                </c:pt>
                <c:pt idx="8">
                  <c:v>1764</c:v>
                </c:pt>
                <c:pt idx="11">
                  <c:v>3097</c:v>
                </c:pt>
                <c:pt idx="14">
                  <c:v>4063</c:v>
                </c:pt>
              </c:numCache>
            </c:numRef>
          </c:val>
          <c:extLst>
            <c:ext xmlns:c16="http://schemas.microsoft.com/office/drawing/2014/chart" uri="{C3380CC4-5D6E-409C-BE32-E72D297353CC}">
              <c16:uniqueId val="{00000002-FAEB-4AC4-8BB3-D8A128C6D81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AEB-4AC4-8BB3-D8A128C6D81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AEB-4AC4-8BB3-D8A128C6D81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AEB-4AC4-8BB3-D8A128C6D81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8137</c:v>
                </c:pt>
                <c:pt idx="3">
                  <c:v>7674</c:v>
                </c:pt>
                <c:pt idx="6">
                  <c:v>7143</c:v>
                </c:pt>
                <c:pt idx="9">
                  <c:v>6656</c:v>
                </c:pt>
                <c:pt idx="12">
                  <c:v>6160</c:v>
                </c:pt>
              </c:numCache>
            </c:numRef>
          </c:val>
          <c:extLst>
            <c:ext xmlns:c16="http://schemas.microsoft.com/office/drawing/2014/chart" uri="{C3380CC4-5D6E-409C-BE32-E72D297353CC}">
              <c16:uniqueId val="{00000006-FAEB-4AC4-8BB3-D8A128C6D81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AEB-4AC4-8BB3-D8A128C6D81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10407</c:v>
                </c:pt>
                <c:pt idx="3">
                  <c:v>9682</c:v>
                </c:pt>
                <c:pt idx="6">
                  <c:v>8041</c:v>
                </c:pt>
                <c:pt idx="9">
                  <c:v>7267</c:v>
                </c:pt>
                <c:pt idx="12">
                  <c:v>6523</c:v>
                </c:pt>
              </c:numCache>
            </c:numRef>
          </c:val>
          <c:extLst>
            <c:ext xmlns:c16="http://schemas.microsoft.com/office/drawing/2014/chart" uri="{C3380CC4-5D6E-409C-BE32-E72D297353CC}">
              <c16:uniqueId val="{00000008-FAEB-4AC4-8BB3-D8A128C6D81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1204</c:v>
                </c:pt>
                <c:pt idx="3">
                  <c:v>1094</c:v>
                </c:pt>
                <c:pt idx="6">
                  <c:v>982</c:v>
                </c:pt>
                <c:pt idx="9">
                  <c:v>870</c:v>
                </c:pt>
                <c:pt idx="12">
                  <c:v>757</c:v>
                </c:pt>
              </c:numCache>
            </c:numRef>
          </c:val>
          <c:extLst>
            <c:ext xmlns:c16="http://schemas.microsoft.com/office/drawing/2014/chart" uri="{C3380CC4-5D6E-409C-BE32-E72D297353CC}">
              <c16:uniqueId val="{00000009-FAEB-4AC4-8BB3-D8A128C6D81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27800</c:v>
                </c:pt>
                <c:pt idx="3">
                  <c:v>26982</c:v>
                </c:pt>
                <c:pt idx="6">
                  <c:v>27235</c:v>
                </c:pt>
                <c:pt idx="9">
                  <c:v>26608</c:v>
                </c:pt>
                <c:pt idx="12">
                  <c:v>24947</c:v>
                </c:pt>
              </c:numCache>
            </c:numRef>
          </c:val>
          <c:extLst>
            <c:ext xmlns:c16="http://schemas.microsoft.com/office/drawing/2014/chart" uri="{C3380CC4-5D6E-409C-BE32-E72D297353CC}">
              <c16:uniqueId val="{0000000A-FAEB-4AC4-8BB3-D8A128C6D81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18640</c:v>
                </c:pt>
                <c:pt idx="2">
                  <c:v>#N/A</c:v>
                </c:pt>
                <c:pt idx="3">
                  <c:v>#N/A</c:v>
                </c:pt>
                <c:pt idx="4">
                  <c:v>17186</c:v>
                </c:pt>
                <c:pt idx="5">
                  <c:v>#N/A</c:v>
                </c:pt>
                <c:pt idx="6">
                  <c:v>#N/A</c:v>
                </c:pt>
                <c:pt idx="7">
                  <c:v>14831</c:v>
                </c:pt>
                <c:pt idx="8">
                  <c:v>#N/A</c:v>
                </c:pt>
                <c:pt idx="9">
                  <c:v>#N/A</c:v>
                </c:pt>
                <c:pt idx="10">
                  <c:v>12483</c:v>
                </c:pt>
                <c:pt idx="11">
                  <c:v>#N/A</c:v>
                </c:pt>
                <c:pt idx="12">
                  <c:v>#N/A</c:v>
                </c:pt>
                <c:pt idx="13">
                  <c:v>8799</c:v>
                </c:pt>
                <c:pt idx="14">
                  <c:v>#N/A</c:v>
                </c:pt>
              </c:numCache>
            </c:numRef>
          </c:val>
          <c:smooth val="0"/>
          <c:extLst>
            <c:ext xmlns:c16="http://schemas.microsoft.com/office/drawing/2014/chart" uri="{C3380CC4-5D6E-409C-BE32-E72D297353CC}">
              <c16:uniqueId val="{0000000B-FAEB-4AC4-8BB3-D8A128C6D81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379</c:v>
                </c:pt>
                <c:pt idx="1">
                  <c:v>1202</c:v>
                </c:pt>
                <c:pt idx="2">
                  <c:v>1822</c:v>
                </c:pt>
              </c:numCache>
            </c:numRef>
          </c:val>
          <c:extLst>
            <c:ext xmlns:c16="http://schemas.microsoft.com/office/drawing/2014/chart" uri="{C3380CC4-5D6E-409C-BE32-E72D297353CC}">
              <c16:uniqueId val="{00000000-7596-498A-944A-D145466161B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c:v>
                </c:pt>
                <c:pt idx="1">
                  <c:v>273</c:v>
                </c:pt>
                <c:pt idx="2">
                  <c:v>273</c:v>
                </c:pt>
              </c:numCache>
            </c:numRef>
          </c:val>
          <c:extLst>
            <c:ext xmlns:c16="http://schemas.microsoft.com/office/drawing/2014/chart" uri="{C3380CC4-5D6E-409C-BE32-E72D297353CC}">
              <c16:uniqueId val="{00000001-7596-498A-944A-D145466161B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849</c:v>
                </c:pt>
                <c:pt idx="1">
                  <c:v>1018</c:v>
                </c:pt>
                <c:pt idx="2">
                  <c:v>1278</c:v>
                </c:pt>
              </c:numCache>
            </c:numRef>
          </c:val>
          <c:extLst>
            <c:ext xmlns:c16="http://schemas.microsoft.com/office/drawing/2014/chart" uri="{C3380CC4-5D6E-409C-BE32-E72D297353CC}">
              <c16:uniqueId val="{00000002-7596-498A-944A-D145466161B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{1E19B110-D3EF-4D15-99E8-3F26599FC5BC}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A9C9-4A07-A57C-B02F9BA49D0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{F6A5175D-D602-4E70-B96C-75DB0DD814B7}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9C9-4A07-A57C-B02F9BA49D0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{34992D08-A85B-48EB-906A-1E4CDA402192}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9C9-4A07-A57C-B02F9BA49D0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{B233170D-4E4C-4B8B-950A-DAD464C9B0EC}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9C9-4A07-A57C-B02F9BA49D0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{E2B3830B-8A23-4510-9D3B-64A3DE00D562}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9C9-4A07-A57C-B02F9BA49D0E}"/>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{713206B0-43CF-4783-86FD-42D5DD9E801E}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A9C9-4A07-A57C-B02F9BA49D0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{05936DE2-5F62-4DCB-9465-2DA11C8AE85F}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A9C9-4A07-A57C-B02F9BA49D0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{01F874C5-CF6E-4EE8-BEEE-583110738F2B}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A9C9-4A07-A57C-B02F9BA49D0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{15B51AEA-E246-4BD6-B471-85B3AF5AA249}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A9C9-4A07-A57C-B02F9BA49D0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63.3</c:v>
                </c:pt>
                <c:pt idx="8">
                  <c:v>64.7</c:v>
                </c:pt>
                <c:pt idx="16">
                  <c:v>65.7</c:v>
                </c:pt>
                <c:pt idx="24">
                  <c:v>66.3</c:v>
                </c:pt>
                <c:pt idx="32">
                  <c:v>68</c:v>
                </c:pt>
              </c:numCache>
            </c:numRef>
          </c:xVal>
          <c:yVal>
            <c:numRef>
              <c:f>公会計指標分析・財政指標組合せ分析表!$BP$51:$DC$51</c:f>
              <c:numCache>
                <c:formatCode>#,##0.0;"▲ "#,##0.0</c:formatCode>
                <c:ptCount val="40"/>
                <c:pt idx="0">
                  <c:v>146.5</c:v>
                </c:pt>
                <c:pt idx="8">
                  <c:v>137</c:v>
                </c:pt>
                <c:pt idx="16">
                  <c:v>115.3</c:v>
                </c:pt>
                <c:pt idx="24">
                  <c:v>92.8</c:v>
                </c:pt>
                <c:pt idx="32">
                  <c:v>67.8</c:v>
                </c:pt>
              </c:numCache>
            </c:numRef>
          </c:yVal>
          <c:smooth val="0"/>
          <c:extLst>
            <c:ext xmlns:c16="http://schemas.microsoft.com/office/drawing/2014/chart" uri="{C3380CC4-5D6E-409C-BE32-E72D297353CC}">
              <c16:uniqueId val="{00000009-A9C9-4A07-A57C-B02F9BA49D0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{B733A424-EC28-4BF6-86A7-DF4A9C79530A}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A9C9-4A07-A57C-B02F9BA49D0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{0FD7379F-6C76-4B75-B1C5-CADB9CDA72BC}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9C9-4A07-A57C-B02F9BA49D0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{9B592939-4B79-42CC-B97A-CB281A930DD9}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9C9-4A07-A57C-B02F9BA49D0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{E33A2651-9060-4409-897A-9A243AC5BB07}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9C9-4A07-A57C-B02F9BA49D0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{76325A26-89DB-44F8-8F3B-41B9DD33BE30}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9C9-4A07-A57C-B02F9BA49D0E}"/>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{FC23A4DE-5EBD-4530-87AD-9A608F178C8E}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A9C9-4A07-A57C-B02F9BA49D0E}"/>
                </c:ext>
              </c:extLst>
            </c:dLbl>
            <c:dLbl>
              <c:idx val="16"/>
              <c:layout>
                <c:manualLayout>
                  <c:x val="-4.1249862031829218E-2"/>
                  <c:y val="-6.2264859394310125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{0C6F5519-C01C-4945-8186-696363691992}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A9C9-4A07-A57C-B02F9BA49D0E}"/>
                </c:ext>
              </c:extLst>
            </c:dLbl>
            <c:dLbl>
              <c:idx val="24"/>
              <c:layout>
                <c:manualLayout>
                  <c:x val="-2.2781639268639235E-2"/>
                  <c:y val="-6.7213224817420231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{7432325B-AEB7-4B78-994A-2C8EAF1B6E2A}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A9C9-4A07-A57C-B02F9BA49D0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{176E9F42-148B-4E79-8295-59CCAAD98AC0}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A9C9-4A07-A57C-B02F9BA49D0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60.6</c:v>
                </c:pt>
                <c:pt idx="16">
                  <c:v>62.3</c:v>
                </c:pt>
                <c:pt idx="24">
                  <c:v>62.2</c:v>
                </c:pt>
                <c:pt idx="32">
                  <c:v>63.5</c:v>
                </c:pt>
              </c:numCache>
            </c:numRef>
          </c:xVal>
          <c:yVal>
            <c:numRef>
              <c:f>公会計指標分析・財政指標組合せ分析表!$BP$55:$DC$55</c:f>
              <c:numCache>
                <c:formatCode>#,##0.0;"▲ "#,##0.0</c:formatCode>
                <c:ptCount val="40"/>
                <c:pt idx="0">
                  <c:v>25.4</c:v>
                </c:pt>
                <c:pt idx="8">
                  <c:v>23</c:v>
                </c:pt>
                <c:pt idx="16">
                  <c:v>28</c:v>
                </c:pt>
                <c:pt idx="24">
                  <c:v>19.2</c:v>
                </c:pt>
                <c:pt idx="32">
                  <c:v>4</c:v>
                </c:pt>
              </c:numCache>
            </c:numRef>
          </c:yVal>
          <c:smooth val="0"/>
          <c:extLst>
            <c:ext xmlns:c16="http://schemas.microsoft.com/office/drawing/2014/chart" uri="{C3380CC4-5D6E-409C-BE32-E72D297353CC}">
              <c16:uniqueId val="{00000013-A9C9-4A07-A57C-B02F9BA49D0E}"/>
            </c:ext>
          </c:extLst>
        </c:ser>
        <c:dLbls>
          <c:showLegendKey val="0"/>
          <c:showVal val="1"/>
          <c:showCatName val="0"/>
          <c:showSerName val="0"/>
          <c:showPercent val="0"/>
          <c:showBubbleSize val="0"/>
        </c:dLbls>
        <c:axId val="46179840"/>
        <c:axId val="46181760"/>
      </c:scatterChart>
      <c:valAx>
        <c:axId val="46179840"/>
        <c:scaling>
          <c:orientation val="maxMin"/>
          <c:max val="69"/>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7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4.1612239683752703E-4"/>
                </c:manualLayout>
              </c:layout>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{B500A3BB-0B58-4746-8F50-3E6F5DFEC83D}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61F8-4B27-B0EB-7ABFA3DFE66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{963949A6-ED57-48EC-AB32-9D28725D6000}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1F8-4B27-B0EB-7ABFA3DFE66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{CACE23D0-EB81-45A6-8BEB-7060FA0C8C7E}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1F8-4B27-B0EB-7ABFA3DFE66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{4BC5EF87-8615-4890-9ACA-EC6EACC2AC1B}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1F8-4B27-B0EB-7ABFA3DFE66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{9EFD343A-CDEC-413A-95CD-DAF00AD36290}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1F8-4B27-B0EB-7ABFA3DFE666}"/>
                </c:ext>
              </c:extLst>
            </c:dLbl>
            <c:dLbl>
              <c:idx val="8"/>
              <c:layout>
                <c:manualLayout>
                  <c:x val="0"/>
                  <c:y val="-4.1612239683760677E-4"/>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{39123D36-3B3C-4210-9324-C5A9C74B55DC}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61F8-4B27-B0EB-7ABFA3DFE666}"/>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{6265A370-669F-4EA8-A6CF-08385FCF18EB}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61F8-4B27-B0EB-7ABFA3DFE666}"/>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{60330222-E40E-43A4-A387-1B568286DEE5}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61F8-4B27-B0EB-7ABFA3DFE666}"/>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{17BA2260-DDEF-4894-95E8-449DBA55A677}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61F8-4B27-B0EB-7ABFA3DFE66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13.3</c:v>
                </c:pt>
                <c:pt idx="8">
                  <c:v>13.2</c:v>
                </c:pt>
                <c:pt idx="16">
                  <c:v>12.2</c:v>
                </c:pt>
                <c:pt idx="24">
                  <c:v>12</c:v>
                </c:pt>
                <c:pt idx="32">
                  <c:v>12.2</c:v>
                </c:pt>
              </c:numCache>
            </c:numRef>
          </c:xVal>
          <c:yVal>
            <c:numRef>
              <c:f>公会計指標分析・財政指標組合せ分析表!$BP$73:$DC$73</c:f>
              <c:numCache>
                <c:formatCode>#,##0.0;"▲ "#,##0.0</c:formatCode>
                <c:ptCount val="40"/>
                <c:pt idx="0">
                  <c:v>146.5</c:v>
                </c:pt>
                <c:pt idx="8">
                  <c:v>137</c:v>
                </c:pt>
                <c:pt idx="16">
                  <c:v>115.3</c:v>
                </c:pt>
                <c:pt idx="24">
                  <c:v>92.8</c:v>
                </c:pt>
                <c:pt idx="32">
                  <c:v>67.8</c:v>
                </c:pt>
              </c:numCache>
            </c:numRef>
          </c:yVal>
          <c:smooth val="0"/>
          <c:extLst>
            <c:ext xmlns:c16="http://schemas.microsoft.com/office/drawing/2014/chart" uri="{C3380CC4-5D6E-409C-BE32-E72D297353CC}">
              <c16:uniqueId val="{00000009-61F8-4B27-B0EB-7ABFA3DFE66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9799460572142731E-2"/>
                  <c:y val="-4.933927298108711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{7D4C6E81-580A-4515-BE4F-3BD09398898C}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61F8-4B27-B0EB-7ABFA3DFE66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{A6CC5B45-FD9F-434C-8519-2FD9D0DDB4FC}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1F8-4B27-B0EB-7ABFA3DFE66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{F5DADE56-F081-47FA-B560-BBB09BEB1696}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1F8-4B27-B0EB-7ABFA3DFE66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{353D50ED-A65B-4AD8-ACA6-E6768A49763A}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1F8-4B27-B0EB-7ABFA3DFE66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{064835FB-FC8F-4CFA-8945-86BD4575CFBB}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1F8-4B27-B0EB-7ABFA3DFE666}"/>
                </c:ext>
              </c:extLst>
            </c:dLbl>
            <c:dLbl>
              <c:idx val="8"/>
              <c:layout>
                <c:manualLayout>
                  <c:x val="-2.3468873772043486E-2"/>
                  <c:y val="-7.78311563681796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{21A3CF66-16E5-4DAA-A990-19B8F82DD0A7}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61F8-4B27-B0EB-7ABFA3DFE666}"/>
                </c:ext>
              </c:extLst>
            </c:dLbl>
            <c:dLbl>
              <c:idx val="16"/>
              <c:layout>
                <c:manualLayout>
                  <c:x val="-3.1570342725075584E-2"/>
                  <c:y val="-5.3235240326952336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{6A79D437-24B9-413C-85BC-1F0E870DB721}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61F8-4B27-B0EB-7ABFA3DFE666}"/>
                </c:ext>
              </c:extLst>
            </c:dLbl>
            <c:dLbl>
              <c:idx val="24"/>
              <c:layout>
                <c:manualLayout>
                  <c:x val="-3.1570342725075584E-2"/>
                  <c:y val="-6.9260747431171985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{74846F48-EBBE-4D2B-893B-E30D1E3AFF63}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61F8-4B27-B0EB-7ABFA3DFE666}"/>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{A6D6C727-BA87-494D-B688-C5A9A5C06E2D}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61F8-4B27-B0EB-7ABFA3DFE66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7.7</c:v>
                </c:pt>
                <c:pt idx="16">
                  <c:v>7.5</c:v>
                </c:pt>
                <c:pt idx="24">
                  <c:v>8</c:v>
                </c:pt>
                <c:pt idx="32">
                  <c:v>8</c:v>
                </c:pt>
              </c:numCache>
            </c:numRef>
          </c:xVal>
          <c:yVal>
            <c:numRef>
              <c:f>公会計指標分析・財政指標組合せ分析表!$BP$77:$DC$77</c:f>
              <c:numCache>
                <c:formatCode>#,##0.0;"▲ "#,##0.0</c:formatCode>
                <c:ptCount val="40"/>
                <c:pt idx="0">
                  <c:v>25.4</c:v>
                </c:pt>
                <c:pt idx="8">
                  <c:v>23</c:v>
                </c:pt>
                <c:pt idx="16">
                  <c:v>28</c:v>
                </c:pt>
                <c:pt idx="24">
                  <c:v>19.2</c:v>
                </c:pt>
                <c:pt idx="32">
                  <c:v>4</c:v>
                </c:pt>
              </c:numCache>
            </c:numRef>
          </c:yVal>
          <c:smooth val="0"/>
          <c:extLst>
            <c:ext xmlns:c16="http://schemas.microsoft.com/office/drawing/2014/chart" uri="{C3380CC4-5D6E-409C-BE32-E72D297353CC}">
              <c16:uniqueId val="{00000013-61F8-4B27-B0EB-7ABFA3DFE666}"/>
            </c:ext>
          </c:extLst>
        </c:ser>
        <c:dLbls>
          <c:showLegendKey val="0"/>
          <c:showVal val="1"/>
          <c:showCatName val="0"/>
          <c:showSerName val="0"/>
          <c:showPercent val="0"/>
          <c:showBubbleSize val="0"/>
        </c:dLbls>
        <c:axId val="84219776"/>
        <c:axId val="84234240"/>
      </c:scatterChart>
      <c:valAx>
        <c:axId val="84219776"/>
        <c:scaling>
          <c:orientation val="maxMin"/>
          <c:max val="14"/>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7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千葉県銚子市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56,373
53,875
84.20
26,482,459
25,361,353
1,017,808
14,844,953
24,946,640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本市の財政力指数は０．５９で、類似団体平均０．１４を上回っているものの千葉県平均よりは低い数値であることから、今後も市税など自主財源の確保に努める。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157843</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30043"/>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72770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157843</xdr:rowOff>
    </xdr:from>
    <xdr:to>
      <xdr:col>24</xdr:col>
      <xdr:colOff>12700</xdr:colOff>
      <xdr:row>36</xdr:row>
      <xdr:rowOff>157843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89807</xdr:rowOff>
    </xdr:from>
    <xdr:to>
      <xdr:col>23</xdr:col>
      <xdr:colOff>133350</xdr:colOff>
      <xdr:row>37</xdr:row>
      <xdr:rowOff>158750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433457"/>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55336</xdr:rowOff>
    </xdr:from>
    <xdr:to>
      <xdr:col>19</xdr:col>
      <xdr:colOff>133350</xdr:colOff>
      <xdr:row>37</xdr:row>
      <xdr:rowOff>89807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3989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110672</xdr:rowOff>
    </xdr:from>
    <xdr:to>
      <xdr:col>19</xdr:col>
      <xdr:colOff>184150</xdr:colOff>
      <xdr:row>41</xdr:row>
      <xdr:rowOff>40822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25599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55336</xdr:rowOff>
    </xdr:from>
    <xdr:to>
      <xdr:col>15</xdr:col>
      <xdr:colOff>82550</xdr:colOff>
      <xdr:row>37</xdr:row>
      <xdr:rowOff>89807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63989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38</xdr:row>
      <xdr:rowOff>143328</xdr:rowOff>
    </xdr:from>
    <xdr:to>
      <xdr:col>15</xdr:col>
      <xdr:colOff>133350</xdr:colOff>
      <xdr:row>39</xdr:row>
      <xdr:rowOff>73478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58255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74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89807</xdr:rowOff>
    </xdr:from>
    <xdr:to>
      <xdr:col>11</xdr:col>
      <xdr:colOff>31750</xdr:colOff>
      <xdr:row>37</xdr:row>
      <xdr:rowOff>124278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4334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92727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40822</xdr:rowOff>
    </xdr:from>
    <xdr:to>
      <xdr:col>7</xdr:col>
      <xdr:colOff>31750</xdr:colOff>
      <xdr:row>39</xdr:row>
      <xdr:rowOff>142422</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127199</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107950</xdr:rowOff>
    </xdr:from>
    <xdr:to>
      <xdr:col>23</xdr:col>
      <xdr:colOff>184150</xdr:colOff>
      <xdr:row>38</xdr:row>
      <xdr:rowOff>38100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124477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39007</xdr:rowOff>
    </xdr:from>
    <xdr:to>
      <xdr:col>19</xdr:col>
      <xdr:colOff>184150</xdr:colOff>
      <xdr:row>37</xdr:row>
      <xdr:rowOff>140607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150784</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15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4536</xdr:rowOff>
    </xdr:from>
    <xdr:to>
      <xdr:col>15</xdr:col>
      <xdr:colOff>133350</xdr:colOff>
      <xdr:row>37</xdr:row>
      <xdr:rowOff>106136</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116313</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39007</xdr:rowOff>
    </xdr:from>
    <xdr:to>
      <xdr:col>11</xdr:col>
      <xdr:colOff>82550</xdr:colOff>
      <xdr:row>37</xdr:row>
      <xdr:rowOff>140607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150784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15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73478</xdr:rowOff>
    </xdr:from>
    <xdr:to>
      <xdr:col>7</xdr:col>
      <xdr:colOff>31750</xdr:colOff>
      <xdr:row>38</xdr:row>
      <xdr:rowOff>3628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13805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本市の経常収支比率は、令和３年度決算から６．２ポイント増加し９１．０％となり、類似団体平均９１．８％を０．８ポイント下回る結果となった。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ながら、前年度と比較して経常収支比率が増加した理由は、臨時財政対策債の減少などにより分母の経常一般財源が約７億８千万円減少したこと及び原油価格高騰などの影響による光熱水費（物件費）の増加、衛生センター整備債の元金償還開始による公債費の増加などにより分子の経常経費充当一般財源が約２億８千万円増加したた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も公共施設の統廃合や事務事業の見直しなどの行政改革を推進し、経常経費の削減に努める。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5957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89746</xdr:rowOff>
    </xdr:from>
    <xdr:to>
      <xdr:col>23</xdr:col>
      <xdr:colOff>133350</xdr:colOff>
      <xdr:row>63</xdr:row>
      <xdr:rowOff>74083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376746"/>
          <a:ext cx="838200" cy="49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59707</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86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89746</xdr:rowOff>
    </xdr:from>
    <xdr:to>
      <xdr:col>19</xdr:col>
      <xdr:colOff>133350</xdr:colOff>
      <xdr:row>64</xdr:row>
      <xdr:rowOff>39370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376746"/>
          <a:ext cx="889000" cy="63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88071</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71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39370</xdr:rowOff>
    </xdr:from>
    <xdr:to>
      <xdr:col>15</xdr:col>
      <xdr:colOff>82550</xdr:colOff>
      <xdr:row>65</xdr:row>
      <xdr:rowOff>69004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1012170"/>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69004</xdr:rowOff>
    </xdr:from>
    <xdr:to>
      <xdr:col>11</xdr:col>
      <xdr:colOff>31750</xdr:colOff>
      <xdr:row>65</xdr:row>
      <xdr:rowOff>77046</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12132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168063</xdr:rowOff>
    </xdr:from>
    <xdr:to>
      <xdr:col>11</xdr:col>
      <xdr:colOff>82550</xdr:colOff>
      <xdr:row>64</xdr:row>
      <xdr:rowOff>98213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108390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60131</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39810</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6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38946</xdr:rowOff>
    </xdr:from>
    <xdr:to>
      <xdr:col>19</xdr:col>
      <xdr:colOff>184150</xdr:colOff>
      <xdr:row>60</xdr:row>
      <xdr:rowOff>140546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150723</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094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160020</xdr:rowOff>
    </xdr:from>
    <xdr:to>
      <xdr:col>15</xdr:col>
      <xdr:colOff>133350</xdr:colOff>
      <xdr:row>64</xdr:row>
      <xdr:rowOff>90170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74947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18204</xdr:rowOff>
    </xdr:from>
    <xdr:to>
      <xdr:col>11</xdr:col>
      <xdr:colOff>82550</xdr:colOff>
      <xdr:row>65</xdr:row>
      <xdr:rowOff>119804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104581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2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26246</xdr:rowOff>
    </xdr:from>
    <xdr:to>
      <xdr:col>7</xdr:col>
      <xdr:colOff>31750</xdr:colOff>
      <xdr:row>65</xdr:row>
      <xdr:rowOff>127846</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112623</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[140,252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本市の人口１人当たり人件費・物件費等の決算額１４０，２５２円は、類似団体平均</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１７６，２９２円を下回る結果となった。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ながら、類似団体では稀な市立高校を有しており、教育関係の職員数が多いことや、上下水道や消防業務などを直営で行っていることが人件費が高い原因となっているため、今後も引き続き、公共施設の統廃合を進めるとともに、民間で実施可能な事業については、指定管理者制度の導入などにより委託化を進め、経費の削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34865</xdr:rowOff>
    </xdr:from>
    <xdr:to>
      <xdr:col>23</xdr:col>
      <xdr:colOff>133350</xdr:colOff>
      <xdr:row>89</xdr:row>
      <xdr:rowOff>90199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22315"/>
          <a:ext cx="0" cy="142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62276</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32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90199</xdr:rowOff>
    </xdr:from>
    <xdr:to>
      <xdr:col>24</xdr:col>
      <xdr:colOff>12700</xdr:colOff>
      <xdr:row>89</xdr:row>
      <xdr:rowOff>90199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49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121242</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6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34865</xdr:rowOff>
    </xdr:from>
    <xdr:to>
      <xdr:col>24</xdr:col>
      <xdr:colOff>12700</xdr:colOff>
      <xdr:row>81</xdr:row>
      <xdr:rowOff>34865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2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43529</xdr:rowOff>
    </xdr:from>
    <xdr:to>
      <xdr:col>23</xdr:col>
      <xdr:colOff>133350</xdr:colOff>
      <xdr:row>82</xdr:row>
      <xdr:rowOff>65526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102429"/>
          <a:ext cx="838200" cy="2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105236</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3355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133159</xdr:rowOff>
    </xdr:from>
    <xdr:to>
      <xdr:col>23</xdr:col>
      <xdr:colOff>184150</xdr:colOff>
      <xdr:row>84</xdr:row>
      <xdr:rowOff>63309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6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43529</xdr:rowOff>
    </xdr:from>
    <xdr:to>
      <xdr:col>19</xdr:col>
      <xdr:colOff>133350</xdr:colOff>
      <xdr:row>82</xdr:row>
      <xdr:rowOff>78130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3225800" y="14102429"/>
          <a:ext cx="889000" cy="3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93988</xdr:rowOff>
    </xdr:from>
    <xdr:to>
      <xdr:col>19</xdr:col>
      <xdr:colOff>184150</xdr:colOff>
      <xdr:row>84</xdr:row>
      <xdr:rowOff>24138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8915</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410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142734</xdr:rowOff>
    </xdr:from>
    <xdr:to>
      <xdr:col>15</xdr:col>
      <xdr:colOff>82550</xdr:colOff>
      <xdr:row>82</xdr:row>
      <xdr:rowOff>78130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030184"/>
          <a:ext cx="889000" cy="10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140984</xdr:rowOff>
    </xdr:from>
    <xdr:to>
      <xdr:col>15</xdr:col>
      <xdr:colOff>133350</xdr:colOff>
      <xdr:row>83</xdr:row>
      <xdr:rowOff>71134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55911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286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136041</xdr:rowOff>
    </xdr:from>
    <xdr:to>
      <xdr:col>11</xdr:col>
      <xdr:colOff>31750</xdr:colOff>
      <xdr:row>81</xdr:row>
      <xdr:rowOff>142734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23491"/>
          <a:ext cx="889000" cy="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35647</xdr:rowOff>
    </xdr:from>
    <xdr:to>
      <xdr:col>11</xdr:col>
      <xdr:colOff>82550</xdr:colOff>
      <xdr:row>82</xdr:row>
      <xdr:rowOff>137247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122024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18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1504</xdr:rowOff>
    </xdr:from>
    <xdr:to>
      <xdr:col>7</xdr:col>
      <xdr:colOff>31750</xdr:colOff>
      <xdr:row>82</xdr:row>
      <xdr:rowOff>103104</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87881</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4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14726</xdr:rowOff>
    </xdr:from>
    <xdr:to>
      <xdr:col>23</xdr:col>
      <xdr:colOff>184150</xdr:colOff>
      <xdr:row>82</xdr:row>
      <xdr:rowOff>116326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7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31253</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1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164179</xdr:rowOff>
    </xdr:from>
    <xdr:to>
      <xdr:col>19</xdr:col>
      <xdr:colOff>184150</xdr:colOff>
      <xdr:row>82</xdr:row>
      <xdr:rowOff>94329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5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104506</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820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27330</xdr:rowOff>
    </xdr:from>
    <xdr:to>
      <xdr:col>15</xdr:col>
      <xdr:colOff>133350</xdr:colOff>
      <xdr:row>82</xdr:row>
      <xdr:rowOff>128930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0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139107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85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91934</xdr:rowOff>
    </xdr:from>
    <xdr:to>
      <xdr:col>11</xdr:col>
      <xdr:colOff>82550</xdr:colOff>
      <xdr:row>82</xdr:row>
      <xdr:rowOff>22084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7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32261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74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85241</xdr:rowOff>
    </xdr:from>
    <xdr:to>
      <xdr:col>7</xdr:col>
      <xdr:colOff>31750</xdr:colOff>
      <xdr:row>82</xdr:row>
      <xdr:rowOff>15391</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7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25568</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74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市のラスパイレス指数は、平成２３年度及び平成２４年度、職員給与の減額措置（平成２０年８月～平成２３年７月・平均４．５％カット）の終了及び国家公務員給与の時限的（２年間）減額措置の反映により大幅に上昇した。平成２６年度は国家公務員給与の時限的減額措置の終了、平成２８年度は市独自の職員給与減額措置などにより改善した。今後も引き続き給与水準の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52614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12157"/>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153307</xdr:rowOff>
    </xdr:from>
    <xdr:to>
      <xdr:col>81</xdr:col>
      <xdr:colOff>44450</xdr:colOff>
      <xdr:row>87</xdr:row>
      <xdr:rowOff>50800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898007"/>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135363</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37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50800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96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50800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96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110870</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153307</xdr:rowOff>
    </xdr:from>
    <xdr:to>
      <xdr:col>68</xdr:col>
      <xdr:colOff>152400</xdr:colOff>
      <xdr:row>87</xdr:row>
      <xdr:rowOff>50800</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8980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74584</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81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市の職員数は、類似団体では稀な市立高校を有していることや上下水道・消防業務を直営で行っていることから、定員適正化計画に基づき職員数削減に取り組んだ結果、前期（平成２９年度～令和３年度）の５か年で２５人の職員数を削減したが、人口１，０００人当たりの職員数は類似団体平均を上回っている状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定年の段階的引き上げが行われている間は、隔年で定年退職者がいない年度が発生するが、年齢構成の平準化や人材育成という観点から、継続的に採用を行う必要があること、また、定年引き上げした６０歳超職員の配置にあたっては、会計年度任用職員からの置き換えが進むことが見込まれる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ICT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の利活用による業務効率化、アウトソーシングを推進し、適正な定員管理に努める。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11854</xdr:rowOff>
    </xdr:from>
    <xdr:to>
      <xdr:col>81</xdr:col>
      <xdr:colOff>44450</xdr:colOff>
      <xdr:row>67</xdr:row>
      <xdr:rowOff>24856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27404"/>
          <a:ext cx="0" cy="13846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168383</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8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24856</xdr:rowOff>
    </xdr:from>
    <xdr:to>
      <xdr:col>81</xdr:col>
      <xdr:colOff>133350</xdr:colOff>
      <xdr:row>67</xdr:row>
      <xdr:rowOff>24856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51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98231</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11854</xdr:rowOff>
    </xdr:from>
    <xdr:to>
      <xdr:col>81</xdr:col>
      <xdr:colOff>133350</xdr:colOff>
      <xdr:row>59</xdr:row>
      <xdr:rowOff>11854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60537</xdr:rowOff>
    </xdr:from>
    <xdr:to>
      <xdr:col>81</xdr:col>
      <xdr:colOff>44450</xdr:colOff>
      <xdr:row>62</xdr:row>
      <xdr:rowOff>80070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690437"/>
          <a:ext cx="8382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92001</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379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75474</xdr:rowOff>
    </xdr:from>
    <xdr:to>
      <xdr:col>81</xdr:col>
      <xdr:colOff>95250</xdr:colOff>
      <xdr:row>62</xdr:row>
      <xdr:rowOff>5624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31810</xdr:rowOff>
    </xdr:from>
    <xdr:to>
      <xdr:col>77</xdr:col>
      <xdr:colOff>44450</xdr:colOff>
      <xdr:row>62</xdr:row>
      <xdr:rowOff>60537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661710"/>
          <a:ext cx="8890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65133</xdr:rowOff>
    </xdr:from>
    <xdr:to>
      <xdr:col>77</xdr:col>
      <xdr:colOff>95250</xdr:colOff>
      <xdr:row>61</xdr:row>
      <xdr:rowOff>166733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5460</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292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15724</xdr:rowOff>
    </xdr:from>
    <xdr:to>
      <xdr:col>72</xdr:col>
      <xdr:colOff>203200</xdr:colOff>
      <xdr:row>62</xdr:row>
      <xdr:rowOff>31810</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64562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133246</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160746</xdr:rowOff>
    </xdr:from>
    <xdr:to>
      <xdr:col>68</xdr:col>
      <xdr:colOff>152400</xdr:colOff>
      <xdr:row>62</xdr:row>
      <xdr:rowOff>15724</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619196"/>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26065</xdr:rowOff>
    </xdr:from>
    <xdr:to>
      <xdr:col>68</xdr:col>
      <xdr:colOff>203200</xdr:colOff>
      <xdr:row>61</xdr:row>
      <xdr:rowOff>127665</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137842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25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21469</xdr:rowOff>
    </xdr:from>
    <xdr:to>
      <xdr:col>64</xdr:col>
      <xdr:colOff>152400</xdr:colOff>
      <xdr:row>61</xdr:row>
      <xdr:rowOff>123069</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133246</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29270</xdr:rowOff>
    </xdr:from>
    <xdr:to>
      <xdr:col>81</xdr:col>
      <xdr:colOff>95250</xdr:colOff>
      <xdr:row>62</xdr:row>
      <xdr:rowOff>130870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65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1347</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631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9737</xdr:rowOff>
    </xdr:from>
    <xdr:to>
      <xdr:col>77</xdr:col>
      <xdr:colOff>95250</xdr:colOff>
      <xdr:row>62</xdr:row>
      <xdr:rowOff>111337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96114</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726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152460</xdr:rowOff>
    </xdr:from>
    <xdr:to>
      <xdr:col>73</xdr:col>
      <xdr:colOff>44450</xdr:colOff>
      <xdr:row>62</xdr:row>
      <xdr:rowOff>82610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6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67387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69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136374</xdr:rowOff>
    </xdr:from>
    <xdr:to>
      <xdr:col>68</xdr:col>
      <xdr:colOff>203200</xdr:colOff>
      <xdr:row>62</xdr:row>
      <xdr:rowOff>66524</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59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51301</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68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109946</xdr:rowOff>
    </xdr:from>
    <xdr:to>
      <xdr:col>64</xdr:col>
      <xdr:colOff>152400</xdr:colOff>
      <xdr:row>62</xdr:row>
      <xdr:rowOff>40096</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5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24873</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654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市の実質公債費比率１２．２％は、類似団体平均８．０％を大きく上回っている。これは、千葉科学大学建設事業補助の財源として発行した地方債の元利償還金や公営企業会計が発行した地方債の元利償還金に対する一般会計からの繰入金が多いことが主な要因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広域ごみ処理施設整備債、衛生センター整備債の償還が本格化することにより、同比率は高い水準で推移することが見込まれることから、地方債を財源とする大規模事業については、慎重に事業を選択し、適正な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44</xdr:row>
      <xdr:rowOff>50195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7018000" y="6203648"/>
          <a:ext cx="0" cy="13903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22272</xdr:rowOff>
    </xdr:from>
    <xdr:ext cx="762000" cy="259045"/>
    <xdr:sp macro=""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7106900" y="756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50195</xdr:rowOff>
    </xdr:from>
    <xdr:to>
      <xdr:col>81</xdr:col>
      <xdr:colOff>133350</xdr:colOff>
      <xdr:row>44</xdr:row>
      <xdr:rowOff>50195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759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129722</xdr:rowOff>
    </xdr:from>
    <xdr:to>
      <xdr:col>81</xdr:col>
      <xdr:colOff>44450</xdr:colOff>
      <xdr:row>43</xdr:row>
      <xdr:rowOff>152702</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6179800" y="7502072"/>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150179</xdr:rowOff>
    </xdr:from>
    <xdr:ext cx="762000" cy="259045"/>
    <xdr:sp macro=""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7106900" y="6836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133652</xdr:rowOff>
    </xdr:from>
    <xdr:to>
      <xdr:col>81</xdr:col>
      <xdr:colOff>95250</xdr:colOff>
      <xdr:row>41</xdr:row>
      <xdr:rowOff>63802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9672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129722</xdr:rowOff>
    </xdr:from>
    <xdr:to>
      <xdr:col>77</xdr:col>
      <xdr:colOff>44450</xdr:colOff>
      <xdr:row>43</xdr:row>
      <xdr:rowOff>152702</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5290800" y="750207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73979</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67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152702</xdr:rowOff>
    </xdr:from>
    <xdr:to>
      <xdr:col>72</xdr:col>
      <xdr:colOff>203200</xdr:colOff>
      <xdr:row>44</xdr:row>
      <xdr:rowOff>96157</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4401800" y="7525052"/>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96157</xdr:rowOff>
    </xdr:from>
    <xdr:to>
      <xdr:col>68</xdr:col>
      <xdr:colOff>152400</xdr:colOff>
      <xdr:row>44</xdr:row>
      <xdr:rowOff>107648</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flipV="1">
          <a:off x="13512800" y="76399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99181</xdr:rowOff>
    </xdr:from>
    <xdr:to>
      <xdr:col>68</xdr:col>
      <xdr:colOff>203200</xdr:colOff>
      <xdr:row>41</xdr:row>
      <xdr:rowOff>29331</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4351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39508</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3462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50999</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101902</xdr:rowOff>
    </xdr:from>
    <xdr:to>
      <xdr:col>81</xdr:col>
      <xdr:colOff>95250</xdr:colOff>
      <xdr:row>44</xdr:row>
      <xdr:rowOff>32052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9672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169229</xdr:rowOff>
    </xdr:from>
    <xdr:ext cx="762000" cy="259045"/>
    <xdr:sp macro=""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7106900" y="737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78922</xdr:rowOff>
    </xdr:from>
    <xdr:to>
      <xdr:col>77</xdr:col>
      <xdr:colOff>95250</xdr:colOff>
      <xdr:row>44</xdr:row>
      <xdr:rowOff>9072</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6129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165299</xdr:rowOff>
    </xdr:from>
    <xdr:ext cx="7366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798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101902</xdr:rowOff>
    </xdr:from>
    <xdr:to>
      <xdr:col>73</xdr:col>
      <xdr:colOff>44450</xdr:colOff>
      <xdr:row>44</xdr:row>
      <xdr:rowOff>32052</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5240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16829</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909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45357</xdr:rowOff>
    </xdr:from>
    <xdr:to>
      <xdr:col>68</xdr:col>
      <xdr:colOff>203200</xdr:colOff>
      <xdr:row>44</xdr:row>
      <xdr:rowOff>146957</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4351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131734</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4020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56848</xdr:rowOff>
    </xdr:from>
    <xdr:to>
      <xdr:col>64</xdr:col>
      <xdr:colOff>152400</xdr:colOff>
      <xdr:row>44</xdr:row>
      <xdr:rowOff>158448</xdr:rowOff>
    </xdr:to>
    <xdr:sp macro="" textlink="">
      <xdr:nvSpPr>
        <xdr:cNvPr id="417" name="楕円 416">
          <a:extLst>
            <a:ext uri="{FF2B5EF4-FFF2-40B4-BE49-F238E27FC236}">
              <a16:creationId xmlns:a16="http://schemas.microsoft.com/office/drawing/2014/main" id="{00000000-0008-0000-0300-0000A1010000}"/>
            </a:ext>
          </a:extLst>
        </xdr:cNvPr>
        <xdr:cNvSpPr/>
      </xdr:nvSpPr>
      <xdr:spPr>
        <a:xfrm>
          <a:off x="13462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143225</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131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市の将来負担比率は、地方債現在高の減少及び財政調整基金の増による充当可能基金の増加などにより将来負担額が減少し、令和３年度決算から２５ポイント減少の６７．８％になったが、類似団体平均４．０％を大きく上回っている。これは、千葉科学大学建設事業補助（平成１６年度～１７年度）、市立高等学校整備事業（平成２２年度）、学校給食センター整備事業（平成２４年度）などの財源として発行した地方債残高や公営企業会計の地方債現在高に対する一般会計からの繰入見込額、退職手当組合に対する負担見込額が多いことが主な要因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今後は、地方債を財源とする大規模事業については、慎重に事業を選択し、将来負担の適正化に努める。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a:extLst>
            <a:ext uri="{FF2B5EF4-FFF2-40B4-BE49-F238E27FC236}">
              <a16:creationId xmlns:a16="http://schemas.microsoft.com/office/drawing/2014/main" id="{00000000-0008-0000-0300-0000C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21</xdr:row>
      <xdr:rowOff>92770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7018000" y="2313214"/>
          <a:ext cx="0" cy="13800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64847</xdr:rowOff>
    </xdr:from>
    <xdr:ext cx="762000" cy="259045"/>
    <xdr:sp macro="" textlink="">
      <xdr:nvSpPr>
        <xdr:cNvPr id="450" name="将来負担の状況最小値テキスト">
          <a:extLst>
            <a:ext uri="{FF2B5EF4-FFF2-40B4-BE49-F238E27FC236}">
              <a16:creationId xmlns:a16="http://schemas.microsoft.com/office/drawing/2014/main" id="{00000000-0008-0000-0300-0000C2010000}"/>
            </a:ext>
          </a:extLst>
        </xdr:cNvPr>
        <xdr:cNvSpPr txBox="1"/>
      </xdr:nvSpPr>
      <xdr:spPr>
        <a:xfrm>
          <a:off x="17106900" y="366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92770</xdr:rowOff>
    </xdr:from>
    <xdr:to>
      <xdr:col>81</xdr:col>
      <xdr:colOff>133350</xdr:colOff>
      <xdr:row>21</xdr:row>
      <xdr:rowOff>92770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369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2" name="将来負担の状況最大値テキスト">
          <a:extLst>
            <a:ext uri="{FF2B5EF4-FFF2-40B4-BE49-F238E27FC236}">
              <a16:creationId xmlns:a16="http://schemas.microsoft.com/office/drawing/2014/main" id="{00000000-0008-0000-0300-0000C4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6169</xdr:rowOff>
    </xdr:from>
    <xdr:to>
      <xdr:col>81</xdr:col>
      <xdr:colOff>44450</xdr:colOff>
      <xdr:row>19</xdr:row>
      <xdr:rowOff>121981</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6179800" y="3092269"/>
          <a:ext cx="838200" cy="28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55" name="将来負担の状況平均値テキスト">
          <a:extLst>
            <a:ext uri="{FF2B5EF4-FFF2-40B4-BE49-F238E27FC236}">
              <a16:creationId xmlns:a16="http://schemas.microsoft.com/office/drawing/2014/main" id="{00000000-0008-0000-0300-0000C7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79526</xdr:rowOff>
    </xdr:from>
    <xdr:to>
      <xdr:col>81</xdr:col>
      <xdr:colOff>95250</xdr:colOff>
      <xdr:row>14</xdr:row>
      <xdr:rowOff>9676</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967200" y="23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121981</xdr:rowOff>
    </xdr:from>
    <xdr:to>
      <xdr:col>77</xdr:col>
      <xdr:colOff>44450</xdr:colOff>
      <xdr:row>21</xdr:row>
      <xdr:rowOff>37616</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5290800" y="3379531"/>
          <a:ext cx="889000" cy="25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82731</xdr:rowOff>
    </xdr:from>
    <xdr:to>
      <xdr:col>77</xdr:col>
      <xdr:colOff>95250</xdr:colOff>
      <xdr:row>15</xdr:row>
      <xdr:rowOff>12881</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6129000" y="2483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23058</xdr:rowOff>
    </xdr:from>
    <xdr:ext cx="7366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798800" y="2251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37616</xdr:rowOff>
    </xdr:from>
    <xdr:to>
      <xdr:col>72</xdr:col>
      <xdr:colOff>203200</xdr:colOff>
      <xdr:row>22</xdr:row>
      <xdr:rowOff>115510</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flipV="1">
          <a:off x="14401800" y="3638066"/>
          <a:ext cx="889000" cy="2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12398</xdr:rowOff>
    </xdr:from>
    <xdr:to>
      <xdr:col>73</xdr:col>
      <xdr:colOff>44450</xdr:colOff>
      <xdr:row>15</xdr:row>
      <xdr:rowOff>113998</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5240000" y="258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124175</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35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115510</xdr:rowOff>
    </xdr:from>
    <xdr:to>
      <xdr:col>68</xdr:col>
      <xdr:colOff>152400</xdr:colOff>
      <xdr:row>23</xdr:row>
      <xdr:rowOff>53219</xdr:rowOff>
    </xdr:to>
    <xdr:cxnSp macro="">
      <xdr:nvCxnSpPr>
        <xdr:cNvPr id="463" name="直線コネクタ 462">
          <a:extLst>
            <a:ext uri="{FF2B5EF4-FFF2-40B4-BE49-F238E27FC236}">
              <a16:creationId xmlns:a16="http://schemas.microsoft.com/office/drawing/2014/main" id="{00000000-0008-0000-0300-0000CF010000}"/>
            </a:ext>
          </a:extLst>
        </xdr:cNvPr>
        <xdr:cNvCxnSpPr/>
      </xdr:nvCxnSpPr>
      <xdr:spPr>
        <a:xfrm flipV="1">
          <a:off x="13512800" y="3887410"/>
          <a:ext cx="889000" cy="10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126395</xdr:rowOff>
    </xdr:from>
    <xdr:to>
      <xdr:col>68</xdr:col>
      <xdr:colOff>203200</xdr:colOff>
      <xdr:row>15</xdr:row>
      <xdr:rowOff>56545</xdr:rowOff>
    </xdr:to>
    <xdr:sp macro="" textlink="">
      <xdr:nvSpPr>
        <xdr:cNvPr id="464" name="フローチャート: 判断 463">
          <a:extLst>
            <a:ext uri="{FF2B5EF4-FFF2-40B4-BE49-F238E27FC236}">
              <a16:creationId xmlns:a16="http://schemas.microsoft.com/office/drawing/2014/main" id="{00000000-0008-0000-0300-0000D0010000}"/>
            </a:ext>
          </a:extLst>
        </xdr:cNvPr>
        <xdr:cNvSpPr/>
      </xdr:nvSpPr>
      <xdr:spPr>
        <a:xfrm>
          <a:off x="14351000" y="25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66722</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29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153972</xdr:rowOff>
    </xdr:from>
    <xdr:to>
      <xdr:col>64</xdr:col>
      <xdr:colOff>152400</xdr:colOff>
      <xdr:row>15</xdr:row>
      <xdr:rowOff>84122</xdr:rowOff>
    </xdr:to>
    <xdr:sp macro="" textlink="">
      <xdr:nvSpPr>
        <xdr:cNvPr id="466" name="フローチャート: 判断 465">
          <a:extLst>
            <a:ext uri="{FF2B5EF4-FFF2-40B4-BE49-F238E27FC236}">
              <a16:creationId xmlns:a16="http://schemas.microsoft.com/office/drawing/2014/main" id="{00000000-0008-0000-0300-0000D2010000}"/>
            </a:ext>
          </a:extLst>
        </xdr:cNvPr>
        <xdr:cNvSpPr/>
      </xdr:nvSpPr>
      <xdr:spPr>
        <a:xfrm>
          <a:off x="13462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94299</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126819</xdr:rowOff>
    </xdr:from>
    <xdr:to>
      <xdr:col>81</xdr:col>
      <xdr:colOff>95250</xdr:colOff>
      <xdr:row>18</xdr:row>
      <xdr:rowOff>56969</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6967200" y="304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98896</xdr:rowOff>
    </xdr:from>
    <xdr:ext cx="762000" cy="259045"/>
    <xdr:sp macro="" textlink="">
      <xdr:nvSpPr>
        <xdr:cNvPr id="474" name="将来負担の状況該当値テキスト">
          <a:extLst>
            <a:ext uri="{FF2B5EF4-FFF2-40B4-BE49-F238E27FC236}">
              <a16:creationId xmlns:a16="http://schemas.microsoft.com/office/drawing/2014/main" id="{00000000-0008-0000-0300-0000DA010000}"/>
            </a:ext>
          </a:extLst>
        </xdr:cNvPr>
        <xdr:cNvSpPr txBox="1"/>
      </xdr:nvSpPr>
      <xdr:spPr>
        <a:xfrm>
          <a:off x="17106900" y="301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71181</xdr:rowOff>
    </xdr:from>
    <xdr:to>
      <xdr:col>77</xdr:col>
      <xdr:colOff>95250</xdr:colOff>
      <xdr:row>20</xdr:row>
      <xdr:rowOff>1331</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6129000" y="332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157558</xdr:rowOff>
    </xdr:from>
    <xdr:ext cx="7366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5798800" y="3415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158266</xdr:rowOff>
    </xdr:from>
    <xdr:to>
      <xdr:col>73</xdr:col>
      <xdr:colOff>44450</xdr:colOff>
      <xdr:row>21</xdr:row>
      <xdr:rowOff>88416</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5240000" y="358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73193</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4909800" y="3673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64710</xdr:rowOff>
    </xdr:from>
    <xdr:to>
      <xdr:col>68</xdr:col>
      <xdr:colOff>203200</xdr:colOff>
      <xdr:row>22</xdr:row>
      <xdr:rowOff>166310</xdr:rowOff>
    </xdr:to>
    <xdr:sp macro="" textlink="">
      <xdr:nvSpPr>
        <xdr:cNvPr id="479" name="楕円 478">
          <a:extLst>
            <a:ext uri="{FF2B5EF4-FFF2-40B4-BE49-F238E27FC236}">
              <a16:creationId xmlns:a16="http://schemas.microsoft.com/office/drawing/2014/main" id="{00000000-0008-0000-0300-0000DF010000}"/>
            </a:ext>
          </a:extLst>
        </xdr:cNvPr>
        <xdr:cNvSpPr/>
      </xdr:nvSpPr>
      <xdr:spPr>
        <a:xfrm>
          <a:off x="14351000" y="383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151087</xdr:rowOff>
    </xdr:from>
    <xdr:ext cx="762000" cy="259045"/>
    <xdr:sp macro="" textlink="">
      <xdr:nvSpPr>
        <xdr:cNvPr id="480" name="テキスト ボックス 479">
          <a:extLst>
            <a:ext uri="{FF2B5EF4-FFF2-40B4-BE49-F238E27FC236}">
              <a16:creationId xmlns:a16="http://schemas.microsoft.com/office/drawing/2014/main" id="{00000000-0008-0000-0300-0000E0010000}"/>
            </a:ext>
          </a:extLst>
        </xdr:cNvPr>
        <xdr:cNvSpPr txBox="1"/>
      </xdr:nvSpPr>
      <xdr:spPr>
        <a:xfrm>
          <a:off x="14020800" y="392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23</xdr:row>
      <xdr:rowOff>2419</xdr:rowOff>
    </xdr:from>
    <xdr:to>
      <xdr:col>64</xdr:col>
      <xdr:colOff>152400</xdr:colOff>
      <xdr:row>23</xdr:row>
      <xdr:rowOff>104019</xdr:rowOff>
    </xdr:to>
    <xdr:sp macro="" textlink="">
      <xdr:nvSpPr>
        <xdr:cNvPr id="481" name="楕円 480">
          <a:extLst>
            <a:ext uri="{FF2B5EF4-FFF2-40B4-BE49-F238E27FC236}">
              <a16:creationId xmlns:a16="http://schemas.microsoft.com/office/drawing/2014/main" id="{00000000-0008-0000-0300-0000E1010000}"/>
            </a:ext>
          </a:extLst>
        </xdr:cNvPr>
        <xdr:cNvSpPr/>
      </xdr:nvSpPr>
      <xdr:spPr>
        <a:xfrm>
          <a:off x="13462000" y="394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88796</xdr:rowOff>
    </xdr:from>
    <xdr:ext cx="762000" cy="259045"/>
    <xdr:sp macro="" textlink="">
      <xdr:nvSpPr>
        <xdr:cNvPr id="482" name="テキスト ボックス 481">
          <a:extLst>
            <a:ext uri="{FF2B5EF4-FFF2-40B4-BE49-F238E27FC236}">
              <a16:creationId xmlns:a16="http://schemas.microsoft.com/office/drawing/2014/main" id="{00000000-0008-0000-0300-0000E2010000}"/>
            </a:ext>
          </a:extLst>
        </xdr:cNvPr>
        <xdr:cNvSpPr txBox="1"/>
      </xdr:nvSpPr>
      <xdr:spPr>
        <a:xfrm>
          <a:off x="13131800" y="4032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千葉県銚子市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56,373
53,875
84.20
26,482,459
25,361,353
1,017,808
14,844,953
24,946,640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市の人件費に係る経常収支比率３１．４％は、類似団体平均２４．０％を大きく上回っている。これは類似団体では稀な市立高校を有しており、教育関係の職員数が多いことや、上下水道や消防業務などを直営で行っていることが人件費が高い原因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今後も引き続き、公共施設の統廃合を進めるとともに、民間で実施可能な事業については、指定管理者制度の導入などにより委託化を進め、経費の削減に努める。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43180</xdr:rowOff>
    </xdr:from>
    <xdr:to>
      <xdr:col>24</xdr:col>
      <xdr:colOff>114300</xdr:colOff>
      <xdr:row>40</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161290</xdr:rowOff>
    </xdr:from>
    <xdr:to>
      <xdr:col>24</xdr:col>
      <xdr:colOff>25400</xdr:colOff>
      <xdr:row>40</xdr:row>
      <xdr:rowOff>43180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8478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161290</xdr:rowOff>
    </xdr:from>
    <xdr:to>
      <xdr:col>19</xdr:col>
      <xdr:colOff>187325</xdr:colOff>
      <xdr:row>41</xdr:row>
      <xdr:rowOff>39370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84784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165100</xdr:rowOff>
    </xdr:from>
    <xdr:to>
      <xdr:col>15</xdr:col>
      <xdr:colOff>98425</xdr:colOff>
      <xdr:row>41</xdr:row>
      <xdr:rowOff>39370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7023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26670</xdr:rowOff>
    </xdr:from>
    <xdr:to>
      <xdr:col>15</xdr:col>
      <xdr:colOff>149225</xdr:colOff>
      <xdr:row>37</xdr:row>
      <xdr:rowOff>128270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138447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165100</xdr:rowOff>
    </xdr:from>
    <xdr:to>
      <xdr:col>11</xdr:col>
      <xdr:colOff>9525</xdr:colOff>
      <xdr:row>41</xdr:row>
      <xdr:rowOff>31750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7023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163830</xdr:rowOff>
    </xdr:from>
    <xdr:to>
      <xdr:col>24</xdr:col>
      <xdr:colOff>76200</xdr:colOff>
      <xdr:row>40</xdr:row>
      <xdr:rowOff>93980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8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72407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5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110490</xdr:rowOff>
    </xdr:from>
    <xdr:to>
      <xdr:col>20</xdr:col>
      <xdr:colOff>38100</xdr:colOff>
      <xdr:row>40</xdr:row>
      <xdr:rowOff>40640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25417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8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160020</xdr:rowOff>
    </xdr:from>
    <xdr:to>
      <xdr:col>15</xdr:col>
      <xdr:colOff>149225</xdr:colOff>
      <xdr:row>41</xdr:row>
      <xdr:rowOff>90170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701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74947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10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114300</xdr:rowOff>
    </xdr:from>
    <xdr:to>
      <xdr:col>11</xdr:col>
      <xdr:colOff>60325</xdr:colOff>
      <xdr:row>41</xdr:row>
      <xdr:rowOff>44450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29227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152400</xdr:rowOff>
    </xdr:from>
    <xdr:to>
      <xdr:col>6</xdr:col>
      <xdr:colOff>171450</xdr:colOff>
      <xdr:row>41</xdr:row>
      <xdr:rowOff>82550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67327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本市の物件費に係る経常収支比率１０．１％は、類似団体平均１４．４％を下回っている。これは、各施設（社会教育・民生施設）の管理運営を直営で行っているため、委託料などが類似団体平均を下回っていることが主な要因である。しかしながら、前年度と比較して物件費に係る経常収支比率が増加した理由は、原油価格や物価高騰の影響により光熱水費や委託料などが増加したため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114300</xdr:rowOff>
    </xdr:from>
    <xdr:to>
      <xdr:col>82</xdr:col>
      <xdr:colOff>107950</xdr:colOff>
      <xdr:row>21</xdr:row>
      <xdr:rowOff>19050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717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162577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9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19050</xdr:rowOff>
    </xdr:from>
    <xdr:to>
      <xdr:col>82</xdr:col>
      <xdr:colOff>196850</xdr:colOff>
      <xdr:row>21</xdr:row>
      <xdr:rowOff>19050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1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29227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1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114300</xdr:rowOff>
    </xdr:from>
    <xdr:to>
      <xdr:col>82</xdr:col>
      <xdr:colOff>196850</xdr:colOff>
      <xdr:row>12</xdr:row>
      <xdr:rowOff>114300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7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12</xdr:row>
      <xdr:rowOff>127000</xdr:rowOff>
    </xdr:from>
    <xdr:to>
      <xdr:col>82</xdr:col>
      <xdr:colOff>107950</xdr:colOff>
      <xdr:row>13</xdr:row>
      <xdr:rowOff>133350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1844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127000</xdr:rowOff>
    </xdr:from>
    <xdr:to>
      <xdr:col>78</xdr:col>
      <xdr:colOff>69850</xdr:colOff>
      <xdr:row>14</xdr:row>
      <xdr:rowOff>63500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1844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120650</xdr:rowOff>
    </xdr:from>
    <xdr:to>
      <xdr:col>78</xdr:col>
      <xdr:colOff>120650</xdr:colOff>
      <xdr:row>16</xdr:row>
      <xdr:rowOff>50800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35577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7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63500</xdr:rowOff>
    </xdr:from>
    <xdr:to>
      <xdr:col>73</xdr:col>
      <xdr:colOff>180975</xdr:colOff>
      <xdr:row>14</xdr:row>
      <xdr:rowOff>114300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463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12700</xdr:rowOff>
    </xdr:from>
    <xdr:to>
      <xdr:col>74</xdr:col>
      <xdr:colOff>31750</xdr:colOff>
      <xdr:row>16</xdr:row>
      <xdr:rowOff>114300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99077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114300</xdr:rowOff>
    </xdr:from>
    <xdr:to>
      <xdr:col>69</xdr:col>
      <xdr:colOff>92075</xdr:colOff>
      <xdr:row>14</xdr:row>
      <xdr:rowOff>114300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514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165100</xdr:rowOff>
    </xdr:from>
    <xdr:to>
      <xdr:col>69</xdr:col>
      <xdr:colOff>142875</xdr:colOff>
      <xdr:row>17</xdr:row>
      <xdr:rowOff>95250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80027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127000</xdr:rowOff>
    </xdr:from>
    <xdr:to>
      <xdr:col>65</xdr:col>
      <xdr:colOff>53975</xdr:colOff>
      <xdr:row>17</xdr:row>
      <xdr:rowOff>57150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41927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82550</xdr:rowOff>
    </xdr:from>
    <xdr:to>
      <xdr:col>82</xdr:col>
      <xdr:colOff>158750</xdr:colOff>
      <xdr:row>14</xdr:row>
      <xdr:rowOff>12700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31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99077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76200</xdr:rowOff>
    </xdr:from>
    <xdr:to>
      <xdr:col>78</xdr:col>
      <xdr:colOff>120650</xdr:colOff>
      <xdr:row>13</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13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16527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190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12700</xdr:rowOff>
    </xdr:from>
    <xdr:to>
      <xdr:col>74</xdr:col>
      <xdr:colOff>31750</xdr:colOff>
      <xdr:row>14</xdr:row>
      <xdr:rowOff>114300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4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124477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63500</xdr:rowOff>
    </xdr:from>
    <xdr:to>
      <xdr:col>69</xdr:col>
      <xdr:colOff>142875</xdr:colOff>
      <xdr:row>14</xdr:row>
      <xdr:rowOff>165100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4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3827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63500</xdr:rowOff>
    </xdr:from>
    <xdr:to>
      <xdr:col>65</xdr:col>
      <xdr:colOff>53975</xdr:colOff>
      <xdr:row>14</xdr:row>
      <xdr:rowOff>165100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4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3827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本市の扶助費に係る経常収支比率８．４％は、類似団体平均９．３％を下回っているが、高齢化により介護給付費や生活保護費は増加していくことが見込まれるため、市単独給付のあり方については慎重に検討し、可能な限り義務的経費の削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88138</xdr:rowOff>
    </xdr:from>
    <xdr:to>
      <xdr:col>24</xdr:col>
      <xdr:colOff>25400</xdr:colOff>
      <xdr:row>61</xdr:row>
      <xdr:rowOff>170434</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74988"/>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142511</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170434</xdr:rowOff>
    </xdr:from>
    <xdr:to>
      <xdr:col>24</xdr:col>
      <xdr:colOff>114300</xdr:colOff>
      <xdr:row>61</xdr:row>
      <xdr:rowOff>170434</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3065</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1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88138</xdr:rowOff>
    </xdr:from>
    <xdr:to>
      <xdr:col>24</xdr:col>
      <xdr:colOff>114300</xdr:colOff>
      <xdr:row>53</xdr:row>
      <xdr:rowOff>88138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74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xdr:rowOff>
    </xdr:from>
    <xdr:to>
      <xdr:col>24</xdr:col>
      <xdr:colOff>25400</xdr:colOff>
      <xdr:row>55</xdr:row>
      <xdr:rowOff>37846</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43102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41419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71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69342</xdr:rowOff>
    </xdr:from>
    <xdr:to>
      <xdr:col>24</xdr:col>
      <xdr:colOff>76200</xdr:colOff>
      <xdr:row>55</xdr:row>
      <xdr:rowOff>170942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xdr:rowOff>
    </xdr:from>
    <xdr:to>
      <xdr:col>19</xdr:col>
      <xdr:colOff>187325</xdr:colOff>
      <xdr:row>55</xdr:row>
      <xdr:rowOff>56134</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43102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51054</xdr:rowOff>
    </xdr:from>
    <xdr:to>
      <xdr:col>20</xdr:col>
      <xdr:colOff>38100</xdr:colOff>
      <xdr:row>55</xdr:row>
      <xdr:rowOff>152654</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137431</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67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56134</xdr:rowOff>
    </xdr:from>
    <xdr:to>
      <xdr:col>15</xdr:col>
      <xdr:colOff>98425</xdr:colOff>
      <xdr:row>55</xdr:row>
      <xdr:rowOff>101854</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4858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151638</xdr:rowOff>
    </xdr:from>
    <xdr:to>
      <xdr:col>15</xdr:col>
      <xdr:colOff>149225</xdr:colOff>
      <xdr:row>56</xdr:row>
      <xdr:rowOff>81788</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66565</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101854</xdr:rowOff>
    </xdr:from>
    <xdr:to>
      <xdr:col>11</xdr:col>
      <xdr:colOff>9525</xdr:colOff>
      <xdr:row>55</xdr:row>
      <xdr:rowOff>156718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5316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62484</xdr:rowOff>
    </xdr:from>
    <xdr:to>
      <xdr:col>11</xdr:col>
      <xdr:colOff>60325</xdr:colOff>
      <xdr:row>56</xdr:row>
      <xdr:rowOff>164084</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148861</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16764</xdr:rowOff>
    </xdr:from>
    <xdr:to>
      <xdr:col>6</xdr:col>
      <xdr:colOff>171450</xdr:colOff>
      <xdr:row>56</xdr:row>
      <xdr:rowOff>118364</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103141</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158496</xdr:rowOff>
    </xdr:from>
    <xdr:to>
      <xdr:col>24</xdr:col>
      <xdr:colOff>76200</xdr:colOff>
      <xdr:row>55</xdr:row>
      <xdr:rowOff>88646</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1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3573</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26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121920</xdr:rowOff>
    </xdr:from>
    <xdr:to>
      <xdr:col>20</xdr:col>
      <xdr:colOff>38100</xdr:colOff>
      <xdr:row>55</xdr:row>
      <xdr:rowOff>52070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62247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5334</xdr:rowOff>
    </xdr:from>
    <xdr:to>
      <xdr:col>15</xdr:col>
      <xdr:colOff>149225</xdr:colOff>
      <xdr:row>55</xdr:row>
      <xdr:rowOff>106934</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3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117111</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20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51054</xdr:rowOff>
    </xdr:from>
    <xdr:to>
      <xdr:col>11</xdr:col>
      <xdr:colOff>60325</xdr:colOff>
      <xdr:row>55</xdr:row>
      <xdr:rowOff>152654</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4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162831</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4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105918</xdr:rowOff>
    </xdr:from>
    <xdr:to>
      <xdr:col>6</xdr:col>
      <xdr:colOff>171450</xdr:colOff>
      <xdr:row>56</xdr:row>
      <xdr:rowOff>36068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46245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本市のその他に係る経常収支比率１４．５％は、類似団体平均１３．１％を１．４ポイント上回っている。前年度と比較してその他経費に係る経常収支比率が増加した理由は、後期高齢者医療広域連合への負担金などが増加したため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今後も公営企業会計及び特別会計の健全化、適正化を図り、普通会計の負担額を減らしていくよう努める。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31750</xdr:rowOff>
    </xdr:from>
    <xdr:to>
      <xdr:col>82</xdr:col>
      <xdr:colOff>107950</xdr:colOff>
      <xdr:row>59</xdr:row>
      <xdr:rowOff>6350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118600"/>
          <a:ext cx="0" cy="1003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149877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6350</xdr:rowOff>
    </xdr:from>
    <xdr:to>
      <xdr:col>82</xdr:col>
      <xdr:colOff>196850</xdr:colOff>
      <xdr:row>59</xdr:row>
      <xdr:rowOff>6350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12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118127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31750</xdr:rowOff>
    </xdr:from>
    <xdr:to>
      <xdr:col>82</xdr:col>
      <xdr:colOff>196850</xdr:colOff>
      <xdr:row>53</xdr:row>
      <xdr:rowOff>31750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152400</xdr:rowOff>
    </xdr:from>
    <xdr:to>
      <xdr:col>82</xdr:col>
      <xdr:colOff>107950</xdr:colOff>
      <xdr:row>57</xdr:row>
      <xdr:rowOff>6350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753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137177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395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120650</xdr:rowOff>
    </xdr:from>
    <xdr:to>
      <xdr:col>82</xdr:col>
      <xdr:colOff>158750</xdr:colOff>
      <xdr:row>56</xdr:row>
      <xdr:rowOff>50800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152400</xdr:rowOff>
    </xdr:from>
    <xdr:to>
      <xdr:col>78</xdr:col>
      <xdr:colOff>69850</xdr:colOff>
      <xdr:row>57</xdr:row>
      <xdr:rowOff>6350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753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82550</xdr:rowOff>
    </xdr:from>
    <xdr:to>
      <xdr:col>78</xdr:col>
      <xdr:colOff>120650</xdr:colOff>
      <xdr:row>56</xdr:row>
      <xdr:rowOff>12700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22877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28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6350</xdr:rowOff>
    </xdr:from>
    <xdr:to>
      <xdr:col>73</xdr:col>
      <xdr:colOff>180975</xdr:colOff>
      <xdr:row>61</xdr:row>
      <xdr:rowOff>19050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779000"/>
          <a:ext cx="889000" cy="69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120650</xdr:rowOff>
    </xdr:from>
    <xdr:to>
      <xdr:col>74</xdr:col>
      <xdr:colOff>31750</xdr:colOff>
      <xdr:row>56</xdr:row>
      <xdr:rowOff>50800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60977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114300</xdr:rowOff>
    </xdr:from>
    <xdr:to>
      <xdr:col>69</xdr:col>
      <xdr:colOff>92075</xdr:colOff>
      <xdr:row>61</xdr:row>
      <xdr:rowOff>19050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401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6350</xdr:rowOff>
    </xdr:from>
    <xdr:to>
      <xdr:col>69</xdr:col>
      <xdr:colOff>142875</xdr:colOff>
      <xdr:row>57</xdr:row>
      <xdr:rowOff>107950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118127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168927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127000</xdr:rowOff>
    </xdr:from>
    <xdr:to>
      <xdr:col>82</xdr:col>
      <xdr:colOff>158750</xdr:colOff>
      <xdr:row>57</xdr:row>
      <xdr:rowOff>57150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99077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101600</xdr:rowOff>
    </xdr:from>
    <xdr:to>
      <xdr:col>78</xdr:col>
      <xdr:colOff>120650</xdr:colOff>
      <xdr:row>57</xdr:row>
      <xdr:rowOff>31750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16527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127000</xdr:rowOff>
    </xdr:from>
    <xdr:to>
      <xdr:col>74</xdr:col>
      <xdr:colOff>31750</xdr:colOff>
      <xdr:row>57</xdr:row>
      <xdr:rowOff>57150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41927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139700</xdr:rowOff>
    </xdr:from>
    <xdr:to>
      <xdr:col>69</xdr:col>
      <xdr:colOff>142875</xdr:colOff>
      <xdr:row>61</xdr:row>
      <xdr:rowOff>69850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54627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63500</xdr:rowOff>
    </xdr:from>
    <xdr:to>
      <xdr:col>65</xdr:col>
      <xdr:colOff>53975</xdr:colOff>
      <xdr:row>60</xdr:row>
      <xdr:rowOff>165100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本市の補助費等に係る経常収支比率６．３％は、類似団体平均１２．１％を大きく下回っている。これは、上下水道や消防業務などを市直営で行っていることから、一部事務組合に対する負担金等決算額が類似団体平均を大きく下回っていることが主な要因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41</xdr:row>
      <xdr:rowOff>29845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91058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1922</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03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29845</xdr:rowOff>
    </xdr:from>
    <xdr:to>
      <xdr:col>82</xdr:col>
      <xdr:colOff>196850</xdr:colOff>
      <xdr:row>41</xdr:row>
      <xdr:rowOff>29845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05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104140</xdr:rowOff>
    </xdr:from>
    <xdr:to>
      <xdr:col>82</xdr:col>
      <xdr:colOff>107950</xdr:colOff>
      <xdr:row>36</xdr:row>
      <xdr:rowOff>29845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104890"/>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111142</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454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139065</xdr:rowOff>
    </xdr:from>
    <xdr:to>
      <xdr:col>82</xdr:col>
      <xdr:colOff>158750</xdr:colOff>
      <xdr:row>38</xdr:row>
      <xdr:rowOff>69215</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4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104140</xdr:rowOff>
    </xdr:from>
    <xdr:to>
      <xdr:col>78</xdr:col>
      <xdr:colOff>69850</xdr:colOff>
      <xdr:row>35</xdr:row>
      <xdr:rowOff>115570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1048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133350</xdr:rowOff>
    </xdr:from>
    <xdr:to>
      <xdr:col>78</xdr:col>
      <xdr:colOff>120650</xdr:colOff>
      <xdr:row>38</xdr:row>
      <xdr:rowOff>63500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98425</xdr:rowOff>
    </xdr:from>
    <xdr:to>
      <xdr:col>73</xdr:col>
      <xdr:colOff>180975</xdr:colOff>
      <xdr:row>35</xdr:row>
      <xdr:rowOff>115570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5927725"/>
          <a:ext cx="8890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127635</xdr:rowOff>
    </xdr:from>
    <xdr:to>
      <xdr:col>74</xdr:col>
      <xdr:colOff>31750</xdr:colOff>
      <xdr:row>38</xdr:row>
      <xdr:rowOff>57785</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42562</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55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98425</xdr:rowOff>
    </xdr:from>
    <xdr:to>
      <xdr:col>69</xdr:col>
      <xdr:colOff>92075</xdr:colOff>
      <xdr:row>34</xdr:row>
      <xdr:rowOff>98425</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59277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47625</xdr:rowOff>
    </xdr:from>
    <xdr:to>
      <xdr:col>69</xdr:col>
      <xdr:colOff>142875</xdr:colOff>
      <xdr:row>37</xdr:row>
      <xdr:rowOff>149225</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134002</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24765</xdr:rowOff>
    </xdr:from>
    <xdr:to>
      <xdr:col>65</xdr:col>
      <xdr:colOff>53975</xdr:colOff>
      <xdr:row>37</xdr:row>
      <xdr:rowOff>126365</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111142</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45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150495</xdr:rowOff>
    </xdr:from>
    <xdr:to>
      <xdr:col>82</xdr:col>
      <xdr:colOff>158750</xdr:colOff>
      <xdr:row>36</xdr:row>
      <xdr:rowOff>80645</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1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167022</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599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53340</xdr:rowOff>
    </xdr:from>
    <xdr:to>
      <xdr:col>78</xdr:col>
      <xdr:colOff>120650</xdr:colOff>
      <xdr:row>35</xdr:row>
      <xdr:rowOff>154940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05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165117</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82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64770</xdr:rowOff>
    </xdr:from>
    <xdr:to>
      <xdr:col>74</xdr:col>
      <xdr:colOff>31750</xdr:colOff>
      <xdr:row>35</xdr:row>
      <xdr:rowOff>166370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5097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47625</xdr:rowOff>
    </xdr:from>
    <xdr:to>
      <xdr:col>69</xdr:col>
      <xdr:colOff>142875</xdr:colOff>
      <xdr:row>34</xdr:row>
      <xdr:rowOff>149225</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587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159402</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64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47625</xdr:rowOff>
    </xdr:from>
    <xdr:to>
      <xdr:col>65</xdr:col>
      <xdr:colOff>53975</xdr:colOff>
      <xdr:row>34</xdr:row>
      <xdr:rowOff>149225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587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159402</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64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本市の公債費に係る経常収支比率２０．３％は、類似団体平均１８．９％を上回っている。これは、千葉科学大学建設事業補助（平成１６年度～１７年度）、市立高等学校整備事業（平成２２年度）、学校給食センター整備事業（平成２４年度）などの財源として発行した地方債の元利償還金が多いことが主な要因である。また、今後も広域ごみ処理施設整備債、衛生センター整備債の償還が本格化することにより、同比率は高い水準で推移することが見込まれるため、地方債を財源とする大規模事業については、慎重に事業を選択し、適正な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110672</xdr:rowOff>
    </xdr:from>
    <xdr:to>
      <xdr:col>24</xdr:col>
      <xdr:colOff>25400</xdr:colOff>
      <xdr:row>81</xdr:row>
      <xdr:rowOff>4536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455072"/>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148063</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4536</xdr:rowOff>
    </xdr:from>
    <xdr:to>
      <xdr:col>24</xdr:col>
      <xdr:colOff>114300</xdr:colOff>
      <xdr:row>81</xdr:row>
      <xdr:rowOff>4536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25599</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110672</xdr:rowOff>
    </xdr:from>
    <xdr:to>
      <xdr:col>24</xdr:col>
      <xdr:colOff>114300</xdr:colOff>
      <xdr:row>72</xdr:row>
      <xdr:rowOff>110672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132443</xdr:rowOff>
    </xdr:from>
    <xdr:to>
      <xdr:col>24</xdr:col>
      <xdr:colOff>25400</xdr:colOff>
      <xdr:row>77</xdr:row>
      <xdr:rowOff>156936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3162643"/>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141713</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00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125186</xdr:rowOff>
    </xdr:from>
    <xdr:to>
      <xdr:col>24</xdr:col>
      <xdr:colOff>76200</xdr:colOff>
      <xdr:row>77</xdr:row>
      <xdr:rowOff>55336</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15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132443</xdr:rowOff>
    </xdr:from>
    <xdr:to>
      <xdr:col>19</xdr:col>
      <xdr:colOff>187325</xdr:colOff>
      <xdr:row>77</xdr:row>
      <xdr:rowOff>156936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3162643"/>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59871</xdr:rowOff>
    </xdr:from>
    <xdr:to>
      <xdr:col>20</xdr:col>
      <xdr:colOff>38100</xdr:colOff>
      <xdr:row>76</xdr:row>
      <xdr:rowOff>161471</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199</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285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156936</xdr:rowOff>
    </xdr:from>
    <xdr:to>
      <xdr:col>15</xdr:col>
      <xdr:colOff>98425</xdr:colOff>
      <xdr:row>77</xdr:row>
      <xdr:rowOff>156936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33585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48986</xdr:rowOff>
    </xdr:from>
    <xdr:to>
      <xdr:col>15</xdr:col>
      <xdr:colOff>149225</xdr:colOff>
      <xdr:row>76</xdr:row>
      <xdr:rowOff>150586</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160762</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2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113393</xdr:rowOff>
    </xdr:from>
    <xdr:to>
      <xdr:col>11</xdr:col>
      <xdr:colOff>9525</xdr:colOff>
      <xdr:row>77</xdr:row>
      <xdr:rowOff>156936</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3150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48986</xdr:rowOff>
    </xdr:from>
    <xdr:to>
      <xdr:col>11</xdr:col>
      <xdr:colOff>60325</xdr:colOff>
      <xdr:row>76</xdr:row>
      <xdr:rowOff>150586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160762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2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59871</xdr:rowOff>
    </xdr:from>
    <xdr:to>
      <xdr:col>6</xdr:col>
      <xdr:colOff>171450</xdr:colOff>
      <xdr:row>76</xdr:row>
      <xdr:rowOff>161471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199</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106136</xdr:rowOff>
    </xdr:from>
    <xdr:to>
      <xdr:col>24</xdr:col>
      <xdr:colOff>76200</xdr:colOff>
      <xdr:row>78</xdr:row>
      <xdr:rowOff>36286</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30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78213</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27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81643</xdr:rowOff>
    </xdr:from>
    <xdr:to>
      <xdr:col>20</xdr:col>
      <xdr:colOff>38100</xdr:colOff>
      <xdr:row>77</xdr:row>
      <xdr:rowOff>11793</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11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168020</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198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106136</xdr:rowOff>
    </xdr:from>
    <xdr:to>
      <xdr:col>15</xdr:col>
      <xdr:colOff>149225</xdr:colOff>
      <xdr:row>78</xdr:row>
      <xdr:rowOff>36286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30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21063</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39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106136</xdr:rowOff>
    </xdr:from>
    <xdr:to>
      <xdr:col>11</xdr:col>
      <xdr:colOff>60325</xdr:colOff>
      <xdr:row>78</xdr:row>
      <xdr:rowOff>36286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30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21063</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39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62593</xdr:rowOff>
    </xdr:from>
    <xdr:to>
      <xdr:col>6</xdr:col>
      <xdr:colOff>171450</xdr:colOff>
      <xdr:row>77</xdr:row>
      <xdr:rowOff>164193</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2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148970</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35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本市の公債費以外に係る経常収支比率は７０．７％であり、類似団体平均７２．９％を下回っている。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しかしながら、前年度と比較して公債費以外の経常収支比率が増加した理由は、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臨時財政対策債の減少などにより分母の経常一般財源が約７億８千万円減少したこと及び原油価格や物価高騰の影響による光熱水費・委託料の増加などで分子の物件費に係る経常経費充当一般財源が約１億３千万円増加したため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今後も公共施設の統廃合や事務事業の見直しなどの行政改革を推進し、経常経費の削減に努める。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80</xdr:row>
      <xdr:rowOff>142239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539980"/>
          <a:ext cx="0" cy="1318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92710</xdr:rowOff>
    </xdr:from>
    <xdr:to>
      <xdr:col>82</xdr:col>
      <xdr:colOff>107950</xdr:colOff>
      <xdr:row>75</xdr:row>
      <xdr:rowOff>85090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2608560"/>
          <a:ext cx="8382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2557</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92710</xdr:rowOff>
    </xdr:from>
    <xdr:to>
      <xdr:col>78</xdr:col>
      <xdr:colOff>69850</xdr:colOff>
      <xdr:row>76</xdr:row>
      <xdr:rowOff>43180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2608560"/>
          <a:ext cx="889000" cy="46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3810</xdr:rowOff>
    </xdr:from>
    <xdr:to>
      <xdr:col>78</xdr:col>
      <xdr:colOff>120650</xdr:colOff>
      <xdr:row>75</xdr:row>
      <xdr:rowOff>105410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8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90188</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948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43180</xdr:rowOff>
    </xdr:from>
    <xdr:to>
      <xdr:col>73</xdr:col>
      <xdr:colOff>180975</xdr:colOff>
      <xdr:row>77</xdr:row>
      <xdr:rowOff>62230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0733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106680</xdr:rowOff>
    </xdr:from>
    <xdr:to>
      <xdr:col>74</xdr:col>
      <xdr:colOff>31750</xdr:colOff>
      <xdr:row>77</xdr:row>
      <xdr:rowOff>36830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21607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62230</xdr:rowOff>
    </xdr:from>
    <xdr:to>
      <xdr:col>69</xdr:col>
      <xdr:colOff>92075</xdr:colOff>
      <xdr:row>77</xdr:row>
      <xdr:rowOff>100330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263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100347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106680</xdr:rowOff>
    </xdr:from>
    <xdr:to>
      <xdr:col>65</xdr:col>
      <xdr:colOff>53975</xdr:colOff>
      <xdr:row>77</xdr:row>
      <xdr:rowOff>36830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47007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34290</xdr:rowOff>
    </xdr:from>
    <xdr:to>
      <xdr:col>82</xdr:col>
      <xdr:colOff>158750</xdr:colOff>
      <xdr:row>75</xdr:row>
      <xdr:rowOff>135890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50817</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41910</xdr:rowOff>
    </xdr:from>
    <xdr:to>
      <xdr:col>78</xdr:col>
      <xdr:colOff>120650</xdr:colOff>
      <xdr:row>73</xdr:row>
      <xdr:rowOff>143510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153687</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32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163830</xdr:rowOff>
    </xdr:from>
    <xdr:to>
      <xdr:col>74</xdr:col>
      <xdr:colOff>31750</xdr:colOff>
      <xdr:row>76</xdr:row>
      <xdr:rowOff>93980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104157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11430</xdr:rowOff>
    </xdr:from>
    <xdr:to>
      <xdr:col>69</xdr:col>
      <xdr:colOff>142875</xdr:colOff>
      <xdr:row>77</xdr:row>
      <xdr:rowOff>113030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97807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49530</xdr:rowOff>
    </xdr:from>
    <xdr:to>
      <xdr:col>65</xdr:col>
      <xdr:colOff>53975</xdr:colOff>
      <xdr:row>77</xdr:row>
      <xdr:rowOff>151130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135907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千葉県銚子市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56271</xdr:rowOff>
    </xdr:from>
    <xdr:to>
      <xdr:col>29</xdr:col>
      <xdr:colOff>127000</xdr:colOff>
      <xdr:row>20</xdr:row>
      <xdr:rowOff>110861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1989846"/>
          <a:ext cx="0" cy="159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82938</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110861</xdr:rowOff>
    </xdr:from>
    <xdr:to>
      <xdr:col>30</xdr:col>
      <xdr:colOff>25400</xdr:colOff>
      <xdr:row>20</xdr:row>
      <xdr:rowOff>110861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74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142648</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3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56271</xdr:rowOff>
    </xdr:from>
    <xdr:to>
      <xdr:col>30</xdr:col>
      <xdr:colOff>25400</xdr:colOff>
      <xdr:row>11</xdr:row>
      <xdr:rowOff>56271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1989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166700</xdr:rowOff>
    </xdr:from>
    <xdr:to>
      <xdr:col>29</xdr:col>
      <xdr:colOff>127000</xdr:colOff>
      <xdr:row>17</xdr:row>
      <xdr:rowOff>169291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128975"/>
          <a:ext cx="647700" cy="2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133235</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52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116708</xdr:rowOff>
    </xdr:from>
    <xdr:to>
      <xdr:col>29</xdr:col>
      <xdr:colOff>177800</xdr:colOff>
      <xdr:row>17</xdr:row>
      <xdr:rowOff>46858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07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167249</xdr:rowOff>
    </xdr:from>
    <xdr:to>
      <xdr:col>26</xdr:col>
      <xdr:colOff>50800</xdr:colOff>
      <xdr:row>17</xdr:row>
      <xdr:rowOff>169291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3129524"/>
          <a:ext cx="698500" cy="2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133563</xdr:rowOff>
    </xdr:from>
    <xdr:to>
      <xdr:col>26</xdr:col>
      <xdr:colOff>101600</xdr:colOff>
      <xdr:row>17</xdr:row>
      <xdr:rowOff>63713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243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73890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693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167249</xdr:rowOff>
    </xdr:from>
    <xdr:to>
      <xdr:col>22</xdr:col>
      <xdr:colOff>114300</xdr:colOff>
      <xdr:row>18</xdr:row>
      <xdr:rowOff>24145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129524"/>
          <a:ext cx="698500" cy="28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65044</xdr:rowOff>
    </xdr:from>
    <xdr:to>
      <xdr:col>22</xdr:col>
      <xdr:colOff>165100</xdr:colOff>
      <xdr:row>17</xdr:row>
      <xdr:rowOff>166644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27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5371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96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20046</xdr:rowOff>
    </xdr:from>
    <xdr:to>
      <xdr:col>18</xdr:col>
      <xdr:colOff>177800</xdr:colOff>
      <xdr:row>18</xdr:row>
      <xdr:rowOff>24145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153771"/>
          <a:ext cx="698500" cy="4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101178</xdr:rowOff>
    </xdr:from>
    <xdr:to>
      <xdr:col>19</xdr:col>
      <xdr:colOff>38100</xdr:colOff>
      <xdr:row>18</xdr:row>
      <xdr:rowOff>31328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634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41505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3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118491</xdr:rowOff>
    </xdr:from>
    <xdr:to>
      <xdr:col>15</xdr:col>
      <xdr:colOff>101600</xdr:colOff>
      <xdr:row>18</xdr:row>
      <xdr:rowOff>48641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807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58818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4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115900</xdr:rowOff>
    </xdr:from>
    <xdr:to>
      <xdr:col>29</xdr:col>
      <xdr:colOff>177800</xdr:colOff>
      <xdr:row>18</xdr:row>
      <xdr:rowOff>46050</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078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87977</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5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118491</xdr:rowOff>
    </xdr:from>
    <xdr:to>
      <xdr:col>26</xdr:col>
      <xdr:colOff>101600</xdr:colOff>
      <xdr:row>18</xdr:row>
      <xdr:rowOff>48641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80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33418</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167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116449</xdr:rowOff>
    </xdr:from>
    <xdr:to>
      <xdr:col>22</xdr:col>
      <xdr:colOff>165100</xdr:colOff>
      <xdr:row>18</xdr:row>
      <xdr:rowOff>46599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78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31376</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16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144795</xdr:rowOff>
    </xdr:from>
    <xdr:to>
      <xdr:col>19</xdr:col>
      <xdr:colOff>38100</xdr:colOff>
      <xdr:row>18</xdr:row>
      <xdr:rowOff>74945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07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59722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19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140696</xdr:rowOff>
    </xdr:from>
    <xdr:to>
      <xdr:col>15</xdr:col>
      <xdr:colOff>101600</xdr:colOff>
      <xdr:row>18</xdr:row>
      <xdr:rowOff>70846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02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55623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18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81280</xdr:rowOff>
    </xdr:from>
    <xdr:to>
      <xdr:col>29</xdr:col>
      <xdr:colOff>127000</xdr:colOff>
      <xdr:row>38</xdr:row>
      <xdr:rowOff>63580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05830"/>
          <a:ext cx="0" cy="15253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35657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0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63580</xdr:rowOff>
    </xdr:from>
    <xdr:to>
      <xdr:col>30</xdr:col>
      <xdr:colOff>25400</xdr:colOff>
      <xdr:row>38</xdr:row>
      <xdr:rowOff>63580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31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339107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49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81280</xdr:rowOff>
    </xdr:from>
    <xdr:to>
      <xdr:col>30</xdr:col>
      <xdr:colOff>25400</xdr:colOff>
      <xdr:row>33</xdr:row>
      <xdr:rowOff>81280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058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307529</xdr:rowOff>
    </xdr:from>
    <xdr:to>
      <xdr:col>29</xdr:col>
      <xdr:colOff>127000</xdr:colOff>
      <xdr:row>35</xdr:row>
      <xdr:rowOff>126771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574979"/>
          <a:ext cx="647700" cy="162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199937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10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227860</xdr:rowOff>
    </xdr:from>
    <xdr:to>
      <xdr:col>29</xdr:col>
      <xdr:colOff>177800</xdr:colOff>
      <xdr:row>35</xdr:row>
      <xdr:rowOff>329460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38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126771</xdr:rowOff>
    </xdr:from>
    <xdr:to>
      <xdr:col>26</xdr:col>
      <xdr:colOff>50800</xdr:colOff>
      <xdr:row>35</xdr:row>
      <xdr:rowOff>192805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737121"/>
          <a:ext cx="698500" cy="66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265056</xdr:rowOff>
    </xdr:from>
    <xdr:to>
      <xdr:col>26</xdr:col>
      <xdr:colOff>101600</xdr:colOff>
      <xdr:row>36</xdr:row>
      <xdr:rowOff>23756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754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8533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61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100286</xdr:rowOff>
    </xdr:from>
    <xdr:to>
      <xdr:col>22</xdr:col>
      <xdr:colOff>114300</xdr:colOff>
      <xdr:row>35</xdr:row>
      <xdr:rowOff>192805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710636"/>
          <a:ext cx="698500" cy="92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35085</xdr:rowOff>
    </xdr:from>
    <xdr:to>
      <xdr:col>22</xdr:col>
      <xdr:colOff>165100</xdr:colOff>
      <xdr:row>36</xdr:row>
      <xdr:rowOff>136685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121462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7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100286</xdr:rowOff>
    </xdr:from>
    <xdr:to>
      <xdr:col>18</xdr:col>
      <xdr:colOff>177800</xdr:colOff>
      <xdr:row>35</xdr:row>
      <xdr:rowOff>187742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710636"/>
          <a:ext cx="698500" cy="87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29794</xdr:rowOff>
    </xdr:from>
    <xdr:to>
      <xdr:col>19</xdr:col>
      <xdr:colOff>38100</xdr:colOff>
      <xdr:row>36</xdr:row>
      <xdr:rowOff>131394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83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116171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6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44033</xdr:rowOff>
    </xdr:from>
    <xdr:to>
      <xdr:col>15</xdr:col>
      <xdr:colOff>101600</xdr:colOff>
      <xdr:row>36</xdr:row>
      <xdr:rowOff>145633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130410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8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256729</xdr:rowOff>
    </xdr:from>
    <xdr:to>
      <xdr:col>29</xdr:col>
      <xdr:colOff>177800</xdr:colOff>
      <xdr:row>35</xdr:row>
      <xdr:rowOff>15429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524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101806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36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75971</xdr:rowOff>
    </xdr:from>
    <xdr:to>
      <xdr:col>26</xdr:col>
      <xdr:colOff>101600</xdr:colOff>
      <xdr:row>35</xdr:row>
      <xdr:rowOff>177571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686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187748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455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142005</xdr:rowOff>
    </xdr:from>
    <xdr:to>
      <xdr:col>22</xdr:col>
      <xdr:colOff>165100</xdr:colOff>
      <xdr:row>35</xdr:row>
      <xdr:rowOff>243605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752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253782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21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49486</xdr:rowOff>
    </xdr:from>
    <xdr:to>
      <xdr:col>19</xdr:col>
      <xdr:colOff>38100</xdr:colOff>
      <xdr:row>35</xdr:row>
      <xdr:rowOff>151086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659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161264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428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136942</xdr:rowOff>
    </xdr:from>
    <xdr:to>
      <xdr:col>15</xdr:col>
      <xdr:colOff>101600</xdr:colOff>
      <xdr:row>35</xdr:row>
      <xdr:rowOff>238542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747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248719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51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千葉県銚子市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56,373
53,875
84.20
26,482,459
25,361,353
1,017,808
14,844,953
24,946,640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162966</xdr:rowOff>
    </xdr:from>
    <xdr:to>
      <xdr:col>24</xdr:col>
      <xdr:colOff>62865</xdr:colOff>
      <xdr:row>37</xdr:row>
      <xdr:rowOff>127724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35016"/>
          <a:ext cx="1270" cy="133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131551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7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127724</xdr:rowOff>
    </xdr:from>
    <xdr:to>
      <xdr:col>24</xdr:col>
      <xdr:colOff>152400</xdr:colOff>
      <xdr:row>37</xdr:row>
      <xdr:rowOff>127724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71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109643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10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162966</xdr:rowOff>
    </xdr:from>
    <xdr:to>
      <xdr:col>24</xdr:col>
      <xdr:colOff>152400</xdr:colOff>
      <xdr:row>29</xdr:row>
      <xdr:rowOff>162966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78956</xdr:rowOff>
    </xdr:from>
    <xdr:to>
      <xdr:col>24</xdr:col>
      <xdr:colOff>63500</xdr:colOff>
      <xdr:row>34</xdr:row>
      <xdr:rowOff>83794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08256"/>
          <a:ext cx="8382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107268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36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128841</xdr:rowOff>
    </xdr:from>
    <xdr:to>
      <xdr:col>24</xdr:col>
      <xdr:colOff>114300</xdr:colOff>
      <xdr:row>35</xdr:row>
      <xdr:rowOff>58991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5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83794</xdr:rowOff>
    </xdr:from>
    <xdr:to>
      <xdr:col>19</xdr:col>
      <xdr:colOff>177800</xdr:colOff>
      <xdr:row>34</xdr:row>
      <xdr:rowOff>86563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13094"/>
          <a:ext cx="889000" cy="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143510</xdr:rowOff>
    </xdr:from>
    <xdr:to>
      <xdr:col>20</xdr:col>
      <xdr:colOff>38100</xdr:colOff>
      <xdr:row>35</xdr:row>
      <xdr:rowOff>73660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64787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6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86563</xdr:rowOff>
    </xdr:from>
    <xdr:to>
      <xdr:col>15</xdr:col>
      <xdr:colOff>50800</xdr:colOff>
      <xdr:row>34</xdr:row>
      <xdr:rowOff>118618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15863"/>
          <a:ext cx="889000" cy="3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29235</xdr:rowOff>
    </xdr:from>
    <xdr:to>
      <xdr:col>15</xdr:col>
      <xdr:colOff>101600</xdr:colOff>
      <xdr:row>35</xdr:row>
      <xdr:rowOff>130835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121962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2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116154</xdr:rowOff>
    </xdr:from>
    <xdr:to>
      <xdr:col>10</xdr:col>
      <xdr:colOff>114300</xdr:colOff>
      <xdr:row>34</xdr:row>
      <xdr:rowOff>118618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945454"/>
          <a:ext cx="889000" cy="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131864</xdr:rowOff>
    </xdr:from>
    <xdr:to>
      <xdr:col>10</xdr:col>
      <xdr:colOff>165100</xdr:colOff>
      <xdr:row>36</xdr:row>
      <xdr:rowOff>62014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3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53141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2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135230</xdr:rowOff>
    </xdr:from>
    <xdr:to>
      <xdr:col>6</xdr:col>
      <xdr:colOff>38100</xdr:colOff>
      <xdr:row>36</xdr:row>
      <xdr:rowOff>65380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56507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2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28156</xdr:rowOff>
    </xdr:from>
    <xdr:to>
      <xdr:col>24</xdr:col>
      <xdr:colOff>114300</xdr:colOff>
      <xdr:row>34</xdr:row>
      <xdr:rowOff>129756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5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51033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32994</xdr:rowOff>
    </xdr:from>
    <xdr:to>
      <xdr:col>20</xdr:col>
      <xdr:colOff>38100</xdr:colOff>
      <xdr:row>34</xdr:row>
      <xdr:rowOff>134594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6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151121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63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35763</xdr:rowOff>
    </xdr:from>
    <xdr:to>
      <xdr:col>15</xdr:col>
      <xdr:colOff>101600</xdr:colOff>
      <xdr:row>34</xdr:row>
      <xdr:rowOff>137363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6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153890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640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67818</xdr:rowOff>
    </xdr:from>
    <xdr:to>
      <xdr:col>10</xdr:col>
      <xdr:colOff>165100</xdr:colOff>
      <xdr:row>34</xdr:row>
      <xdr:rowOff>169418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9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14495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67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65354</xdr:rowOff>
    </xdr:from>
    <xdr:to>
      <xdr:col>6</xdr:col>
      <xdr:colOff>38100</xdr:colOff>
      <xdr:row>34</xdr:row>
      <xdr:rowOff>166954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9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12031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66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83627</xdr:rowOff>
    </xdr:from>
    <xdr:to>
      <xdr:col>24</xdr:col>
      <xdr:colOff>62865</xdr:colOff>
      <xdr:row>58</xdr:row>
      <xdr:rowOff>55380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56127"/>
          <a:ext cx="1270" cy="1343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59207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0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55380</xdr:rowOff>
    </xdr:from>
    <xdr:to>
      <xdr:col>24</xdr:col>
      <xdr:colOff>152400</xdr:colOff>
      <xdr:row>58</xdr:row>
      <xdr:rowOff>55380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99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30304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3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83627</xdr:rowOff>
    </xdr:from>
    <xdr:to>
      <xdr:col>24</xdr:col>
      <xdr:colOff>152400</xdr:colOff>
      <xdr:row>50</xdr:row>
      <xdr:rowOff>83627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56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13415</xdr:rowOff>
    </xdr:from>
    <xdr:to>
      <xdr:col>24</xdr:col>
      <xdr:colOff>63500</xdr:colOff>
      <xdr:row>58</xdr:row>
      <xdr:rowOff>53991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957515"/>
          <a:ext cx="838200" cy="4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25905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284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3028</xdr:rowOff>
    </xdr:from>
    <xdr:to>
      <xdr:col>24</xdr:col>
      <xdr:colOff>114300</xdr:colOff>
      <xdr:row>55</xdr:row>
      <xdr:rowOff>104628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3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151408</xdr:rowOff>
    </xdr:from>
    <xdr:to>
      <xdr:col>19</xdr:col>
      <xdr:colOff>177800</xdr:colOff>
      <xdr:row>58</xdr:row>
      <xdr:rowOff>53991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924058"/>
          <a:ext cx="889000" cy="7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59884</xdr:rowOff>
    </xdr:from>
    <xdr:to>
      <xdr:col>20</xdr:col>
      <xdr:colOff>38100</xdr:colOff>
      <xdr:row>55</xdr:row>
      <xdr:rowOff>161484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6561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26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151408</xdr:rowOff>
    </xdr:from>
    <xdr:to>
      <xdr:col>15</xdr:col>
      <xdr:colOff>50800</xdr:colOff>
      <xdr:row>58</xdr:row>
      <xdr:rowOff>146607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24058"/>
          <a:ext cx="889000" cy="16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49450</xdr:rowOff>
    </xdr:from>
    <xdr:to>
      <xdr:col>15</xdr:col>
      <xdr:colOff>101600</xdr:colOff>
      <xdr:row>56</xdr:row>
      <xdr:rowOff>151050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167577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2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146607</xdr:rowOff>
    </xdr:from>
    <xdr:to>
      <xdr:col>10</xdr:col>
      <xdr:colOff>114300</xdr:colOff>
      <xdr:row>58</xdr:row>
      <xdr:rowOff>165957</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90707"/>
          <a:ext cx="889000" cy="1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96901</xdr:rowOff>
    </xdr:from>
    <xdr:to>
      <xdr:col>10</xdr:col>
      <xdr:colOff>165100</xdr:colOff>
      <xdr:row>57</xdr:row>
      <xdr:rowOff>27051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43578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7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171310</xdr:rowOff>
    </xdr:from>
    <xdr:to>
      <xdr:col>6</xdr:col>
      <xdr:colOff>38100</xdr:colOff>
      <xdr:row>57</xdr:row>
      <xdr:rowOff>101460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117987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134065</xdr:rowOff>
    </xdr:from>
    <xdr:to>
      <xdr:col>24</xdr:col>
      <xdr:colOff>114300</xdr:colOff>
      <xdr:row>58</xdr:row>
      <xdr:rowOff>64215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90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48992</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2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3191</xdr:rowOff>
    </xdr:from>
    <xdr:to>
      <xdr:col>20</xdr:col>
      <xdr:colOff>38100</xdr:colOff>
      <xdr:row>58</xdr:row>
      <xdr:rowOff>104791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94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95918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04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100608</xdr:rowOff>
    </xdr:from>
    <xdr:to>
      <xdr:col>15</xdr:col>
      <xdr:colOff>101600</xdr:colOff>
      <xdr:row>58</xdr:row>
      <xdr:rowOff>30758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7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21885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6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95807</xdr:rowOff>
    </xdr:from>
    <xdr:to>
      <xdr:col>10</xdr:col>
      <xdr:colOff>165100</xdr:colOff>
      <xdr:row>59</xdr:row>
      <xdr:rowOff>25957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3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17084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13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115157</xdr:rowOff>
    </xdr:from>
    <xdr:to>
      <xdr:col>6</xdr:col>
      <xdr:colOff>38100</xdr:colOff>
      <xdr:row>59</xdr:row>
      <xdr:rowOff>45307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5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36434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5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13741</xdr:rowOff>
    </xdr:from>
    <xdr:to>
      <xdr:col>24</xdr:col>
      <xdr:colOff>62865</xdr:colOff>
      <xdr:row>78</xdr:row>
      <xdr:rowOff>88402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15241"/>
          <a:ext cx="1270" cy="1446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92229</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6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88402</xdr:rowOff>
    </xdr:from>
    <xdr:to>
      <xdr:col>24</xdr:col>
      <xdr:colOff>152400</xdr:colOff>
      <xdr:row>78</xdr:row>
      <xdr:rowOff>88402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6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131868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7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13741</xdr:rowOff>
    </xdr:from>
    <xdr:to>
      <xdr:col>24</xdr:col>
      <xdr:colOff>152400</xdr:colOff>
      <xdr:row>70</xdr:row>
      <xdr:rowOff>13741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15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28098</xdr:rowOff>
    </xdr:from>
    <xdr:to>
      <xdr:col>24</xdr:col>
      <xdr:colOff>63500</xdr:colOff>
      <xdr:row>78</xdr:row>
      <xdr:rowOff>38475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401198"/>
          <a:ext cx="838200" cy="1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43837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02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20960</xdr:rowOff>
    </xdr:from>
    <xdr:to>
      <xdr:col>24</xdr:col>
      <xdr:colOff>114300</xdr:colOff>
      <xdr:row>76</xdr:row>
      <xdr:rowOff>122560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38475</xdr:rowOff>
    </xdr:from>
    <xdr:to>
      <xdr:col>19</xdr:col>
      <xdr:colOff>177800</xdr:colOff>
      <xdr:row>78</xdr:row>
      <xdr:rowOff>48444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11575"/>
          <a:ext cx="889000" cy="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9530</xdr:rowOff>
    </xdr:from>
    <xdr:to>
      <xdr:col>20</xdr:col>
      <xdr:colOff>38100</xdr:colOff>
      <xdr:row>76</xdr:row>
      <xdr:rowOff>111130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127657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1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48444</xdr:rowOff>
    </xdr:from>
    <xdr:to>
      <xdr:col>15</xdr:col>
      <xdr:colOff>50800</xdr:colOff>
      <xdr:row>78</xdr:row>
      <xdr:rowOff>63074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21544"/>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67549</xdr:rowOff>
    </xdr:from>
    <xdr:to>
      <xdr:col>15</xdr:col>
      <xdr:colOff>101600</xdr:colOff>
      <xdr:row>76</xdr:row>
      <xdr:rowOff>169149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9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14226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7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57221</xdr:rowOff>
    </xdr:from>
    <xdr:to>
      <xdr:col>10</xdr:col>
      <xdr:colOff>114300</xdr:colOff>
      <xdr:row>78</xdr:row>
      <xdr:rowOff>63074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430321"/>
          <a:ext cx="889000" cy="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157297</xdr:rowOff>
    </xdr:from>
    <xdr:to>
      <xdr:col>10</xdr:col>
      <xdr:colOff>165100</xdr:colOff>
      <xdr:row>77</xdr:row>
      <xdr:rowOff>87447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103974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6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112491</xdr:rowOff>
    </xdr:from>
    <xdr:to>
      <xdr:col>6</xdr:col>
      <xdr:colOff>38100</xdr:colOff>
      <xdr:row>77</xdr:row>
      <xdr:rowOff>42641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59169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1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148748</xdr:rowOff>
    </xdr:from>
    <xdr:to>
      <xdr:col>24</xdr:col>
      <xdr:colOff>114300</xdr:colOff>
      <xdr:row>78</xdr:row>
      <xdr:rowOff>78898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5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63675</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6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159125</xdr:rowOff>
    </xdr:from>
    <xdr:to>
      <xdr:col>20</xdr:col>
      <xdr:colOff>38100</xdr:colOff>
      <xdr:row>78</xdr:row>
      <xdr:rowOff>89275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6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80402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5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169094</xdr:rowOff>
    </xdr:from>
    <xdr:to>
      <xdr:col>15</xdr:col>
      <xdr:colOff>101600</xdr:colOff>
      <xdr:row>78</xdr:row>
      <xdr:rowOff>99244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7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90371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12274</xdr:rowOff>
    </xdr:from>
    <xdr:to>
      <xdr:col>10</xdr:col>
      <xdr:colOff>165100</xdr:colOff>
      <xdr:row>78</xdr:row>
      <xdr:rowOff>113874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8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105001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7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6421</xdr:rowOff>
    </xdr:from>
    <xdr:to>
      <xdr:col>6</xdr:col>
      <xdr:colOff>38100</xdr:colOff>
      <xdr:row>78</xdr:row>
      <xdr:rowOff>108021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7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99148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72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133223</xdr:rowOff>
    </xdr:from>
    <xdr:to>
      <xdr:col>24</xdr:col>
      <xdr:colOff>62865</xdr:colOff>
      <xdr:row>99</xdr:row>
      <xdr:rowOff>45974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63723"/>
          <a:ext cx="1270" cy="1455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49801</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2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45974</xdr:rowOff>
    </xdr:from>
    <xdr:to>
      <xdr:col>24</xdr:col>
      <xdr:colOff>152400</xdr:colOff>
      <xdr:row>99</xdr:row>
      <xdr:rowOff>45974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1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79900</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133223</xdr:rowOff>
    </xdr:from>
    <xdr:to>
      <xdr:col>24</xdr:col>
      <xdr:colOff>152400</xdr:colOff>
      <xdr:row>90</xdr:row>
      <xdr:rowOff>133223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29525</xdr:rowOff>
    </xdr:from>
    <xdr:to>
      <xdr:col>24</xdr:col>
      <xdr:colOff>63500</xdr:colOff>
      <xdr:row>97</xdr:row>
      <xdr:rowOff>133604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660175"/>
          <a:ext cx="838200" cy="10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31441</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191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8564</xdr:rowOff>
    </xdr:from>
    <xdr:to>
      <xdr:col>24</xdr:col>
      <xdr:colOff>114300</xdr:colOff>
      <xdr:row>96</xdr:row>
      <xdr:rowOff>110164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29525</xdr:rowOff>
    </xdr:from>
    <xdr:to>
      <xdr:col>19</xdr:col>
      <xdr:colOff>177800</xdr:colOff>
      <xdr:row>98</xdr:row>
      <xdr:rowOff>110613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660175"/>
          <a:ext cx="889000" cy="25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39567</xdr:rowOff>
    </xdr:from>
    <xdr:to>
      <xdr:col>20</xdr:col>
      <xdr:colOff>38100</xdr:colOff>
      <xdr:row>95</xdr:row>
      <xdr:rowOff>141167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157694</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10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110613</xdr:rowOff>
    </xdr:from>
    <xdr:to>
      <xdr:col>15</xdr:col>
      <xdr:colOff>50800</xdr:colOff>
      <xdr:row>98</xdr:row>
      <xdr:rowOff>137523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912713"/>
          <a:ext cx="889000" cy="2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87354</xdr:rowOff>
    </xdr:from>
    <xdr:to>
      <xdr:col>15</xdr:col>
      <xdr:colOff>101600</xdr:colOff>
      <xdr:row>97</xdr:row>
      <xdr:rowOff>17504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34031</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32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137523</xdr:rowOff>
    </xdr:from>
    <xdr:to>
      <xdr:col>10</xdr:col>
      <xdr:colOff>114300</xdr:colOff>
      <xdr:row>98</xdr:row>
      <xdr:rowOff>141811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939623"/>
          <a:ext cx="889000" cy="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119543</xdr:rowOff>
    </xdr:from>
    <xdr:to>
      <xdr:col>10</xdr:col>
      <xdr:colOff>165100</xdr:colOff>
      <xdr:row>97</xdr:row>
      <xdr:rowOff>49693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66220</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35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162913</xdr:rowOff>
    </xdr:from>
    <xdr:to>
      <xdr:col>6</xdr:col>
      <xdr:colOff>38100</xdr:colOff>
      <xdr:row>97</xdr:row>
      <xdr:rowOff>93063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2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109590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39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82804</xdr:rowOff>
    </xdr:from>
    <xdr:to>
      <xdr:col>24</xdr:col>
      <xdr:colOff>114300</xdr:colOff>
      <xdr:row>98</xdr:row>
      <xdr:rowOff>12954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71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61231</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69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150175</xdr:rowOff>
    </xdr:from>
    <xdr:to>
      <xdr:col>20</xdr:col>
      <xdr:colOff>38100</xdr:colOff>
      <xdr:row>97</xdr:row>
      <xdr:rowOff>80325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0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71452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70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59813</xdr:rowOff>
    </xdr:from>
    <xdr:to>
      <xdr:col>15</xdr:col>
      <xdr:colOff>101600</xdr:colOff>
      <xdr:row>98</xdr:row>
      <xdr:rowOff>161413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86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152540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95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86723</xdr:rowOff>
    </xdr:from>
    <xdr:to>
      <xdr:col>10</xdr:col>
      <xdr:colOff>165100</xdr:colOff>
      <xdr:row>99</xdr:row>
      <xdr:rowOff>16873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8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8000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98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91011</xdr:rowOff>
    </xdr:from>
    <xdr:to>
      <xdr:col>6</xdr:col>
      <xdr:colOff>38100</xdr:colOff>
      <xdr:row>99</xdr:row>
      <xdr:rowOff>21161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9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12288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8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23290</xdr:rowOff>
    </xdr:from>
    <xdr:to>
      <xdr:col>54</xdr:col>
      <xdr:colOff>189865</xdr:colOff>
      <xdr:row>38</xdr:row>
      <xdr:rowOff>58482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681140"/>
          <a:ext cx="1270" cy="89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62309</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7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58482</xdr:rowOff>
    </xdr:from>
    <xdr:to>
      <xdr:col>55</xdr:col>
      <xdr:colOff>88900</xdr:colOff>
      <xdr:row>38</xdr:row>
      <xdr:rowOff>58482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7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141417</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456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23290</xdr:rowOff>
    </xdr:from>
    <xdr:to>
      <xdr:col>55</xdr:col>
      <xdr:colOff>88900</xdr:colOff>
      <xdr:row>33</xdr:row>
      <xdr:rowOff>23290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68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111295</xdr:rowOff>
    </xdr:from>
    <xdr:to>
      <xdr:col>55</xdr:col>
      <xdr:colOff>0</xdr:colOff>
      <xdr:row>38</xdr:row>
      <xdr:rowOff>11874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454945"/>
          <a:ext cx="838200" cy="7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57429</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58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34552</xdr:rowOff>
    </xdr:from>
    <xdr:to>
      <xdr:col>55</xdr:col>
      <xdr:colOff>50800</xdr:colOff>
      <xdr:row>36</xdr:row>
      <xdr:rowOff>136152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06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53812</xdr:rowOff>
    </xdr:from>
    <xdr:to>
      <xdr:col>50</xdr:col>
      <xdr:colOff>114300</xdr:colOff>
      <xdr:row>38</xdr:row>
      <xdr:rowOff>11874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5368762"/>
          <a:ext cx="889000" cy="115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54518</xdr:rowOff>
    </xdr:from>
    <xdr:to>
      <xdr:col>50</xdr:col>
      <xdr:colOff>165100</xdr:colOff>
      <xdr:row>36</xdr:row>
      <xdr:rowOff>156118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26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1195</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00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53812</xdr:rowOff>
    </xdr:from>
    <xdr:to>
      <xdr:col>45</xdr:col>
      <xdr:colOff>177800</xdr:colOff>
      <xdr:row>37</xdr:row>
      <xdr:rowOff>163376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5368762"/>
          <a:ext cx="889000" cy="113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107900</xdr:rowOff>
    </xdr:from>
    <xdr:to>
      <xdr:col>46</xdr:col>
      <xdr:colOff>38100</xdr:colOff>
      <xdr:row>33</xdr:row>
      <xdr:rowOff>38050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55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29177</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568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163376</xdr:rowOff>
    </xdr:from>
    <xdr:to>
      <xdr:col>41</xdr:col>
      <xdr:colOff>50800</xdr:colOff>
      <xdr:row>38</xdr:row>
      <xdr:rowOff>151646</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507026"/>
          <a:ext cx="889000" cy="15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34434</xdr:rowOff>
    </xdr:from>
    <xdr:to>
      <xdr:col>41</xdr:col>
      <xdr:colOff>101600</xdr:colOff>
      <xdr:row>37</xdr:row>
      <xdr:rowOff>136034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37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152561</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15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59182</xdr:rowOff>
    </xdr:from>
    <xdr:to>
      <xdr:col>36</xdr:col>
      <xdr:colOff>165100</xdr:colOff>
      <xdr:row>37</xdr:row>
      <xdr:rowOff>160782</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5859</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17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60495</xdr:rowOff>
    </xdr:from>
    <xdr:to>
      <xdr:col>55</xdr:col>
      <xdr:colOff>50800</xdr:colOff>
      <xdr:row>37</xdr:row>
      <xdr:rowOff>162095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40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146872</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1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132523</xdr:rowOff>
    </xdr:from>
    <xdr:to>
      <xdr:col>50</xdr:col>
      <xdr:colOff>165100</xdr:colOff>
      <xdr:row>38</xdr:row>
      <xdr:rowOff>62674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47617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53801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56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3012</xdr:rowOff>
    </xdr:from>
    <xdr:to>
      <xdr:col>46</xdr:col>
      <xdr:colOff>38100</xdr:colOff>
      <xdr:row>31</xdr:row>
      <xdr:rowOff>104612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531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121139</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5093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112576</xdr:rowOff>
    </xdr:from>
    <xdr:to>
      <xdr:col>41</xdr:col>
      <xdr:colOff>101600</xdr:colOff>
      <xdr:row>38</xdr:row>
      <xdr:rowOff>42726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45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33853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54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100846</xdr:rowOff>
    </xdr:from>
    <xdr:to>
      <xdr:col>36</xdr:col>
      <xdr:colOff>165100</xdr:colOff>
      <xdr:row>39</xdr:row>
      <xdr:rowOff>30996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61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22123</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70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104331</xdr:rowOff>
    </xdr:from>
    <xdr:to>
      <xdr:col>54</xdr:col>
      <xdr:colOff>189865</xdr:colOff>
      <xdr:row>59</xdr:row>
      <xdr:rowOff>95224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676831"/>
          <a:ext cx="1270" cy="1533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99051</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21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95224</xdr:rowOff>
    </xdr:from>
    <xdr:to>
      <xdr:col>55</xdr:col>
      <xdr:colOff>88900</xdr:colOff>
      <xdr:row>59</xdr:row>
      <xdr:rowOff>95224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21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51008</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45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104331</xdr:rowOff>
    </xdr:from>
    <xdr:to>
      <xdr:col>55</xdr:col>
      <xdr:colOff>88900</xdr:colOff>
      <xdr:row>50</xdr:row>
      <xdr:rowOff>104331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67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126949</xdr:rowOff>
    </xdr:from>
    <xdr:to>
      <xdr:col>55</xdr:col>
      <xdr:colOff>0</xdr:colOff>
      <xdr:row>59</xdr:row>
      <xdr:rowOff>49949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10071049"/>
          <a:ext cx="838200" cy="9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171378</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429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148501</xdr:rowOff>
    </xdr:from>
    <xdr:to>
      <xdr:col>55</xdr:col>
      <xdr:colOff>50800</xdr:colOff>
      <xdr:row>56</xdr:row>
      <xdr:rowOff>78651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57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108598</xdr:rowOff>
    </xdr:from>
    <xdr:to>
      <xdr:col>50</xdr:col>
      <xdr:colOff>114300</xdr:colOff>
      <xdr:row>58</xdr:row>
      <xdr:rowOff>126949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10052698"/>
          <a:ext cx="889000" cy="1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147689</xdr:rowOff>
    </xdr:from>
    <xdr:to>
      <xdr:col>50</xdr:col>
      <xdr:colOff>165100</xdr:colOff>
      <xdr:row>56</xdr:row>
      <xdr:rowOff>77839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57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94366</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35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108598</xdr:rowOff>
    </xdr:from>
    <xdr:to>
      <xdr:col>45</xdr:col>
      <xdr:colOff>177800</xdr:colOff>
      <xdr:row>59</xdr:row>
      <xdr:rowOff>75488</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10052698"/>
          <a:ext cx="889000" cy="138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167272</xdr:rowOff>
    </xdr:from>
    <xdr:to>
      <xdr:col>46</xdr:col>
      <xdr:colOff>38100</xdr:colOff>
      <xdr:row>56</xdr:row>
      <xdr:rowOff>97422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59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113949</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37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75488</xdr:rowOff>
    </xdr:from>
    <xdr:to>
      <xdr:col>41</xdr:col>
      <xdr:colOff>50800</xdr:colOff>
      <xdr:row>59</xdr:row>
      <xdr:rowOff>94412</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10191038"/>
          <a:ext cx="889000" cy="18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169342</xdr:rowOff>
    </xdr:from>
    <xdr:to>
      <xdr:col>41</xdr:col>
      <xdr:colOff>101600</xdr:colOff>
      <xdr:row>56</xdr:row>
      <xdr:rowOff>99492</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5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116019</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37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10351</xdr:rowOff>
    </xdr:from>
    <xdr:to>
      <xdr:col>36</xdr:col>
      <xdr:colOff>165100</xdr:colOff>
      <xdr:row>56</xdr:row>
      <xdr:rowOff>111951</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128478</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38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170599</xdr:rowOff>
    </xdr:from>
    <xdr:to>
      <xdr:col>55</xdr:col>
      <xdr:colOff>50800</xdr:colOff>
      <xdr:row>59</xdr:row>
      <xdr:rowOff>100749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1011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85526</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1002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76149</xdr:rowOff>
    </xdr:from>
    <xdr:to>
      <xdr:col>50</xdr:col>
      <xdr:colOff>165100</xdr:colOff>
      <xdr:row>59</xdr:row>
      <xdr:rowOff>6299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1002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168876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1011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57798</xdr:rowOff>
    </xdr:from>
    <xdr:to>
      <xdr:col>46</xdr:col>
      <xdr:colOff>38100</xdr:colOff>
      <xdr:row>58</xdr:row>
      <xdr:rowOff>159398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1000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150525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1009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24688</xdr:rowOff>
    </xdr:from>
    <xdr:to>
      <xdr:col>41</xdr:col>
      <xdr:colOff>101600</xdr:colOff>
      <xdr:row>59</xdr:row>
      <xdr:rowOff>126288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1014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117415</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1023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43612</xdr:rowOff>
    </xdr:from>
    <xdr:to>
      <xdr:col>36</xdr:col>
      <xdr:colOff>165100</xdr:colOff>
      <xdr:row>59</xdr:row>
      <xdr:rowOff>145212</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1015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136339</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1025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123851</xdr:rowOff>
    </xdr:from>
    <xdr:to>
      <xdr:col>54</xdr:col>
      <xdr:colOff>189865</xdr:colOff>
      <xdr:row>79</xdr:row>
      <xdr:rowOff>42177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125351"/>
          <a:ext cx="1270" cy="1461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46004</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0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42177</xdr:rowOff>
    </xdr:from>
    <xdr:to>
      <xdr:col>55</xdr:col>
      <xdr:colOff>88900</xdr:colOff>
      <xdr:row>79</xdr:row>
      <xdr:rowOff>42177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70528</xdr:rowOff>
    </xdr:from>
    <xdr:ext cx="599010"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90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123851</xdr:rowOff>
    </xdr:from>
    <xdr:to>
      <xdr:col>55</xdr:col>
      <xdr:colOff>88900</xdr:colOff>
      <xdr:row>70</xdr:row>
      <xdr:rowOff>123851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125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37936</xdr:rowOff>
    </xdr:from>
    <xdr:to>
      <xdr:col>55</xdr:col>
      <xdr:colOff>0</xdr:colOff>
      <xdr:row>79</xdr:row>
      <xdr:rowOff>44450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582486"/>
          <a:ext cx="838200" cy="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148086</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178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125209</xdr:rowOff>
    </xdr:from>
    <xdr:to>
      <xdr:col>55</xdr:col>
      <xdr:colOff>50800</xdr:colOff>
      <xdr:row>78</xdr:row>
      <xdr:rowOff>55359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32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44450</xdr:rowOff>
    </xdr:from>
    <xdr:to>
      <xdr:col>50</xdr:col>
      <xdr:colOff>114300</xdr:colOff>
      <xdr:row>79</xdr:row>
      <xdr:rowOff>44450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125997</xdr:rowOff>
    </xdr:from>
    <xdr:to>
      <xdr:col>50</xdr:col>
      <xdr:colOff>165100</xdr:colOff>
      <xdr:row>78</xdr:row>
      <xdr:rowOff>56147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32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72674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10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44450</xdr:rowOff>
    </xdr:from>
    <xdr:to>
      <xdr:col>45</xdr:col>
      <xdr:colOff>177800</xdr:colOff>
      <xdr:row>79</xdr:row>
      <xdr:rowOff>44450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107328</xdr:rowOff>
    </xdr:from>
    <xdr:to>
      <xdr:col>46</xdr:col>
      <xdr:colOff>38100</xdr:colOff>
      <xdr:row>78</xdr:row>
      <xdr:rowOff>37478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30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54005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08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8458</xdr:rowOff>
    </xdr:from>
    <xdr:to>
      <xdr:col>41</xdr:col>
      <xdr:colOff>50800</xdr:colOff>
      <xdr:row>79</xdr:row>
      <xdr:rowOff>44450</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3553008"/>
          <a:ext cx="889000" cy="3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121946</xdr:rowOff>
    </xdr:from>
    <xdr:to>
      <xdr:col>41</xdr:col>
      <xdr:colOff>101600</xdr:colOff>
      <xdr:row>78</xdr:row>
      <xdr:rowOff>52096</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68623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0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76112</xdr:rowOff>
    </xdr:from>
    <xdr:to>
      <xdr:col>36</xdr:col>
      <xdr:colOff>165100</xdr:colOff>
      <xdr:row>78</xdr:row>
      <xdr:rowOff>6262</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22789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0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158586</xdr:rowOff>
    </xdr:from>
    <xdr:to>
      <xdr:col>55</xdr:col>
      <xdr:colOff>50800</xdr:colOff>
      <xdr:row>79</xdr:row>
      <xdr:rowOff>88736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53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73513</xdr:rowOff>
    </xdr:from>
    <xdr:ext cx="378565"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446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129108</xdr:rowOff>
    </xdr:from>
    <xdr:to>
      <xdr:col>36</xdr:col>
      <xdr:colOff>165100</xdr:colOff>
      <xdr:row>79</xdr:row>
      <xdr:rowOff>59258</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50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50385</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37428" y="1359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21334</xdr:rowOff>
    </xdr:from>
    <xdr:to>
      <xdr:col>54</xdr:col>
      <xdr:colOff>189865</xdr:colOff>
      <xdr:row>98</xdr:row>
      <xdr:rowOff>49991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623284"/>
          <a:ext cx="1270" cy="1228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53818</xdr:rowOff>
    </xdr:from>
    <xdr:ext cx="534377"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85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49991</xdr:rowOff>
    </xdr:from>
    <xdr:to>
      <xdr:col>55</xdr:col>
      <xdr:colOff>88900</xdr:colOff>
      <xdr:row>98</xdr:row>
      <xdr:rowOff>49991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85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139461</xdr:rowOff>
    </xdr:from>
    <xdr:ext cx="534377"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39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21334</xdr:rowOff>
    </xdr:from>
    <xdr:to>
      <xdr:col>55</xdr:col>
      <xdr:colOff>88900</xdr:colOff>
      <xdr:row>91</xdr:row>
      <xdr:rowOff>21334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623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2311</xdr:rowOff>
    </xdr:from>
    <xdr:to>
      <xdr:col>55</xdr:col>
      <xdr:colOff>0</xdr:colOff>
      <xdr:row>97</xdr:row>
      <xdr:rowOff>86027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9639300" y="16632961"/>
          <a:ext cx="838200" cy="8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78075</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194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55198</xdr:rowOff>
    </xdr:from>
    <xdr:to>
      <xdr:col>55</xdr:col>
      <xdr:colOff>50800</xdr:colOff>
      <xdr:row>95</xdr:row>
      <xdr:rowOff>156798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34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107990</xdr:rowOff>
    </xdr:from>
    <xdr:to>
      <xdr:col>50</xdr:col>
      <xdr:colOff>114300</xdr:colOff>
      <xdr:row>97</xdr:row>
      <xdr:rowOff>2311</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8750300" y="16567190"/>
          <a:ext cx="889000" cy="6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35179</xdr:rowOff>
    </xdr:from>
    <xdr:to>
      <xdr:col>50</xdr:col>
      <xdr:colOff>165100</xdr:colOff>
      <xdr:row>95</xdr:row>
      <xdr:rowOff>136779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32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153306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09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107990</xdr:rowOff>
    </xdr:from>
    <xdr:to>
      <xdr:col>45</xdr:col>
      <xdr:colOff>177800</xdr:colOff>
      <xdr:row>97</xdr:row>
      <xdr:rowOff>88559</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567190"/>
          <a:ext cx="889000" cy="15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68441</xdr:rowOff>
    </xdr:from>
    <xdr:to>
      <xdr:col>46</xdr:col>
      <xdr:colOff>38100</xdr:colOff>
      <xdr:row>95</xdr:row>
      <xdr:rowOff>170041</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15118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13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88559</xdr:rowOff>
    </xdr:from>
    <xdr:to>
      <xdr:col>41</xdr:col>
      <xdr:colOff>50800</xdr:colOff>
      <xdr:row>97</xdr:row>
      <xdr:rowOff>144697</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6972300" y="16719209"/>
          <a:ext cx="889000" cy="5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76637</xdr:rowOff>
    </xdr:from>
    <xdr:to>
      <xdr:col>41</xdr:col>
      <xdr:colOff>101600</xdr:colOff>
      <xdr:row>96</xdr:row>
      <xdr:rowOff>6787</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23314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13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132269</xdr:rowOff>
    </xdr:from>
    <xdr:to>
      <xdr:col>36</xdr:col>
      <xdr:colOff>165100</xdr:colOff>
      <xdr:row>96</xdr:row>
      <xdr:rowOff>62419</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78946</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1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35227</xdr:rowOff>
    </xdr:from>
    <xdr:to>
      <xdr:col>55</xdr:col>
      <xdr:colOff>50800</xdr:colOff>
      <xdr:row>97</xdr:row>
      <xdr:rowOff>136827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66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13654</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64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122961</xdr:rowOff>
    </xdr:from>
    <xdr:to>
      <xdr:col>50</xdr:col>
      <xdr:colOff>165100</xdr:colOff>
      <xdr:row>97</xdr:row>
      <xdr:rowOff>53111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58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44238</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67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57190</xdr:rowOff>
    </xdr:from>
    <xdr:to>
      <xdr:col>46</xdr:col>
      <xdr:colOff>38100</xdr:colOff>
      <xdr:row>96</xdr:row>
      <xdr:rowOff>158790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51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149917</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60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37759</xdr:rowOff>
    </xdr:from>
    <xdr:to>
      <xdr:col>41</xdr:col>
      <xdr:colOff>101600</xdr:colOff>
      <xdr:row>97</xdr:row>
      <xdr:rowOff>139359</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66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130486</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76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93897</xdr:rowOff>
    </xdr:from>
    <xdr:to>
      <xdr:col>36</xdr:col>
      <xdr:colOff>165100</xdr:colOff>
      <xdr:row>98</xdr:row>
      <xdr:rowOff>24047</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72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15174</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81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121279</xdr:rowOff>
    </xdr:from>
    <xdr:to>
      <xdr:col>85</xdr:col>
      <xdr:colOff>126364</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436229"/>
          <a:ext cx="1269" cy="1294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67956</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21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121279</xdr:rowOff>
    </xdr:from>
    <xdr:to>
      <xdr:col>86</xdr:col>
      <xdr:colOff>25400</xdr:colOff>
      <xdr:row>31</xdr:row>
      <xdr:rowOff>121279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43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50760</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394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27883</xdr:rowOff>
    </xdr:from>
    <xdr:to>
      <xdr:col>85</xdr:col>
      <xdr:colOff>177800</xdr:colOff>
      <xdr:row>38</xdr:row>
      <xdr:rowOff>129483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4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37097</xdr:rowOff>
    </xdr:from>
    <xdr:to>
      <xdr:col>81</xdr:col>
      <xdr:colOff>50800</xdr:colOff>
      <xdr:row>39</xdr:row>
      <xdr:rowOff>44450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723647"/>
          <a:ext cx="8890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146641</xdr:rowOff>
    </xdr:from>
    <xdr:to>
      <xdr:col>81</xdr:col>
      <xdr:colOff>101600</xdr:colOff>
      <xdr:row>38</xdr:row>
      <xdr:rowOff>76791</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49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93318</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26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20885</xdr:rowOff>
    </xdr:from>
    <xdr:to>
      <xdr:col>76</xdr:col>
      <xdr:colOff>114300</xdr:colOff>
      <xdr:row>39</xdr:row>
      <xdr:rowOff>37097</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707435"/>
          <a:ext cx="889000" cy="1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16681</xdr:rowOff>
    </xdr:from>
    <xdr:to>
      <xdr:col>76</xdr:col>
      <xdr:colOff>165100</xdr:colOff>
      <xdr:row>38</xdr:row>
      <xdr:rowOff>118281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3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134809</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30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20885</xdr:rowOff>
    </xdr:from>
    <xdr:to>
      <xdr:col>71</xdr:col>
      <xdr:colOff>177800</xdr:colOff>
      <xdr:row>39</xdr:row>
      <xdr:rowOff>33687</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2814300" y="6707435"/>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17291</xdr:rowOff>
    </xdr:from>
    <xdr:to>
      <xdr:col>72</xdr:col>
      <xdr:colOff>38100</xdr:colOff>
      <xdr:row>38</xdr:row>
      <xdr:rowOff>118891</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53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135418</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307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52934</xdr:rowOff>
    </xdr:from>
    <xdr:to>
      <xdr:col>67</xdr:col>
      <xdr:colOff>101600</xdr:colOff>
      <xdr:row>38</xdr:row>
      <xdr:rowOff>154534</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56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171061</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34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157747</xdr:rowOff>
    </xdr:from>
    <xdr:to>
      <xdr:col>76</xdr:col>
      <xdr:colOff>165100</xdr:colOff>
      <xdr:row>39</xdr:row>
      <xdr:rowOff>87897</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67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79024</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03017" y="6765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141535</xdr:rowOff>
    </xdr:from>
    <xdr:to>
      <xdr:col>72</xdr:col>
      <xdr:colOff>38100</xdr:colOff>
      <xdr:row>39</xdr:row>
      <xdr:rowOff>71685</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62812</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468428" y="6749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154337</xdr:rowOff>
    </xdr:from>
    <xdr:to>
      <xdr:col>67</xdr:col>
      <xdr:colOff>101600</xdr:colOff>
      <xdr:row>39</xdr:row>
      <xdr:rowOff>84487</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66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75614</xdr:rowOff>
    </xdr:from>
    <xdr:ext cx="378565"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25017" y="6762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125347</xdr:rowOff>
    </xdr:from>
    <xdr:to>
      <xdr:col>85</xdr:col>
      <xdr:colOff>126364</xdr:colOff>
      <xdr:row>78</xdr:row>
      <xdr:rowOff>135781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1955397"/>
          <a:ext cx="1269" cy="1553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139608</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51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135781</xdr:rowOff>
    </xdr:from>
    <xdr:to>
      <xdr:col>86</xdr:col>
      <xdr:colOff>25400</xdr:colOff>
      <xdr:row>78</xdr:row>
      <xdr:rowOff>135781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508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72024</xdr:rowOff>
    </xdr:from>
    <xdr:ext cx="599010"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73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125347</xdr:rowOff>
    </xdr:from>
    <xdr:to>
      <xdr:col>86</xdr:col>
      <xdr:colOff>25400</xdr:colOff>
      <xdr:row>69</xdr:row>
      <xdr:rowOff>125347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1955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33711</xdr:rowOff>
    </xdr:from>
    <xdr:to>
      <xdr:col>85</xdr:col>
      <xdr:colOff>127000</xdr:colOff>
      <xdr:row>76</xdr:row>
      <xdr:rowOff>90534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5481300" y="13063911"/>
          <a:ext cx="838200" cy="5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57860</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745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34983</xdr:rowOff>
    </xdr:from>
    <xdr:to>
      <xdr:col>85</xdr:col>
      <xdr:colOff>177800</xdr:colOff>
      <xdr:row>75</xdr:row>
      <xdr:rowOff>136583</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9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90534</xdr:rowOff>
    </xdr:from>
    <xdr:to>
      <xdr:col>81</xdr:col>
      <xdr:colOff>50800</xdr:colOff>
      <xdr:row>76</xdr:row>
      <xdr:rowOff>98470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3120734"/>
          <a:ext cx="889000" cy="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34820</xdr:rowOff>
    </xdr:from>
    <xdr:to>
      <xdr:col>81</xdr:col>
      <xdr:colOff>101600</xdr:colOff>
      <xdr:row>75</xdr:row>
      <xdr:rowOff>136420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9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152947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66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98470</xdr:rowOff>
    </xdr:from>
    <xdr:to>
      <xdr:col>76</xdr:col>
      <xdr:colOff>114300</xdr:colOff>
      <xdr:row>76</xdr:row>
      <xdr:rowOff>121901</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3703300" y="13128670"/>
          <a:ext cx="889000" cy="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164795</xdr:rowOff>
    </xdr:from>
    <xdr:to>
      <xdr:col>76</xdr:col>
      <xdr:colOff>165100</xdr:colOff>
      <xdr:row>76</xdr:row>
      <xdr:rowOff>94945</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30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111472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79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121901</xdr:rowOff>
    </xdr:from>
    <xdr:to>
      <xdr:col>71</xdr:col>
      <xdr:colOff>177800</xdr:colOff>
      <xdr:row>76</xdr:row>
      <xdr:rowOff>147358</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2814300" y="13152101"/>
          <a:ext cx="889000" cy="2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169694</xdr:rowOff>
    </xdr:from>
    <xdr:to>
      <xdr:col>72</xdr:col>
      <xdr:colOff>38100</xdr:colOff>
      <xdr:row>76</xdr:row>
      <xdr:rowOff>99844</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302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116371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80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3715</xdr:rowOff>
    </xdr:from>
    <xdr:to>
      <xdr:col>67</xdr:col>
      <xdr:colOff>101600</xdr:colOff>
      <xdr:row>76</xdr:row>
      <xdr:rowOff>105315</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303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121841</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80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154361</xdr:rowOff>
    </xdr:from>
    <xdr:to>
      <xdr:col>85</xdr:col>
      <xdr:colOff>177800</xdr:colOff>
      <xdr:row>76</xdr:row>
      <xdr:rowOff>84511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301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132788</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299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39734</xdr:rowOff>
    </xdr:from>
    <xdr:to>
      <xdr:col>81</xdr:col>
      <xdr:colOff>101600</xdr:colOff>
      <xdr:row>76</xdr:row>
      <xdr:rowOff>141334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306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132461</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316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47670</xdr:rowOff>
    </xdr:from>
    <xdr:to>
      <xdr:col>76</xdr:col>
      <xdr:colOff>165100</xdr:colOff>
      <xdr:row>76</xdr:row>
      <xdr:rowOff>149270</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307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140397</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317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71101</xdr:rowOff>
    </xdr:from>
    <xdr:to>
      <xdr:col>72</xdr:col>
      <xdr:colOff>38100</xdr:colOff>
      <xdr:row>77</xdr:row>
      <xdr:rowOff>1251</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310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163828</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319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96558</xdr:rowOff>
    </xdr:from>
    <xdr:to>
      <xdr:col>67</xdr:col>
      <xdr:colOff>101600</xdr:colOff>
      <xdr:row>77</xdr:row>
      <xdr:rowOff>26708</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312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17835</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321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16370</xdr:rowOff>
    </xdr:from>
    <xdr:to>
      <xdr:col>85</xdr:col>
      <xdr:colOff>126364</xdr:colOff>
      <xdr:row>99</xdr:row>
      <xdr:rowOff>10179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6317595" y="15618320"/>
          <a:ext cx="1269" cy="1365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14006</xdr:rowOff>
    </xdr:from>
    <xdr:ext cx="469744" cy="2590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6370300" y="169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10179</xdr:rowOff>
    </xdr:from>
    <xdr:to>
      <xdr:col>86</xdr:col>
      <xdr:colOff>25400</xdr:colOff>
      <xdr:row>99</xdr:row>
      <xdr:rowOff>10179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698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134497</xdr:rowOff>
    </xdr:from>
    <xdr:ext cx="534377" cy="2590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6370300" y="1539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16370</xdr:rowOff>
    </xdr:from>
    <xdr:to>
      <xdr:col>86</xdr:col>
      <xdr:colOff>25400</xdr:colOff>
      <xdr:row>91</xdr:row>
      <xdr:rowOff>16370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56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11531</xdr:rowOff>
    </xdr:from>
    <xdr:to>
      <xdr:col>85</xdr:col>
      <xdr:colOff>127000</xdr:colOff>
      <xdr:row>97</xdr:row>
      <xdr:rowOff>84341</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5481300" y="16642181"/>
          <a:ext cx="838200" cy="7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21956</xdr:rowOff>
    </xdr:from>
    <xdr:ext cx="534377" cy="2590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6370300" y="16309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170529</xdr:rowOff>
    </xdr:from>
    <xdr:to>
      <xdr:col>85</xdr:col>
      <xdr:colOff>177800</xdr:colOff>
      <xdr:row>96</xdr:row>
      <xdr:rowOff>100679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6268700" y="164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11531</xdr:rowOff>
    </xdr:from>
    <xdr:to>
      <xdr:col>81</xdr:col>
      <xdr:colOff>50800</xdr:colOff>
      <xdr:row>98</xdr:row>
      <xdr:rowOff>125546</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4592300" y="16642181"/>
          <a:ext cx="889000" cy="28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82938</xdr:rowOff>
    </xdr:from>
    <xdr:to>
      <xdr:col>81</xdr:col>
      <xdr:colOff>101600</xdr:colOff>
      <xdr:row>96</xdr:row>
      <xdr:rowOff>13088</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430500" y="1637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29615</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14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125546</xdr:rowOff>
    </xdr:from>
    <xdr:to>
      <xdr:col>76</xdr:col>
      <xdr:colOff>114300</xdr:colOff>
      <xdr:row>98</xdr:row>
      <xdr:rowOff>169532</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3703300" y="16927646"/>
          <a:ext cx="889000" cy="4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35083</xdr:rowOff>
    </xdr:from>
    <xdr:to>
      <xdr:col>76</xdr:col>
      <xdr:colOff>165100</xdr:colOff>
      <xdr:row>97</xdr:row>
      <xdr:rowOff>136683</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541500" y="166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153210</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44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155435</xdr:rowOff>
    </xdr:from>
    <xdr:to>
      <xdr:col>71</xdr:col>
      <xdr:colOff>177800</xdr:colOff>
      <xdr:row>98</xdr:row>
      <xdr:rowOff>169532</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2814300" y="16957535"/>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59582</xdr:rowOff>
    </xdr:from>
    <xdr:to>
      <xdr:col>72</xdr:col>
      <xdr:colOff>38100</xdr:colOff>
      <xdr:row>97</xdr:row>
      <xdr:rowOff>161182</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652500" y="1669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6259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46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53487</xdr:rowOff>
    </xdr:from>
    <xdr:to>
      <xdr:col>67</xdr:col>
      <xdr:colOff>101600</xdr:colOff>
      <xdr:row>97</xdr:row>
      <xdr:rowOff>155087</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763500" y="1668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164</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45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33541</xdr:rowOff>
    </xdr:from>
    <xdr:to>
      <xdr:col>85</xdr:col>
      <xdr:colOff>177800</xdr:colOff>
      <xdr:row>97</xdr:row>
      <xdr:rowOff>135141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6268700" y="1666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11968</xdr:rowOff>
    </xdr:from>
    <xdr:ext cx="534377" cy="2590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6370300" y="1664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132181</xdr:rowOff>
    </xdr:from>
    <xdr:to>
      <xdr:col>81</xdr:col>
      <xdr:colOff>101600</xdr:colOff>
      <xdr:row>97</xdr:row>
      <xdr:rowOff>62331</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430500" y="1659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53458</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14111" y="1668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74746</xdr:rowOff>
    </xdr:from>
    <xdr:to>
      <xdr:col>76</xdr:col>
      <xdr:colOff>165100</xdr:colOff>
      <xdr:row>99</xdr:row>
      <xdr:rowOff>4896</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541500" y="1687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167473</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4357428" y="16969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118732</xdr:rowOff>
    </xdr:from>
    <xdr:to>
      <xdr:col>72</xdr:col>
      <xdr:colOff>38100</xdr:colOff>
      <xdr:row>99</xdr:row>
      <xdr:rowOff>48882</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652500" y="169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40009</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468428" y="170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104635</xdr:rowOff>
    </xdr:from>
    <xdr:to>
      <xdr:col>67</xdr:col>
      <xdr:colOff>101600</xdr:colOff>
      <xdr:row>99</xdr:row>
      <xdr:rowOff>34785</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763500" y="169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25912</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579428" y="16999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102781</xdr:rowOff>
    </xdr:from>
    <xdr:to>
      <xdr:col>116</xdr:col>
      <xdr:colOff>62864</xdr:colOff>
      <xdr:row>38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246281"/>
          <a:ext cx="1269" cy="129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49458</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02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102781</xdr:rowOff>
    </xdr:from>
    <xdr:to>
      <xdr:col>116</xdr:col>
      <xdr:colOff>152400</xdr:colOff>
      <xdr:row>30</xdr:row>
      <xdr:rowOff>102781</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24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155359</xdr:rowOff>
    </xdr:from>
    <xdr:to>
      <xdr:col>116</xdr:col>
      <xdr:colOff>63500</xdr:colOff>
      <xdr:row>37</xdr:row>
      <xdr:rowOff>9570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1323300" y="6156109"/>
          <a:ext cx="838200" cy="19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20350</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192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41923</xdr:rowOff>
    </xdr:from>
    <xdr:to>
      <xdr:col>116</xdr:col>
      <xdr:colOff>114300</xdr:colOff>
      <xdr:row>36</xdr:row>
      <xdr:rowOff>143523</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21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9570</xdr:rowOff>
    </xdr:from>
    <xdr:to>
      <xdr:col>111</xdr:col>
      <xdr:colOff>177800</xdr:colOff>
      <xdr:row>37</xdr:row>
      <xdr:rowOff>100781</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0434300" y="6353220"/>
          <a:ext cx="889000" cy="9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15691</xdr:rowOff>
    </xdr:from>
    <xdr:to>
      <xdr:col>112</xdr:col>
      <xdr:colOff>38100</xdr:colOff>
      <xdr:row>36</xdr:row>
      <xdr:rowOff>117291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1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133818</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5963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100781</xdr:rowOff>
    </xdr:from>
    <xdr:to>
      <xdr:col>107</xdr:col>
      <xdr:colOff>50800</xdr:colOff>
      <xdr:row>37</xdr:row>
      <xdr:rowOff>171247</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9545300" y="6444431"/>
          <a:ext cx="889000" cy="7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87986</xdr:rowOff>
    </xdr:from>
    <xdr:to>
      <xdr:col>107</xdr:col>
      <xdr:colOff>101600</xdr:colOff>
      <xdr:row>37</xdr:row>
      <xdr:rowOff>18136</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2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34663</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0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171247</xdr:rowOff>
    </xdr:from>
    <xdr:to>
      <xdr:col>102</xdr:col>
      <xdr:colOff>114300</xdr:colOff>
      <xdr:row>38</xdr:row>
      <xdr:rowOff>16370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8656300" y="6514897"/>
          <a:ext cx="8890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10319</xdr:rowOff>
    </xdr:from>
    <xdr:to>
      <xdr:col>102</xdr:col>
      <xdr:colOff>165100</xdr:colOff>
      <xdr:row>37</xdr:row>
      <xdr:rowOff>111919</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3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128446</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12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28378</xdr:rowOff>
    </xdr:from>
    <xdr:to>
      <xdr:col>98</xdr:col>
      <xdr:colOff>38100</xdr:colOff>
      <xdr:row>37</xdr:row>
      <xdr:rowOff>129978</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37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146505</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14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104559</xdr:rowOff>
    </xdr:from>
    <xdr:to>
      <xdr:col>116</xdr:col>
      <xdr:colOff>114300</xdr:colOff>
      <xdr:row>36</xdr:row>
      <xdr:rowOff>34709</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1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127436</xdr:rowOff>
    </xdr:from>
    <xdr:ext cx="469744"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595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130220</xdr:rowOff>
    </xdr:from>
    <xdr:to>
      <xdr:col>112</xdr:col>
      <xdr:colOff>38100</xdr:colOff>
      <xdr:row>37</xdr:row>
      <xdr:rowOff>60370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30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51497</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088428" y="639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49981</xdr:rowOff>
    </xdr:from>
    <xdr:to>
      <xdr:col>107</xdr:col>
      <xdr:colOff>101600</xdr:colOff>
      <xdr:row>37</xdr:row>
      <xdr:rowOff>151581</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39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142708</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199428" y="6486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120447</xdr:rowOff>
    </xdr:from>
    <xdr:to>
      <xdr:col>102</xdr:col>
      <xdr:colOff>165100</xdr:colOff>
      <xdr:row>38</xdr:row>
      <xdr:rowOff>50597</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46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41724</xdr:rowOff>
    </xdr:from>
    <xdr:ext cx="378565"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56017" y="6556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137020</xdr:rowOff>
    </xdr:from>
    <xdr:to>
      <xdr:col>98</xdr:col>
      <xdr:colOff>38100</xdr:colOff>
      <xdr:row>38</xdr:row>
      <xdr:rowOff>67170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4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58297</xdr:rowOff>
    </xdr:from>
    <xdr:ext cx="378565"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467017" y="6573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4049</xdr:rowOff>
    </xdr:from>
    <xdr:to>
      <xdr:col>116</xdr:col>
      <xdr:colOff>62864</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919449"/>
          <a:ext cx="1269" cy="116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122176</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6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4049</xdr:rowOff>
    </xdr:from>
    <xdr:to>
      <xdr:col>116</xdr:col>
      <xdr:colOff>152400</xdr:colOff>
      <xdr:row>52</xdr:row>
      <xdr:rowOff>4049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91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55392</xdr:rowOff>
    </xdr:from>
    <xdr:to>
      <xdr:col>116</xdr:col>
      <xdr:colOff>63500</xdr:colOff>
      <xdr:row>57</xdr:row>
      <xdr:rowOff>62250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1323300" y="9828042"/>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150182</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579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127305</xdr:rowOff>
    </xdr:from>
    <xdr:to>
      <xdr:col>116</xdr:col>
      <xdr:colOff>114300</xdr:colOff>
      <xdr:row>57</xdr:row>
      <xdr:rowOff>57455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62250</xdr:rowOff>
    </xdr:from>
    <xdr:to>
      <xdr:col>111</xdr:col>
      <xdr:colOff>177800</xdr:colOff>
      <xdr:row>57</xdr:row>
      <xdr:rowOff>146055</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0434300" y="9834900"/>
          <a:ext cx="889000" cy="8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107462</xdr:rowOff>
    </xdr:from>
    <xdr:to>
      <xdr:col>112</xdr:col>
      <xdr:colOff>38100</xdr:colOff>
      <xdr:row>57</xdr:row>
      <xdr:rowOff>37612</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54139</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48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87762</xdr:rowOff>
    </xdr:from>
    <xdr:to>
      <xdr:col>107</xdr:col>
      <xdr:colOff>50800</xdr:colOff>
      <xdr:row>57</xdr:row>
      <xdr:rowOff>146055</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9860412"/>
          <a:ext cx="8890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6696</xdr:rowOff>
    </xdr:from>
    <xdr:to>
      <xdr:col>107</xdr:col>
      <xdr:colOff>101600</xdr:colOff>
      <xdr:row>57</xdr:row>
      <xdr:rowOff>108296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77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124823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55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137963</xdr:rowOff>
    </xdr:from>
    <xdr:to>
      <xdr:col>102</xdr:col>
      <xdr:colOff>114300</xdr:colOff>
      <xdr:row>57</xdr:row>
      <xdr:rowOff>87762</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9739163"/>
          <a:ext cx="889000" cy="12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17349</xdr:rowOff>
    </xdr:from>
    <xdr:to>
      <xdr:col>102</xdr:col>
      <xdr:colOff>165100</xdr:colOff>
      <xdr:row>57</xdr:row>
      <xdr:rowOff>118949</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7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135476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56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11222</xdr:rowOff>
    </xdr:from>
    <xdr:to>
      <xdr:col>98</xdr:col>
      <xdr:colOff>38100</xdr:colOff>
      <xdr:row>57</xdr:row>
      <xdr:rowOff>112822</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78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103949</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87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4592</xdr:rowOff>
    </xdr:from>
    <xdr:to>
      <xdr:col>116</xdr:col>
      <xdr:colOff>114300</xdr:colOff>
      <xdr:row>57</xdr:row>
      <xdr:rowOff>106192</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977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154469</xdr:rowOff>
    </xdr:from>
    <xdr:ext cx="469744"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755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11450</xdr:rowOff>
    </xdr:from>
    <xdr:to>
      <xdr:col>112</xdr:col>
      <xdr:colOff>38100</xdr:colOff>
      <xdr:row>57</xdr:row>
      <xdr:rowOff>113050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978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104177</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88428" y="987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95255</xdr:rowOff>
    </xdr:from>
    <xdr:to>
      <xdr:col>107</xdr:col>
      <xdr:colOff>101600</xdr:colOff>
      <xdr:row>58</xdr:row>
      <xdr:rowOff>25405</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986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16532</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99428" y="996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36962</xdr:rowOff>
    </xdr:from>
    <xdr:to>
      <xdr:col>102</xdr:col>
      <xdr:colOff>165100</xdr:colOff>
      <xdr:row>57</xdr:row>
      <xdr:rowOff>138562</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980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129689</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10428" y="990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87163</xdr:rowOff>
    </xdr:from>
    <xdr:to>
      <xdr:col>98</xdr:col>
      <xdr:colOff>38100</xdr:colOff>
      <xdr:row>57</xdr:row>
      <xdr:rowOff>17313</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968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33840</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21428" y="946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40525</xdr:rowOff>
    </xdr:from>
    <xdr:to>
      <xdr:col>116</xdr:col>
      <xdr:colOff>62864</xdr:colOff>
      <xdr:row>78</xdr:row>
      <xdr:rowOff>98513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13475"/>
          <a:ext cx="1269" cy="1258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102340</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7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98513</xdr:rowOff>
    </xdr:from>
    <xdr:to>
      <xdr:col>116</xdr:col>
      <xdr:colOff>152400</xdr:colOff>
      <xdr:row>78</xdr:row>
      <xdr:rowOff>98513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7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158652</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98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40525</xdr:rowOff>
    </xdr:from>
    <xdr:to>
      <xdr:col>116</xdr:col>
      <xdr:colOff>152400</xdr:colOff>
      <xdr:row>71</xdr:row>
      <xdr:rowOff>40525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13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168808</xdr:rowOff>
    </xdr:from>
    <xdr:to>
      <xdr:col>116</xdr:col>
      <xdr:colOff>63500</xdr:colOff>
      <xdr:row>76</xdr:row>
      <xdr:rowOff>40373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027558"/>
          <a:ext cx="838200" cy="4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82516</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769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59639</xdr:rowOff>
    </xdr:from>
    <xdr:to>
      <xdr:col>116</xdr:col>
      <xdr:colOff>114300</xdr:colOff>
      <xdr:row>75</xdr:row>
      <xdr:rowOff>161240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2918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40373</xdr:rowOff>
    </xdr:from>
    <xdr:to>
      <xdr:col>111</xdr:col>
      <xdr:colOff>177800</xdr:colOff>
      <xdr:row>76</xdr:row>
      <xdr:rowOff>104457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070573"/>
          <a:ext cx="889000" cy="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86843</xdr:rowOff>
    </xdr:from>
    <xdr:to>
      <xdr:col>112</xdr:col>
      <xdr:colOff>38100</xdr:colOff>
      <xdr:row>76</xdr:row>
      <xdr:rowOff>16993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33520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72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102591</xdr:rowOff>
    </xdr:from>
    <xdr:to>
      <xdr:col>107</xdr:col>
      <xdr:colOff>50800</xdr:colOff>
      <xdr:row>76</xdr:row>
      <xdr:rowOff>104457</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2618441"/>
          <a:ext cx="889000" cy="51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25197</xdr:rowOff>
    </xdr:from>
    <xdr:to>
      <xdr:col>107</xdr:col>
      <xdr:colOff>101600</xdr:colOff>
      <xdr:row>76</xdr:row>
      <xdr:rowOff>126797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05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143324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83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102591</xdr:rowOff>
    </xdr:from>
    <xdr:to>
      <xdr:col>102</xdr:col>
      <xdr:colOff>114300</xdr:colOff>
      <xdr:row>73</xdr:row>
      <xdr:rowOff>113754</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2618441"/>
          <a:ext cx="889000" cy="1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143764</xdr:rowOff>
    </xdr:from>
    <xdr:to>
      <xdr:col>102</xdr:col>
      <xdr:colOff>165100</xdr:colOff>
      <xdr:row>75</xdr:row>
      <xdr:rowOff>73914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65041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92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138964</xdr:rowOff>
    </xdr:from>
    <xdr:to>
      <xdr:col>98</xdr:col>
      <xdr:colOff>38100</xdr:colOff>
      <xdr:row>75</xdr:row>
      <xdr:rowOff>69114</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8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60241</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91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118008</xdr:rowOff>
    </xdr:from>
    <xdr:to>
      <xdr:col>116</xdr:col>
      <xdr:colOff>114300</xdr:colOff>
      <xdr:row>76</xdr:row>
      <xdr:rowOff>48158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97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96435</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95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161023</xdr:rowOff>
    </xdr:from>
    <xdr:to>
      <xdr:col>112</xdr:col>
      <xdr:colOff>38100</xdr:colOff>
      <xdr:row>76</xdr:row>
      <xdr:rowOff>91173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01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82300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11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53657</xdr:rowOff>
    </xdr:from>
    <xdr:to>
      <xdr:col>107</xdr:col>
      <xdr:colOff>101600</xdr:colOff>
      <xdr:row>76</xdr:row>
      <xdr:rowOff>155257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08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146384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17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51791</xdr:rowOff>
    </xdr:from>
    <xdr:to>
      <xdr:col>102</xdr:col>
      <xdr:colOff>165100</xdr:colOff>
      <xdr:row>73</xdr:row>
      <xdr:rowOff>153391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56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169918</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234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62954</xdr:rowOff>
    </xdr:from>
    <xdr:to>
      <xdr:col>98</xdr:col>
      <xdr:colOff>38100</xdr:colOff>
      <xdr:row>73</xdr:row>
      <xdr:rowOff>164554</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57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9631</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235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本市の性質別歳出の特徴は、市立高校を有しており、教育関係の職員数が多いことや、上下水道や消防業務などを直営で行っていることから、住民一人当たりの人件費が類似団体平均と比較すると７，９２８円高く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令和４年度決算の歳出総額は、前年度と比較して約４億６千万円減少した。補助費等が銚子市漁業協同組合が実施する漁業振興事業への補助金及び事業者への物価高騰対策支援金の皆増などにより増加した一方で、扶助費が住民税非課税世帯等に対する臨時特別給付金及び子育て世帯への臨時特別給付金事業の縮小により減少し、普通建設事業費（うち更新整備）も防災行政無線デジタル戸別受信機の整備完了に伴う事業費の皆減により減少したことが主な要因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千葉県銚子市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56,373
53,875
84.20
26,482,459
25,361,353
1,017,808
14,844,953
24,946,640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109220</xdr:rowOff>
    </xdr:from>
    <xdr:to>
      <xdr:col>24</xdr:col>
      <xdr:colOff>62865</xdr:colOff>
      <xdr:row>38</xdr:row>
      <xdr:rowOff>82169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24170"/>
          <a:ext cx="1270" cy="1173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85996</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82169</xdr:rowOff>
    </xdr:from>
    <xdr:to>
      <xdr:col>24</xdr:col>
      <xdr:colOff>152400</xdr:colOff>
      <xdr:row>38</xdr:row>
      <xdr:rowOff>82169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9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55897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109220</xdr:rowOff>
    </xdr:from>
    <xdr:to>
      <xdr:col>24</xdr:col>
      <xdr:colOff>152400</xdr:colOff>
      <xdr:row>31</xdr:row>
      <xdr:rowOff>109220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2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74930</xdr:rowOff>
    </xdr:from>
    <xdr:to>
      <xdr:col>24</xdr:col>
      <xdr:colOff>63500</xdr:colOff>
      <xdr:row>36</xdr:row>
      <xdr:rowOff>109601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47130"/>
          <a:ext cx="8382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171213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0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148336</xdr:rowOff>
    </xdr:from>
    <xdr:to>
      <xdr:col>24</xdr:col>
      <xdr:colOff>114300</xdr:colOff>
      <xdr:row>36</xdr:row>
      <xdr:rowOff>78486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109601</xdr:rowOff>
    </xdr:from>
    <xdr:to>
      <xdr:col>19</xdr:col>
      <xdr:colOff>177800</xdr:colOff>
      <xdr:row>36</xdr:row>
      <xdr:rowOff>132461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8180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168148</xdr:rowOff>
    </xdr:from>
    <xdr:to>
      <xdr:col>20</xdr:col>
      <xdr:colOff>38100</xdr:colOff>
      <xdr:row>36</xdr:row>
      <xdr:rowOff>98298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6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114825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4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128651</xdr:rowOff>
    </xdr:from>
    <xdr:to>
      <xdr:col>15</xdr:col>
      <xdr:colOff>50800</xdr:colOff>
      <xdr:row>36</xdr:row>
      <xdr:rowOff>132461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00851"/>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151765</xdr:rowOff>
    </xdr:from>
    <xdr:to>
      <xdr:col>15</xdr:col>
      <xdr:colOff>101600</xdr:colOff>
      <xdr:row>36</xdr:row>
      <xdr:rowOff>81915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98442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2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62738</xdr:rowOff>
    </xdr:from>
    <xdr:to>
      <xdr:col>10</xdr:col>
      <xdr:colOff>114300</xdr:colOff>
      <xdr:row>36</xdr:row>
      <xdr:rowOff>128651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34938"/>
          <a:ext cx="889000" cy="6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112522</xdr:rowOff>
    </xdr:from>
    <xdr:to>
      <xdr:col>10</xdr:col>
      <xdr:colOff>165100</xdr:colOff>
      <xdr:row>36</xdr:row>
      <xdr:rowOff>42672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1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59199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8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103759</xdr:rowOff>
    </xdr:from>
    <xdr:to>
      <xdr:col>6</xdr:col>
      <xdr:colOff>38100</xdr:colOff>
      <xdr:row>36</xdr:row>
      <xdr:rowOff>33909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0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50436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79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9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2557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58801</xdr:rowOff>
    </xdr:from>
    <xdr:to>
      <xdr:col>20</xdr:col>
      <xdr:colOff>38100</xdr:colOff>
      <xdr:row>36</xdr:row>
      <xdr:rowOff>160401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3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151528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23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81661</xdr:rowOff>
    </xdr:from>
    <xdr:to>
      <xdr:col>15</xdr:col>
      <xdr:colOff>101600</xdr:colOff>
      <xdr:row>37</xdr:row>
      <xdr:rowOff>11811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5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2938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4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77851</xdr:rowOff>
    </xdr:from>
    <xdr:to>
      <xdr:col>10</xdr:col>
      <xdr:colOff>165100</xdr:colOff>
      <xdr:row>37</xdr:row>
      <xdr:rowOff>8001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5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170578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4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11938</xdr:rowOff>
    </xdr:from>
    <xdr:to>
      <xdr:col>6</xdr:col>
      <xdr:colOff>38100</xdr:colOff>
      <xdr:row>36</xdr:row>
      <xdr:rowOff>113538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8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104665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7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8827</xdr:rowOff>
    </xdr:from>
    <xdr:to>
      <xdr:col>24</xdr:col>
      <xdr:colOff>62865</xdr:colOff>
      <xdr:row>57</xdr:row>
      <xdr:rowOff>146931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1327"/>
          <a:ext cx="1270" cy="1338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150758</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2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146931</xdr:rowOff>
    </xdr:from>
    <xdr:to>
      <xdr:col>24</xdr:col>
      <xdr:colOff>152400</xdr:colOff>
      <xdr:row>57</xdr:row>
      <xdr:rowOff>146931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19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126954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207,175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8827</xdr:rowOff>
    </xdr:from>
    <xdr:to>
      <xdr:col>24</xdr:col>
      <xdr:colOff>152400</xdr:colOff>
      <xdr:row>50</xdr:row>
      <xdr:rowOff>8827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1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68384</xdr:rowOff>
    </xdr:from>
    <xdr:to>
      <xdr:col>24</xdr:col>
      <xdr:colOff>63500</xdr:colOff>
      <xdr:row>56</xdr:row>
      <xdr:rowOff>80645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669584"/>
          <a:ext cx="838200" cy="1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165147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251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142270</xdr:rowOff>
    </xdr:from>
    <xdr:to>
      <xdr:col>24</xdr:col>
      <xdr:colOff>114300</xdr:colOff>
      <xdr:row>55</xdr:row>
      <xdr:rowOff>72420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40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101379</xdr:rowOff>
    </xdr:from>
    <xdr:to>
      <xdr:col>19</xdr:col>
      <xdr:colOff>177800</xdr:colOff>
      <xdr:row>56</xdr:row>
      <xdr:rowOff>68384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016779"/>
          <a:ext cx="889000" cy="65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134917</xdr:rowOff>
    </xdr:from>
    <xdr:to>
      <xdr:col>20</xdr:col>
      <xdr:colOff>38100</xdr:colOff>
      <xdr:row>55</xdr:row>
      <xdr:rowOff>65067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39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81594</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16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101379</xdr:rowOff>
    </xdr:from>
    <xdr:to>
      <xdr:col>15</xdr:col>
      <xdr:colOff>50800</xdr:colOff>
      <xdr:row>57</xdr:row>
      <xdr:rowOff>54349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016779"/>
          <a:ext cx="889000" cy="81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33350</xdr:rowOff>
    </xdr:from>
    <xdr:to>
      <xdr:col>15</xdr:col>
      <xdr:colOff>101600</xdr:colOff>
      <xdr:row>51</xdr:row>
      <xdr:rowOff>134950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877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151477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8552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54349</xdr:rowOff>
    </xdr:from>
    <xdr:to>
      <xdr:col>10</xdr:col>
      <xdr:colOff>114300</xdr:colOff>
      <xdr:row>57</xdr:row>
      <xdr:rowOff>55911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26999"/>
          <a:ext cx="8890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151871</xdr:rowOff>
    </xdr:from>
    <xdr:to>
      <xdr:col>10</xdr:col>
      <xdr:colOff>165100</xdr:colOff>
      <xdr:row>56</xdr:row>
      <xdr:rowOff>82021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98548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35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4882</xdr:rowOff>
    </xdr:from>
    <xdr:to>
      <xdr:col>6</xdr:col>
      <xdr:colOff>38100</xdr:colOff>
      <xdr:row>56</xdr:row>
      <xdr:rowOff>106482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123009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3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29845</xdr:rowOff>
    </xdr:from>
    <xdr:to>
      <xdr:col>24</xdr:col>
      <xdr:colOff>114300</xdr:colOff>
      <xdr:row>56</xdr:row>
      <xdr:rowOff>131445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63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8272</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0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17584</xdr:rowOff>
    </xdr:from>
    <xdr:to>
      <xdr:col>20</xdr:col>
      <xdr:colOff>38100</xdr:colOff>
      <xdr:row>56</xdr:row>
      <xdr:rowOff>119184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61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110311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71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50579</xdr:rowOff>
    </xdr:from>
    <xdr:to>
      <xdr:col>15</xdr:col>
      <xdr:colOff>101600</xdr:colOff>
      <xdr:row>52</xdr:row>
      <xdr:rowOff>152179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896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143306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058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3549</xdr:rowOff>
    </xdr:from>
    <xdr:to>
      <xdr:col>10</xdr:col>
      <xdr:colOff>165100</xdr:colOff>
      <xdr:row>57</xdr:row>
      <xdr:rowOff>105149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77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96276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86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5111</xdr:rowOff>
    </xdr:from>
    <xdr:to>
      <xdr:col>6</xdr:col>
      <xdr:colOff>38100</xdr:colOff>
      <xdr:row>57</xdr:row>
      <xdr:rowOff>106711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97838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87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87296</xdr:rowOff>
    </xdr:from>
    <xdr:to>
      <xdr:col>24</xdr:col>
      <xdr:colOff>62865</xdr:colOff>
      <xdr:row>77</xdr:row>
      <xdr:rowOff>110440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88796"/>
          <a:ext cx="1270" cy="122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114267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315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110440</xdr:rowOff>
    </xdr:from>
    <xdr:to>
      <xdr:col>24</xdr:col>
      <xdr:colOff>152400</xdr:colOff>
      <xdr:row>77</xdr:row>
      <xdr:rowOff>110440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1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33973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6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262,814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87296</xdr:rowOff>
    </xdr:from>
    <xdr:to>
      <xdr:col>24</xdr:col>
      <xdr:colOff>152400</xdr:colOff>
      <xdr:row>70</xdr:row>
      <xdr:rowOff>87296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88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158032</xdr:rowOff>
    </xdr:from>
    <xdr:to>
      <xdr:col>24</xdr:col>
      <xdr:colOff>63500</xdr:colOff>
      <xdr:row>77</xdr:row>
      <xdr:rowOff>74440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188232"/>
          <a:ext cx="838200" cy="8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155549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6713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132672</xdr:rowOff>
    </xdr:from>
    <xdr:to>
      <xdr:col>24</xdr:col>
      <xdr:colOff>114300</xdr:colOff>
      <xdr:row>75</xdr:row>
      <xdr:rowOff>62822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1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158032</xdr:rowOff>
    </xdr:from>
    <xdr:to>
      <xdr:col>19</xdr:col>
      <xdr:colOff>177800</xdr:colOff>
      <xdr:row>78</xdr:row>
      <xdr:rowOff>73242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188232"/>
          <a:ext cx="889000" cy="25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12809</xdr:rowOff>
    </xdr:from>
    <xdr:to>
      <xdr:col>20</xdr:col>
      <xdr:colOff>38100</xdr:colOff>
      <xdr:row>74</xdr:row>
      <xdr:rowOff>114409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130936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475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73242</xdr:rowOff>
    </xdr:from>
    <xdr:to>
      <xdr:col>15</xdr:col>
      <xdr:colOff>50800</xdr:colOff>
      <xdr:row>78</xdr:row>
      <xdr:rowOff>133049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446342"/>
          <a:ext cx="889000" cy="5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128731</xdr:rowOff>
    </xdr:from>
    <xdr:to>
      <xdr:col>15</xdr:col>
      <xdr:colOff>101600</xdr:colOff>
      <xdr:row>76</xdr:row>
      <xdr:rowOff>58880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874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75408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6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131438</xdr:rowOff>
    </xdr:from>
    <xdr:to>
      <xdr:col>10</xdr:col>
      <xdr:colOff>114300</xdr:colOff>
      <xdr:row>78</xdr:row>
      <xdr:rowOff>133049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504538"/>
          <a:ext cx="889000" cy="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15388</xdr:rowOff>
    </xdr:from>
    <xdr:to>
      <xdr:col>10</xdr:col>
      <xdr:colOff>165100</xdr:colOff>
      <xdr:row>76</xdr:row>
      <xdr:rowOff>116988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4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133516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2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75499</xdr:rowOff>
    </xdr:from>
    <xdr:to>
      <xdr:col>6</xdr:col>
      <xdr:colOff>38100</xdr:colOff>
      <xdr:row>77</xdr:row>
      <xdr:rowOff>5649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0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22177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80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23640</xdr:rowOff>
    </xdr:from>
    <xdr:to>
      <xdr:col>24</xdr:col>
      <xdr:colOff>114300</xdr:colOff>
      <xdr:row>77</xdr:row>
      <xdr:rowOff>125240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2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110017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4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107232</xdr:rowOff>
    </xdr:from>
    <xdr:to>
      <xdr:col>20</xdr:col>
      <xdr:colOff>38100</xdr:colOff>
      <xdr:row>77</xdr:row>
      <xdr:rowOff>37382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3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28509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30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22442</xdr:rowOff>
    </xdr:from>
    <xdr:to>
      <xdr:col>15</xdr:col>
      <xdr:colOff>101600</xdr:colOff>
      <xdr:row>78</xdr:row>
      <xdr:rowOff>124042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9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115169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88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82249</xdr:rowOff>
    </xdr:from>
    <xdr:to>
      <xdr:col>10</xdr:col>
      <xdr:colOff>165100</xdr:colOff>
      <xdr:row>79</xdr:row>
      <xdr:rowOff>12399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5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3526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4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80638</xdr:rowOff>
    </xdr:from>
    <xdr:to>
      <xdr:col>6</xdr:col>
      <xdr:colOff>38100</xdr:colOff>
      <xdr:row>79</xdr:row>
      <xdr:rowOff>10788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5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1915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4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94</xdr:row>
      <xdr:rowOff>16687</xdr:rowOff>
    </xdr:from>
    <xdr:to>
      <xdr:col>24</xdr:col>
      <xdr:colOff>62865</xdr:colOff>
      <xdr:row>99</xdr:row>
      <xdr:rowOff>26009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6132987"/>
          <a:ext cx="1270" cy="866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29836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0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26009</xdr:rowOff>
    </xdr:from>
    <xdr:to>
      <xdr:col>24</xdr:col>
      <xdr:colOff>152400</xdr:colOff>
      <xdr:row>99</xdr:row>
      <xdr:rowOff>26009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99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134814</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90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94</xdr:row>
      <xdr:rowOff>16687</xdr:rowOff>
    </xdr:from>
    <xdr:to>
      <xdr:col>24</xdr:col>
      <xdr:colOff>152400</xdr:colOff>
      <xdr:row>94</xdr:row>
      <xdr:rowOff>16687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132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29769</xdr:rowOff>
    </xdr:from>
    <xdr:to>
      <xdr:col>24</xdr:col>
      <xdr:colOff>63500</xdr:colOff>
      <xdr:row>98</xdr:row>
      <xdr:rowOff>39815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831869"/>
          <a:ext cx="838200" cy="1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73817</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330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50940</xdr:rowOff>
    </xdr:from>
    <xdr:to>
      <xdr:col>24</xdr:col>
      <xdr:colOff>114300</xdr:colOff>
      <xdr:row>97</xdr:row>
      <xdr:rowOff>152540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8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94881</xdr:rowOff>
    </xdr:from>
    <xdr:to>
      <xdr:col>19</xdr:col>
      <xdr:colOff>177800</xdr:colOff>
      <xdr:row>98</xdr:row>
      <xdr:rowOff>29769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5696831"/>
          <a:ext cx="889000" cy="113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47943</xdr:rowOff>
    </xdr:from>
    <xdr:to>
      <xdr:col>20</xdr:col>
      <xdr:colOff>38100</xdr:colOff>
      <xdr:row>97</xdr:row>
      <xdr:rowOff>149543</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7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166070</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45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94881</xdr:rowOff>
    </xdr:from>
    <xdr:to>
      <xdr:col>15</xdr:col>
      <xdr:colOff>50800</xdr:colOff>
      <xdr:row>96</xdr:row>
      <xdr:rowOff>102972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5696831"/>
          <a:ext cx="889000" cy="86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131865</xdr:rowOff>
    </xdr:from>
    <xdr:to>
      <xdr:col>15</xdr:col>
      <xdr:colOff>101600</xdr:colOff>
      <xdr:row>98</xdr:row>
      <xdr:rowOff>62015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6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53142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85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102972</xdr:rowOff>
    </xdr:from>
    <xdr:to>
      <xdr:col>10</xdr:col>
      <xdr:colOff>114300</xdr:colOff>
      <xdr:row>98</xdr:row>
      <xdr:rowOff>88379</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562172"/>
          <a:ext cx="889000" cy="32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1969</xdr:rowOff>
    </xdr:from>
    <xdr:to>
      <xdr:col>10</xdr:col>
      <xdr:colOff>165100</xdr:colOff>
      <xdr:row>98</xdr:row>
      <xdr:rowOff>103569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0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94696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89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27330</xdr:rowOff>
    </xdr:from>
    <xdr:to>
      <xdr:col>6</xdr:col>
      <xdr:colOff>38100</xdr:colOff>
      <xdr:row>98</xdr:row>
      <xdr:rowOff>128930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2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145457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60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160465</xdr:rowOff>
    </xdr:from>
    <xdr:to>
      <xdr:col>24</xdr:col>
      <xdr:colOff>114300</xdr:colOff>
      <xdr:row>98</xdr:row>
      <xdr:rowOff>90615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9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138892</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6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150419</xdr:rowOff>
    </xdr:from>
    <xdr:to>
      <xdr:col>20</xdr:col>
      <xdr:colOff>38100</xdr:colOff>
      <xdr:row>98</xdr:row>
      <xdr:rowOff>80569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8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71696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87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44081</xdr:rowOff>
    </xdr:from>
    <xdr:to>
      <xdr:col>15</xdr:col>
      <xdr:colOff>101600</xdr:colOff>
      <xdr:row>91</xdr:row>
      <xdr:rowOff>145681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564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162208</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5421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52172</xdr:rowOff>
    </xdr:from>
    <xdr:to>
      <xdr:col>10</xdr:col>
      <xdr:colOff>165100</xdr:colOff>
      <xdr:row>96</xdr:row>
      <xdr:rowOff>153772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51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170299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28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37579</xdr:rowOff>
    </xdr:from>
    <xdr:to>
      <xdr:col>6</xdr:col>
      <xdr:colOff>38100</xdr:colOff>
      <xdr:row>98</xdr:row>
      <xdr:rowOff>139179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3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130306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3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50393</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65343"/>
          <a:ext cx="1270" cy="1365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168520</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4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50393</xdr:rowOff>
    </xdr:from>
    <xdr:to>
      <xdr:col>55</xdr:col>
      <xdr:colOff>88900</xdr:colOff>
      <xdr:row>31</xdr:row>
      <xdr:rowOff>50393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65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21895</xdr:rowOff>
    </xdr:from>
    <xdr:to>
      <xdr:col>55</xdr:col>
      <xdr:colOff>0</xdr:colOff>
      <xdr:row>39</xdr:row>
      <xdr:rowOff>27229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08445"/>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109491</xdr:rowOff>
    </xdr:from>
    <xdr:ext cx="469744"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53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86614</xdr:rowOff>
    </xdr:from>
    <xdr:to>
      <xdr:col>55</xdr:col>
      <xdr:colOff>50800</xdr:colOff>
      <xdr:row>39</xdr:row>
      <xdr:rowOff>16764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21895</xdr:rowOff>
    </xdr:from>
    <xdr:to>
      <xdr:col>50</xdr:col>
      <xdr:colOff>114300</xdr:colOff>
      <xdr:row>39</xdr:row>
      <xdr:rowOff>31267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708445"/>
          <a:ext cx="8890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118466</xdr:rowOff>
    </xdr:from>
    <xdr:to>
      <xdr:col>50</xdr:col>
      <xdr:colOff>165100</xdr:colOff>
      <xdr:row>39</xdr:row>
      <xdr:rowOff>48616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6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65143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408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30429</xdr:rowOff>
    </xdr:from>
    <xdr:to>
      <xdr:col>45</xdr:col>
      <xdr:colOff>177800</xdr:colOff>
      <xdr:row>39</xdr:row>
      <xdr:rowOff>31267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16979"/>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95377</xdr:rowOff>
    </xdr:from>
    <xdr:to>
      <xdr:col>46</xdr:col>
      <xdr:colOff>38100</xdr:colOff>
      <xdr:row>39</xdr:row>
      <xdr:rowOff>25527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61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42054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8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30429</xdr:rowOff>
    </xdr:from>
    <xdr:to>
      <xdr:col>41</xdr:col>
      <xdr:colOff>50800</xdr:colOff>
      <xdr:row>39</xdr:row>
      <xdr:rowOff>32258</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716979"/>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111074</xdr:rowOff>
    </xdr:from>
    <xdr:to>
      <xdr:col>41</xdr:col>
      <xdr:colOff>101600</xdr:colOff>
      <xdr:row>39</xdr:row>
      <xdr:rowOff>41224</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62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57751</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401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113208</xdr:rowOff>
    </xdr:from>
    <xdr:to>
      <xdr:col>36</xdr:col>
      <xdr:colOff>165100</xdr:colOff>
      <xdr:row>39</xdr:row>
      <xdr:rowOff>43358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59885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40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147879</xdr:rowOff>
    </xdr:from>
    <xdr:to>
      <xdr:col>55</xdr:col>
      <xdr:colOff>50800</xdr:colOff>
      <xdr:row>39</xdr:row>
      <xdr:rowOff>78029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6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65041</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80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142545</xdr:rowOff>
    </xdr:from>
    <xdr:to>
      <xdr:col>50</xdr:col>
      <xdr:colOff>165100</xdr:colOff>
      <xdr:row>39</xdr:row>
      <xdr:rowOff>72695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63822</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750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151917</xdr:rowOff>
    </xdr:from>
    <xdr:to>
      <xdr:col>46</xdr:col>
      <xdr:colOff>38100</xdr:colOff>
      <xdr:row>39</xdr:row>
      <xdr:rowOff>82067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73194</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759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151079</xdr:rowOff>
    </xdr:from>
    <xdr:to>
      <xdr:col>41</xdr:col>
      <xdr:colOff>101600</xdr:colOff>
      <xdr:row>39</xdr:row>
      <xdr:rowOff>81229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6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72356</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758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152908</xdr:rowOff>
    </xdr:from>
    <xdr:to>
      <xdr:col>36</xdr:col>
      <xdr:colOff>165100</xdr:colOff>
      <xdr:row>39</xdr:row>
      <xdr:rowOff>83058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6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74185</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760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137395</xdr:rowOff>
    </xdr:from>
    <xdr:to>
      <xdr:col>54</xdr:col>
      <xdr:colOff>189865</xdr:colOff>
      <xdr:row>58</xdr:row>
      <xdr:rowOff>138671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709895"/>
          <a:ext cx="1270" cy="1372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142498</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0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138671</xdr:rowOff>
    </xdr:from>
    <xdr:to>
      <xdr:col>55</xdr:col>
      <xdr:colOff>88900</xdr:colOff>
      <xdr:row>58</xdr:row>
      <xdr:rowOff>138671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08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84072</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48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137395</xdr:rowOff>
    </xdr:from>
    <xdr:to>
      <xdr:col>55</xdr:col>
      <xdr:colOff>88900</xdr:colOff>
      <xdr:row>50</xdr:row>
      <xdr:rowOff>137395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70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111334</xdr:rowOff>
    </xdr:from>
    <xdr:to>
      <xdr:col>55</xdr:col>
      <xdr:colOff>0</xdr:colOff>
      <xdr:row>57</xdr:row>
      <xdr:rowOff>168046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9712534"/>
          <a:ext cx="838200" cy="22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151820</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410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128943</xdr:rowOff>
    </xdr:from>
    <xdr:to>
      <xdr:col>55</xdr:col>
      <xdr:colOff>50800</xdr:colOff>
      <xdr:row>56</xdr:row>
      <xdr:rowOff>59093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5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168046</xdr:rowOff>
    </xdr:from>
    <xdr:to>
      <xdr:col>50</xdr:col>
      <xdr:colOff>114300</xdr:colOff>
      <xdr:row>58</xdr:row>
      <xdr:rowOff>87350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9940696"/>
          <a:ext cx="889000" cy="9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158794</xdr:rowOff>
    </xdr:from>
    <xdr:to>
      <xdr:col>50</xdr:col>
      <xdr:colOff>165100</xdr:colOff>
      <xdr:row>56</xdr:row>
      <xdr:rowOff>88944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58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105471</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36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71558</xdr:rowOff>
    </xdr:from>
    <xdr:to>
      <xdr:col>45</xdr:col>
      <xdr:colOff>177800</xdr:colOff>
      <xdr:row>58</xdr:row>
      <xdr:rowOff>87350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10015658"/>
          <a:ext cx="889000" cy="1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46057</xdr:rowOff>
    </xdr:from>
    <xdr:to>
      <xdr:col>46</xdr:col>
      <xdr:colOff>38100</xdr:colOff>
      <xdr:row>56</xdr:row>
      <xdr:rowOff>147657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164184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42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71558</xdr:rowOff>
    </xdr:from>
    <xdr:to>
      <xdr:col>41</xdr:col>
      <xdr:colOff>50800</xdr:colOff>
      <xdr:row>58</xdr:row>
      <xdr:rowOff>77940</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10015658"/>
          <a:ext cx="889000" cy="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63735</xdr:rowOff>
    </xdr:from>
    <xdr:to>
      <xdr:col>41</xdr:col>
      <xdr:colOff>101600</xdr:colOff>
      <xdr:row>56</xdr:row>
      <xdr:rowOff>165335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10412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44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59792</xdr:rowOff>
    </xdr:from>
    <xdr:to>
      <xdr:col>36</xdr:col>
      <xdr:colOff>165100</xdr:colOff>
      <xdr:row>56</xdr:row>
      <xdr:rowOff>161392</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6469</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60534</xdr:rowOff>
    </xdr:from>
    <xdr:to>
      <xdr:col>55</xdr:col>
      <xdr:colOff>50800</xdr:colOff>
      <xdr:row>56</xdr:row>
      <xdr:rowOff>162134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66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38961</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64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117246</xdr:rowOff>
    </xdr:from>
    <xdr:to>
      <xdr:col>50</xdr:col>
      <xdr:colOff>165100</xdr:colOff>
      <xdr:row>58</xdr:row>
      <xdr:rowOff>47396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88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38523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98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36550</xdr:rowOff>
    </xdr:from>
    <xdr:to>
      <xdr:col>46</xdr:col>
      <xdr:colOff>38100</xdr:colOff>
      <xdr:row>58</xdr:row>
      <xdr:rowOff>138150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98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129277</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15428" y="100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20758</xdr:rowOff>
    </xdr:from>
    <xdr:to>
      <xdr:col>41</xdr:col>
      <xdr:colOff>101600</xdr:colOff>
      <xdr:row>58</xdr:row>
      <xdr:rowOff>122358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96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113485</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26428" y="1005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27140</xdr:rowOff>
    </xdr:from>
    <xdr:to>
      <xdr:col>36</xdr:col>
      <xdr:colOff>165100</xdr:colOff>
      <xdr:row>58</xdr:row>
      <xdr:rowOff>128740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97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119867</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37428" y="10063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12119</xdr:rowOff>
    </xdr:from>
    <xdr:to>
      <xdr:col>54</xdr:col>
      <xdr:colOff>189865</xdr:colOff>
      <xdr:row>78</xdr:row>
      <xdr:rowOff>45563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13619"/>
          <a:ext cx="1270" cy="140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49390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42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45563</xdr:rowOff>
    </xdr:from>
    <xdr:to>
      <xdr:col>55</xdr:col>
      <xdr:colOff>88900</xdr:colOff>
      <xdr:row>78</xdr:row>
      <xdr:rowOff>45563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418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130246</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8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12119</xdr:rowOff>
    </xdr:from>
    <xdr:to>
      <xdr:col>55</xdr:col>
      <xdr:colOff>88900</xdr:colOff>
      <xdr:row>70</xdr:row>
      <xdr:rowOff>12119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1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68948</xdr:rowOff>
    </xdr:from>
    <xdr:to>
      <xdr:col>55</xdr:col>
      <xdr:colOff>0</xdr:colOff>
      <xdr:row>77</xdr:row>
      <xdr:rowOff>108564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270598"/>
          <a:ext cx="838200" cy="3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78607</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2765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55730</xdr:rowOff>
    </xdr:from>
    <xdr:to>
      <xdr:col>55</xdr:col>
      <xdr:colOff>50800</xdr:colOff>
      <xdr:row>75</xdr:row>
      <xdr:rowOff>157330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291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71441</xdr:rowOff>
    </xdr:from>
    <xdr:to>
      <xdr:col>50</xdr:col>
      <xdr:colOff>114300</xdr:colOff>
      <xdr:row>77</xdr:row>
      <xdr:rowOff>108564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273091"/>
          <a:ext cx="889000" cy="3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43249</xdr:rowOff>
    </xdr:from>
    <xdr:to>
      <xdr:col>50</xdr:col>
      <xdr:colOff>165100</xdr:colOff>
      <xdr:row>75</xdr:row>
      <xdr:rowOff>144849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2901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161376</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267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71441</xdr:rowOff>
    </xdr:from>
    <xdr:to>
      <xdr:col>45</xdr:col>
      <xdr:colOff>177800</xdr:colOff>
      <xdr:row>77</xdr:row>
      <xdr:rowOff>152250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273091"/>
          <a:ext cx="889000" cy="8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97747</xdr:rowOff>
    </xdr:from>
    <xdr:to>
      <xdr:col>46</xdr:col>
      <xdr:colOff>38100</xdr:colOff>
      <xdr:row>76</xdr:row>
      <xdr:rowOff>27896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295649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44424</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73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152250</xdr:rowOff>
    </xdr:from>
    <xdr:to>
      <xdr:col>41</xdr:col>
      <xdr:colOff>50800</xdr:colOff>
      <xdr:row>77</xdr:row>
      <xdr:rowOff>162744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353900"/>
          <a:ext cx="889000" cy="1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140336</xdr:rowOff>
    </xdr:from>
    <xdr:to>
      <xdr:col>41</xdr:col>
      <xdr:colOff>101600</xdr:colOff>
      <xdr:row>77</xdr:row>
      <xdr:rowOff>70486</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1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87012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294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138392</xdr:rowOff>
    </xdr:from>
    <xdr:to>
      <xdr:col>36</xdr:col>
      <xdr:colOff>165100</xdr:colOff>
      <xdr:row>77</xdr:row>
      <xdr:rowOff>68542</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16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85069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294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18148</xdr:rowOff>
    </xdr:from>
    <xdr:to>
      <xdr:col>55</xdr:col>
      <xdr:colOff>50800</xdr:colOff>
      <xdr:row>77</xdr:row>
      <xdr:rowOff>119748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21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168025</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19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57764</xdr:rowOff>
    </xdr:from>
    <xdr:to>
      <xdr:col>50</xdr:col>
      <xdr:colOff>165100</xdr:colOff>
      <xdr:row>77</xdr:row>
      <xdr:rowOff>159364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5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150491</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35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20641</xdr:rowOff>
    </xdr:from>
    <xdr:to>
      <xdr:col>46</xdr:col>
      <xdr:colOff>38100</xdr:colOff>
      <xdr:row>77</xdr:row>
      <xdr:rowOff>122241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22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113368</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31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101450</xdr:rowOff>
    </xdr:from>
    <xdr:to>
      <xdr:col>41</xdr:col>
      <xdr:colOff>101600</xdr:colOff>
      <xdr:row>78</xdr:row>
      <xdr:rowOff>31600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0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22727</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39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111944</xdr:rowOff>
    </xdr:from>
    <xdr:to>
      <xdr:col>36</xdr:col>
      <xdr:colOff>165100</xdr:colOff>
      <xdr:row>78</xdr:row>
      <xdr:rowOff>42094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1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33221</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40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97</xdr:row>
      <xdr:rowOff>104902</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44051"/>
          <a:ext cx="1270" cy="1291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108729</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73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104902</xdr:rowOff>
    </xdr:from>
    <xdr:to>
      <xdr:col>55</xdr:col>
      <xdr:colOff>88900</xdr:colOff>
      <xdr:row>97</xdr:row>
      <xdr:rowOff>104902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735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21792</xdr:rowOff>
    </xdr:from>
    <xdr:to>
      <xdr:col>55</xdr:col>
      <xdr:colOff>0</xdr:colOff>
      <xdr:row>97</xdr:row>
      <xdr:rowOff>84837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652442"/>
          <a:ext cx="838200" cy="6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168127</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112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145250</xdr:rowOff>
    </xdr:from>
    <xdr:to>
      <xdr:col>55</xdr:col>
      <xdr:colOff>50800</xdr:colOff>
      <xdr:row>95</xdr:row>
      <xdr:rowOff>75400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2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84837</xdr:rowOff>
    </xdr:from>
    <xdr:to>
      <xdr:col>50</xdr:col>
      <xdr:colOff>114300</xdr:colOff>
      <xdr:row>97</xdr:row>
      <xdr:rowOff>127521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715487"/>
          <a:ext cx="889000" cy="4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123126</xdr:rowOff>
    </xdr:from>
    <xdr:to>
      <xdr:col>50</xdr:col>
      <xdr:colOff>165100</xdr:colOff>
      <xdr:row>95</xdr:row>
      <xdr:rowOff>53276</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23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69803</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01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75806</xdr:rowOff>
    </xdr:from>
    <xdr:to>
      <xdr:col>45</xdr:col>
      <xdr:colOff>177800</xdr:colOff>
      <xdr:row>97</xdr:row>
      <xdr:rowOff>127521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706456"/>
          <a:ext cx="889000" cy="5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28663</xdr:rowOff>
    </xdr:from>
    <xdr:to>
      <xdr:col>46</xdr:col>
      <xdr:colOff>38100</xdr:colOff>
      <xdr:row>95</xdr:row>
      <xdr:rowOff>130263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3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146790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09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63906</xdr:rowOff>
    </xdr:from>
    <xdr:to>
      <xdr:col>41</xdr:col>
      <xdr:colOff>50800</xdr:colOff>
      <xdr:row>97</xdr:row>
      <xdr:rowOff>75806</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694556"/>
          <a:ext cx="889000" cy="1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65976</xdr:rowOff>
    </xdr:from>
    <xdr:to>
      <xdr:col>41</xdr:col>
      <xdr:colOff>101600</xdr:colOff>
      <xdr:row>95</xdr:row>
      <xdr:rowOff>167576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3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12653</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12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61213</xdr:rowOff>
    </xdr:from>
    <xdr:to>
      <xdr:col>36</xdr:col>
      <xdr:colOff>165100</xdr:colOff>
      <xdr:row>95</xdr:row>
      <xdr:rowOff>162813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7890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12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142442</xdr:rowOff>
    </xdr:from>
    <xdr:to>
      <xdr:col>55</xdr:col>
      <xdr:colOff>50800</xdr:colOff>
      <xdr:row>97</xdr:row>
      <xdr:rowOff>72592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60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57369</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51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34037</xdr:rowOff>
    </xdr:from>
    <xdr:to>
      <xdr:col>50</xdr:col>
      <xdr:colOff>165100</xdr:colOff>
      <xdr:row>97</xdr:row>
      <xdr:rowOff>135637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66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126764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75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76721</xdr:rowOff>
    </xdr:from>
    <xdr:to>
      <xdr:col>46</xdr:col>
      <xdr:colOff>38100</xdr:colOff>
      <xdr:row>98</xdr:row>
      <xdr:rowOff>6871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70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169448</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80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25006</xdr:rowOff>
    </xdr:from>
    <xdr:to>
      <xdr:col>41</xdr:col>
      <xdr:colOff>101600</xdr:colOff>
      <xdr:row>97</xdr:row>
      <xdr:rowOff>126606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65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117733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74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13106</xdr:rowOff>
    </xdr:from>
    <xdr:to>
      <xdr:col>36</xdr:col>
      <xdr:colOff>165100</xdr:colOff>
      <xdr:row>97</xdr:row>
      <xdr:rowOff>114706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64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105833</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73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64216</xdr:rowOff>
    </xdr:from>
    <xdr:to>
      <xdr:col>85</xdr:col>
      <xdr:colOff>126364</xdr:colOff>
      <xdr:row>38</xdr:row>
      <xdr:rowOff>168001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379166"/>
          <a:ext cx="1269" cy="1303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378</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68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168001</xdr:rowOff>
    </xdr:from>
    <xdr:to>
      <xdr:col>86</xdr:col>
      <xdr:colOff>25400</xdr:colOff>
      <xdr:row>38</xdr:row>
      <xdr:rowOff>168001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8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10893</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15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64216</xdr:rowOff>
    </xdr:from>
    <xdr:to>
      <xdr:col>86</xdr:col>
      <xdr:colOff>25400</xdr:colOff>
      <xdr:row>31</xdr:row>
      <xdr:rowOff>64216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37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29561</xdr:rowOff>
    </xdr:from>
    <xdr:to>
      <xdr:col>85</xdr:col>
      <xdr:colOff>127000</xdr:colOff>
      <xdr:row>36</xdr:row>
      <xdr:rowOff>156616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030311"/>
          <a:ext cx="838200" cy="29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18188</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018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166761</xdr:rowOff>
    </xdr:from>
    <xdr:to>
      <xdr:col>85</xdr:col>
      <xdr:colOff>177800</xdr:colOff>
      <xdr:row>36</xdr:row>
      <xdr:rowOff>96911</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16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29561</xdr:rowOff>
    </xdr:from>
    <xdr:to>
      <xdr:col>81</xdr:col>
      <xdr:colOff>50800</xdr:colOff>
      <xdr:row>36</xdr:row>
      <xdr:rowOff>22154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030311"/>
          <a:ext cx="889000" cy="16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118298</xdr:rowOff>
    </xdr:from>
    <xdr:to>
      <xdr:col>81</xdr:col>
      <xdr:colOff>101600</xdr:colOff>
      <xdr:row>36</xdr:row>
      <xdr:rowOff>48448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11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39575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21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22154</xdr:rowOff>
    </xdr:from>
    <xdr:to>
      <xdr:col>76</xdr:col>
      <xdr:colOff>114300</xdr:colOff>
      <xdr:row>37</xdr:row>
      <xdr:rowOff>27732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194354"/>
          <a:ext cx="889000" cy="17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93152</xdr:rowOff>
    </xdr:from>
    <xdr:to>
      <xdr:col>76</xdr:col>
      <xdr:colOff>165100</xdr:colOff>
      <xdr:row>36</xdr:row>
      <xdr:rowOff>23302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09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39829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586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71074</xdr:rowOff>
    </xdr:from>
    <xdr:to>
      <xdr:col>71</xdr:col>
      <xdr:colOff>177800</xdr:colOff>
      <xdr:row>37</xdr:row>
      <xdr:rowOff>27732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243274"/>
          <a:ext cx="889000" cy="12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5873</xdr:rowOff>
    </xdr:from>
    <xdr:to>
      <xdr:col>72</xdr:col>
      <xdr:colOff>38100</xdr:colOff>
      <xdr:row>36</xdr:row>
      <xdr:rowOff>107473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124000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595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19771</xdr:rowOff>
    </xdr:from>
    <xdr:to>
      <xdr:col>67</xdr:col>
      <xdr:colOff>101600</xdr:colOff>
      <xdr:row>36</xdr:row>
      <xdr:rowOff>121371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137898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59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105816</xdr:rowOff>
    </xdr:from>
    <xdr:to>
      <xdr:col>85</xdr:col>
      <xdr:colOff>177800</xdr:colOff>
      <xdr:row>37</xdr:row>
      <xdr:rowOff>35966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27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84243</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25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150211</xdr:rowOff>
    </xdr:from>
    <xdr:to>
      <xdr:col>81</xdr:col>
      <xdr:colOff>101600</xdr:colOff>
      <xdr:row>35</xdr:row>
      <xdr:rowOff>80361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597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96888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75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142804</xdr:rowOff>
    </xdr:from>
    <xdr:to>
      <xdr:col>76</xdr:col>
      <xdr:colOff>165100</xdr:colOff>
      <xdr:row>36</xdr:row>
      <xdr:rowOff>72954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14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64081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23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148382</xdr:rowOff>
    </xdr:from>
    <xdr:to>
      <xdr:col>72</xdr:col>
      <xdr:colOff>38100</xdr:colOff>
      <xdr:row>37</xdr:row>
      <xdr:rowOff>78532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32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69659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41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20274</xdr:rowOff>
    </xdr:from>
    <xdr:to>
      <xdr:col>67</xdr:col>
      <xdr:colOff>101600</xdr:colOff>
      <xdr:row>36</xdr:row>
      <xdr:rowOff>121874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19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113001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28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146139</xdr:rowOff>
    </xdr:from>
    <xdr:to>
      <xdr:col>85</xdr:col>
      <xdr:colOff>126364</xdr:colOff>
      <xdr:row>57</xdr:row>
      <xdr:rowOff>107829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547189"/>
          <a:ext cx="1269" cy="1333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111656</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988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107829</xdr:rowOff>
    </xdr:from>
    <xdr:to>
      <xdr:col>86</xdr:col>
      <xdr:colOff>25400</xdr:colOff>
      <xdr:row>57</xdr:row>
      <xdr:rowOff>107829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88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92816</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2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104,662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146139</xdr:rowOff>
    </xdr:from>
    <xdr:to>
      <xdr:col>86</xdr:col>
      <xdr:colOff>25400</xdr:colOff>
      <xdr:row>49</xdr:row>
      <xdr:rowOff>146139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547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78587</xdr:rowOff>
    </xdr:from>
    <xdr:to>
      <xdr:col>85</xdr:col>
      <xdr:colOff>127000</xdr:colOff>
      <xdr:row>55</xdr:row>
      <xdr:rowOff>148444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508337"/>
          <a:ext cx="838200" cy="6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127302</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214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104425</xdr:rowOff>
    </xdr:from>
    <xdr:to>
      <xdr:col>85</xdr:col>
      <xdr:colOff>177800</xdr:colOff>
      <xdr:row>55</xdr:row>
      <xdr:rowOff>34575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3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78587</xdr:rowOff>
    </xdr:from>
    <xdr:to>
      <xdr:col>81</xdr:col>
      <xdr:colOff>50800</xdr:colOff>
      <xdr:row>55</xdr:row>
      <xdr:rowOff>106820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508337"/>
          <a:ext cx="889000" cy="2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164776</xdr:rowOff>
    </xdr:from>
    <xdr:to>
      <xdr:col>81</xdr:col>
      <xdr:colOff>101600</xdr:colOff>
      <xdr:row>55</xdr:row>
      <xdr:rowOff>94926</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42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111453</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19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106820</xdr:rowOff>
    </xdr:from>
    <xdr:to>
      <xdr:col>76</xdr:col>
      <xdr:colOff>114300</xdr:colOff>
      <xdr:row>56</xdr:row>
      <xdr:rowOff>68053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536570"/>
          <a:ext cx="889000" cy="13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137763</xdr:rowOff>
    </xdr:from>
    <xdr:to>
      <xdr:col>76</xdr:col>
      <xdr:colOff>165100</xdr:colOff>
      <xdr:row>55</xdr:row>
      <xdr:rowOff>67913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39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84440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17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68053</xdr:rowOff>
    </xdr:from>
    <xdr:to>
      <xdr:col>71</xdr:col>
      <xdr:colOff>177800</xdr:colOff>
      <xdr:row>56</xdr:row>
      <xdr:rowOff>98095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669253"/>
          <a:ext cx="889000" cy="30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41618</xdr:rowOff>
    </xdr:from>
    <xdr:to>
      <xdr:col>72</xdr:col>
      <xdr:colOff>38100</xdr:colOff>
      <xdr:row>55</xdr:row>
      <xdr:rowOff>143218</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47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159745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24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78004</xdr:rowOff>
    </xdr:from>
    <xdr:to>
      <xdr:col>67</xdr:col>
      <xdr:colOff>101600</xdr:colOff>
      <xdr:row>56</xdr:row>
      <xdr:rowOff>8154</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24681</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2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97644</xdr:rowOff>
    </xdr:from>
    <xdr:to>
      <xdr:col>85</xdr:col>
      <xdr:colOff>177800</xdr:colOff>
      <xdr:row>56</xdr:row>
      <xdr:rowOff>27794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52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76071</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50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27787</xdr:rowOff>
    </xdr:from>
    <xdr:to>
      <xdr:col>81</xdr:col>
      <xdr:colOff>101600</xdr:colOff>
      <xdr:row>55</xdr:row>
      <xdr:rowOff>129387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45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120514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55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56020</xdr:rowOff>
    </xdr:from>
    <xdr:to>
      <xdr:col>76</xdr:col>
      <xdr:colOff>165100</xdr:colOff>
      <xdr:row>55</xdr:row>
      <xdr:rowOff>157620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48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148747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57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17253</xdr:rowOff>
    </xdr:from>
    <xdr:to>
      <xdr:col>72</xdr:col>
      <xdr:colOff>38100</xdr:colOff>
      <xdr:row>56</xdr:row>
      <xdr:rowOff>118853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61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109980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71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47295</xdr:rowOff>
    </xdr:from>
    <xdr:to>
      <xdr:col>67</xdr:col>
      <xdr:colOff>101600</xdr:colOff>
      <xdr:row>56</xdr:row>
      <xdr:rowOff>148895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64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140022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74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117983</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90933"/>
          <a:ext cx="1269" cy="1298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64660</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6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117983</xdr:rowOff>
    </xdr:from>
    <xdr:to>
      <xdr:col>86</xdr:col>
      <xdr:colOff>25400</xdr:colOff>
      <xdr:row>71</xdr:row>
      <xdr:rowOff>117983</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90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50494</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52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27617</xdr:rowOff>
    </xdr:from>
    <xdr:to>
      <xdr:col>85</xdr:col>
      <xdr:colOff>177800</xdr:colOff>
      <xdr:row>78</xdr:row>
      <xdr:rowOff>129217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37097</xdr:rowOff>
    </xdr:from>
    <xdr:to>
      <xdr:col>81</xdr:col>
      <xdr:colOff>50800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81647"/>
          <a:ext cx="8890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146602</xdr:rowOff>
    </xdr:from>
    <xdr:to>
      <xdr:col>81</xdr:col>
      <xdr:colOff>101600</xdr:colOff>
      <xdr:row>78</xdr:row>
      <xdr:rowOff>76752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34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93279</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12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20886</xdr:rowOff>
    </xdr:from>
    <xdr:to>
      <xdr:col>76</xdr:col>
      <xdr:colOff>114300</xdr:colOff>
      <xdr:row>79</xdr:row>
      <xdr:rowOff>37097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65436"/>
          <a:ext cx="889000" cy="1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16681</xdr:rowOff>
    </xdr:from>
    <xdr:to>
      <xdr:col>76</xdr:col>
      <xdr:colOff>165100</xdr:colOff>
      <xdr:row>78</xdr:row>
      <xdr:rowOff>118281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8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134808</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16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20886</xdr:rowOff>
    </xdr:from>
    <xdr:to>
      <xdr:col>71</xdr:col>
      <xdr:colOff>177800</xdr:colOff>
      <xdr:row>79</xdr:row>
      <xdr:rowOff>33686</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565436"/>
          <a:ext cx="889000" cy="1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17290</xdr:rowOff>
    </xdr:from>
    <xdr:to>
      <xdr:col>72</xdr:col>
      <xdr:colOff>38100</xdr:colOff>
      <xdr:row>78</xdr:row>
      <xdr:rowOff>118890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39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135417</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16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52933</xdr:rowOff>
    </xdr:from>
    <xdr:to>
      <xdr:col>67</xdr:col>
      <xdr:colOff>101600</xdr:colOff>
      <xdr:row>78</xdr:row>
      <xdr:rowOff>154533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2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171060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201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157747</xdr:rowOff>
    </xdr:from>
    <xdr:to>
      <xdr:col>76</xdr:col>
      <xdr:colOff>165100</xdr:colOff>
      <xdr:row>79</xdr:row>
      <xdr:rowOff>87897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3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79024</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3017" y="13623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141536</xdr:rowOff>
    </xdr:from>
    <xdr:to>
      <xdr:col>72</xdr:col>
      <xdr:colOff>38100</xdr:colOff>
      <xdr:row>79</xdr:row>
      <xdr:rowOff>71686</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1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62813</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60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154336</xdr:rowOff>
    </xdr:from>
    <xdr:to>
      <xdr:col>67</xdr:col>
      <xdr:colOff>101600</xdr:colOff>
      <xdr:row>79</xdr:row>
      <xdr:rowOff>84486</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2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75613</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17" y="13620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125347</xdr:rowOff>
    </xdr:from>
    <xdr:to>
      <xdr:col>85</xdr:col>
      <xdr:colOff>126364</xdr:colOff>
      <xdr:row>98</xdr:row>
      <xdr:rowOff>135781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384397"/>
          <a:ext cx="1269" cy="1553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139608</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4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135781</xdr:rowOff>
    </xdr:from>
    <xdr:to>
      <xdr:col>86</xdr:col>
      <xdr:colOff>25400</xdr:colOff>
      <xdr:row>98</xdr:row>
      <xdr:rowOff>135781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37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72024</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159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125347</xdr:rowOff>
    </xdr:from>
    <xdr:to>
      <xdr:col>86</xdr:col>
      <xdr:colOff>25400</xdr:colOff>
      <xdr:row>89</xdr:row>
      <xdr:rowOff>125347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38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33711</xdr:rowOff>
    </xdr:from>
    <xdr:to>
      <xdr:col>85</xdr:col>
      <xdr:colOff>127000</xdr:colOff>
      <xdr:row>96</xdr:row>
      <xdr:rowOff>90534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492911"/>
          <a:ext cx="838200" cy="5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57681</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173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34804</xdr:rowOff>
    </xdr:from>
    <xdr:to>
      <xdr:col>85</xdr:col>
      <xdr:colOff>177800</xdr:colOff>
      <xdr:row>95</xdr:row>
      <xdr:rowOff>136404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90534</xdr:rowOff>
    </xdr:from>
    <xdr:to>
      <xdr:col>81</xdr:col>
      <xdr:colOff>50800</xdr:colOff>
      <xdr:row>96</xdr:row>
      <xdr:rowOff>98470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549734"/>
          <a:ext cx="889000" cy="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34705</xdr:rowOff>
    </xdr:from>
    <xdr:to>
      <xdr:col>81</xdr:col>
      <xdr:colOff>101600</xdr:colOff>
      <xdr:row>95</xdr:row>
      <xdr:rowOff>136305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32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152832</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09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98470</xdr:rowOff>
    </xdr:from>
    <xdr:to>
      <xdr:col>76</xdr:col>
      <xdr:colOff>114300</xdr:colOff>
      <xdr:row>96</xdr:row>
      <xdr:rowOff>121901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557670"/>
          <a:ext cx="889000" cy="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164729</xdr:rowOff>
    </xdr:from>
    <xdr:to>
      <xdr:col>76</xdr:col>
      <xdr:colOff>165100</xdr:colOff>
      <xdr:row>96</xdr:row>
      <xdr:rowOff>94879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45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111406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22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121901</xdr:rowOff>
    </xdr:from>
    <xdr:to>
      <xdr:col>71</xdr:col>
      <xdr:colOff>177800</xdr:colOff>
      <xdr:row>96</xdr:row>
      <xdr:rowOff>147358</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581101"/>
          <a:ext cx="889000" cy="2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169613</xdr:rowOff>
    </xdr:from>
    <xdr:to>
      <xdr:col>72</xdr:col>
      <xdr:colOff>38100</xdr:colOff>
      <xdr:row>96</xdr:row>
      <xdr:rowOff>99763</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45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116290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23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3632</xdr:rowOff>
    </xdr:from>
    <xdr:to>
      <xdr:col>67</xdr:col>
      <xdr:colOff>101600</xdr:colOff>
      <xdr:row>96</xdr:row>
      <xdr:rowOff>105232</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46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121759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23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154361</xdr:rowOff>
    </xdr:from>
    <xdr:to>
      <xdr:col>85</xdr:col>
      <xdr:colOff>177800</xdr:colOff>
      <xdr:row>96</xdr:row>
      <xdr:rowOff>84511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44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132788</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42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39734</xdr:rowOff>
    </xdr:from>
    <xdr:to>
      <xdr:col>81</xdr:col>
      <xdr:colOff>101600</xdr:colOff>
      <xdr:row>96</xdr:row>
      <xdr:rowOff>141334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49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132461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59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47670</xdr:rowOff>
    </xdr:from>
    <xdr:to>
      <xdr:col>76</xdr:col>
      <xdr:colOff>165100</xdr:colOff>
      <xdr:row>96</xdr:row>
      <xdr:rowOff>149270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50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140397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59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71101</xdr:rowOff>
    </xdr:from>
    <xdr:to>
      <xdr:col>72</xdr:col>
      <xdr:colOff>38100</xdr:colOff>
      <xdr:row>97</xdr:row>
      <xdr:rowOff>1251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53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163828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62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96558</xdr:rowOff>
    </xdr:from>
    <xdr:to>
      <xdr:col>67</xdr:col>
      <xdr:colOff>101600</xdr:colOff>
      <xdr:row>97</xdr:row>
      <xdr:rowOff>26708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55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17835</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64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103856</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18806"/>
          <a:ext cx="1269" cy="123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170644</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857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50533</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1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27,034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103856</xdr:rowOff>
    </xdr:from>
    <xdr:to>
      <xdr:col>116</xdr:col>
      <xdr:colOff>152400</xdr:colOff>
      <xdr:row>31</xdr:row>
      <xdr:rowOff>103856</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1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88094</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317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65217</xdr:rowOff>
    </xdr:from>
    <xdr:to>
      <xdr:col>116</xdr:col>
      <xdr:colOff>114300</xdr:colOff>
      <xdr:row>38</xdr:row>
      <xdr:rowOff>166817</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8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67137</xdr:rowOff>
    </xdr:from>
    <xdr:to>
      <xdr:col>112</xdr:col>
      <xdr:colOff>38100</xdr:colOff>
      <xdr:row>38</xdr:row>
      <xdr:rowOff>168737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8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13814</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57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79436</xdr:rowOff>
    </xdr:from>
    <xdr:to>
      <xdr:col>107</xdr:col>
      <xdr:colOff>101600</xdr:colOff>
      <xdr:row>39</xdr:row>
      <xdr:rowOff>9586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9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26113</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6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82088</xdr:rowOff>
    </xdr:from>
    <xdr:to>
      <xdr:col>102</xdr:col>
      <xdr:colOff>165100</xdr:colOff>
      <xdr:row>39</xdr:row>
      <xdr:rowOff>12238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9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28765</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72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84374</xdr:rowOff>
    </xdr:from>
    <xdr:to>
      <xdr:col>98</xdr:col>
      <xdr:colOff>38100</xdr:colOff>
      <xdr:row>39</xdr:row>
      <xdr:rowOff>14524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9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31051</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63747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43644</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587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本市の目的別歳出の特徴は、財政状況が非常に厳しいことから、すべての目的別決算額で類似団体平均を下回っている。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決算において増減が大きかった目的別歳出、農林水産業費と消防費である。農林水産業費は、銚子市漁業協同組合が実施する漁業振興事業への補助金約３億２千万円の皆増及びその財源として千葉銚子オフショアウインド合同会社からの出捐金を漁業振興基金へ５億１千万円を積立てたことにより大きく増加した。また、消防費は、防災行政無線デジタル戸別受信機の整備完了に伴う事業費約３億１千万円が皆減したことにより大きく減少し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千葉県銚子市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令和２年度以降は、新型コロナウイルス感染症の影響により国費の支出が大きかったことや行財政改革を着実に進めていることから、実質収支は額は継続的に黒字を確保している。また、令和４年度は最終的に財政調整基金の取崩しを行わず、前年度決算剰余金を６億２千万円積立てたため、標準財政規模比１２．２７％に増加し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令和４年度の実質単年度収支が赤字となっているが、それは前年度決算剰余金の財政調整基金への積立てを歳出予算に計上せずに積立てているためであり、前年度決算剰余金の財政調整基金への積立金を含めると黒字にな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しかしながら</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、今後は人口減少の影響による市税や地方交付税などの歳入の減少が見込まれており、引き続き行財政改革を推進し、経費の削減に努める。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千葉県銚子市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本市の連結実質赤字比率を構成する各会計のうち、国民健康保険事業特別会計は、平成２７年度から赤字となっていたが、令和３年度決算において赤字を解消し、令和４年度もすべての会計で黒字を確保することができ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しかしながら、病院事業会計及び下水道事業会計については、収支不足額を一般会計から多額の繰入金を支出することで収支均衡を図っている。病院事業会計については、「公立病院経営強化プラン」の策定を進めており、同プランに基づき、市内医療機関・拠点病院である国保旭中央病院との機能分化・連携強化に取組むとともに、医師確保や収支改善等の経営安定化に取組み、安定・充実した地域医療の提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千葉県銚子市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令和４年度の本市の実質公債費比率１２．２％は、千葉科学大学建設事業補助の財源として発行した地方債の元利償還金や公営企業会計が発行した地方債の元利償還金に対する一般会計からの繰入金が多いことが主な要因である。また、今後、広域ごみ処理施設整備債、衛生センター整備債の償還が本格化することから、同比率は高い水準で推移することが見込まれ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今後は、地方債を財源とする大規模事業については、慎重に事業を選択し、適正な財政運営に努める。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満期一括償還地方債は、利用していない。</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千葉県銚子市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本市の将来負担比率６７．８％は、千葉科学大学建設事業補助（平成１６年度～１７年度）、市立高等学校整備事業（平成２２年度）、学校給食センター整備事業（平成２４年度）などの財源として発行した地方債残高や公営企業会計の地方債現在高に対する一般会計からの繰入見込額、退職手当組合に対する負担見込額が多いことが主な要因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今後は、地方債を財源とする大規模事業については、慎重に事業を選択し、将来負担の適正化に努める。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千葉県銚子市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洋上風力発電事業における漁業との協調・共生・振興の取組に係る原資として、千葉銚子オフショアウインド合同会社からの出捐金５億１千万円を積立てた他、財政調整基金の取崩しを行わず、前年度決算剰余金を６億２千万円積立てたため、令和４年度末の基金残高は８億８千万円増加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５年度当初予算では、財政調整基金から約８億９千万円の繰入れを見込み収支を整えており、一定規模の基金残高を確保するため、引き続き施設の統廃合や事務事業の見直しなどの行財政改革を推進し、経常経費の削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・銚子市豊里住宅団地公共施設整備等基金：豊里住宅団地の造成に係る公共施設の整備及び維持管理</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・がんばれ銚子ふるさと応援基金：ふるさと納税による寄附金を財源として、寄附者の本市に対する思いを具体化し、多様な人々の参加と協力による個性豊かで活力あるまちづくりを推進</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・銚子市地域再生基金：地域の活力の再生を目的とする事業（地域経済の活性化、文教のまちづくりの推進、地域資源の活用、協働のまちづくりの推進等）の推進</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銚子市漁業振興基金：</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洋上風力発電事業における漁業との協調・共生・振興の取組に係る原資として、千葉銚子オフショアウインド合同会社からの出捐金５億１千万円を積立てた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ことによる増加</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市民等からの寄附の目的に合わせ各基金に積立てるとともに、各基金の目的に沿った事業への繰入れを行っていく。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近年の傾向として、市税や普通交付税の減少に加え、介護保険事業等の特別会計に対する繰出金の増加や病院事業に対する多額の補助金等の支出のほか、近年の大規模事業実施に伴って平成２０年度以降公債費が増加するなどの理由で、財政調整基金の残高は減少した。平成２８年度に基金残高は増加したものの、平成２９年度は、様々な事業への支出が増加したことにより、基金繰入れを行った結果、残高は再度減少し、以後令和元年度まで同水準で推移している。令和２年度以降は新型コロナウイルス感染症の影響もあり決算剰余金による財政調整基金の積み増しができているため、令和４年度末残高は約１８億２千万円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今後、施設の統廃合や事務事業の見直しなどの行財政改革を推進し、経常経費の削減に努め財政の安定運営のため、一定規模の残高を確保する。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令和３年度に普通交付税の臨時財政対策債償還基金費分約２億７千万円積立てたことにより増加</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まずは、財政の安定運営のため財政調整金の残高を確保した上で、減債基金に積立てられるよう適正な財政運営に努める。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D87B442-8C17-45BA-A000-51213A1E17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CEDB3F3-67EA-48FE-9B91-27E3F4D9D8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BACF871C-3D26-4E41-BA99-691600508040}"/>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99A72944-59F1-41D0-AACE-1EB31E8ADB6B}"/>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B0A6549D-9FFD-4FC1-B809-B92897D21CD3}"/>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722C0BC2-3AAD-4ED6-A4CA-ABAB6C1A2D1A}"/>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千葉県銚子市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29D5B57C-91AD-49B3-B378-8AAFAC373DFB}"/>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8417000F-7603-4C0A-B7E7-71270A206699}"/>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2BD9B260-971B-46B1-B8BC-A3C029BED00C}"/>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31AE2543-B6B6-4BFE-8163-32A8A0B1E20A}"/>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3C2E2CB2-6F0B-415F-AF66-3C32026B6C1A}"/>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87CB8008-403A-48CA-99BE-026278D36E77}"/>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56,373
53,875
84.20
26,482,459
25,361,353
1,017,808
14,844,953
24,946,640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577932F1-60F1-4CD6-871E-C4ECA412F67C}"/>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F0199BD-B949-4321-B189-8741CC6C65D1}"/>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5AE54B3-C3C2-46C5-B0B6-A5BB651F35EA}"/>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3C754D29-3AC7-422F-AD86-606ECC080DA6}"/>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DEE9F6A3-CBBE-4DEE-94A0-C16BFB896AF0}"/>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8A2A8D03-CB3A-4339-AB41-B8A810213C0D}"/>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ED633C45-7A80-4F07-847F-9F91F114985B}"/>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1E4A1588-18F9-4FBD-B2D7-91AD05031FA7}"/>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BBB484AC-365C-46B8-A63B-58B71307F477}"/>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5FE6CE15-F105-4845-BA87-E826DB9F0A86}"/>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5BB1B5B8-4380-48F7-ACE6-2E424C9EECDB}"/>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FA3E983F-6A4B-467F-998F-2BBD647EBE14}"/>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872F6E1F-CD3F-4EA4-88D2-2104F7DE68D4}"/>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7E4F715C-B3BB-4579-8971-6245E60989C6}"/>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780855EE-96DA-4707-8649-7B3250131B22}"/>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E8A04A9C-EAA6-4DC3-9DA3-5F34A78A7502}"/>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A9E808B-42FA-4FB8-AF04-853BF81DDD27}"/>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36B1AAC7-21B2-4A68-A7EA-07D46EC0BCEF}"/>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4B1BCDF3-061A-414F-8DF5-E7A728FBF10D}"/>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2BF137B5-CB3D-4421-8C4C-3424F76E4C18}"/>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67BF60C1-D64A-40A2-8F87-A076C34FD9F3}"/>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6EBFC5F1-CB9D-4F24-9139-D73684FF6A72}"/>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19C1B008-6BA3-46BA-A61F-E7F5B1D1D8E2}"/>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56B8EAE2-CE95-40C1-B340-DED4D91A842B}"/>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9D0F0352-B1F5-4557-ACED-B57D4BF684DA}"/>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3AD569CF-F5DE-4D87-BD18-345125A57051}"/>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86F2F4C1-5B3C-4770-8A1C-518E993B3C6B}"/>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A8636C46-1425-42C3-B2E6-178923B770F6}"/>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BA2259BD-9C16-43E3-AE06-77A56F9CED3B}"/>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593A55F9-771F-49C9-9CCB-40A890A7B8A7}"/>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33BBBDA5-750E-45A7-8D09-BF3AD1318A58}"/>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6437B053-4BE0-4462-8881-488150DD9DFC}"/>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5DAA5A0B-E80E-4BCB-B5DB-D906F66E5441}"/>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604F20A9-8A6C-4536-8A4F-73BCF562E524}"/>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E803F17-9203-4C90-B19B-B0056CC0F957}"/>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本市の有形固定資産減価償却率</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68.0</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％は、類似団体平均</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63.5</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％を上回っている。これは、施設の老朽化が進んでいることに対して施設の延命化対策が遅れていること、また、用途廃止後、未利用となっている施設の処分が進んでいないことが要因である。</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銚子市公共施設等総合管理計画（令和</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月改定）の目標として、施設総量（延床面積）の</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割縮減を掲げており、今後も施設保有量の縮減に努めていくほか、個別施設計画第</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期編（令和</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月改定）の計画に基づいた施設の延命化対策などの適正管理とともに、人口及び財政規模に見合った施設の保有量に努める。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8150DEEC-FAFB-4EB9-AA1B-C59737481520}"/>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2246FA04-6D72-4BC7-BB92-C5D5A2D103E6}"/>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7E453FDB-EC09-467D-9E30-41FF8ABAC6D2}"/>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4D3F233C-246C-4CF0-91D8-76386D7BA654}"/>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5BA21B8E-9B6F-477E-A466-C52E49653014}"/>
            </a:ext>
          </a:extLst>
        </xdr:cNvPr>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5115106D-E6CF-40D6-B3CF-B0E244AD7EFA}"/>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DEE68ED6-7B46-49F0-B4F7-0AC713FB20F4}"/>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988CB500-E378-441E-ABC9-434D246574E6}"/>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A685AA1F-15F4-4ADA-9786-E8C5FF69EEEA}"/>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5643724E-ADBF-4FF4-90AD-216123721EC3}"/>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B3FA3C95-C7E1-4FD1-AAB5-8F3FAA1D8C4D}"/>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4825FD5-39C3-403E-8ABC-EECA280291CF}"/>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DC68D50D-689B-4E31-8D44-A03C3E253162}"/>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7B95B7DC-8354-47E6-82C7-EA23AA84A7C0}"/>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9839C49B-BA40-421B-8583-F0926E2DAFC8}"/>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C512065B-B842-447A-95A4-3B1467809E0D}"/>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3810</xdr:rowOff>
    </xdr:to>
    <xdr:cxnSp macro="">
      <xdr:nvCxnSpPr>
        <xdr:cNvPr id="65" name="直線コネクタ 64">
          <a:extLst>
            <a:ext uri="{FF2B5EF4-FFF2-40B4-BE49-F238E27FC236}">
              <a16:creationId xmlns:a16="http://schemas.microsoft.com/office/drawing/2014/main" id="{7EC040BB-63D1-4A40-9DE0-01BBE9F73982}"/>
            </a:ext>
          </a:extLst>
        </xdr:cNvPr>
        <xdr:cNvCxnSpPr/>
      </xdr:nvCxnSpPr>
      <xdr:spPr>
        <a:xfrm flipV="1">
          <a:off x="4206240" y="5423958"/>
          <a:ext cx="1270" cy="104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7637</xdr:rowOff>
    </xdr:from>
    <xdr:ext cx="405111" cy="259045"/>
    <xdr:sp macro="" textlink="">
      <xdr:nvSpPr>
        <xdr:cNvPr id="66" name="有形固定資産減価償却率最小値テキスト">
          <a:extLst>
            <a:ext uri="{FF2B5EF4-FFF2-40B4-BE49-F238E27FC236}">
              <a16:creationId xmlns:a16="http://schemas.microsoft.com/office/drawing/2014/main" id="{B51659F8-D8C9-4AD9-B8E4-3AEF58C19ACD}"/>
            </a:ext>
          </a:extLst>
        </xdr:cNvPr>
        <xdr:cNvSpPr txBox="1"/>
      </xdr:nvSpPr>
      <xdr:spPr>
        <a:xfrm>
          <a:off x="4258945"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3810</xdr:rowOff>
    </xdr:from>
    <xdr:to>
      <xdr:col>23</xdr:col>
      <xdr:colOff>174625</xdr:colOff>
      <xdr:row>34</xdr:row>
      <xdr:rowOff>3810</xdr:rowOff>
    </xdr:to>
    <xdr:cxnSp macro="">
      <xdr:nvCxnSpPr>
        <xdr:cNvPr id="67" name="直線コネクタ 66">
          <a:extLst>
            <a:ext uri="{FF2B5EF4-FFF2-40B4-BE49-F238E27FC236}">
              <a16:creationId xmlns:a16="http://schemas.microsoft.com/office/drawing/2014/main" id="{83BCF9A8-D51B-449C-8BAA-F70F9FC08042}"/>
            </a:ext>
          </a:extLst>
        </xdr:cNvPr>
        <xdr:cNvCxnSpPr/>
      </xdr:nvCxnSpPr>
      <xdr:spPr>
        <a:xfrm>
          <a:off x="4119245" y="647319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68" name="有形固定資産減価償却率最大値テキスト">
          <a:extLst>
            <a:ext uri="{FF2B5EF4-FFF2-40B4-BE49-F238E27FC236}">
              <a16:creationId xmlns:a16="http://schemas.microsoft.com/office/drawing/2014/main" id="{F7529627-9C37-4FA9-917A-20AE83B4C0A2}"/>
            </a:ext>
          </a:extLst>
        </xdr:cNvPr>
        <xdr:cNvSpPr txBox="1"/>
      </xdr:nvSpPr>
      <xdr:spPr>
        <a:xfrm>
          <a:off x="4258945" y="520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69" name="直線コネクタ 68">
          <a:extLst>
            <a:ext uri="{FF2B5EF4-FFF2-40B4-BE49-F238E27FC236}">
              <a16:creationId xmlns:a16="http://schemas.microsoft.com/office/drawing/2014/main" id="{A9AC416D-883E-4865-B044-0FFDA6AFFCB6}"/>
            </a:ext>
          </a:extLst>
        </xdr:cNvPr>
        <xdr:cNvCxnSpPr/>
      </xdr:nvCxnSpPr>
      <xdr:spPr>
        <a:xfrm>
          <a:off x="4119245" y="542395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44044</xdr:rowOff>
    </xdr:from>
    <xdr:ext cx="405111" cy="259045"/>
    <xdr:sp macro="" textlink="">
      <xdr:nvSpPr>
        <xdr:cNvPr id="70" name="有形固定資産減価償却率平均値テキスト">
          <a:extLst>
            <a:ext uri="{FF2B5EF4-FFF2-40B4-BE49-F238E27FC236}">
              <a16:creationId xmlns:a16="http://schemas.microsoft.com/office/drawing/2014/main" id="{0F4DD47B-CA87-4C7B-933B-9325C115FE54}"/>
            </a:ext>
          </a:extLst>
        </xdr:cNvPr>
        <xdr:cNvSpPr txBox="1"/>
      </xdr:nvSpPr>
      <xdr:spPr>
        <a:xfrm>
          <a:off x="4258945" y="5842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71" name="フローチャート: 判断 70">
          <a:extLst>
            <a:ext uri="{FF2B5EF4-FFF2-40B4-BE49-F238E27FC236}">
              <a16:creationId xmlns:a16="http://schemas.microsoft.com/office/drawing/2014/main" id="{FB0816C9-4A62-4022-8046-FBE8B960AEC5}"/>
            </a:ext>
          </a:extLst>
        </xdr:cNvPr>
        <xdr:cNvSpPr/>
      </xdr:nvSpPr>
      <xdr:spPr>
        <a:xfrm>
          <a:off x="4157345" y="598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145838</xdr:rowOff>
    </xdr:from>
    <xdr:to>
      <xdr:col>19</xdr:col>
      <xdr:colOff>187325</xdr:colOff>
      <xdr:row>31</xdr:row>
      <xdr:rowOff>75988</xdr:rowOff>
    </xdr:to>
    <xdr:sp macro="" textlink="">
      <xdr:nvSpPr>
        <xdr:cNvPr id="72" name="フローチャート: 判断 71">
          <a:extLst>
            <a:ext uri="{FF2B5EF4-FFF2-40B4-BE49-F238E27FC236}">
              <a16:creationId xmlns:a16="http://schemas.microsoft.com/office/drawing/2014/main" id="{A3BD5E72-EA3B-417D-B560-54A4EBAA4B8A}"/>
            </a:ext>
          </a:extLst>
        </xdr:cNvPr>
        <xdr:cNvSpPr/>
      </xdr:nvSpPr>
      <xdr:spPr>
        <a:xfrm>
          <a:off x="3537585" y="59446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149437</xdr:rowOff>
    </xdr:from>
    <xdr:to>
      <xdr:col>15</xdr:col>
      <xdr:colOff>187325</xdr:colOff>
      <xdr:row>31</xdr:row>
      <xdr:rowOff>79587</xdr:rowOff>
    </xdr:to>
    <xdr:sp macro="" textlink="">
      <xdr:nvSpPr>
        <xdr:cNvPr id="73" name="フローチャート: 判断 72">
          <a:extLst>
            <a:ext uri="{FF2B5EF4-FFF2-40B4-BE49-F238E27FC236}">
              <a16:creationId xmlns:a16="http://schemas.microsoft.com/office/drawing/2014/main" id="{EB474DEA-52E2-44CD-AB77-17BA4A7342A1}"/>
            </a:ext>
          </a:extLst>
        </xdr:cNvPr>
        <xdr:cNvSpPr/>
      </xdr:nvSpPr>
      <xdr:spPr>
        <a:xfrm>
          <a:off x="2867025" y="59482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4" name="フローチャート: 判断 73">
          <a:extLst>
            <a:ext uri="{FF2B5EF4-FFF2-40B4-BE49-F238E27FC236}">
              <a16:creationId xmlns:a16="http://schemas.microsoft.com/office/drawing/2014/main" id="{99CAB7D6-43DB-4670-8FB0-E00AB8BFF865}"/>
            </a:ext>
          </a:extLst>
        </xdr:cNvPr>
        <xdr:cNvSpPr/>
      </xdr:nvSpPr>
      <xdr:spPr>
        <a:xfrm>
          <a:off x="2196465" y="58870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75" name="フローチャート: 判断 74">
          <a:extLst>
            <a:ext uri="{FF2B5EF4-FFF2-40B4-BE49-F238E27FC236}">
              <a16:creationId xmlns:a16="http://schemas.microsoft.com/office/drawing/2014/main" id="{1F72C5B2-7D37-4E8B-9393-1CB29FBD2B23}"/>
            </a:ext>
          </a:extLst>
        </xdr:cNvPr>
        <xdr:cNvSpPr/>
      </xdr:nvSpPr>
      <xdr:spPr>
        <a:xfrm>
          <a:off x="1525905" y="58654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38E81F4A-8596-4CB9-8EA6-B71967AA0500}"/>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F39D8EF4-73BC-4C0C-90AC-54D6C5CA8F2B}"/>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FE5D3293-6789-4E74-89E0-2876502441F2}"/>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E7A77FD6-427A-4B35-9D42-EB44B80C1EDF}"/>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A3F67C8B-A8AC-4764-8A2F-02774CA40D5A}"/>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11642</xdr:rowOff>
    </xdr:from>
    <xdr:to>
      <xdr:col>23</xdr:col>
      <xdr:colOff>136525</xdr:colOff>
      <xdr:row>32</xdr:row>
      <xdr:rowOff>113242</xdr:rowOff>
    </xdr:to>
    <xdr:sp macro="" textlink="">
      <xdr:nvSpPr>
        <xdr:cNvPr id="81" name="楕円 80">
          <a:extLst>
            <a:ext uri="{FF2B5EF4-FFF2-40B4-BE49-F238E27FC236}">
              <a16:creationId xmlns:a16="http://schemas.microsoft.com/office/drawing/2014/main" id="{8844A2C9-5CF0-4C4B-9165-FBAC1B277975}"/>
            </a:ext>
          </a:extLst>
        </xdr:cNvPr>
        <xdr:cNvSpPr/>
      </xdr:nvSpPr>
      <xdr:spPr>
        <a:xfrm>
          <a:off x="4157345" y="614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161519</xdr:rowOff>
    </xdr:from>
    <xdr:ext cx="405111" cy="259045"/>
    <xdr:sp macro="" textlink="">
      <xdr:nvSpPr>
        <xdr:cNvPr id="82" name="有形固定資産減価償却率該当値テキスト">
          <a:extLst>
            <a:ext uri="{FF2B5EF4-FFF2-40B4-BE49-F238E27FC236}">
              <a16:creationId xmlns:a16="http://schemas.microsoft.com/office/drawing/2014/main" id="{4513987C-3963-42E2-8154-33D4DDE1C7F6}"/>
            </a:ext>
          </a:extLst>
        </xdr:cNvPr>
        <xdr:cNvSpPr txBox="1"/>
      </xdr:nvSpPr>
      <xdr:spPr>
        <a:xfrm>
          <a:off x="4258945" y="6127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121920</xdr:rowOff>
    </xdr:from>
    <xdr:to>
      <xdr:col>19</xdr:col>
      <xdr:colOff>187325</xdr:colOff>
      <xdr:row>32</xdr:row>
      <xdr:rowOff>52070</xdr:rowOff>
    </xdr:to>
    <xdr:sp macro="" textlink="">
      <xdr:nvSpPr>
        <xdr:cNvPr id="83" name="楕円 82">
          <a:extLst>
            <a:ext uri="{FF2B5EF4-FFF2-40B4-BE49-F238E27FC236}">
              <a16:creationId xmlns:a16="http://schemas.microsoft.com/office/drawing/2014/main" id="{953A193B-1BDF-4269-8DD6-469C18D81B69}"/>
            </a:ext>
          </a:extLst>
        </xdr:cNvPr>
        <xdr:cNvSpPr/>
      </xdr:nvSpPr>
      <xdr:spPr>
        <a:xfrm>
          <a:off x="3537585" y="60883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1270</xdr:rowOff>
    </xdr:from>
    <xdr:to>
      <xdr:col>23</xdr:col>
      <xdr:colOff>85725</xdr:colOff>
      <xdr:row>32</xdr:row>
      <xdr:rowOff>62442</xdr:rowOff>
    </xdr:to>
    <xdr:cxnSp macro="">
      <xdr:nvCxnSpPr>
        <xdr:cNvPr id="84" name="直線コネクタ 83">
          <a:extLst>
            <a:ext uri="{FF2B5EF4-FFF2-40B4-BE49-F238E27FC236}">
              <a16:creationId xmlns:a16="http://schemas.microsoft.com/office/drawing/2014/main" id="{3782CBC8-3AD2-4281-ABE0-F2F07F4D5CA6}"/>
            </a:ext>
          </a:extLst>
        </xdr:cNvPr>
        <xdr:cNvCxnSpPr/>
      </xdr:nvCxnSpPr>
      <xdr:spPr>
        <a:xfrm>
          <a:off x="3588385" y="6135370"/>
          <a:ext cx="61976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100330</xdr:rowOff>
    </xdr:from>
    <xdr:to>
      <xdr:col>15</xdr:col>
      <xdr:colOff>187325</xdr:colOff>
      <xdr:row>32</xdr:row>
      <xdr:rowOff>30480</xdr:rowOff>
    </xdr:to>
    <xdr:sp macro="" textlink="">
      <xdr:nvSpPr>
        <xdr:cNvPr id="85" name="楕円 84">
          <a:extLst>
            <a:ext uri="{FF2B5EF4-FFF2-40B4-BE49-F238E27FC236}">
              <a16:creationId xmlns:a16="http://schemas.microsoft.com/office/drawing/2014/main" id="{231BB950-64F1-48EA-8C94-71E5D5E25077}"/>
            </a:ext>
          </a:extLst>
        </xdr:cNvPr>
        <xdr:cNvSpPr/>
      </xdr:nvSpPr>
      <xdr:spPr>
        <a:xfrm>
          <a:off x="2867025" y="60667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151130</xdr:rowOff>
    </xdr:from>
    <xdr:to>
      <xdr:col>19</xdr:col>
      <xdr:colOff>136525</xdr:colOff>
      <xdr:row>32</xdr:row>
      <xdr:rowOff>1270</xdr:rowOff>
    </xdr:to>
    <xdr:cxnSp macro="">
      <xdr:nvCxnSpPr>
        <xdr:cNvPr id="86" name="直線コネクタ 85">
          <a:extLst>
            <a:ext uri="{FF2B5EF4-FFF2-40B4-BE49-F238E27FC236}">
              <a16:creationId xmlns:a16="http://schemas.microsoft.com/office/drawing/2014/main" id="{AB0B2C2B-8CD7-43F1-90A2-B3A906B07203}"/>
            </a:ext>
          </a:extLst>
        </xdr:cNvPr>
        <xdr:cNvCxnSpPr/>
      </xdr:nvCxnSpPr>
      <xdr:spPr>
        <a:xfrm>
          <a:off x="2917825" y="6117590"/>
          <a:ext cx="67056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64347</xdr:rowOff>
    </xdr:from>
    <xdr:to>
      <xdr:col>11</xdr:col>
      <xdr:colOff>187325</xdr:colOff>
      <xdr:row>31</xdr:row>
      <xdr:rowOff>165947</xdr:rowOff>
    </xdr:to>
    <xdr:sp macro="" textlink="">
      <xdr:nvSpPr>
        <xdr:cNvPr id="87" name="楕円 86">
          <a:extLst>
            <a:ext uri="{FF2B5EF4-FFF2-40B4-BE49-F238E27FC236}">
              <a16:creationId xmlns:a16="http://schemas.microsoft.com/office/drawing/2014/main" id="{EC515B73-E51E-4C85-96C4-76CBA0640160}"/>
            </a:ext>
          </a:extLst>
        </xdr:cNvPr>
        <xdr:cNvSpPr/>
      </xdr:nvSpPr>
      <xdr:spPr>
        <a:xfrm>
          <a:off x="2196465" y="603080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115147</xdr:rowOff>
    </xdr:from>
    <xdr:to>
      <xdr:col>15</xdr:col>
      <xdr:colOff>136525</xdr:colOff>
      <xdr:row>31</xdr:row>
      <xdr:rowOff>151130</xdr:rowOff>
    </xdr:to>
    <xdr:cxnSp macro="">
      <xdr:nvCxnSpPr>
        <xdr:cNvPr id="88" name="直線コネクタ 87">
          <a:extLst>
            <a:ext uri="{FF2B5EF4-FFF2-40B4-BE49-F238E27FC236}">
              <a16:creationId xmlns:a16="http://schemas.microsoft.com/office/drawing/2014/main" id="{487FA11F-8670-4A94-841E-CE7A230AE6F0}"/>
            </a:ext>
          </a:extLst>
        </xdr:cNvPr>
        <xdr:cNvCxnSpPr/>
      </xdr:nvCxnSpPr>
      <xdr:spPr>
        <a:xfrm>
          <a:off x="2247265" y="6081607"/>
          <a:ext cx="67056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13970</xdr:rowOff>
    </xdr:from>
    <xdr:to>
      <xdr:col>7</xdr:col>
      <xdr:colOff>187325</xdr:colOff>
      <xdr:row>31</xdr:row>
      <xdr:rowOff>115570</xdr:rowOff>
    </xdr:to>
    <xdr:sp macro="" textlink="">
      <xdr:nvSpPr>
        <xdr:cNvPr id="89" name="楕円 88">
          <a:extLst>
            <a:ext uri="{FF2B5EF4-FFF2-40B4-BE49-F238E27FC236}">
              <a16:creationId xmlns:a16="http://schemas.microsoft.com/office/drawing/2014/main" id="{50B83083-EAAB-4F3F-AEEF-3D4B7E9E4FFB}"/>
            </a:ext>
          </a:extLst>
        </xdr:cNvPr>
        <xdr:cNvSpPr/>
      </xdr:nvSpPr>
      <xdr:spPr>
        <a:xfrm>
          <a:off x="1525905" y="59804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64770</xdr:rowOff>
    </xdr:from>
    <xdr:to>
      <xdr:col>11</xdr:col>
      <xdr:colOff>136525</xdr:colOff>
      <xdr:row>31</xdr:row>
      <xdr:rowOff>115147</xdr:rowOff>
    </xdr:to>
    <xdr:cxnSp macro="">
      <xdr:nvCxnSpPr>
        <xdr:cNvPr id="90" name="直線コネクタ 89">
          <a:extLst>
            <a:ext uri="{FF2B5EF4-FFF2-40B4-BE49-F238E27FC236}">
              <a16:creationId xmlns:a16="http://schemas.microsoft.com/office/drawing/2014/main" id="{5E2DAB5B-23B9-4890-B93B-5C472B8829ED}"/>
            </a:ext>
          </a:extLst>
        </xdr:cNvPr>
        <xdr:cNvCxnSpPr/>
      </xdr:nvCxnSpPr>
      <xdr:spPr>
        <a:xfrm>
          <a:off x="1576705" y="6031230"/>
          <a:ext cx="67056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92515</xdr:rowOff>
    </xdr:from>
    <xdr:ext cx="405111" cy="259045"/>
    <xdr:sp macro="" textlink="">
      <xdr:nvSpPr>
        <xdr:cNvPr id="91" name="n_1aveValue有形固定資産減価償却率">
          <a:extLst>
            <a:ext uri="{FF2B5EF4-FFF2-40B4-BE49-F238E27FC236}">
              <a16:creationId xmlns:a16="http://schemas.microsoft.com/office/drawing/2014/main" id="{CD20064A-F8A0-45EB-AD9F-5A7DB9B47B4F}"/>
            </a:ext>
          </a:extLst>
        </xdr:cNvPr>
        <xdr:cNvSpPr txBox="1"/>
      </xdr:nvSpPr>
      <xdr:spPr>
        <a:xfrm>
          <a:off x="3395989" y="5723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96114</xdr:rowOff>
    </xdr:from>
    <xdr:ext cx="405111" cy="259045"/>
    <xdr:sp macro="" textlink="">
      <xdr:nvSpPr>
        <xdr:cNvPr id="92" name="n_2aveValue有形固定資産減価償却率">
          <a:extLst>
            <a:ext uri="{FF2B5EF4-FFF2-40B4-BE49-F238E27FC236}">
              <a16:creationId xmlns:a16="http://schemas.microsoft.com/office/drawing/2014/main" id="{76D31B32-CF85-49D5-8FB8-C3D20736B133}"/>
            </a:ext>
          </a:extLst>
        </xdr:cNvPr>
        <xdr:cNvSpPr txBox="1"/>
      </xdr:nvSpPr>
      <xdr:spPr>
        <a:xfrm>
          <a:off x="2738129" y="572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93" name="n_3aveValue有形固定資産減価償却率">
          <a:extLst>
            <a:ext uri="{FF2B5EF4-FFF2-40B4-BE49-F238E27FC236}">
              <a16:creationId xmlns:a16="http://schemas.microsoft.com/office/drawing/2014/main" id="{22CE67AB-95F3-4FBF-91CB-807A0C4EBFC2}"/>
            </a:ext>
          </a:extLst>
        </xdr:cNvPr>
        <xdr:cNvSpPr txBox="1"/>
      </xdr:nvSpPr>
      <xdr:spPr>
        <a:xfrm>
          <a:off x="2067569" y="566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13352</xdr:rowOff>
    </xdr:from>
    <xdr:ext cx="405111" cy="259045"/>
    <xdr:sp macro="" textlink="">
      <xdr:nvSpPr>
        <xdr:cNvPr id="94" name="n_4aveValue有形固定資産減価償却率">
          <a:extLst>
            <a:ext uri="{FF2B5EF4-FFF2-40B4-BE49-F238E27FC236}">
              <a16:creationId xmlns:a16="http://schemas.microsoft.com/office/drawing/2014/main" id="{7479DDA6-277E-4C9C-97C3-3300AAD0C41A}"/>
            </a:ext>
          </a:extLst>
        </xdr:cNvPr>
        <xdr:cNvSpPr txBox="1"/>
      </xdr:nvSpPr>
      <xdr:spPr>
        <a:xfrm>
          <a:off x="1397009" y="564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43197</xdr:rowOff>
    </xdr:from>
    <xdr:ext cx="405111" cy="259045"/>
    <xdr:sp macro="" textlink="">
      <xdr:nvSpPr>
        <xdr:cNvPr id="95" name="n_1mainValue有形固定資産減価償却率">
          <a:extLst>
            <a:ext uri="{FF2B5EF4-FFF2-40B4-BE49-F238E27FC236}">
              <a16:creationId xmlns:a16="http://schemas.microsoft.com/office/drawing/2014/main" id="{0728479D-4C5D-43A7-A758-B3DA5E303472}"/>
            </a:ext>
          </a:extLst>
        </xdr:cNvPr>
        <xdr:cNvSpPr txBox="1"/>
      </xdr:nvSpPr>
      <xdr:spPr>
        <a:xfrm>
          <a:off x="3395989" y="6177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21607</xdr:rowOff>
    </xdr:from>
    <xdr:ext cx="405111" cy="259045"/>
    <xdr:sp macro="" textlink="">
      <xdr:nvSpPr>
        <xdr:cNvPr id="96" name="n_2mainValue有形固定資産減価償却率">
          <a:extLst>
            <a:ext uri="{FF2B5EF4-FFF2-40B4-BE49-F238E27FC236}">
              <a16:creationId xmlns:a16="http://schemas.microsoft.com/office/drawing/2014/main" id="{16009A34-BD57-4DA9-AE4F-5788FC4C1955}"/>
            </a:ext>
          </a:extLst>
        </xdr:cNvPr>
        <xdr:cNvSpPr txBox="1"/>
      </xdr:nvSpPr>
      <xdr:spPr>
        <a:xfrm>
          <a:off x="2738129"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157074</xdr:rowOff>
    </xdr:from>
    <xdr:ext cx="405111" cy="259045"/>
    <xdr:sp macro="" textlink="">
      <xdr:nvSpPr>
        <xdr:cNvPr id="97" name="n_3mainValue有形固定資産減価償却率">
          <a:extLst>
            <a:ext uri="{FF2B5EF4-FFF2-40B4-BE49-F238E27FC236}">
              <a16:creationId xmlns:a16="http://schemas.microsoft.com/office/drawing/2014/main" id="{92DFA18E-741F-441F-ABF9-C2AFF70E993A}"/>
            </a:ext>
          </a:extLst>
        </xdr:cNvPr>
        <xdr:cNvSpPr txBox="1"/>
      </xdr:nvSpPr>
      <xdr:spPr>
        <a:xfrm>
          <a:off x="2067569" y="6123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106697</xdr:rowOff>
    </xdr:from>
    <xdr:ext cx="405111" cy="259045"/>
    <xdr:sp macro="" textlink="">
      <xdr:nvSpPr>
        <xdr:cNvPr id="98" name="n_4mainValue有形固定資産減価償却率">
          <a:extLst>
            <a:ext uri="{FF2B5EF4-FFF2-40B4-BE49-F238E27FC236}">
              <a16:creationId xmlns:a16="http://schemas.microsoft.com/office/drawing/2014/main" id="{4947D49B-1CC2-47AB-8000-B17B8994927A}"/>
            </a:ext>
          </a:extLst>
        </xdr:cNvPr>
        <xdr:cNvSpPr txBox="1"/>
      </xdr:nvSpPr>
      <xdr:spPr>
        <a:xfrm>
          <a:off x="1397009" y="607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E6391345-CCFE-4187-8055-0890C3EE75D4}"/>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E747008A-2647-4580-91CC-AA1A5BF844FA}"/>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B574CE0A-0751-4DBB-80A9-E4A5068240AA}"/>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A77C3B6E-7303-41A9-9ECA-C97F334C1FE1}"/>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4115A265-7762-417F-8C8E-B94C8F42740F}"/>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75CC5646-15F8-49CB-8710-6C19D26E933A}"/>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73FE407F-AD6D-42E0-8197-290D253A3746}"/>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AC47AD02-0B62-4B9C-A5A2-D26BD87A42ED}"/>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E0242888-8E68-4F3F-B6E0-BE4886478E4D}"/>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767A1B11-2AC2-412F-85F4-EF621085A277}"/>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9BF5A85D-DA69-4611-AA25-9141C854E918}"/>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8C940ECE-3B7F-4DA5-AB96-A1C54DAB3D04}"/>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9966735D-A9DC-46C4-8268-BAF193DBF2EF}"/>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baseline="0">
              <a:latin typeface="ＭＳ Ｐゴシック" panose="020B0600070205080204" pitchFamily="50" charset="-128"/>
              <a:ea typeface="ＭＳ Ｐゴシック" panose="020B0600070205080204" pitchFamily="50" charset="-128"/>
            </a:rPr>
            <a:t>　一般会計の地方債残高の減少、退職手当負担金の累計収支差の改善による退職手当負担金見込額の減少などにより、将来負担額は減少傾向にある。また、財政調整基金などの充当可能基金残高が増加したことから、債務償還比率は改善しているが、類似団体内平均値を上回っている。</a:t>
          </a:r>
          <a:endParaRPr kumimoji="1" lang="en-US" altLang="ja-JP" sz="1050" baseline="0">
            <a:latin typeface="ＭＳ Ｐゴシック" panose="020B0600070205080204" pitchFamily="50" charset="-128"/>
            <a:ea typeface="ＭＳ Ｐゴシック" panose="020B0600070205080204" pitchFamily="50" charset="-128"/>
          </a:endParaRPr>
        </a:p>
        <a:p>
          <a:r>
            <a:rPr kumimoji="1" lang="ja-JP" altLang="en-US" sz="1050" baseline="0">
              <a:latin typeface="ＭＳ Ｐゴシック" panose="020B0600070205080204" pitchFamily="50" charset="-128"/>
              <a:ea typeface="ＭＳ Ｐゴシック" panose="020B0600070205080204" pitchFamily="50" charset="-128"/>
            </a:rPr>
            <a:t>　本市の場合、経常経費充当一般財源に占める公債費の比率が大きく、財政調整基金残高も少額であるため、地方債を財源とする大規模事業については、慎重に事業を選択し、適正な財政運営に努める。</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3FE74989-DAE8-4172-BE50-BA53D8A931AD}"/>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D23393A0-C316-48AC-A4AC-830DB08F6909}"/>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D4CF6B66-CD85-4DBA-B704-DF4A0129EF28}"/>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6827F542-843A-450A-B512-994514DF7637}"/>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8232BBC2-8BE7-4B2B-B92F-70A4FE9625F7}"/>
            </a:ext>
          </a:extLst>
        </xdr:cNvPr>
        <xdr:cNvSpPr txBox="1"/>
      </xdr:nvSpPr>
      <xdr:spPr>
        <a:xfrm>
          <a:off x="9486041" y="65269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CAD8482C-C938-4EF6-A5EB-94DAEF702DCE}"/>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D189CBD6-C4F2-4C21-8E89-9377CA75587F}"/>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B35978D7-A558-4096-BEAF-B480AA8FDBF7}"/>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912113AA-FB3A-44E3-955F-F159323AAB86}"/>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A764AC91-8B7A-41E3-A967-8C87B525F3EB}"/>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DFE6FED4-E838-4E83-AC68-EEDE67295DA1}"/>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7EEE580F-28CA-43BE-9BC1-76162712375E}"/>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E74B0198-D09E-4747-9F47-06E9E40FCBC5}"/>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5D8B81F5-617E-4C93-95AF-C662DC3DA4BE}"/>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A162E330-04F7-495C-A2D5-8A1B91999EA9}"/>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137717</xdr:rowOff>
    </xdr:to>
    <xdr:cxnSp macro="">
      <xdr:nvCxnSpPr>
        <xdr:cNvPr id="127" name="直線コネクタ 126">
          <a:extLst>
            <a:ext uri="{FF2B5EF4-FFF2-40B4-BE49-F238E27FC236}">
              <a16:creationId xmlns:a16="http://schemas.microsoft.com/office/drawing/2014/main" id="{26D976AC-489A-4A56-A3F0-7CBE2E58169D}"/>
            </a:ext>
          </a:extLst>
        </xdr:cNvPr>
        <xdr:cNvCxnSpPr/>
      </xdr:nvCxnSpPr>
      <xdr:spPr>
        <a:xfrm flipV="1">
          <a:off x="13027660" y="5211868"/>
          <a:ext cx="1269" cy="122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141544</xdr:rowOff>
    </xdr:from>
    <xdr:ext cx="560923" cy="259045"/>
    <xdr:sp macro="" textlink="">
      <xdr:nvSpPr>
        <xdr:cNvPr id="128" name="債務償還比率最小値テキスト">
          <a:extLst>
            <a:ext uri="{FF2B5EF4-FFF2-40B4-BE49-F238E27FC236}">
              <a16:creationId xmlns:a16="http://schemas.microsoft.com/office/drawing/2014/main" id="{5AAC7BDE-231A-4D7F-AAF8-6A0D496A6F7E}"/>
            </a:ext>
          </a:extLst>
        </xdr:cNvPr>
        <xdr:cNvSpPr txBox="1"/>
      </xdr:nvSpPr>
      <xdr:spPr>
        <a:xfrm>
          <a:off x="13080365" y="644328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137717</xdr:rowOff>
    </xdr:from>
    <xdr:to>
      <xdr:col>76</xdr:col>
      <xdr:colOff>111125</xdr:colOff>
      <xdr:row>33</xdr:row>
      <xdr:rowOff>137717</xdr:rowOff>
    </xdr:to>
    <xdr:cxnSp macro="">
      <xdr:nvCxnSpPr>
        <xdr:cNvPr id="129" name="直線コネクタ 128">
          <a:extLst>
            <a:ext uri="{FF2B5EF4-FFF2-40B4-BE49-F238E27FC236}">
              <a16:creationId xmlns:a16="http://schemas.microsoft.com/office/drawing/2014/main" id="{10B89F98-3DED-4B84-B3FD-9D75F1F1B755}"/>
            </a:ext>
          </a:extLst>
        </xdr:cNvPr>
        <xdr:cNvCxnSpPr/>
      </xdr:nvCxnSpPr>
      <xdr:spPr>
        <a:xfrm>
          <a:off x="12963525" y="64394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9A093370-6EA1-40D7-84E4-AFFCC416C6CC}"/>
            </a:ext>
          </a:extLst>
        </xdr:cNvPr>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D3B209F2-9348-4088-A34F-1E452F038D45}"/>
            </a:ext>
          </a:extLst>
        </xdr:cNvPr>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8829</xdr:rowOff>
    </xdr:from>
    <xdr:ext cx="469744" cy="259045"/>
    <xdr:sp macro="" textlink="">
      <xdr:nvSpPr>
        <xdr:cNvPr id="132" name="債務償還比率平均値テキスト">
          <a:extLst>
            <a:ext uri="{FF2B5EF4-FFF2-40B4-BE49-F238E27FC236}">
              <a16:creationId xmlns:a16="http://schemas.microsoft.com/office/drawing/2014/main" id="{E19FD2EA-58EC-404D-8B14-384632744E4B}"/>
            </a:ext>
          </a:extLst>
        </xdr:cNvPr>
        <xdr:cNvSpPr txBox="1"/>
      </xdr:nvSpPr>
      <xdr:spPr>
        <a:xfrm>
          <a:off x="13080365" y="5640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157402</xdr:rowOff>
    </xdr:from>
    <xdr:to>
      <xdr:col>76</xdr:col>
      <xdr:colOff>73025</xdr:colOff>
      <xdr:row>30</xdr:row>
      <xdr:rowOff>87552</xdr:rowOff>
    </xdr:to>
    <xdr:sp macro="" textlink="">
      <xdr:nvSpPr>
        <xdr:cNvPr id="133" name="フローチャート: 判断 132">
          <a:extLst>
            <a:ext uri="{FF2B5EF4-FFF2-40B4-BE49-F238E27FC236}">
              <a16:creationId xmlns:a16="http://schemas.microsoft.com/office/drawing/2014/main" id="{1A119424-EC26-471E-AA82-9E87C70680E1}"/>
            </a:ext>
          </a:extLst>
        </xdr:cNvPr>
        <xdr:cNvSpPr/>
      </xdr:nvSpPr>
      <xdr:spPr>
        <a:xfrm>
          <a:off x="13001625" y="57885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155003</xdr:rowOff>
    </xdr:from>
    <xdr:to>
      <xdr:col>72</xdr:col>
      <xdr:colOff>123825</xdr:colOff>
      <xdr:row>30</xdr:row>
      <xdr:rowOff>85153</xdr:rowOff>
    </xdr:to>
    <xdr:sp macro="" textlink="">
      <xdr:nvSpPr>
        <xdr:cNvPr id="134" name="フローチャート: 判断 133">
          <a:extLst>
            <a:ext uri="{FF2B5EF4-FFF2-40B4-BE49-F238E27FC236}">
              <a16:creationId xmlns:a16="http://schemas.microsoft.com/office/drawing/2014/main" id="{FB393E1E-2890-4703-822E-D83F3A59F06D}"/>
            </a:ext>
          </a:extLst>
        </xdr:cNvPr>
        <xdr:cNvSpPr/>
      </xdr:nvSpPr>
      <xdr:spPr>
        <a:xfrm>
          <a:off x="12359005" y="57861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115972</xdr:rowOff>
    </xdr:from>
    <xdr:to>
      <xdr:col>68</xdr:col>
      <xdr:colOff>123825</xdr:colOff>
      <xdr:row>31</xdr:row>
      <xdr:rowOff>46122</xdr:rowOff>
    </xdr:to>
    <xdr:sp macro="" textlink="">
      <xdr:nvSpPr>
        <xdr:cNvPr id="135" name="フローチャート: 判断 134">
          <a:extLst>
            <a:ext uri="{FF2B5EF4-FFF2-40B4-BE49-F238E27FC236}">
              <a16:creationId xmlns:a16="http://schemas.microsoft.com/office/drawing/2014/main" id="{BD30E70C-C832-4E9D-A6E9-7BE8EC2EEAAD}"/>
            </a:ext>
          </a:extLst>
        </xdr:cNvPr>
        <xdr:cNvSpPr/>
      </xdr:nvSpPr>
      <xdr:spPr>
        <a:xfrm>
          <a:off x="11688445" y="59147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117651</xdr:rowOff>
    </xdr:from>
    <xdr:to>
      <xdr:col>64</xdr:col>
      <xdr:colOff>123825</xdr:colOff>
      <xdr:row>31</xdr:row>
      <xdr:rowOff>47801</xdr:rowOff>
    </xdr:to>
    <xdr:sp macro="" textlink="">
      <xdr:nvSpPr>
        <xdr:cNvPr id="136" name="フローチャート: 判断 135">
          <a:extLst>
            <a:ext uri="{FF2B5EF4-FFF2-40B4-BE49-F238E27FC236}">
              <a16:creationId xmlns:a16="http://schemas.microsoft.com/office/drawing/2014/main" id="{2671F7EA-F2FC-4547-8535-ED57CB578C06}"/>
            </a:ext>
          </a:extLst>
        </xdr:cNvPr>
        <xdr:cNvSpPr/>
      </xdr:nvSpPr>
      <xdr:spPr>
        <a:xfrm>
          <a:off x="11017885" y="59164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117532</xdr:rowOff>
    </xdr:from>
    <xdr:to>
      <xdr:col>60</xdr:col>
      <xdr:colOff>123825</xdr:colOff>
      <xdr:row>31</xdr:row>
      <xdr:rowOff>47682</xdr:rowOff>
    </xdr:to>
    <xdr:sp macro="" textlink="">
      <xdr:nvSpPr>
        <xdr:cNvPr id="137" name="フローチャート: 判断 136">
          <a:extLst>
            <a:ext uri="{FF2B5EF4-FFF2-40B4-BE49-F238E27FC236}">
              <a16:creationId xmlns:a16="http://schemas.microsoft.com/office/drawing/2014/main" id="{19D7495F-06FA-48FB-864D-1AA9B9458837}"/>
            </a:ext>
          </a:extLst>
        </xdr:cNvPr>
        <xdr:cNvSpPr/>
      </xdr:nvSpPr>
      <xdr:spPr>
        <a:xfrm>
          <a:off x="10347325" y="59163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A5D00060-7D1B-4CA2-BC5D-13A5E7269BE7}"/>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5C286AB6-7074-41F3-BC8C-6EF24497C4FB}"/>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C8D9ADFD-3AB4-45DF-A31E-53C374C079A7}"/>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726453E0-F01C-49DD-9AE6-60119C511950}"/>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5A861936-2EDF-45FF-A21A-1E12D81E7130}"/>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16658</xdr:rowOff>
    </xdr:from>
    <xdr:to>
      <xdr:col>76</xdr:col>
      <xdr:colOff>73025</xdr:colOff>
      <xdr:row>30</xdr:row>
      <xdr:rowOff>118258</xdr:rowOff>
    </xdr:to>
    <xdr:sp macro="" textlink="">
      <xdr:nvSpPr>
        <xdr:cNvPr id="143" name="楕円 142">
          <a:extLst>
            <a:ext uri="{FF2B5EF4-FFF2-40B4-BE49-F238E27FC236}">
              <a16:creationId xmlns:a16="http://schemas.microsoft.com/office/drawing/2014/main" id="{904016DB-E6B5-4758-B54D-9D30FB98D18C}"/>
            </a:ext>
          </a:extLst>
        </xdr:cNvPr>
        <xdr:cNvSpPr/>
      </xdr:nvSpPr>
      <xdr:spPr>
        <a:xfrm>
          <a:off x="13001625" y="58154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166535</xdr:rowOff>
    </xdr:from>
    <xdr:ext cx="469744" cy="259045"/>
    <xdr:sp macro="" textlink="">
      <xdr:nvSpPr>
        <xdr:cNvPr id="144" name="債務償還比率該当値テキスト">
          <a:extLst>
            <a:ext uri="{FF2B5EF4-FFF2-40B4-BE49-F238E27FC236}">
              <a16:creationId xmlns:a16="http://schemas.microsoft.com/office/drawing/2014/main" id="{B2DDD013-E19A-4C81-9FEC-D6861AFC2B9B}"/>
            </a:ext>
          </a:extLst>
        </xdr:cNvPr>
        <xdr:cNvSpPr txBox="1"/>
      </xdr:nvSpPr>
      <xdr:spPr>
        <a:xfrm>
          <a:off x="13080365" y="5797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19537</xdr:rowOff>
    </xdr:from>
    <xdr:to>
      <xdr:col>72</xdr:col>
      <xdr:colOff>123825</xdr:colOff>
      <xdr:row>30</xdr:row>
      <xdr:rowOff>121137</xdr:rowOff>
    </xdr:to>
    <xdr:sp macro="" textlink="">
      <xdr:nvSpPr>
        <xdr:cNvPr id="145" name="楕円 144">
          <a:extLst>
            <a:ext uri="{FF2B5EF4-FFF2-40B4-BE49-F238E27FC236}">
              <a16:creationId xmlns:a16="http://schemas.microsoft.com/office/drawing/2014/main" id="{C8159280-63B9-4AA8-81AC-FE4405CF9B75}"/>
            </a:ext>
          </a:extLst>
        </xdr:cNvPr>
        <xdr:cNvSpPr/>
      </xdr:nvSpPr>
      <xdr:spPr>
        <a:xfrm>
          <a:off x="12359005" y="581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67458</xdr:rowOff>
    </xdr:from>
    <xdr:to>
      <xdr:col>76</xdr:col>
      <xdr:colOff>22225</xdr:colOff>
      <xdr:row>30</xdr:row>
      <xdr:rowOff>70337</xdr:rowOff>
    </xdr:to>
    <xdr:cxnSp macro="">
      <xdr:nvCxnSpPr>
        <xdr:cNvPr id="146" name="直線コネクタ 145">
          <a:extLst>
            <a:ext uri="{FF2B5EF4-FFF2-40B4-BE49-F238E27FC236}">
              <a16:creationId xmlns:a16="http://schemas.microsoft.com/office/drawing/2014/main" id="{5B5FE5A4-811A-432F-A640-695A1544204D}"/>
            </a:ext>
          </a:extLst>
        </xdr:cNvPr>
        <xdr:cNvCxnSpPr/>
      </xdr:nvCxnSpPr>
      <xdr:spPr>
        <a:xfrm flipV="1">
          <a:off x="12409805" y="5866278"/>
          <a:ext cx="619760" cy="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119881</xdr:rowOff>
    </xdr:from>
    <xdr:to>
      <xdr:col>68</xdr:col>
      <xdr:colOff>123825</xdr:colOff>
      <xdr:row>32</xdr:row>
      <xdr:rowOff>50031</xdr:rowOff>
    </xdr:to>
    <xdr:sp macro="" textlink="">
      <xdr:nvSpPr>
        <xdr:cNvPr id="147" name="楕円 146">
          <a:extLst>
            <a:ext uri="{FF2B5EF4-FFF2-40B4-BE49-F238E27FC236}">
              <a16:creationId xmlns:a16="http://schemas.microsoft.com/office/drawing/2014/main" id="{69FB9CC0-07DB-4527-BBA6-C674A1FA7228}"/>
            </a:ext>
          </a:extLst>
        </xdr:cNvPr>
        <xdr:cNvSpPr/>
      </xdr:nvSpPr>
      <xdr:spPr>
        <a:xfrm>
          <a:off x="11688445" y="60863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70337</xdr:rowOff>
    </xdr:from>
    <xdr:to>
      <xdr:col>72</xdr:col>
      <xdr:colOff>73025</xdr:colOff>
      <xdr:row>31</xdr:row>
      <xdr:rowOff>170681</xdr:rowOff>
    </xdr:to>
    <xdr:cxnSp macro="">
      <xdr:nvCxnSpPr>
        <xdr:cNvPr id="148" name="直線コネクタ 147">
          <a:extLst>
            <a:ext uri="{FF2B5EF4-FFF2-40B4-BE49-F238E27FC236}">
              <a16:creationId xmlns:a16="http://schemas.microsoft.com/office/drawing/2014/main" id="{069F7460-D362-4BB5-9ABA-3E18B9782567}"/>
            </a:ext>
          </a:extLst>
        </xdr:cNvPr>
        <xdr:cNvCxnSpPr/>
      </xdr:nvCxnSpPr>
      <xdr:spPr>
        <a:xfrm flipV="1">
          <a:off x="11739245" y="5869157"/>
          <a:ext cx="670560" cy="26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45466</xdr:rowOff>
    </xdr:from>
    <xdr:to>
      <xdr:col>64</xdr:col>
      <xdr:colOff>123825</xdr:colOff>
      <xdr:row>32</xdr:row>
      <xdr:rowOff>147066</xdr:rowOff>
    </xdr:to>
    <xdr:sp macro="" textlink="">
      <xdr:nvSpPr>
        <xdr:cNvPr id="149" name="楕円 148">
          <a:extLst>
            <a:ext uri="{FF2B5EF4-FFF2-40B4-BE49-F238E27FC236}">
              <a16:creationId xmlns:a16="http://schemas.microsoft.com/office/drawing/2014/main" id="{CA09DCD8-1DCA-4151-B565-1C88C7F83783}"/>
            </a:ext>
          </a:extLst>
        </xdr:cNvPr>
        <xdr:cNvSpPr/>
      </xdr:nvSpPr>
      <xdr:spPr>
        <a:xfrm>
          <a:off x="11017885" y="617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170681</xdr:rowOff>
    </xdr:from>
    <xdr:to>
      <xdr:col>68</xdr:col>
      <xdr:colOff>73025</xdr:colOff>
      <xdr:row>32</xdr:row>
      <xdr:rowOff>96266</xdr:rowOff>
    </xdr:to>
    <xdr:cxnSp macro="">
      <xdr:nvCxnSpPr>
        <xdr:cNvPr id="150" name="直線コネクタ 149">
          <a:extLst>
            <a:ext uri="{FF2B5EF4-FFF2-40B4-BE49-F238E27FC236}">
              <a16:creationId xmlns:a16="http://schemas.microsoft.com/office/drawing/2014/main" id="{C490AE9C-A68E-41EF-88CB-C5FC6936A991}"/>
            </a:ext>
          </a:extLst>
        </xdr:cNvPr>
        <xdr:cNvCxnSpPr/>
      </xdr:nvCxnSpPr>
      <xdr:spPr>
        <a:xfrm flipV="1">
          <a:off x="11068685" y="6137141"/>
          <a:ext cx="670560" cy="9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123790</xdr:rowOff>
    </xdr:from>
    <xdr:to>
      <xdr:col>60</xdr:col>
      <xdr:colOff>123825</xdr:colOff>
      <xdr:row>33</xdr:row>
      <xdr:rowOff>53940</xdr:rowOff>
    </xdr:to>
    <xdr:sp macro="" textlink="">
      <xdr:nvSpPr>
        <xdr:cNvPr id="151" name="楕円 150">
          <a:extLst>
            <a:ext uri="{FF2B5EF4-FFF2-40B4-BE49-F238E27FC236}">
              <a16:creationId xmlns:a16="http://schemas.microsoft.com/office/drawing/2014/main" id="{C028DF88-D55A-4F09-8AE4-9C0540871ADF}"/>
            </a:ext>
          </a:extLst>
        </xdr:cNvPr>
        <xdr:cNvSpPr/>
      </xdr:nvSpPr>
      <xdr:spPr>
        <a:xfrm>
          <a:off x="10347325" y="6257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96266</xdr:rowOff>
    </xdr:from>
    <xdr:to>
      <xdr:col>64</xdr:col>
      <xdr:colOff>73025</xdr:colOff>
      <xdr:row>33</xdr:row>
      <xdr:rowOff>3140</xdr:rowOff>
    </xdr:to>
    <xdr:cxnSp macro="">
      <xdr:nvCxnSpPr>
        <xdr:cNvPr id="152" name="直線コネクタ 151">
          <a:extLst>
            <a:ext uri="{FF2B5EF4-FFF2-40B4-BE49-F238E27FC236}">
              <a16:creationId xmlns:a16="http://schemas.microsoft.com/office/drawing/2014/main" id="{9E808898-E510-4993-98BC-A91F5446C36E}"/>
            </a:ext>
          </a:extLst>
        </xdr:cNvPr>
        <xdr:cNvCxnSpPr/>
      </xdr:nvCxnSpPr>
      <xdr:spPr>
        <a:xfrm flipV="1">
          <a:off x="10398125" y="6230366"/>
          <a:ext cx="670560" cy="7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101680</xdr:rowOff>
    </xdr:from>
    <xdr:ext cx="469744" cy="259045"/>
    <xdr:sp macro="" textlink="">
      <xdr:nvSpPr>
        <xdr:cNvPr id="153" name="n_1aveValue債務償還比率">
          <a:extLst>
            <a:ext uri="{FF2B5EF4-FFF2-40B4-BE49-F238E27FC236}">
              <a16:creationId xmlns:a16="http://schemas.microsoft.com/office/drawing/2014/main" id="{2C707526-EA21-4044-928A-A4F58EFDCDFB}"/>
            </a:ext>
          </a:extLst>
        </xdr:cNvPr>
        <xdr:cNvSpPr txBox="1"/>
      </xdr:nvSpPr>
      <xdr:spPr>
        <a:xfrm>
          <a:off x="12185092" y="5565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62649</xdr:rowOff>
    </xdr:from>
    <xdr:ext cx="469744" cy="259045"/>
    <xdr:sp macro="" textlink="">
      <xdr:nvSpPr>
        <xdr:cNvPr id="154" name="n_2aveValue債務償還比率">
          <a:extLst>
            <a:ext uri="{FF2B5EF4-FFF2-40B4-BE49-F238E27FC236}">
              <a16:creationId xmlns:a16="http://schemas.microsoft.com/office/drawing/2014/main" id="{36F6ABC6-318C-42DD-B0EA-8E5E60FB1066}"/>
            </a:ext>
          </a:extLst>
        </xdr:cNvPr>
        <xdr:cNvSpPr txBox="1"/>
      </xdr:nvSpPr>
      <xdr:spPr>
        <a:xfrm>
          <a:off x="11527232" y="569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64328</xdr:rowOff>
    </xdr:from>
    <xdr:ext cx="469744" cy="259045"/>
    <xdr:sp macro="" textlink="">
      <xdr:nvSpPr>
        <xdr:cNvPr id="155" name="n_3aveValue債務償還比率">
          <a:extLst>
            <a:ext uri="{FF2B5EF4-FFF2-40B4-BE49-F238E27FC236}">
              <a16:creationId xmlns:a16="http://schemas.microsoft.com/office/drawing/2014/main" id="{8F50384B-7692-4421-A2A8-8511BC31FFE6}"/>
            </a:ext>
          </a:extLst>
        </xdr:cNvPr>
        <xdr:cNvSpPr txBox="1"/>
      </xdr:nvSpPr>
      <xdr:spPr>
        <a:xfrm>
          <a:off x="10856672" y="569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64209</xdr:rowOff>
    </xdr:from>
    <xdr:ext cx="469744" cy="259045"/>
    <xdr:sp macro="" textlink="">
      <xdr:nvSpPr>
        <xdr:cNvPr id="156" name="n_4aveValue債務償還比率">
          <a:extLst>
            <a:ext uri="{FF2B5EF4-FFF2-40B4-BE49-F238E27FC236}">
              <a16:creationId xmlns:a16="http://schemas.microsoft.com/office/drawing/2014/main" id="{F99252DE-140D-4D5A-884C-D45E5DABF158}"/>
            </a:ext>
          </a:extLst>
        </xdr:cNvPr>
        <xdr:cNvSpPr txBox="1"/>
      </xdr:nvSpPr>
      <xdr:spPr>
        <a:xfrm>
          <a:off x="10186112" y="5695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112264</xdr:rowOff>
    </xdr:from>
    <xdr:ext cx="469744" cy="259045"/>
    <xdr:sp macro="" textlink="">
      <xdr:nvSpPr>
        <xdr:cNvPr id="157" name="n_1mainValue債務償還比率">
          <a:extLst>
            <a:ext uri="{FF2B5EF4-FFF2-40B4-BE49-F238E27FC236}">
              <a16:creationId xmlns:a16="http://schemas.microsoft.com/office/drawing/2014/main" id="{40A3BBB2-A666-4ABB-B207-A024D9ACE24A}"/>
            </a:ext>
          </a:extLst>
        </xdr:cNvPr>
        <xdr:cNvSpPr txBox="1"/>
      </xdr:nvSpPr>
      <xdr:spPr>
        <a:xfrm>
          <a:off x="12185092" y="591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41158</xdr:rowOff>
    </xdr:from>
    <xdr:ext cx="469744" cy="259045"/>
    <xdr:sp macro="" textlink="">
      <xdr:nvSpPr>
        <xdr:cNvPr id="158" name="n_2mainValue債務償還比率">
          <a:extLst>
            <a:ext uri="{FF2B5EF4-FFF2-40B4-BE49-F238E27FC236}">
              <a16:creationId xmlns:a16="http://schemas.microsoft.com/office/drawing/2014/main" id="{C8EE5CC9-129D-4484-88E2-1E284379F158}"/>
            </a:ext>
          </a:extLst>
        </xdr:cNvPr>
        <xdr:cNvSpPr txBox="1"/>
      </xdr:nvSpPr>
      <xdr:spPr>
        <a:xfrm>
          <a:off x="11527232" y="6175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138193</xdr:rowOff>
    </xdr:from>
    <xdr:ext cx="469744" cy="259045"/>
    <xdr:sp macro="" textlink="">
      <xdr:nvSpPr>
        <xdr:cNvPr id="159" name="n_3mainValue債務償還比率">
          <a:extLst>
            <a:ext uri="{FF2B5EF4-FFF2-40B4-BE49-F238E27FC236}">
              <a16:creationId xmlns:a16="http://schemas.microsoft.com/office/drawing/2014/main" id="{B460F43C-602A-4BF9-97D7-2200C604578F}"/>
            </a:ext>
          </a:extLst>
        </xdr:cNvPr>
        <xdr:cNvSpPr txBox="1"/>
      </xdr:nvSpPr>
      <xdr:spPr>
        <a:xfrm>
          <a:off x="10856672" y="627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45066</xdr:rowOff>
    </xdr:from>
    <xdr:ext cx="469744" cy="259045"/>
    <xdr:sp macro="" textlink="">
      <xdr:nvSpPr>
        <xdr:cNvPr id="160" name="n_4mainValue債務償還比率">
          <a:extLst>
            <a:ext uri="{FF2B5EF4-FFF2-40B4-BE49-F238E27FC236}">
              <a16:creationId xmlns:a16="http://schemas.microsoft.com/office/drawing/2014/main" id="{F079F775-6A7A-4B49-876A-5382A24CA2C4}"/>
            </a:ext>
          </a:extLst>
        </xdr:cNvPr>
        <xdr:cNvSpPr txBox="1"/>
      </xdr:nvSpPr>
      <xdr:spPr>
        <a:xfrm>
          <a:off x="10186112" y="6346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889CF986-4D84-4E1C-A3CD-B189CDB69D40}"/>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A45D8C7B-FC8B-4514-9744-D248281FEAE1}"/>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66EBEE8A-5BA3-4808-A112-9D94ABD92026}"/>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5DEDD1AB-CA6B-4F50-80C4-75D0C5D7AE6B}"/>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BA3525F3-BCAD-4DC1-89D5-F1A0155D7C6D}"/>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D635BEBC-3C8D-41DB-993C-CA2D4670D88B}"/>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1E35A46-647C-4AB5-800F-07CB92407B29}"/>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D2D4361-1F31-4D78-8352-B181558912D3}"/>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D0DC1A7-CA85-4F8B-A7E0-47AF88FFF94D}"/>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3A07315-41B3-407C-9894-15AC364F8113}"/>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千葉県銚子市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26C0EEB-05FE-4038-9FA0-EE8F196A32FB}"/>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0409E45-3634-4CCA-988C-E05086F32E68}"/>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0AD69BD-F35C-4552-BDB4-BFCEBCC9B75D}"/>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2B6280C-1006-44C5-958F-692835318FBE}"/>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FB43899-CA09-4664-BB85-CEC68CA33771}"/>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510E622-AC3A-44F8-8821-2DDBAB758265}"/>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56,373
53,875
84.20
26,482,459
25,361,353
1,017,808
14,844,953
24,946,640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A1B60DE-6C74-4EB6-862D-EB0B33BFCF45}"/>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D8829D8-0B53-4AA5-BC58-07687AAA1B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86C067A-D5B0-47C2-A95C-E29FBE2F6BB4}"/>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93095A2-528C-46A0-8CC8-FF2D1E3AC858}"/>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5485AB2-CC1A-4815-BC8D-539D9F20A729}"/>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D9B7132-039B-4A27-BF03-D6A3E96FA5F3}"/>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11E0BC1-0149-4748-A3F3-B8909F2CB8CB}"/>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CE95061-C62D-4793-AF7F-8AEE096733FF}"/>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78586CB-A7C2-45D4-A09D-42A6F03A2ED8}"/>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1CAD455-A645-4218-A944-3E455FF42FA5}"/>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62866AE-AA8D-40A3-A25E-910486FC7A4D}"/>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DB50482-1691-49D1-A39E-0EDF151E5F01}"/>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921BDA8-4302-41BF-8060-316A3092C2B9}"/>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19018DD-B0AA-4EDE-96D2-661B9BA940B4}"/>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9E0ADA7-ADF7-46E3-A32B-636CBC802E24}"/>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FDEE4B8-26B1-4757-852C-6237CE45E78F}"/>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F1952DF-6D06-4638-A2D6-466D7D993885}"/>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841699B-C025-4F71-9AE7-94A278FBAC75}"/>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46E230E-5A13-4532-B6BA-F142451F1872}"/>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9A4F733-DA11-4198-8749-C5DB3934EAE6}"/>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54C7C78-7DD6-4614-BD93-92FCB9B30241}"/>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7D83966-5DD7-4F8E-B903-BBF3A2913DAA}"/>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AB02640-DC8D-48E1-AD68-52A142F4A5A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FDE1F41-FCC2-436D-BE05-039C27590465}"/>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D9FCAA6-BCD9-4BE2-988B-427B71A8E29B}"/>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69FAD42-2665-4EDA-9435-E559DA344BC8}"/>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78A3889-7E48-4722-AADC-0D473AB71404}"/>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856D7DC-5457-487D-B955-A0BA3D1D227A}"/>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9E391EC-2F38-4E9B-AC46-B17E7FDFC645}"/>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6D6196A-1D18-418F-95E4-0BE2E7A9631D}"/>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2683C8C-3941-41A0-8BDC-04F6181AFFF9}"/>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748BEF3-6DD6-4349-94E4-F2DA4B1B3E8D}"/>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46D0973-D4C6-4A43-987E-26743D5C5331}"/>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F34F86EC-CA94-4E6C-8E33-6243904F88F5}"/>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74F932F-CD80-41A1-B28D-E6FB11280374}"/>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C5125B80-8E38-4555-BE1E-D143779F7029}"/>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EF4DDC62-D565-4134-B3B7-311BE92527E4}"/>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371A172D-B8F3-4455-9EC1-D25BA9442DED}"/>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1AEB7A3-8852-46CA-9779-FF331AA80D0D}"/>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13B3327C-1B79-42D5-ACD7-613841E666BD}"/>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B636D85-3C67-41C5-92F4-9230AAA9D0F4}"/>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A7E219EF-8A90-4B23-95A4-C2556FB7FEAD}"/>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2B85BCC-2383-4A2D-B87F-FF18AF874271}"/>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46D4879D-47C3-4CAA-9DB1-263E32F8E51C}"/>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C3773EDD-F422-4CB3-91F7-BC0306844158}"/>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160020</xdr:rowOff>
    </xdr:from>
    <xdr:to>
      <xdr:col>24</xdr:col>
      <xdr:colOff>62865</xdr:colOff>
      <xdr:row>40</xdr:row>
      <xdr:rowOff>106680</xdr:rowOff>
    </xdr:to>
    <xdr:cxnSp macro="">
      <xdr:nvCxnSpPr>
        <xdr:cNvPr id="57" name="直線コネクタ 56">
          <a:extLst>
            <a:ext uri="{FF2B5EF4-FFF2-40B4-BE49-F238E27FC236}">
              <a16:creationId xmlns:a16="http://schemas.microsoft.com/office/drawing/2014/main" id="{A0FBFAFB-CA6B-431B-86F8-B7B796C1D118}"/>
            </a:ext>
          </a:extLst>
        </xdr:cNvPr>
        <xdr:cNvCxnSpPr/>
      </xdr:nvCxnSpPr>
      <xdr:spPr>
        <a:xfrm flipV="1">
          <a:off x="4086225" y="569214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110507</xdr:rowOff>
    </xdr:from>
    <xdr:ext cx="405111" cy="259045"/>
    <xdr:sp macro="" textlink="">
      <xdr:nvSpPr>
        <xdr:cNvPr id="58" name="【道路】&#10;有形固定資産減価償却率最小値テキスト">
          <a:extLst>
            <a:ext uri="{FF2B5EF4-FFF2-40B4-BE49-F238E27FC236}">
              <a16:creationId xmlns:a16="http://schemas.microsoft.com/office/drawing/2014/main" id="{8304DFF4-167A-45D6-ABFF-870890D4A5D7}"/>
            </a:ext>
          </a:extLst>
        </xdr:cNvPr>
        <xdr:cNvSpPr txBox="1"/>
      </xdr:nvSpPr>
      <xdr:spPr>
        <a:xfrm>
          <a:off x="4124960"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106680</xdr:rowOff>
    </xdr:from>
    <xdr:to>
      <xdr:col>24</xdr:col>
      <xdr:colOff>152400</xdr:colOff>
      <xdr:row>40</xdr:row>
      <xdr:rowOff>106680</xdr:rowOff>
    </xdr:to>
    <xdr:cxnSp macro="">
      <xdr:nvCxnSpPr>
        <xdr:cNvPr id="59" name="直線コネクタ 58">
          <a:extLst>
            <a:ext uri="{FF2B5EF4-FFF2-40B4-BE49-F238E27FC236}">
              <a16:creationId xmlns:a16="http://schemas.microsoft.com/office/drawing/2014/main" id="{F4803457-9C2E-4A4C-B71F-B4CE7720C49B}"/>
            </a:ext>
          </a:extLst>
        </xdr:cNvPr>
        <xdr:cNvCxnSpPr/>
      </xdr:nvCxnSpPr>
      <xdr:spPr>
        <a:xfrm>
          <a:off x="4020820" y="68122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106697</xdr:rowOff>
    </xdr:from>
    <xdr:ext cx="405111" cy="259045"/>
    <xdr:sp macro="" textlink="">
      <xdr:nvSpPr>
        <xdr:cNvPr id="60" name="【道路】&#10;有形固定資産減価償却率最大値テキスト">
          <a:extLst>
            <a:ext uri="{FF2B5EF4-FFF2-40B4-BE49-F238E27FC236}">
              <a16:creationId xmlns:a16="http://schemas.microsoft.com/office/drawing/2014/main" id="{F0BDC10F-856A-4E27-9436-6F48150AEF4F}"/>
            </a:ext>
          </a:extLst>
        </xdr:cNvPr>
        <xdr:cNvSpPr txBox="1"/>
      </xdr:nvSpPr>
      <xdr:spPr>
        <a:xfrm>
          <a:off x="4124960" y="547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160020</xdr:rowOff>
    </xdr:from>
    <xdr:to>
      <xdr:col>24</xdr:col>
      <xdr:colOff>152400</xdr:colOff>
      <xdr:row>33</xdr:row>
      <xdr:rowOff>160020</xdr:rowOff>
    </xdr:to>
    <xdr:cxnSp macro="">
      <xdr:nvCxnSpPr>
        <xdr:cNvPr id="61" name="直線コネクタ 60">
          <a:extLst>
            <a:ext uri="{FF2B5EF4-FFF2-40B4-BE49-F238E27FC236}">
              <a16:creationId xmlns:a16="http://schemas.microsoft.com/office/drawing/2014/main" id="{740B76FC-465C-4788-9A55-15FA8DF7A620}"/>
            </a:ext>
          </a:extLst>
        </xdr:cNvPr>
        <xdr:cNvCxnSpPr/>
      </xdr:nvCxnSpPr>
      <xdr:spPr>
        <a:xfrm>
          <a:off x="4020820" y="5692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17797</xdr:rowOff>
    </xdr:from>
    <xdr:ext cx="405111" cy="259045"/>
    <xdr:sp macro="" textlink="">
      <xdr:nvSpPr>
        <xdr:cNvPr id="62" name="【道路】&#10;有形固定資産減価償却率平均値テキスト">
          <a:extLst>
            <a:ext uri="{FF2B5EF4-FFF2-40B4-BE49-F238E27FC236}">
              <a16:creationId xmlns:a16="http://schemas.microsoft.com/office/drawing/2014/main" id="{DBA891A1-858A-4BF2-B99F-F9004FA4B8E6}"/>
            </a:ext>
          </a:extLst>
        </xdr:cNvPr>
        <xdr:cNvSpPr txBox="1"/>
      </xdr:nvSpPr>
      <xdr:spPr>
        <a:xfrm>
          <a:off x="4124960" y="622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166370</xdr:rowOff>
    </xdr:from>
    <xdr:to>
      <xdr:col>24</xdr:col>
      <xdr:colOff>114300</xdr:colOff>
      <xdr:row>38</xdr:row>
      <xdr:rowOff>96520</xdr:rowOff>
    </xdr:to>
    <xdr:sp macro="" textlink="">
      <xdr:nvSpPr>
        <xdr:cNvPr id="63" name="フローチャート: 判断 62">
          <a:extLst>
            <a:ext uri="{FF2B5EF4-FFF2-40B4-BE49-F238E27FC236}">
              <a16:creationId xmlns:a16="http://schemas.microsoft.com/office/drawing/2014/main" id="{647B4F8F-0293-4065-B0E1-24747A25CD9B}"/>
            </a:ext>
          </a:extLst>
        </xdr:cNvPr>
        <xdr:cNvSpPr/>
      </xdr:nvSpPr>
      <xdr:spPr>
        <a:xfrm>
          <a:off x="4036060" y="636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99E4A54D-8F40-4877-B4FB-260237F69FAB}"/>
            </a:ext>
          </a:extLst>
        </xdr:cNvPr>
        <xdr:cNvSpPr/>
      </xdr:nvSpPr>
      <xdr:spPr>
        <a:xfrm>
          <a:off x="3312160" y="63366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151130</xdr:rowOff>
    </xdr:from>
    <xdr:to>
      <xdr:col>15</xdr:col>
      <xdr:colOff>101600</xdr:colOff>
      <xdr:row>38</xdr:row>
      <xdr:rowOff>81280</xdr:rowOff>
    </xdr:to>
    <xdr:sp macro="" textlink="">
      <xdr:nvSpPr>
        <xdr:cNvPr id="65" name="フローチャート: 判断 64">
          <a:extLst>
            <a:ext uri="{FF2B5EF4-FFF2-40B4-BE49-F238E27FC236}">
              <a16:creationId xmlns:a16="http://schemas.microsoft.com/office/drawing/2014/main" id="{331A3F33-12F3-4FC7-B483-878E139E3991}"/>
            </a:ext>
          </a:extLst>
        </xdr:cNvPr>
        <xdr:cNvSpPr/>
      </xdr:nvSpPr>
      <xdr:spPr>
        <a:xfrm>
          <a:off x="2514600" y="6353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111125</xdr:rowOff>
    </xdr:from>
    <xdr:to>
      <xdr:col>10</xdr:col>
      <xdr:colOff>165100</xdr:colOff>
      <xdr:row>38</xdr:row>
      <xdr:rowOff>41275</xdr:rowOff>
    </xdr:to>
    <xdr:sp macro="" textlink="">
      <xdr:nvSpPr>
        <xdr:cNvPr id="66" name="フローチャート: 判断 65">
          <a:extLst>
            <a:ext uri="{FF2B5EF4-FFF2-40B4-BE49-F238E27FC236}">
              <a16:creationId xmlns:a16="http://schemas.microsoft.com/office/drawing/2014/main" id="{D19BAA66-E77A-4D20-AB59-7A099417092B}"/>
            </a:ext>
          </a:extLst>
        </xdr:cNvPr>
        <xdr:cNvSpPr/>
      </xdr:nvSpPr>
      <xdr:spPr>
        <a:xfrm>
          <a:off x="1739900" y="6313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103505</xdr:rowOff>
    </xdr:from>
    <xdr:to>
      <xdr:col>6</xdr:col>
      <xdr:colOff>38100</xdr:colOff>
      <xdr:row>38</xdr:row>
      <xdr:rowOff>33655</xdr:rowOff>
    </xdr:to>
    <xdr:sp macro="" textlink="">
      <xdr:nvSpPr>
        <xdr:cNvPr id="67" name="フローチャート: 判断 66">
          <a:extLst>
            <a:ext uri="{FF2B5EF4-FFF2-40B4-BE49-F238E27FC236}">
              <a16:creationId xmlns:a16="http://schemas.microsoft.com/office/drawing/2014/main" id="{E6A3DB93-C5FB-4FA0-B990-9EF5FB6E61CA}"/>
            </a:ext>
          </a:extLst>
        </xdr:cNvPr>
        <xdr:cNvSpPr/>
      </xdr:nvSpPr>
      <xdr:spPr>
        <a:xfrm>
          <a:off x="965200" y="63061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F7F668A-446C-403D-8A65-A08C2F569609}"/>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A983BF1-0DE1-4254-91EC-00E205FD564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FFD7D97-8B1A-4F6E-9BFA-BB4A04383342}"/>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ADED47B-AE53-4554-B144-54BF2D6A3C42}"/>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F2F4E4A-C2AE-4149-9668-7410711077BA}"/>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74930</xdr:rowOff>
    </xdr:from>
    <xdr:to>
      <xdr:col>24</xdr:col>
      <xdr:colOff>114300</xdr:colOff>
      <xdr:row>39</xdr:row>
      <xdr:rowOff>5080</xdr:rowOff>
    </xdr:to>
    <xdr:sp macro="" textlink="">
      <xdr:nvSpPr>
        <xdr:cNvPr id="73" name="楕円 72">
          <a:extLst>
            <a:ext uri="{FF2B5EF4-FFF2-40B4-BE49-F238E27FC236}">
              <a16:creationId xmlns:a16="http://schemas.microsoft.com/office/drawing/2014/main" id="{9D89CCDF-FF34-452D-8179-91C7C66996CD}"/>
            </a:ext>
          </a:extLst>
        </xdr:cNvPr>
        <xdr:cNvSpPr/>
      </xdr:nvSpPr>
      <xdr:spPr>
        <a:xfrm>
          <a:off x="4036060" y="6445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53357</xdr:rowOff>
    </xdr:from>
    <xdr:ext cx="405111" cy="259045"/>
    <xdr:sp macro="" textlink="">
      <xdr:nvSpPr>
        <xdr:cNvPr id="74" name="【道路】&#10;有形固定資産減価償却率該当値テキスト">
          <a:extLst>
            <a:ext uri="{FF2B5EF4-FFF2-40B4-BE49-F238E27FC236}">
              <a16:creationId xmlns:a16="http://schemas.microsoft.com/office/drawing/2014/main" id="{383AEF33-7614-40AA-9E7D-F14012EA0944}"/>
            </a:ext>
          </a:extLst>
        </xdr:cNvPr>
        <xdr:cNvSpPr txBox="1"/>
      </xdr:nvSpPr>
      <xdr:spPr>
        <a:xfrm>
          <a:off x="4124960"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38735</xdr:rowOff>
    </xdr:from>
    <xdr:to>
      <xdr:col>20</xdr:col>
      <xdr:colOff>38100</xdr:colOff>
      <xdr:row>38</xdr:row>
      <xdr:rowOff>140335</xdr:rowOff>
    </xdr:to>
    <xdr:sp macro="" textlink="">
      <xdr:nvSpPr>
        <xdr:cNvPr id="75" name="楕円 74">
          <a:extLst>
            <a:ext uri="{FF2B5EF4-FFF2-40B4-BE49-F238E27FC236}">
              <a16:creationId xmlns:a16="http://schemas.microsoft.com/office/drawing/2014/main" id="{3647DBF3-D1FA-4467-8452-4B4AE044084C}"/>
            </a:ext>
          </a:extLst>
        </xdr:cNvPr>
        <xdr:cNvSpPr/>
      </xdr:nvSpPr>
      <xdr:spPr>
        <a:xfrm>
          <a:off x="3312160" y="64090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89535</xdr:rowOff>
    </xdr:from>
    <xdr:to>
      <xdr:col>24</xdr:col>
      <xdr:colOff>63500</xdr:colOff>
      <xdr:row>38</xdr:row>
      <xdr:rowOff>125730</xdr:rowOff>
    </xdr:to>
    <xdr:cxnSp macro="">
      <xdr:nvCxnSpPr>
        <xdr:cNvPr id="76" name="直線コネクタ 75">
          <a:extLst>
            <a:ext uri="{FF2B5EF4-FFF2-40B4-BE49-F238E27FC236}">
              <a16:creationId xmlns:a16="http://schemas.microsoft.com/office/drawing/2014/main" id="{501CE935-C433-4C87-B6DB-8DD8862D79C5}"/>
            </a:ext>
          </a:extLst>
        </xdr:cNvPr>
        <xdr:cNvCxnSpPr/>
      </xdr:nvCxnSpPr>
      <xdr:spPr>
        <a:xfrm>
          <a:off x="3355340" y="6459855"/>
          <a:ext cx="7315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2540</xdr:rowOff>
    </xdr:from>
    <xdr:to>
      <xdr:col>15</xdr:col>
      <xdr:colOff>101600</xdr:colOff>
      <xdr:row>38</xdr:row>
      <xdr:rowOff>104140</xdr:rowOff>
    </xdr:to>
    <xdr:sp macro="" textlink="">
      <xdr:nvSpPr>
        <xdr:cNvPr id="77" name="楕円 76">
          <a:extLst>
            <a:ext uri="{FF2B5EF4-FFF2-40B4-BE49-F238E27FC236}">
              <a16:creationId xmlns:a16="http://schemas.microsoft.com/office/drawing/2014/main" id="{32956182-FC65-462E-918B-1D6057B21B3A}"/>
            </a:ext>
          </a:extLst>
        </xdr:cNvPr>
        <xdr:cNvSpPr/>
      </xdr:nvSpPr>
      <xdr:spPr>
        <a:xfrm>
          <a:off x="25146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53340</xdr:rowOff>
    </xdr:from>
    <xdr:to>
      <xdr:col>19</xdr:col>
      <xdr:colOff>177800</xdr:colOff>
      <xdr:row>38</xdr:row>
      <xdr:rowOff>89535</xdr:rowOff>
    </xdr:to>
    <xdr:cxnSp macro="">
      <xdr:nvCxnSpPr>
        <xdr:cNvPr id="78" name="直線コネクタ 77">
          <a:extLst>
            <a:ext uri="{FF2B5EF4-FFF2-40B4-BE49-F238E27FC236}">
              <a16:creationId xmlns:a16="http://schemas.microsoft.com/office/drawing/2014/main" id="{5C49D9CA-7B27-47EF-9269-905928849504}"/>
            </a:ext>
          </a:extLst>
        </xdr:cNvPr>
        <xdr:cNvCxnSpPr/>
      </xdr:nvCxnSpPr>
      <xdr:spPr>
        <a:xfrm>
          <a:off x="2565400" y="6423660"/>
          <a:ext cx="78994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114935</xdr:rowOff>
    </xdr:from>
    <xdr:to>
      <xdr:col>10</xdr:col>
      <xdr:colOff>165100</xdr:colOff>
      <xdr:row>38</xdr:row>
      <xdr:rowOff>45085</xdr:rowOff>
    </xdr:to>
    <xdr:sp macro="" textlink="">
      <xdr:nvSpPr>
        <xdr:cNvPr id="79" name="楕円 78">
          <a:extLst>
            <a:ext uri="{FF2B5EF4-FFF2-40B4-BE49-F238E27FC236}">
              <a16:creationId xmlns:a16="http://schemas.microsoft.com/office/drawing/2014/main" id="{37BEA6E9-C434-42E0-8F4A-B8909988004E}"/>
            </a:ext>
          </a:extLst>
        </xdr:cNvPr>
        <xdr:cNvSpPr/>
      </xdr:nvSpPr>
      <xdr:spPr>
        <a:xfrm>
          <a:off x="1739900" y="63176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165735</xdr:rowOff>
    </xdr:from>
    <xdr:to>
      <xdr:col>15</xdr:col>
      <xdr:colOff>50800</xdr:colOff>
      <xdr:row>38</xdr:row>
      <xdr:rowOff>53340</xdr:rowOff>
    </xdr:to>
    <xdr:cxnSp macro="">
      <xdr:nvCxnSpPr>
        <xdr:cNvPr id="80" name="直線コネクタ 79">
          <a:extLst>
            <a:ext uri="{FF2B5EF4-FFF2-40B4-BE49-F238E27FC236}">
              <a16:creationId xmlns:a16="http://schemas.microsoft.com/office/drawing/2014/main" id="{7B8495DD-1308-49D6-86B6-30C960709FCC}"/>
            </a:ext>
          </a:extLst>
        </xdr:cNvPr>
        <xdr:cNvCxnSpPr/>
      </xdr:nvCxnSpPr>
      <xdr:spPr>
        <a:xfrm>
          <a:off x="1790700" y="6368415"/>
          <a:ext cx="7747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76835</xdr:rowOff>
    </xdr:from>
    <xdr:to>
      <xdr:col>6</xdr:col>
      <xdr:colOff>38100</xdr:colOff>
      <xdr:row>38</xdr:row>
      <xdr:rowOff>6985</xdr:rowOff>
    </xdr:to>
    <xdr:sp macro="" textlink="">
      <xdr:nvSpPr>
        <xdr:cNvPr id="81" name="楕円 80">
          <a:extLst>
            <a:ext uri="{FF2B5EF4-FFF2-40B4-BE49-F238E27FC236}">
              <a16:creationId xmlns:a16="http://schemas.microsoft.com/office/drawing/2014/main" id="{D83276CF-1A1D-4F21-BC3E-C5C015F58775}"/>
            </a:ext>
          </a:extLst>
        </xdr:cNvPr>
        <xdr:cNvSpPr/>
      </xdr:nvSpPr>
      <xdr:spPr>
        <a:xfrm>
          <a:off x="965200" y="62795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127635</xdr:rowOff>
    </xdr:from>
    <xdr:to>
      <xdr:col>10</xdr:col>
      <xdr:colOff>114300</xdr:colOff>
      <xdr:row>37</xdr:row>
      <xdr:rowOff>165735</xdr:rowOff>
    </xdr:to>
    <xdr:cxnSp macro="">
      <xdr:nvCxnSpPr>
        <xdr:cNvPr id="82" name="直線コネクタ 81">
          <a:extLst>
            <a:ext uri="{FF2B5EF4-FFF2-40B4-BE49-F238E27FC236}">
              <a16:creationId xmlns:a16="http://schemas.microsoft.com/office/drawing/2014/main" id="{ADA15D12-7F04-4914-93BD-F3FFD3FC7ECD}"/>
            </a:ext>
          </a:extLst>
        </xdr:cNvPr>
        <xdr:cNvCxnSpPr/>
      </xdr:nvCxnSpPr>
      <xdr:spPr>
        <a:xfrm>
          <a:off x="1008380" y="6330315"/>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80662</xdr:rowOff>
    </xdr:from>
    <xdr:ext cx="405111" cy="259045"/>
    <xdr:sp macro="" textlink="">
      <xdr:nvSpPr>
        <xdr:cNvPr id="83" name="n_1aveValue【道路】&#10;有形固定資産減価償却率">
          <a:extLst>
            <a:ext uri="{FF2B5EF4-FFF2-40B4-BE49-F238E27FC236}">
              <a16:creationId xmlns:a16="http://schemas.microsoft.com/office/drawing/2014/main" id="{F966DCB9-63C8-43FF-979D-70684CC5CC2B}"/>
            </a:ext>
          </a:extLst>
        </xdr:cNvPr>
        <xdr:cNvSpPr txBox="1"/>
      </xdr:nvSpPr>
      <xdr:spPr>
        <a:xfrm>
          <a:off x="317056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97807</xdr:rowOff>
    </xdr:from>
    <xdr:ext cx="405111" cy="259045"/>
    <xdr:sp macro="" textlink="">
      <xdr:nvSpPr>
        <xdr:cNvPr id="84" name="n_2aveValue【道路】&#10;有形固定資産減価償却率">
          <a:extLst>
            <a:ext uri="{FF2B5EF4-FFF2-40B4-BE49-F238E27FC236}">
              <a16:creationId xmlns:a16="http://schemas.microsoft.com/office/drawing/2014/main" id="{8398F8DA-9037-47D6-A483-DFCD366799BE}"/>
            </a:ext>
          </a:extLst>
        </xdr:cNvPr>
        <xdr:cNvSpPr txBox="1"/>
      </xdr:nvSpPr>
      <xdr:spPr>
        <a:xfrm>
          <a:off x="238570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57802</xdr:rowOff>
    </xdr:from>
    <xdr:ext cx="405111" cy="259045"/>
    <xdr:sp macro="" textlink="">
      <xdr:nvSpPr>
        <xdr:cNvPr id="85" name="n_3aveValue【道路】&#10;有形固定資産減価償却率">
          <a:extLst>
            <a:ext uri="{FF2B5EF4-FFF2-40B4-BE49-F238E27FC236}">
              <a16:creationId xmlns:a16="http://schemas.microsoft.com/office/drawing/2014/main" id="{874C1573-42E2-4D32-9980-86F619917DB2}"/>
            </a:ext>
          </a:extLst>
        </xdr:cNvPr>
        <xdr:cNvSpPr txBox="1"/>
      </xdr:nvSpPr>
      <xdr:spPr>
        <a:xfrm>
          <a:off x="161100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24782</xdr:rowOff>
    </xdr:from>
    <xdr:ext cx="405111" cy="259045"/>
    <xdr:sp macro="" textlink="">
      <xdr:nvSpPr>
        <xdr:cNvPr id="86" name="n_4aveValue【道路】&#10;有形固定資産減価償却率">
          <a:extLst>
            <a:ext uri="{FF2B5EF4-FFF2-40B4-BE49-F238E27FC236}">
              <a16:creationId xmlns:a16="http://schemas.microsoft.com/office/drawing/2014/main" id="{5AE99658-79EC-43D9-8540-F7043131C445}"/>
            </a:ext>
          </a:extLst>
        </xdr:cNvPr>
        <xdr:cNvSpPr txBox="1"/>
      </xdr:nvSpPr>
      <xdr:spPr>
        <a:xfrm>
          <a:off x="836304" y="639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131462</xdr:rowOff>
    </xdr:from>
    <xdr:ext cx="405111" cy="259045"/>
    <xdr:sp macro="" textlink="">
      <xdr:nvSpPr>
        <xdr:cNvPr id="87" name="n_1mainValue【道路】&#10;有形固定資産減価償却率">
          <a:extLst>
            <a:ext uri="{FF2B5EF4-FFF2-40B4-BE49-F238E27FC236}">
              <a16:creationId xmlns:a16="http://schemas.microsoft.com/office/drawing/2014/main" id="{6A28F738-65BD-437E-A09D-5FD077B100BF}"/>
            </a:ext>
          </a:extLst>
        </xdr:cNvPr>
        <xdr:cNvSpPr txBox="1"/>
      </xdr:nvSpPr>
      <xdr:spPr>
        <a:xfrm>
          <a:off x="317056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88" name="n_2mainValue【道路】&#10;有形固定資産減価償却率">
          <a:extLst>
            <a:ext uri="{FF2B5EF4-FFF2-40B4-BE49-F238E27FC236}">
              <a16:creationId xmlns:a16="http://schemas.microsoft.com/office/drawing/2014/main" id="{5C9E5E28-43AD-4C15-B17A-B880E6F0E224}"/>
            </a:ext>
          </a:extLst>
        </xdr:cNvPr>
        <xdr:cNvSpPr txBox="1"/>
      </xdr:nvSpPr>
      <xdr:spPr>
        <a:xfrm>
          <a:off x="2385704"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36212</xdr:rowOff>
    </xdr:from>
    <xdr:ext cx="405111" cy="259045"/>
    <xdr:sp macro="" textlink="">
      <xdr:nvSpPr>
        <xdr:cNvPr id="89" name="n_3mainValue【道路】&#10;有形固定資産減価償却率">
          <a:extLst>
            <a:ext uri="{FF2B5EF4-FFF2-40B4-BE49-F238E27FC236}">
              <a16:creationId xmlns:a16="http://schemas.microsoft.com/office/drawing/2014/main" id="{3129B2B3-3EA0-47D7-A4E4-218BC3B066F6}"/>
            </a:ext>
          </a:extLst>
        </xdr:cNvPr>
        <xdr:cNvSpPr txBox="1"/>
      </xdr:nvSpPr>
      <xdr:spPr>
        <a:xfrm>
          <a:off x="1611004" y="640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23512</xdr:rowOff>
    </xdr:from>
    <xdr:ext cx="405111" cy="259045"/>
    <xdr:sp macro="" textlink="">
      <xdr:nvSpPr>
        <xdr:cNvPr id="90" name="n_4mainValue【道路】&#10;有形固定資産減価償却率">
          <a:extLst>
            <a:ext uri="{FF2B5EF4-FFF2-40B4-BE49-F238E27FC236}">
              <a16:creationId xmlns:a16="http://schemas.microsoft.com/office/drawing/2014/main" id="{B0FFAA78-7291-4500-839C-D664771EB1FB}"/>
            </a:ext>
          </a:extLst>
        </xdr:cNvPr>
        <xdr:cNvSpPr txBox="1"/>
      </xdr:nvSpPr>
      <xdr:spPr>
        <a:xfrm>
          <a:off x="836304"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17CE68C2-A076-4EB5-8AB4-145AE8B56232}"/>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E36BD0E5-DCD7-4AFD-8B55-90F8F1CFD63B}"/>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208870C1-A912-4A2B-A51B-A8B89834C6BF}"/>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18C4E791-B1A4-4105-95FB-6A6848534161}"/>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114B9AFB-0DFC-49F1-90BF-11758401D881}"/>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F4E34FD4-603C-42F8-8F63-928C2F913ADD}"/>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F8ACECBA-6457-4128-9692-F6C233C64FCE}"/>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9FA7E2FB-4CAE-4E48-A377-7FE5F9538CA9}"/>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7923742D-1DF5-4A34-85CC-6322834F16A5}"/>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197AEB0-62DE-45E5-9CD9-5DE048143E5A}"/>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88150F27-27DA-48C6-9EB9-A770B5FF08DC}"/>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B9C3D216-C0E8-45A4-B1FE-F213F925AF67}"/>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89DE2666-525A-4C8C-85F0-8CC13B9EDE3C}"/>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F0AFB953-93C8-4E1F-B401-3FB4B98A1FF8}"/>
            </a:ext>
          </a:extLst>
        </xdr:cNvPr>
        <xdr:cNvSpPr txBox="1"/>
      </xdr:nvSpPr>
      <xdr:spPr>
        <a:xfrm>
          <a:off x="536404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3F259576-68B7-432A-9791-53C1FAAE70D3}"/>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4A780F79-D667-4E78-A970-8773AD924BC9}"/>
            </a:ext>
          </a:extLst>
        </xdr:cNvPr>
        <xdr:cNvSpPr txBox="1"/>
      </xdr:nvSpPr>
      <xdr:spPr>
        <a:xfrm>
          <a:off x="536404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C35B6597-4589-4603-BEC2-2AC50B555966}"/>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D5C9A5DC-874B-4F0A-B26D-0594450048BC}"/>
            </a:ext>
          </a:extLst>
        </xdr:cNvPr>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D64B1319-3E8B-4E81-9912-AD7EFE3513CE}"/>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430EB80A-15D0-4681-94C1-7F1BEA75CFC6}"/>
            </a:ext>
          </a:extLst>
        </xdr:cNvPr>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15A5669E-97E0-49B2-98AC-670C59EA0E01}"/>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979FEDC1-2B30-4441-80E9-E10384EC40FF}"/>
            </a:ext>
          </a:extLst>
        </xdr:cNvPr>
        <xdr:cNvSpPr txBox="1"/>
      </xdr:nvSpPr>
      <xdr:spPr>
        <a:xfrm>
          <a:off x="5364041" y="539642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E2847617-DB1B-4BFB-B7CC-155ACE2E1FFC}"/>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6CEF0706-E505-4984-9DCD-E0D3E6B6C985}"/>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E752E956-6DCF-4460-9477-554110392DF1}"/>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122769</xdr:rowOff>
    </xdr:from>
    <xdr:to>
      <xdr:col>54</xdr:col>
      <xdr:colOff>189865</xdr:colOff>
      <xdr:row>41</xdr:row>
      <xdr:rowOff>64705</xdr:rowOff>
    </xdr:to>
    <xdr:cxnSp macro="">
      <xdr:nvCxnSpPr>
        <xdr:cNvPr id="116" name="直線コネクタ 115">
          <a:extLst>
            <a:ext uri="{FF2B5EF4-FFF2-40B4-BE49-F238E27FC236}">
              <a16:creationId xmlns:a16="http://schemas.microsoft.com/office/drawing/2014/main" id="{82AD011D-091E-4BB6-9CBC-C3594004EF04}"/>
            </a:ext>
          </a:extLst>
        </xdr:cNvPr>
        <xdr:cNvCxnSpPr/>
      </xdr:nvCxnSpPr>
      <xdr:spPr>
        <a:xfrm flipV="1">
          <a:off x="9219565" y="5654889"/>
          <a:ext cx="0" cy="1283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68532</xdr:rowOff>
    </xdr:from>
    <xdr:ext cx="469744" cy="259045"/>
    <xdr:sp macro="" textlink="">
      <xdr:nvSpPr>
        <xdr:cNvPr id="117" name="【道路】&#10;一人当たり延長最小値テキスト">
          <a:extLst>
            <a:ext uri="{FF2B5EF4-FFF2-40B4-BE49-F238E27FC236}">
              <a16:creationId xmlns:a16="http://schemas.microsoft.com/office/drawing/2014/main" id="{0C849B32-2DBC-456C-A61D-1FA9E6E5A444}"/>
            </a:ext>
          </a:extLst>
        </xdr:cNvPr>
        <xdr:cNvSpPr txBox="1"/>
      </xdr:nvSpPr>
      <xdr:spPr>
        <a:xfrm>
          <a:off x="9258300" y="694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64705</xdr:rowOff>
    </xdr:from>
    <xdr:to>
      <xdr:col>55</xdr:col>
      <xdr:colOff>88900</xdr:colOff>
      <xdr:row>41</xdr:row>
      <xdr:rowOff>64705</xdr:rowOff>
    </xdr:to>
    <xdr:cxnSp macro="">
      <xdr:nvCxnSpPr>
        <xdr:cNvPr id="118" name="直線コネクタ 117">
          <a:extLst>
            <a:ext uri="{FF2B5EF4-FFF2-40B4-BE49-F238E27FC236}">
              <a16:creationId xmlns:a16="http://schemas.microsoft.com/office/drawing/2014/main" id="{DC3FCD8F-0D93-464F-8DC2-5CED446A9657}"/>
            </a:ext>
          </a:extLst>
        </xdr:cNvPr>
        <xdr:cNvCxnSpPr/>
      </xdr:nvCxnSpPr>
      <xdr:spPr>
        <a:xfrm>
          <a:off x="9154160" y="69379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69446</xdr:rowOff>
    </xdr:from>
    <xdr:ext cx="534377" cy="259045"/>
    <xdr:sp macro="" textlink="">
      <xdr:nvSpPr>
        <xdr:cNvPr id="119" name="【道路】&#10;一人当たり延長最大値テキスト">
          <a:extLst>
            <a:ext uri="{FF2B5EF4-FFF2-40B4-BE49-F238E27FC236}">
              <a16:creationId xmlns:a16="http://schemas.microsoft.com/office/drawing/2014/main" id="{8F829E02-C4B3-48F0-ACDB-0CB7766681A3}"/>
            </a:ext>
          </a:extLst>
        </xdr:cNvPr>
        <xdr:cNvSpPr txBox="1"/>
      </xdr:nvSpPr>
      <xdr:spPr>
        <a:xfrm>
          <a:off x="9258300" y="543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122769</xdr:rowOff>
    </xdr:from>
    <xdr:to>
      <xdr:col>55</xdr:col>
      <xdr:colOff>88900</xdr:colOff>
      <xdr:row>33</xdr:row>
      <xdr:rowOff>122769</xdr:rowOff>
    </xdr:to>
    <xdr:cxnSp macro="">
      <xdr:nvCxnSpPr>
        <xdr:cNvPr id="120" name="直線コネクタ 119">
          <a:extLst>
            <a:ext uri="{FF2B5EF4-FFF2-40B4-BE49-F238E27FC236}">
              <a16:creationId xmlns:a16="http://schemas.microsoft.com/office/drawing/2014/main" id="{D4898FBE-9CA9-49B6-91E7-FBB8473C277E}"/>
            </a:ext>
          </a:extLst>
        </xdr:cNvPr>
        <xdr:cNvCxnSpPr/>
      </xdr:nvCxnSpPr>
      <xdr:spPr>
        <a:xfrm>
          <a:off x="9154160" y="56548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165680</xdr:rowOff>
    </xdr:from>
    <xdr:ext cx="534377" cy="259045"/>
    <xdr:sp macro="" textlink="">
      <xdr:nvSpPr>
        <xdr:cNvPr id="121" name="【道路】&#10;一人当たり延長平均値テキスト">
          <a:extLst>
            <a:ext uri="{FF2B5EF4-FFF2-40B4-BE49-F238E27FC236}">
              <a16:creationId xmlns:a16="http://schemas.microsoft.com/office/drawing/2014/main" id="{14B2324A-9953-48F1-886F-DEBE45198B0E}"/>
            </a:ext>
          </a:extLst>
        </xdr:cNvPr>
        <xdr:cNvSpPr txBox="1"/>
      </xdr:nvSpPr>
      <xdr:spPr>
        <a:xfrm>
          <a:off x="9258300" y="6200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142803</xdr:rowOff>
    </xdr:from>
    <xdr:to>
      <xdr:col>55</xdr:col>
      <xdr:colOff>50800</xdr:colOff>
      <xdr:row>38</xdr:row>
      <xdr:rowOff>72952</xdr:rowOff>
    </xdr:to>
    <xdr:sp macro="" textlink="">
      <xdr:nvSpPr>
        <xdr:cNvPr id="122" name="フローチャート: 判断 121">
          <a:extLst>
            <a:ext uri="{FF2B5EF4-FFF2-40B4-BE49-F238E27FC236}">
              <a16:creationId xmlns:a16="http://schemas.microsoft.com/office/drawing/2014/main" id="{0D2CDC13-409E-417F-B233-6F2BD1707DD3}"/>
            </a:ext>
          </a:extLst>
        </xdr:cNvPr>
        <xdr:cNvSpPr/>
      </xdr:nvSpPr>
      <xdr:spPr>
        <a:xfrm>
          <a:off x="9192260" y="6345483"/>
          <a:ext cx="7874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164161</xdr:rowOff>
    </xdr:from>
    <xdr:to>
      <xdr:col>50</xdr:col>
      <xdr:colOff>165100</xdr:colOff>
      <xdr:row>38</xdr:row>
      <xdr:rowOff>94311</xdr:rowOff>
    </xdr:to>
    <xdr:sp macro="" textlink="">
      <xdr:nvSpPr>
        <xdr:cNvPr id="123" name="フローチャート: 判断 122">
          <a:extLst>
            <a:ext uri="{FF2B5EF4-FFF2-40B4-BE49-F238E27FC236}">
              <a16:creationId xmlns:a16="http://schemas.microsoft.com/office/drawing/2014/main" id="{D9C800CE-592D-4F6D-A50A-DC72D6E7B0D3}"/>
            </a:ext>
          </a:extLst>
        </xdr:cNvPr>
        <xdr:cNvSpPr/>
      </xdr:nvSpPr>
      <xdr:spPr>
        <a:xfrm>
          <a:off x="8445500" y="63668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116122</xdr:rowOff>
    </xdr:from>
    <xdr:to>
      <xdr:col>46</xdr:col>
      <xdr:colOff>38100</xdr:colOff>
      <xdr:row>39</xdr:row>
      <xdr:rowOff>46272</xdr:rowOff>
    </xdr:to>
    <xdr:sp macro="" textlink="">
      <xdr:nvSpPr>
        <xdr:cNvPr id="124" name="フローチャート: 判断 123">
          <a:extLst>
            <a:ext uri="{FF2B5EF4-FFF2-40B4-BE49-F238E27FC236}">
              <a16:creationId xmlns:a16="http://schemas.microsoft.com/office/drawing/2014/main" id="{AADEAD76-FAF2-4601-8BE3-A02CAC55A678}"/>
            </a:ext>
          </a:extLst>
        </xdr:cNvPr>
        <xdr:cNvSpPr/>
      </xdr:nvSpPr>
      <xdr:spPr>
        <a:xfrm>
          <a:off x="7670800" y="64864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100022</xdr:rowOff>
    </xdr:from>
    <xdr:to>
      <xdr:col>41</xdr:col>
      <xdr:colOff>101600</xdr:colOff>
      <xdr:row>39</xdr:row>
      <xdr:rowOff>30172</xdr:rowOff>
    </xdr:to>
    <xdr:sp macro="" textlink="">
      <xdr:nvSpPr>
        <xdr:cNvPr id="125" name="フローチャート: 判断 124">
          <a:extLst>
            <a:ext uri="{FF2B5EF4-FFF2-40B4-BE49-F238E27FC236}">
              <a16:creationId xmlns:a16="http://schemas.microsoft.com/office/drawing/2014/main" id="{9DD08771-F3FA-438A-98CE-4DA27D8FEEA8}"/>
            </a:ext>
          </a:extLst>
        </xdr:cNvPr>
        <xdr:cNvSpPr/>
      </xdr:nvSpPr>
      <xdr:spPr>
        <a:xfrm>
          <a:off x="6873240" y="64703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108447</xdr:rowOff>
    </xdr:from>
    <xdr:to>
      <xdr:col>36</xdr:col>
      <xdr:colOff>165100</xdr:colOff>
      <xdr:row>39</xdr:row>
      <xdr:rowOff>38597</xdr:rowOff>
    </xdr:to>
    <xdr:sp macro="" textlink="">
      <xdr:nvSpPr>
        <xdr:cNvPr id="126" name="フローチャート: 判断 125">
          <a:extLst>
            <a:ext uri="{FF2B5EF4-FFF2-40B4-BE49-F238E27FC236}">
              <a16:creationId xmlns:a16="http://schemas.microsoft.com/office/drawing/2014/main" id="{E07E60B2-BF00-44DE-A810-C1868A0B4D5F}"/>
            </a:ext>
          </a:extLst>
        </xdr:cNvPr>
        <xdr:cNvSpPr/>
      </xdr:nvSpPr>
      <xdr:spPr>
        <a:xfrm>
          <a:off x="6098540" y="64787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2F8C169-DF71-4BF2-9810-C9A635A8A863}"/>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8792711-E1A7-4C40-901C-85C802B225DB}"/>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FD68B63-89CE-451D-8955-FF3CBB383A0A}"/>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77B43EE0-8938-42A8-AF44-9F7A6EA48A8D}"/>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5E60DBC1-E431-4279-88FF-C33639AADF71}"/>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57273</xdr:rowOff>
    </xdr:from>
    <xdr:to>
      <xdr:col>55</xdr:col>
      <xdr:colOff>50800</xdr:colOff>
      <xdr:row>39</xdr:row>
      <xdr:rowOff>158873</xdr:rowOff>
    </xdr:to>
    <xdr:sp macro="" textlink="">
      <xdr:nvSpPr>
        <xdr:cNvPr id="132" name="楕円 131">
          <a:extLst>
            <a:ext uri="{FF2B5EF4-FFF2-40B4-BE49-F238E27FC236}">
              <a16:creationId xmlns:a16="http://schemas.microsoft.com/office/drawing/2014/main" id="{060B1EBB-3CB0-442E-8B65-CC8DB9876102}"/>
            </a:ext>
          </a:extLst>
        </xdr:cNvPr>
        <xdr:cNvSpPr/>
      </xdr:nvSpPr>
      <xdr:spPr>
        <a:xfrm>
          <a:off x="9192260" y="659523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35700</xdr:rowOff>
    </xdr:from>
    <xdr:ext cx="534377" cy="259045"/>
    <xdr:sp macro="" textlink="">
      <xdr:nvSpPr>
        <xdr:cNvPr id="133" name="【道路】&#10;一人当たり延長該当値テキスト">
          <a:extLst>
            <a:ext uri="{FF2B5EF4-FFF2-40B4-BE49-F238E27FC236}">
              <a16:creationId xmlns:a16="http://schemas.microsoft.com/office/drawing/2014/main" id="{1632637B-0E5E-47DC-AD69-A39AFD183779}"/>
            </a:ext>
          </a:extLst>
        </xdr:cNvPr>
        <xdr:cNvSpPr txBox="1"/>
      </xdr:nvSpPr>
      <xdr:spPr>
        <a:xfrm>
          <a:off x="9258300" y="657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67789</xdr:rowOff>
    </xdr:from>
    <xdr:to>
      <xdr:col>50</xdr:col>
      <xdr:colOff>165100</xdr:colOff>
      <xdr:row>39</xdr:row>
      <xdr:rowOff>169389</xdr:rowOff>
    </xdr:to>
    <xdr:sp macro="" textlink="">
      <xdr:nvSpPr>
        <xdr:cNvPr id="134" name="楕円 133">
          <a:extLst>
            <a:ext uri="{FF2B5EF4-FFF2-40B4-BE49-F238E27FC236}">
              <a16:creationId xmlns:a16="http://schemas.microsoft.com/office/drawing/2014/main" id="{3CD6197C-B81E-47B3-A59E-4955BB25CE82}"/>
            </a:ext>
          </a:extLst>
        </xdr:cNvPr>
        <xdr:cNvSpPr/>
      </xdr:nvSpPr>
      <xdr:spPr>
        <a:xfrm>
          <a:off x="8445500" y="660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108073</xdr:rowOff>
    </xdr:from>
    <xdr:to>
      <xdr:col>55</xdr:col>
      <xdr:colOff>0</xdr:colOff>
      <xdr:row>39</xdr:row>
      <xdr:rowOff>118589</xdr:rowOff>
    </xdr:to>
    <xdr:cxnSp macro="">
      <xdr:nvCxnSpPr>
        <xdr:cNvPr id="135" name="直線コネクタ 134">
          <a:extLst>
            <a:ext uri="{FF2B5EF4-FFF2-40B4-BE49-F238E27FC236}">
              <a16:creationId xmlns:a16="http://schemas.microsoft.com/office/drawing/2014/main" id="{702908E4-9141-44AD-BB40-C1FB0A354F1D}"/>
            </a:ext>
          </a:extLst>
        </xdr:cNvPr>
        <xdr:cNvCxnSpPr/>
      </xdr:nvCxnSpPr>
      <xdr:spPr>
        <a:xfrm flipV="1">
          <a:off x="8496300" y="6646033"/>
          <a:ext cx="7239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80329</xdr:rowOff>
    </xdr:from>
    <xdr:to>
      <xdr:col>46</xdr:col>
      <xdr:colOff>38100</xdr:colOff>
      <xdr:row>40</xdr:row>
      <xdr:rowOff>10479</xdr:rowOff>
    </xdr:to>
    <xdr:sp macro="" textlink="">
      <xdr:nvSpPr>
        <xdr:cNvPr id="136" name="楕円 135">
          <a:extLst>
            <a:ext uri="{FF2B5EF4-FFF2-40B4-BE49-F238E27FC236}">
              <a16:creationId xmlns:a16="http://schemas.microsoft.com/office/drawing/2014/main" id="{354E0F67-50A7-4BAC-9B31-B7972B159FD4}"/>
            </a:ext>
          </a:extLst>
        </xdr:cNvPr>
        <xdr:cNvSpPr/>
      </xdr:nvSpPr>
      <xdr:spPr>
        <a:xfrm>
          <a:off x="7670800" y="66182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118589</xdr:rowOff>
    </xdr:from>
    <xdr:to>
      <xdr:col>50</xdr:col>
      <xdr:colOff>114300</xdr:colOff>
      <xdr:row>39</xdr:row>
      <xdr:rowOff>131129</xdr:rowOff>
    </xdr:to>
    <xdr:cxnSp macro="">
      <xdr:nvCxnSpPr>
        <xdr:cNvPr id="137" name="直線コネクタ 136">
          <a:extLst>
            <a:ext uri="{FF2B5EF4-FFF2-40B4-BE49-F238E27FC236}">
              <a16:creationId xmlns:a16="http://schemas.microsoft.com/office/drawing/2014/main" id="{86E620B7-C4D9-4E71-BDE4-965A6E4DD80E}"/>
            </a:ext>
          </a:extLst>
        </xdr:cNvPr>
        <xdr:cNvCxnSpPr/>
      </xdr:nvCxnSpPr>
      <xdr:spPr>
        <a:xfrm flipV="1">
          <a:off x="7713980" y="6656549"/>
          <a:ext cx="782320" cy="1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89898</xdr:rowOff>
    </xdr:from>
    <xdr:to>
      <xdr:col>41</xdr:col>
      <xdr:colOff>101600</xdr:colOff>
      <xdr:row>40</xdr:row>
      <xdr:rowOff>20048</xdr:rowOff>
    </xdr:to>
    <xdr:sp macro="" textlink="">
      <xdr:nvSpPr>
        <xdr:cNvPr id="138" name="楕円 137">
          <a:extLst>
            <a:ext uri="{FF2B5EF4-FFF2-40B4-BE49-F238E27FC236}">
              <a16:creationId xmlns:a16="http://schemas.microsoft.com/office/drawing/2014/main" id="{5D6F372C-5DBE-4C83-96AD-2705261CA5C1}"/>
            </a:ext>
          </a:extLst>
        </xdr:cNvPr>
        <xdr:cNvSpPr/>
      </xdr:nvSpPr>
      <xdr:spPr>
        <a:xfrm>
          <a:off x="6873240" y="66278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131129</xdr:rowOff>
    </xdr:from>
    <xdr:to>
      <xdr:col>45</xdr:col>
      <xdr:colOff>177800</xdr:colOff>
      <xdr:row>39</xdr:row>
      <xdr:rowOff>140698</xdr:rowOff>
    </xdr:to>
    <xdr:cxnSp macro="">
      <xdr:nvCxnSpPr>
        <xdr:cNvPr id="139" name="直線コネクタ 138">
          <a:extLst>
            <a:ext uri="{FF2B5EF4-FFF2-40B4-BE49-F238E27FC236}">
              <a16:creationId xmlns:a16="http://schemas.microsoft.com/office/drawing/2014/main" id="{D8DFECD5-94D4-47FF-B281-BB870BCA9FBE}"/>
            </a:ext>
          </a:extLst>
        </xdr:cNvPr>
        <xdr:cNvCxnSpPr/>
      </xdr:nvCxnSpPr>
      <xdr:spPr>
        <a:xfrm flipV="1">
          <a:off x="6924040" y="6669089"/>
          <a:ext cx="789940" cy="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100316</xdr:rowOff>
    </xdr:from>
    <xdr:to>
      <xdr:col>36</xdr:col>
      <xdr:colOff>165100</xdr:colOff>
      <xdr:row>40</xdr:row>
      <xdr:rowOff>30466</xdr:rowOff>
    </xdr:to>
    <xdr:sp macro="" textlink="">
      <xdr:nvSpPr>
        <xdr:cNvPr id="140" name="楕円 139">
          <a:extLst>
            <a:ext uri="{FF2B5EF4-FFF2-40B4-BE49-F238E27FC236}">
              <a16:creationId xmlns:a16="http://schemas.microsoft.com/office/drawing/2014/main" id="{C97C22BE-2783-44C5-8382-9FE2714A8C67}"/>
            </a:ext>
          </a:extLst>
        </xdr:cNvPr>
        <xdr:cNvSpPr/>
      </xdr:nvSpPr>
      <xdr:spPr>
        <a:xfrm>
          <a:off x="6098540" y="66382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140698</xdr:rowOff>
    </xdr:from>
    <xdr:to>
      <xdr:col>41</xdr:col>
      <xdr:colOff>50800</xdr:colOff>
      <xdr:row>39</xdr:row>
      <xdr:rowOff>151116</xdr:rowOff>
    </xdr:to>
    <xdr:cxnSp macro="">
      <xdr:nvCxnSpPr>
        <xdr:cNvPr id="141" name="直線コネクタ 140">
          <a:extLst>
            <a:ext uri="{FF2B5EF4-FFF2-40B4-BE49-F238E27FC236}">
              <a16:creationId xmlns:a16="http://schemas.microsoft.com/office/drawing/2014/main" id="{5D70C578-75F7-4843-AEC6-FFFD50C055BD}"/>
            </a:ext>
          </a:extLst>
        </xdr:cNvPr>
        <xdr:cNvCxnSpPr/>
      </xdr:nvCxnSpPr>
      <xdr:spPr>
        <a:xfrm flipV="1">
          <a:off x="6149340" y="6678658"/>
          <a:ext cx="774700" cy="1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110837</xdr:rowOff>
    </xdr:from>
    <xdr:ext cx="534377" cy="259045"/>
    <xdr:sp macro="" textlink="">
      <xdr:nvSpPr>
        <xdr:cNvPr id="142" name="n_1aveValue【道路】&#10;一人当たり延長">
          <a:extLst>
            <a:ext uri="{FF2B5EF4-FFF2-40B4-BE49-F238E27FC236}">
              <a16:creationId xmlns:a16="http://schemas.microsoft.com/office/drawing/2014/main" id="{B7A64192-43CF-48E9-9713-06272E1FF08E}"/>
            </a:ext>
          </a:extLst>
        </xdr:cNvPr>
        <xdr:cNvSpPr txBox="1"/>
      </xdr:nvSpPr>
      <xdr:spPr>
        <a:xfrm>
          <a:off x="8239271" y="61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62799</xdr:rowOff>
    </xdr:from>
    <xdr:ext cx="534377" cy="259045"/>
    <xdr:sp macro="" textlink="">
      <xdr:nvSpPr>
        <xdr:cNvPr id="143" name="n_2aveValue【道路】&#10;一人当たり延長">
          <a:extLst>
            <a:ext uri="{FF2B5EF4-FFF2-40B4-BE49-F238E27FC236}">
              <a16:creationId xmlns:a16="http://schemas.microsoft.com/office/drawing/2014/main" id="{CE936859-8883-4C02-A0A1-308D8A7CEDE4}"/>
            </a:ext>
          </a:extLst>
        </xdr:cNvPr>
        <xdr:cNvSpPr txBox="1"/>
      </xdr:nvSpPr>
      <xdr:spPr>
        <a:xfrm>
          <a:off x="7477271" y="626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46698</xdr:rowOff>
    </xdr:from>
    <xdr:ext cx="534377" cy="259045"/>
    <xdr:sp macro="" textlink="">
      <xdr:nvSpPr>
        <xdr:cNvPr id="144" name="n_3aveValue【道路】&#10;一人当たり延長">
          <a:extLst>
            <a:ext uri="{FF2B5EF4-FFF2-40B4-BE49-F238E27FC236}">
              <a16:creationId xmlns:a16="http://schemas.microsoft.com/office/drawing/2014/main" id="{BC573E7E-74E6-4EE6-B388-1B9B8D08776E}"/>
            </a:ext>
          </a:extLst>
        </xdr:cNvPr>
        <xdr:cNvSpPr txBox="1"/>
      </xdr:nvSpPr>
      <xdr:spPr>
        <a:xfrm>
          <a:off x="6702571" y="624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55124</xdr:rowOff>
    </xdr:from>
    <xdr:ext cx="534377" cy="259045"/>
    <xdr:sp macro="" textlink="">
      <xdr:nvSpPr>
        <xdr:cNvPr id="145" name="n_4aveValue【道路】&#10;一人当たり延長">
          <a:extLst>
            <a:ext uri="{FF2B5EF4-FFF2-40B4-BE49-F238E27FC236}">
              <a16:creationId xmlns:a16="http://schemas.microsoft.com/office/drawing/2014/main" id="{AF716DB2-5221-40D5-82C5-5911654C584D}"/>
            </a:ext>
          </a:extLst>
        </xdr:cNvPr>
        <xdr:cNvSpPr txBox="1"/>
      </xdr:nvSpPr>
      <xdr:spPr>
        <a:xfrm>
          <a:off x="5905011" y="625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160516</xdr:rowOff>
    </xdr:from>
    <xdr:ext cx="534377" cy="259045"/>
    <xdr:sp macro="" textlink="">
      <xdr:nvSpPr>
        <xdr:cNvPr id="146" name="n_1mainValue【道路】&#10;一人当たり延長">
          <a:extLst>
            <a:ext uri="{FF2B5EF4-FFF2-40B4-BE49-F238E27FC236}">
              <a16:creationId xmlns:a16="http://schemas.microsoft.com/office/drawing/2014/main" id="{ABF2F664-6757-43AD-BBAE-E57996DD2948}"/>
            </a:ext>
          </a:extLst>
        </xdr:cNvPr>
        <xdr:cNvSpPr txBox="1"/>
      </xdr:nvSpPr>
      <xdr:spPr>
        <a:xfrm>
          <a:off x="8239271" y="669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1606</xdr:rowOff>
    </xdr:from>
    <xdr:ext cx="534377" cy="259045"/>
    <xdr:sp macro="" textlink="">
      <xdr:nvSpPr>
        <xdr:cNvPr id="147" name="n_2mainValue【道路】&#10;一人当たり延長">
          <a:extLst>
            <a:ext uri="{FF2B5EF4-FFF2-40B4-BE49-F238E27FC236}">
              <a16:creationId xmlns:a16="http://schemas.microsoft.com/office/drawing/2014/main" id="{7FD40920-334A-4D6C-A9B7-7C5B23A1A101}"/>
            </a:ext>
          </a:extLst>
        </xdr:cNvPr>
        <xdr:cNvSpPr txBox="1"/>
      </xdr:nvSpPr>
      <xdr:spPr>
        <a:xfrm>
          <a:off x="7477271" y="670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11175</xdr:rowOff>
    </xdr:from>
    <xdr:ext cx="534377" cy="259045"/>
    <xdr:sp macro="" textlink="">
      <xdr:nvSpPr>
        <xdr:cNvPr id="148" name="n_3mainValue【道路】&#10;一人当たり延長">
          <a:extLst>
            <a:ext uri="{FF2B5EF4-FFF2-40B4-BE49-F238E27FC236}">
              <a16:creationId xmlns:a16="http://schemas.microsoft.com/office/drawing/2014/main" id="{FB18712F-AD79-4C10-BEAF-F856ADE84634}"/>
            </a:ext>
          </a:extLst>
        </xdr:cNvPr>
        <xdr:cNvSpPr txBox="1"/>
      </xdr:nvSpPr>
      <xdr:spPr>
        <a:xfrm>
          <a:off x="6702571" y="671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21593</xdr:rowOff>
    </xdr:from>
    <xdr:ext cx="534377" cy="259045"/>
    <xdr:sp macro="" textlink="">
      <xdr:nvSpPr>
        <xdr:cNvPr id="149" name="n_4mainValue【道路】&#10;一人当たり延長">
          <a:extLst>
            <a:ext uri="{FF2B5EF4-FFF2-40B4-BE49-F238E27FC236}">
              <a16:creationId xmlns:a16="http://schemas.microsoft.com/office/drawing/2014/main" id="{9EAA5957-14ED-4AC9-ACFB-A68D9DFA8314}"/>
            </a:ext>
          </a:extLst>
        </xdr:cNvPr>
        <xdr:cNvSpPr txBox="1"/>
      </xdr:nvSpPr>
      <xdr:spPr>
        <a:xfrm>
          <a:off x="5905011" y="672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5163692-6A0A-4867-ADEB-B1F5E0FE28DD}"/>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CA2B33A1-F3AD-4A07-AB30-D48DFF80E5B4}"/>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154712BC-E1CC-4FD9-8E12-123A1E268363}"/>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B36771D3-2979-4D02-AE5E-377D04A5A6D4}"/>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A34B3FCD-9E59-4641-9592-7E71B765F421}"/>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F2C49560-AD2E-48FD-9362-6FCE08362D26}"/>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D1383EA8-DD7E-46EE-BF28-5E3F557B72E1}"/>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8EAE7A90-78F7-4A76-B7DF-AC550F5B5FB9}"/>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3BB50B95-B43A-4D5A-AD81-85F91815981B}"/>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B714EF0F-C35B-4EE6-843D-D9CB2497AD5E}"/>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FE7B89B8-7FF4-4D48-BE3F-32E779693EC3}"/>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a:extLst>
            <a:ext uri="{FF2B5EF4-FFF2-40B4-BE49-F238E27FC236}">
              <a16:creationId xmlns:a16="http://schemas.microsoft.com/office/drawing/2014/main" id="{8A21DEF3-7077-4BCC-86E0-25DC75C79BE7}"/>
            </a:ext>
          </a:extLst>
        </xdr:cNvPr>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2" name="テキスト ボックス 161">
          <a:extLst>
            <a:ext uri="{FF2B5EF4-FFF2-40B4-BE49-F238E27FC236}">
              <a16:creationId xmlns:a16="http://schemas.microsoft.com/office/drawing/2014/main" id="{FA80778F-8695-4796-A535-D47BF98053CC}"/>
            </a:ext>
          </a:extLst>
        </xdr:cNvPr>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a:extLst>
            <a:ext uri="{FF2B5EF4-FFF2-40B4-BE49-F238E27FC236}">
              <a16:creationId xmlns:a16="http://schemas.microsoft.com/office/drawing/2014/main" id="{C4A74393-CC9F-4786-8834-A0D5C46AEB8A}"/>
            </a:ext>
          </a:extLst>
        </xdr:cNvPr>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4" name="テキスト ボックス 163">
          <a:extLst>
            <a:ext uri="{FF2B5EF4-FFF2-40B4-BE49-F238E27FC236}">
              <a16:creationId xmlns:a16="http://schemas.microsoft.com/office/drawing/2014/main" id="{C6C92909-8E59-49CF-8307-872A1D46BB8B}"/>
            </a:ext>
          </a:extLst>
        </xdr:cNvPr>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a:extLst>
            <a:ext uri="{FF2B5EF4-FFF2-40B4-BE49-F238E27FC236}">
              <a16:creationId xmlns:a16="http://schemas.microsoft.com/office/drawing/2014/main" id="{3012D03B-6D52-4AEC-98BF-BC7CD8441C25}"/>
            </a:ext>
          </a:extLst>
        </xdr:cNvPr>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6" name="テキスト ボックス 165">
          <a:extLst>
            <a:ext uri="{FF2B5EF4-FFF2-40B4-BE49-F238E27FC236}">
              <a16:creationId xmlns:a16="http://schemas.microsoft.com/office/drawing/2014/main" id="{CB6A7BDE-D51B-49CC-9C4D-B79DD0C6D07F}"/>
            </a:ext>
          </a:extLst>
        </xdr:cNvPr>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a:extLst>
            <a:ext uri="{FF2B5EF4-FFF2-40B4-BE49-F238E27FC236}">
              <a16:creationId xmlns:a16="http://schemas.microsoft.com/office/drawing/2014/main" id="{4B5EAD58-C03B-47EB-89BE-4B1D59E765DE}"/>
            </a:ext>
          </a:extLst>
        </xdr:cNvPr>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8" name="テキスト ボックス 167">
          <a:extLst>
            <a:ext uri="{FF2B5EF4-FFF2-40B4-BE49-F238E27FC236}">
              <a16:creationId xmlns:a16="http://schemas.microsoft.com/office/drawing/2014/main" id="{8F8D160E-CC68-4110-8D37-AE8DAFA03CF3}"/>
            </a:ext>
          </a:extLst>
        </xdr:cNvPr>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2D64E6D9-7DE2-4A79-A33B-0B9A9B2435DF}"/>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8D10C015-BFC6-46CE-A786-39B5553364FF}"/>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ACCE81FE-6BB2-4218-BEE4-91B919A51063}"/>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125730</xdr:rowOff>
    </xdr:from>
    <xdr:to>
      <xdr:col>24</xdr:col>
      <xdr:colOff>62865</xdr:colOff>
      <xdr:row>64</xdr:row>
      <xdr:rowOff>57150</xdr:rowOff>
    </xdr:to>
    <xdr:cxnSp macro="">
      <xdr:nvCxnSpPr>
        <xdr:cNvPr id="172" name="直線コネクタ 171">
          <a:extLst>
            <a:ext uri="{FF2B5EF4-FFF2-40B4-BE49-F238E27FC236}">
              <a16:creationId xmlns:a16="http://schemas.microsoft.com/office/drawing/2014/main" id="{1453D4E1-7741-48F1-8DFF-05779688C89B}"/>
            </a:ext>
          </a:extLst>
        </xdr:cNvPr>
        <xdr:cNvCxnSpPr/>
      </xdr:nvCxnSpPr>
      <xdr:spPr>
        <a:xfrm flipV="1">
          <a:off x="4086225" y="951357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5AEB0C73-8EBA-4A92-878E-A948FA968557}"/>
            </a:ext>
          </a:extLst>
        </xdr:cNvPr>
        <xdr:cNvSpPr txBox="1"/>
      </xdr:nvSpPr>
      <xdr:spPr>
        <a:xfrm>
          <a:off x="412496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4" name="直線コネクタ 173">
          <a:extLst>
            <a:ext uri="{FF2B5EF4-FFF2-40B4-BE49-F238E27FC236}">
              <a16:creationId xmlns:a16="http://schemas.microsoft.com/office/drawing/2014/main" id="{A679D9F1-7BAB-48C9-BB1D-3407EAA10DEE}"/>
            </a:ext>
          </a:extLst>
        </xdr:cNvPr>
        <xdr:cNvCxnSpPr/>
      </xdr:nvCxnSpPr>
      <xdr:spPr>
        <a:xfrm>
          <a:off x="4020820" y="10786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72407</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17768A37-0FF2-4AB4-A219-0C9659B9ABF7}"/>
            </a:ext>
          </a:extLst>
        </xdr:cNvPr>
        <xdr:cNvSpPr txBox="1"/>
      </xdr:nvSpPr>
      <xdr:spPr>
        <a:xfrm>
          <a:off x="412496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176" name="直線コネクタ 175">
          <a:extLst>
            <a:ext uri="{FF2B5EF4-FFF2-40B4-BE49-F238E27FC236}">
              <a16:creationId xmlns:a16="http://schemas.microsoft.com/office/drawing/2014/main" id="{045A65C8-4A50-4906-8D67-12FD41C4A554}"/>
            </a:ext>
          </a:extLst>
        </xdr:cNvPr>
        <xdr:cNvCxnSpPr/>
      </xdr:nvCxnSpPr>
      <xdr:spPr>
        <a:xfrm>
          <a:off x="4020820" y="9513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128795</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34CA8F0D-FDF1-432C-9B5A-EAA656B89F5C}"/>
            </a:ext>
          </a:extLst>
        </xdr:cNvPr>
        <xdr:cNvSpPr txBox="1"/>
      </xdr:nvSpPr>
      <xdr:spPr>
        <a:xfrm>
          <a:off x="4124960" y="10354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150368</xdr:rowOff>
    </xdr:from>
    <xdr:to>
      <xdr:col>24</xdr:col>
      <xdr:colOff>114300</xdr:colOff>
      <xdr:row>62</xdr:row>
      <xdr:rowOff>80518</xdr:rowOff>
    </xdr:to>
    <xdr:sp macro="" textlink="">
      <xdr:nvSpPr>
        <xdr:cNvPr id="178" name="フローチャート: 判断 177">
          <a:extLst>
            <a:ext uri="{FF2B5EF4-FFF2-40B4-BE49-F238E27FC236}">
              <a16:creationId xmlns:a16="http://schemas.microsoft.com/office/drawing/2014/main" id="{39C22D62-D020-4109-9736-BD338DD62FBB}"/>
            </a:ext>
          </a:extLst>
        </xdr:cNvPr>
        <xdr:cNvSpPr/>
      </xdr:nvSpPr>
      <xdr:spPr>
        <a:xfrm>
          <a:off x="4036060" y="103764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127508</xdr:rowOff>
    </xdr:from>
    <xdr:to>
      <xdr:col>20</xdr:col>
      <xdr:colOff>38100</xdr:colOff>
      <xdr:row>62</xdr:row>
      <xdr:rowOff>57658</xdr:rowOff>
    </xdr:to>
    <xdr:sp macro="" textlink="">
      <xdr:nvSpPr>
        <xdr:cNvPr id="179" name="フローチャート: 判断 178">
          <a:extLst>
            <a:ext uri="{FF2B5EF4-FFF2-40B4-BE49-F238E27FC236}">
              <a16:creationId xmlns:a16="http://schemas.microsoft.com/office/drawing/2014/main" id="{A5D5331E-D63B-4DE5-AED1-5E58E84F5F63}"/>
            </a:ext>
          </a:extLst>
        </xdr:cNvPr>
        <xdr:cNvSpPr/>
      </xdr:nvSpPr>
      <xdr:spPr>
        <a:xfrm>
          <a:off x="3312160" y="103535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84074</xdr:rowOff>
    </xdr:from>
    <xdr:to>
      <xdr:col>15</xdr:col>
      <xdr:colOff>101600</xdr:colOff>
      <xdr:row>62</xdr:row>
      <xdr:rowOff>14224</xdr:rowOff>
    </xdr:to>
    <xdr:sp macro="" textlink="">
      <xdr:nvSpPr>
        <xdr:cNvPr id="180" name="フローチャート: 判断 179">
          <a:extLst>
            <a:ext uri="{FF2B5EF4-FFF2-40B4-BE49-F238E27FC236}">
              <a16:creationId xmlns:a16="http://schemas.microsoft.com/office/drawing/2014/main" id="{67E73486-1EA1-41CA-8851-DA4E66767759}"/>
            </a:ext>
          </a:extLst>
        </xdr:cNvPr>
        <xdr:cNvSpPr/>
      </xdr:nvSpPr>
      <xdr:spPr>
        <a:xfrm>
          <a:off x="2514600" y="103101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38354</xdr:rowOff>
    </xdr:from>
    <xdr:to>
      <xdr:col>10</xdr:col>
      <xdr:colOff>165100</xdr:colOff>
      <xdr:row>61</xdr:row>
      <xdr:rowOff>139954</xdr:rowOff>
    </xdr:to>
    <xdr:sp macro="" textlink="">
      <xdr:nvSpPr>
        <xdr:cNvPr id="181" name="フローチャート: 判断 180">
          <a:extLst>
            <a:ext uri="{FF2B5EF4-FFF2-40B4-BE49-F238E27FC236}">
              <a16:creationId xmlns:a16="http://schemas.microsoft.com/office/drawing/2014/main" id="{0B657598-B6B2-4EB6-8D81-263E5CC78218}"/>
            </a:ext>
          </a:extLst>
        </xdr:cNvPr>
        <xdr:cNvSpPr/>
      </xdr:nvSpPr>
      <xdr:spPr>
        <a:xfrm>
          <a:off x="1739900" y="1026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8636</xdr:rowOff>
    </xdr:from>
    <xdr:to>
      <xdr:col>6</xdr:col>
      <xdr:colOff>38100</xdr:colOff>
      <xdr:row>61</xdr:row>
      <xdr:rowOff>110236</xdr:rowOff>
    </xdr:to>
    <xdr:sp macro="" textlink="">
      <xdr:nvSpPr>
        <xdr:cNvPr id="182" name="フローチャート: 判断 181">
          <a:extLst>
            <a:ext uri="{FF2B5EF4-FFF2-40B4-BE49-F238E27FC236}">
              <a16:creationId xmlns:a16="http://schemas.microsoft.com/office/drawing/2014/main" id="{3C1858B6-5B35-4C8A-B2C0-200B5008AAE6}"/>
            </a:ext>
          </a:extLst>
        </xdr:cNvPr>
        <xdr:cNvSpPr/>
      </xdr:nvSpPr>
      <xdr:spPr>
        <a:xfrm>
          <a:off x="965200" y="1023467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82188BF5-B306-4165-8483-2D7C48E6B6B1}"/>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6F707FA-7730-4657-A5A1-7A9D7580D8B6}"/>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95E14B5-A646-4568-A497-2E796CB3A058}"/>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5769E43-7BA4-4350-95D3-12DD4A73E97E}"/>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47075E0-94A5-4B73-8A8A-99CB42335EE2}"/>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152654</xdr:rowOff>
    </xdr:from>
    <xdr:to>
      <xdr:col>24</xdr:col>
      <xdr:colOff>114300</xdr:colOff>
      <xdr:row>59</xdr:row>
      <xdr:rowOff>82804</xdr:rowOff>
    </xdr:to>
    <xdr:sp macro="" textlink="">
      <xdr:nvSpPr>
        <xdr:cNvPr id="188" name="楕円 187">
          <a:extLst>
            <a:ext uri="{FF2B5EF4-FFF2-40B4-BE49-F238E27FC236}">
              <a16:creationId xmlns:a16="http://schemas.microsoft.com/office/drawing/2014/main" id="{BCFE0233-BFE0-4A0C-87E0-B440A22E3303}"/>
            </a:ext>
          </a:extLst>
        </xdr:cNvPr>
        <xdr:cNvSpPr/>
      </xdr:nvSpPr>
      <xdr:spPr>
        <a:xfrm>
          <a:off x="4036060" y="98757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4081</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3E7409EB-F0F7-4F16-9D46-3FAC4CC60801}"/>
            </a:ext>
          </a:extLst>
        </xdr:cNvPr>
        <xdr:cNvSpPr txBox="1"/>
      </xdr:nvSpPr>
      <xdr:spPr>
        <a:xfrm>
          <a:off x="4124960" y="972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118364</xdr:rowOff>
    </xdr:from>
    <xdr:to>
      <xdr:col>20</xdr:col>
      <xdr:colOff>38100</xdr:colOff>
      <xdr:row>59</xdr:row>
      <xdr:rowOff>48514</xdr:rowOff>
    </xdr:to>
    <xdr:sp macro="" textlink="">
      <xdr:nvSpPr>
        <xdr:cNvPr id="190" name="楕円 189">
          <a:extLst>
            <a:ext uri="{FF2B5EF4-FFF2-40B4-BE49-F238E27FC236}">
              <a16:creationId xmlns:a16="http://schemas.microsoft.com/office/drawing/2014/main" id="{03BCDC5F-AD65-4695-8204-D5B4083F3C08}"/>
            </a:ext>
          </a:extLst>
        </xdr:cNvPr>
        <xdr:cNvSpPr/>
      </xdr:nvSpPr>
      <xdr:spPr>
        <a:xfrm>
          <a:off x="3312160" y="98414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169164</xdr:rowOff>
    </xdr:from>
    <xdr:to>
      <xdr:col>24</xdr:col>
      <xdr:colOff>63500</xdr:colOff>
      <xdr:row>59</xdr:row>
      <xdr:rowOff>32004</xdr:rowOff>
    </xdr:to>
    <xdr:cxnSp macro="">
      <xdr:nvCxnSpPr>
        <xdr:cNvPr id="191" name="直線コネクタ 190">
          <a:extLst>
            <a:ext uri="{FF2B5EF4-FFF2-40B4-BE49-F238E27FC236}">
              <a16:creationId xmlns:a16="http://schemas.microsoft.com/office/drawing/2014/main" id="{7E788F70-8900-42A7-B99F-6C1A373D13E6}"/>
            </a:ext>
          </a:extLst>
        </xdr:cNvPr>
        <xdr:cNvCxnSpPr/>
      </xdr:nvCxnSpPr>
      <xdr:spPr>
        <a:xfrm>
          <a:off x="3355340" y="9892284"/>
          <a:ext cx="7315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15494</xdr:rowOff>
    </xdr:from>
    <xdr:to>
      <xdr:col>15</xdr:col>
      <xdr:colOff>101600</xdr:colOff>
      <xdr:row>59</xdr:row>
      <xdr:rowOff>117094</xdr:rowOff>
    </xdr:to>
    <xdr:sp macro="" textlink="">
      <xdr:nvSpPr>
        <xdr:cNvPr id="192" name="楕円 191">
          <a:extLst>
            <a:ext uri="{FF2B5EF4-FFF2-40B4-BE49-F238E27FC236}">
              <a16:creationId xmlns:a16="http://schemas.microsoft.com/office/drawing/2014/main" id="{680CB5BE-9A24-46E7-B0ED-D229262AA5DE}"/>
            </a:ext>
          </a:extLst>
        </xdr:cNvPr>
        <xdr:cNvSpPr/>
      </xdr:nvSpPr>
      <xdr:spPr>
        <a:xfrm>
          <a:off x="2514600" y="990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169164</xdr:rowOff>
    </xdr:from>
    <xdr:to>
      <xdr:col>19</xdr:col>
      <xdr:colOff>177800</xdr:colOff>
      <xdr:row>59</xdr:row>
      <xdr:rowOff>66294</xdr:rowOff>
    </xdr:to>
    <xdr:cxnSp macro="">
      <xdr:nvCxnSpPr>
        <xdr:cNvPr id="193" name="直線コネクタ 192">
          <a:extLst>
            <a:ext uri="{FF2B5EF4-FFF2-40B4-BE49-F238E27FC236}">
              <a16:creationId xmlns:a16="http://schemas.microsoft.com/office/drawing/2014/main" id="{1C820BF4-1A42-4046-B184-4410B0DD42C9}"/>
            </a:ext>
          </a:extLst>
        </xdr:cNvPr>
        <xdr:cNvCxnSpPr/>
      </xdr:nvCxnSpPr>
      <xdr:spPr>
        <a:xfrm flipV="1">
          <a:off x="2565400" y="9892284"/>
          <a:ext cx="78994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152654</xdr:rowOff>
    </xdr:from>
    <xdr:to>
      <xdr:col>10</xdr:col>
      <xdr:colOff>165100</xdr:colOff>
      <xdr:row>59</xdr:row>
      <xdr:rowOff>82804</xdr:rowOff>
    </xdr:to>
    <xdr:sp macro="" textlink="">
      <xdr:nvSpPr>
        <xdr:cNvPr id="194" name="楕円 193">
          <a:extLst>
            <a:ext uri="{FF2B5EF4-FFF2-40B4-BE49-F238E27FC236}">
              <a16:creationId xmlns:a16="http://schemas.microsoft.com/office/drawing/2014/main" id="{3E6EC5CF-C54D-4F18-833E-52274E69BF1E}"/>
            </a:ext>
          </a:extLst>
        </xdr:cNvPr>
        <xdr:cNvSpPr/>
      </xdr:nvSpPr>
      <xdr:spPr>
        <a:xfrm>
          <a:off x="1739900" y="98757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32004</xdr:rowOff>
    </xdr:from>
    <xdr:to>
      <xdr:col>15</xdr:col>
      <xdr:colOff>50800</xdr:colOff>
      <xdr:row>59</xdr:row>
      <xdr:rowOff>66294</xdr:rowOff>
    </xdr:to>
    <xdr:cxnSp macro="">
      <xdr:nvCxnSpPr>
        <xdr:cNvPr id="195" name="直線コネクタ 194">
          <a:extLst>
            <a:ext uri="{FF2B5EF4-FFF2-40B4-BE49-F238E27FC236}">
              <a16:creationId xmlns:a16="http://schemas.microsoft.com/office/drawing/2014/main" id="{442A0810-8818-4B43-BB10-C2DD9A8CC112}"/>
            </a:ext>
          </a:extLst>
        </xdr:cNvPr>
        <xdr:cNvCxnSpPr/>
      </xdr:nvCxnSpPr>
      <xdr:spPr>
        <a:xfrm>
          <a:off x="1790700" y="9922764"/>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118364</xdr:rowOff>
    </xdr:from>
    <xdr:to>
      <xdr:col>6</xdr:col>
      <xdr:colOff>38100</xdr:colOff>
      <xdr:row>59</xdr:row>
      <xdr:rowOff>48514</xdr:rowOff>
    </xdr:to>
    <xdr:sp macro="" textlink="">
      <xdr:nvSpPr>
        <xdr:cNvPr id="196" name="楕円 195">
          <a:extLst>
            <a:ext uri="{FF2B5EF4-FFF2-40B4-BE49-F238E27FC236}">
              <a16:creationId xmlns:a16="http://schemas.microsoft.com/office/drawing/2014/main" id="{23C45627-15F2-4BC2-89B8-97C0628DFAD9}"/>
            </a:ext>
          </a:extLst>
        </xdr:cNvPr>
        <xdr:cNvSpPr/>
      </xdr:nvSpPr>
      <xdr:spPr>
        <a:xfrm>
          <a:off x="965200" y="98414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169164</xdr:rowOff>
    </xdr:from>
    <xdr:to>
      <xdr:col>10</xdr:col>
      <xdr:colOff>114300</xdr:colOff>
      <xdr:row>59</xdr:row>
      <xdr:rowOff>32004</xdr:rowOff>
    </xdr:to>
    <xdr:cxnSp macro="">
      <xdr:nvCxnSpPr>
        <xdr:cNvPr id="197" name="直線コネクタ 196">
          <a:extLst>
            <a:ext uri="{FF2B5EF4-FFF2-40B4-BE49-F238E27FC236}">
              <a16:creationId xmlns:a16="http://schemas.microsoft.com/office/drawing/2014/main" id="{826FFB66-2CBC-478E-979E-3010F0500D22}"/>
            </a:ext>
          </a:extLst>
        </xdr:cNvPr>
        <xdr:cNvCxnSpPr/>
      </xdr:nvCxnSpPr>
      <xdr:spPr>
        <a:xfrm>
          <a:off x="1008380" y="9892284"/>
          <a:ext cx="7823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48785</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8B7B9EF9-11D4-4D96-8CAA-73AFD4F5C3AE}"/>
            </a:ext>
          </a:extLst>
        </xdr:cNvPr>
        <xdr:cNvSpPr txBox="1"/>
      </xdr:nvSpPr>
      <xdr:spPr>
        <a:xfrm>
          <a:off x="3170564" y="1044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5351</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8FADC0DD-C724-4A3A-B482-8AE8240FB8BA}"/>
            </a:ext>
          </a:extLst>
        </xdr:cNvPr>
        <xdr:cNvSpPr txBox="1"/>
      </xdr:nvSpPr>
      <xdr:spPr>
        <a:xfrm>
          <a:off x="2385704" y="10399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131081</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E5DA708B-F300-48E2-B3D7-5E382D4410C7}"/>
            </a:ext>
          </a:extLst>
        </xdr:cNvPr>
        <xdr:cNvSpPr txBox="1"/>
      </xdr:nvSpPr>
      <xdr:spPr>
        <a:xfrm>
          <a:off x="1611004" y="1035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101363</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64BB3A35-30BE-442D-83C9-EA3DE87195ED}"/>
            </a:ext>
          </a:extLst>
        </xdr:cNvPr>
        <xdr:cNvSpPr txBox="1"/>
      </xdr:nvSpPr>
      <xdr:spPr>
        <a:xfrm>
          <a:off x="836304" y="10327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65041</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802846C6-7C3C-40A0-B3F1-9A08B6085D7A}"/>
            </a:ext>
          </a:extLst>
        </xdr:cNvPr>
        <xdr:cNvSpPr txBox="1"/>
      </xdr:nvSpPr>
      <xdr:spPr>
        <a:xfrm>
          <a:off x="3170564" y="962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133621</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4D7CC43D-B0D4-4B3B-B2A6-EB17E6FDCFB9}"/>
            </a:ext>
          </a:extLst>
        </xdr:cNvPr>
        <xdr:cNvSpPr txBox="1"/>
      </xdr:nvSpPr>
      <xdr:spPr>
        <a:xfrm>
          <a:off x="2385704" y="968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99331</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99051294-E8EF-47A2-9058-25C9D42CB60B}"/>
            </a:ext>
          </a:extLst>
        </xdr:cNvPr>
        <xdr:cNvSpPr txBox="1"/>
      </xdr:nvSpPr>
      <xdr:spPr>
        <a:xfrm>
          <a:off x="1611004" y="9654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65041</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182073EA-6440-4290-9EF3-9C9B50D5E2E3}"/>
            </a:ext>
          </a:extLst>
        </xdr:cNvPr>
        <xdr:cNvSpPr txBox="1"/>
      </xdr:nvSpPr>
      <xdr:spPr>
        <a:xfrm>
          <a:off x="836304" y="962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B5CA7984-6158-4896-8A33-A4183AF42489}"/>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88C135E0-78E9-4CE3-A47F-73BFAFE1BD3F}"/>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AB92ECA3-71C4-42C2-8B01-3E83802388FF}"/>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2E4A05AB-48B6-4500-B844-1BCA837A9874}"/>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7C581C6C-7782-4566-9B05-0BC5C0BA7593}"/>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7E6D6145-DD34-4202-80B2-BDC1BA813061}"/>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F718E62B-3A82-4E68-B20F-DE32226E0B54}"/>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3D8C109C-FE93-4616-8E01-39F1263BCA55}"/>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23B376BB-C640-4EFB-8B56-C3D4C16440D8}"/>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A4DEF939-99A5-44BF-82FF-C2CA82EC2D69}"/>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249AE1E0-60A3-4F7D-8BB9-350C995D0481}"/>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768B737B-6FDA-486B-8DF7-A92B714CD22C}"/>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A8843CF7-BA89-4CC9-8AC0-0D8FC21083FD}"/>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D14A3EFF-0831-480A-B09F-CAB4B5C06915}"/>
            </a:ext>
          </a:extLst>
        </xdr:cNvPr>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F48CA950-1203-4F7E-A7B7-E5F567CA0957}"/>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2BC92C1C-D864-402B-BD00-BBEAB9DE239A}"/>
            </a:ext>
          </a:extLst>
        </xdr:cNvPr>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DE8EDF1E-C828-4DA7-8D98-E7B67D3FAF98}"/>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E7BB05A3-58ED-4331-A18D-E9DCF7AEEAFA}"/>
            </a:ext>
          </a:extLst>
        </xdr:cNvPr>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858BD696-6C53-4396-96F5-0B172F6F9052}"/>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a:extLst>
            <a:ext uri="{FF2B5EF4-FFF2-40B4-BE49-F238E27FC236}">
              <a16:creationId xmlns:a16="http://schemas.microsoft.com/office/drawing/2014/main" id="{F7DECC89-C692-4EAA-98D4-BCF12FD6976A}"/>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F64F68C1-ED10-499A-991A-EC10FE99695B}"/>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B1CE7BAF-BE4F-46FF-8E27-C0CDAE985997}"/>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9E5DB8A2-4480-48B2-81BD-F31E1F80BCEE}"/>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68468</xdr:rowOff>
    </xdr:from>
    <xdr:to>
      <xdr:col>54</xdr:col>
      <xdr:colOff>189865</xdr:colOff>
      <xdr:row>64</xdr:row>
      <xdr:rowOff>74122</xdr:rowOff>
    </xdr:to>
    <xdr:cxnSp macro="">
      <xdr:nvCxnSpPr>
        <xdr:cNvPr id="229" name="直線コネクタ 228">
          <a:extLst>
            <a:ext uri="{FF2B5EF4-FFF2-40B4-BE49-F238E27FC236}">
              <a16:creationId xmlns:a16="http://schemas.microsoft.com/office/drawing/2014/main" id="{0CF15E3F-B243-4922-AE23-7929BF3CE3F5}"/>
            </a:ext>
          </a:extLst>
        </xdr:cNvPr>
        <xdr:cNvCxnSpPr/>
      </xdr:nvCxnSpPr>
      <xdr:spPr>
        <a:xfrm flipV="1">
          <a:off x="9219565" y="9456308"/>
          <a:ext cx="0" cy="134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77949</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EE72CA62-0559-4C73-981E-25116B0FD905}"/>
            </a:ext>
          </a:extLst>
        </xdr:cNvPr>
        <xdr:cNvSpPr txBox="1"/>
      </xdr:nvSpPr>
      <xdr:spPr>
        <a:xfrm>
          <a:off x="9258300" y="1080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74122</xdr:rowOff>
    </xdr:from>
    <xdr:to>
      <xdr:col>55</xdr:col>
      <xdr:colOff>88900</xdr:colOff>
      <xdr:row>64</xdr:row>
      <xdr:rowOff>74122</xdr:rowOff>
    </xdr:to>
    <xdr:cxnSp macro="">
      <xdr:nvCxnSpPr>
        <xdr:cNvPr id="231" name="直線コネクタ 230">
          <a:extLst>
            <a:ext uri="{FF2B5EF4-FFF2-40B4-BE49-F238E27FC236}">
              <a16:creationId xmlns:a16="http://schemas.microsoft.com/office/drawing/2014/main" id="{DACD0837-E4B2-4E71-83EF-1351D543A17B}"/>
            </a:ext>
          </a:extLst>
        </xdr:cNvPr>
        <xdr:cNvCxnSpPr/>
      </xdr:nvCxnSpPr>
      <xdr:spPr>
        <a:xfrm>
          <a:off x="9154160" y="108030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15145</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8DB33669-390F-425D-B1B7-8807F32510FB}"/>
            </a:ext>
          </a:extLst>
        </xdr:cNvPr>
        <xdr:cNvSpPr txBox="1"/>
      </xdr:nvSpPr>
      <xdr:spPr>
        <a:xfrm>
          <a:off x="9258300" y="92353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68468</xdr:rowOff>
    </xdr:from>
    <xdr:to>
      <xdr:col>55</xdr:col>
      <xdr:colOff>88900</xdr:colOff>
      <xdr:row>56</xdr:row>
      <xdr:rowOff>68468</xdr:rowOff>
    </xdr:to>
    <xdr:cxnSp macro="">
      <xdr:nvCxnSpPr>
        <xdr:cNvPr id="233" name="直線コネクタ 232">
          <a:extLst>
            <a:ext uri="{FF2B5EF4-FFF2-40B4-BE49-F238E27FC236}">
              <a16:creationId xmlns:a16="http://schemas.microsoft.com/office/drawing/2014/main" id="{491BAD1B-9F3A-48FA-8821-560DA915A785}"/>
            </a:ext>
          </a:extLst>
        </xdr:cNvPr>
        <xdr:cNvCxnSpPr/>
      </xdr:nvCxnSpPr>
      <xdr:spPr>
        <a:xfrm>
          <a:off x="9154160" y="94563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52421</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440EA71D-8ABC-422B-9B25-81A248250CE5}"/>
            </a:ext>
          </a:extLst>
        </xdr:cNvPr>
        <xdr:cNvSpPr txBox="1"/>
      </xdr:nvSpPr>
      <xdr:spPr>
        <a:xfrm>
          <a:off x="9258300" y="104461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29544</xdr:rowOff>
    </xdr:from>
    <xdr:to>
      <xdr:col>55</xdr:col>
      <xdr:colOff>50800</xdr:colOff>
      <xdr:row>63</xdr:row>
      <xdr:rowOff>131144</xdr:rowOff>
    </xdr:to>
    <xdr:sp macro="" textlink="">
      <xdr:nvSpPr>
        <xdr:cNvPr id="235" name="フローチャート: 判断 234">
          <a:extLst>
            <a:ext uri="{FF2B5EF4-FFF2-40B4-BE49-F238E27FC236}">
              <a16:creationId xmlns:a16="http://schemas.microsoft.com/office/drawing/2014/main" id="{B6644A4B-0FD8-4606-88D8-58DAA553913D}"/>
            </a:ext>
          </a:extLst>
        </xdr:cNvPr>
        <xdr:cNvSpPr/>
      </xdr:nvSpPr>
      <xdr:spPr>
        <a:xfrm>
          <a:off x="9192260" y="105908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39124</xdr:rowOff>
    </xdr:from>
    <xdr:to>
      <xdr:col>50</xdr:col>
      <xdr:colOff>165100</xdr:colOff>
      <xdr:row>63</xdr:row>
      <xdr:rowOff>140724</xdr:rowOff>
    </xdr:to>
    <xdr:sp macro="" textlink="">
      <xdr:nvSpPr>
        <xdr:cNvPr id="236" name="フローチャート: 判断 235">
          <a:extLst>
            <a:ext uri="{FF2B5EF4-FFF2-40B4-BE49-F238E27FC236}">
              <a16:creationId xmlns:a16="http://schemas.microsoft.com/office/drawing/2014/main" id="{33CA8D90-BE68-4B2E-9891-672E5A4E602E}"/>
            </a:ext>
          </a:extLst>
        </xdr:cNvPr>
        <xdr:cNvSpPr/>
      </xdr:nvSpPr>
      <xdr:spPr>
        <a:xfrm>
          <a:off x="8445500" y="1060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67268</xdr:rowOff>
    </xdr:from>
    <xdr:to>
      <xdr:col>46</xdr:col>
      <xdr:colOff>38100</xdr:colOff>
      <xdr:row>63</xdr:row>
      <xdr:rowOff>168868</xdr:rowOff>
    </xdr:to>
    <xdr:sp macro="" textlink="">
      <xdr:nvSpPr>
        <xdr:cNvPr id="237" name="フローチャート: 判断 236">
          <a:extLst>
            <a:ext uri="{FF2B5EF4-FFF2-40B4-BE49-F238E27FC236}">
              <a16:creationId xmlns:a16="http://schemas.microsoft.com/office/drawing/2014/main" id="{98573B39-47D3-41CC-AE0F-BB540D206658}"/>
            </a:ext>
          </a:extLst>
        </xdr:cNvPr>
        <xdr:cNvSpPr/>
      </xdr:nvSpPr>
      <xdr:spPr>
        <a:xfrm>
          <a:off x="7670800" y="106285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70917</xdr:rowOff>
    </xdr:from>
    <xdr:to>
      <xdr:col>41</xdr:col>
      <xdr:colOff>101600</xdr:colOff>
      <xdr:row>64</xdr:row>
      <xdr:rowOff>1067</xdr:rowOff>
    </xdr:to>
    <xdr:sp macro="" textlink="">
      <xdr:nvSpPr>
        <xdr:cNvPr id="238" name="フローチャート: 判断 237">
          <a:extLst>
            <a:ext uri="{FF2B5EF4-FFF2-40B4-BE49-F238E27FC236}">
              <a16:creationId xmlns:a16="http://schemas.microsoft.com/office/drawing/2014/main" id="{E77C3B52-ED82-4447-BBE6-8F3A6AF13D68}"/>
            </a:ext>
          </a:extLst>
        </xdr:cNvPr>
        <xdr:cNvSpPr/>
      </xdr:nvSpPr>
      <xdr:spPr>
        <a:xfrm>
          <a:off x="6873240" y="106322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70163</xdr:rowOff>
    </xdr:from>
    <xdr:to>
      <xdr:col>36</xdr:col>
      <xdr:colOff>165100</xdr:colOff>
      <xdr:row>64</xdr:row>
      <xdr:rowOff>313</xdr:rowOff>
    </xdr:to>
    <xdr:sp macro="" textlink="">
      <xdr:nvSpPr>
        <xdr:cNvPr id="239" name="フローチャート: 判断 238">
          <a:extLst>
            <a:ext uri="{FF2B5EF4-FFF2-40B4-BE49-F238E27FC236}">
              <a16:creationId xmlns:a16="http://schemas.microsoft.com/office/drawing/2014/main" id="{E8774025-0FB0-4D79-8F1C-0C63D4B0DD44}"/>
            </a:ext>
          </a:extLst>
        </xdr:cNvPr>
        <xdr:cNvSpPr/>
      </xdr:nvSpPr>
      <xdr:spPr>
        <a:xfrm>
          <a:off x="6098540" y="106314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AFFC6E0E-FBA4-4F25-B825-27E6EA87AA67}"/>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C5DF3469-37D7-4FA2-B9D4-8E7EB44EAB03}"/>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D951613-CFE3-4B75-839D-111028D48B01}"/>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7A86AD1-3F13-4AC3-82C8-0985AED93DAC}"/>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40414D7-C7D3-42D3-9C38-7DC5A7D3FE8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10109</xdr:rowOff>
    </xdr:from>
    <xdr:to>
      <xdr:col>55</xdr:col>
      <xdr:colOff>50800</xdr:colOff>
      <xdr:row>64</xdr:row>
      <xdr:rowOff>111709</xdr:rowOff>
    </xdr:to>
    <xdr:sp macro="" textlink="">
      <xdr:nvSpPr>
        <xdr:cNvPr id="245" name="楕円 244">
          <a:extLst>
            <a:ext uri="{FF2B5EF4-FFF2-40B4-BE49-F238E27FC236}">
              <a16:creationId xmlns:a16="http://schemas.microsoft.com/office/drawing/2014/main" id="{26431030-F225-4448-B1E2-3B139CE0F4D2}"/>
            </a:ext>
          </a:extLst>
        </xdr:cNvPr>
        <xdr:cNvSpPr/>
      </xdr:nvSpPr>
      <xdr:spPr>
        <a:xfrm>
          <a:off x="9192260" y="107390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96486</xdr:rowOff>
    </xdr:from>
    <xdr:ext cx="534377" cy="259045"/>
    <xdr:sp macro="" textlink="">
      <xdr:nvSpPr>
        <xdr:cNvPr id="246" name="【橋りょう・トンネル】&#10;一人当たり有形固定資産（償却資産）額該当値テキスト">
          <a:extLst>
            <a:ext uri="{FF2B5EF4-FFF2-40B4-BE49-F238E27FC236}">
              <a16:creationId xmlns:a16="http://schemas.microsoft.com/office/drawing/2014/main" id="{55E17AE1-1122-4CD0-B8D1-B6DA4E48937F}"/>
            </a:ext>
          </a:extLst>
        </xdr:cNvPr>
        <xdr:cNvSpPr txBox="1"/>
      </xdr:nvSpPr>
      <xdr:spPr>
        <a:xfrm>
          <a:off x="9258300" y="1065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10461</xdr:rowOff>
    </xdr:from>
    <xdr:to>
      <xdr:col>50</xdr:col>
      <xdr:colOff>165100</xdr:colOff>
      <xdr:row>64</xdr:row>
      <xdr:rowOff>112061</xdr:rowOff>
    </xdr:to>
    <xdr:sp macro="" textlink="">
      <xdr:nvSpPr>
        <xdr:cNvPr id="247" name="楕円 246">
          <a:extLst>
            <a:ext uri="{FF2B5EF4-FFF2-40B4-BE49-F238E27FC236}">
              <a16:creationId xmlns:a16="http://schemas.microsoft.com/office/drawing/2014/main" id="{BA6A923C-3BD6-4366-9E1B-85F8ED9D6009}"/>
            </a:ext>
          </a:extLst>
        </xdr:cNvPr>
        <xdr:cNvSpPr/>
      </xdr:nvSpPr>
      <xdr:spPr>
        <a:xfrm>
          <a:off x="8445500" y="1073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60909</xdr:rowOff>
    </xdr:from>
    <xdr:to>
      <xdr:col>55</xdr:col>
      <xdr:colOff>0</xdr:colOff>
      <xdr:row>64</xdr:row>
      <xdr:rowOff>61261</xdr:rowOff>
    </xdr:to>
    <xdr:cxnSp macro="">
      <xdr:nvCxnSpPr>
        <xdr:cNvPr id="248" name="直線コネクタ 247">
          <a:extLst>
            <a:ext uri="{FF2B5EF4-FFF2-40B4-BE49-F238E27FC236}">
              <a16:creationId xmlns:a16="http://schemas.microsoft.com/office/drawing/2014/main" id="{4F0F437B-F3AC-46F2-882D-0C8EEB125B0E}"/>
            </a:ext>
          </a:extLst>
        </xdr:cNvPr>
        <xdr:cNvCxnSpPr/>
      </xdr:nvCxnSpPr>
      <xdr:spPr>
        <a:xfrm flipV="1">
          <a:off x="8496300" y="10789869"/>
          <a:ext cx="723900" cy="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12434</xdr:rowOff>
    </xdr:from>
    <xdr:to>
      <xdr:col>46</xdr:col>
      <xdr:colOff>38100</xdr:colOff>
      <xdr:row>64</xdr:row>
      <xdr:rowOff>114034</xdr:rowOff>
    </xdr:to>
    <xdr:sp macro="" textlink="">
      <xdr:nvSpPr>
        <xdr:cNvPr id="249" name="楕円 248">
          <a:extLst>
            <a:ext uri="{FF2B5EF4-FFF2-40B4-BE49-F238E27FC236}">
              <a16:creationId xmlns:a16="http://schemas.microsoft.com/office/drawing/2014/main" id="{D523C3D0-E6CA-4AA7-8A36-C7D6E12D9C4A}"/>
            </a:ext>
          </a:extLst>
        </xdr:cNvPr>
        <xdr:cNvSpPr/>
      </xdr:nvSpPr>
      <xdr:spPr>
        <a:xfrm>
          <a:off x="7670800" y="107413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61261</xdr:rowOff>
    </xdr:from>
    <xdr:to>
      <xdr:col>50</xdr:col>
      <xdr:colOff>114300</xdr:colOff>
      <xdr:row>64</xdr:row>
      <xdr:rowOff>63234</xdr:rowOff>
    </xdr:to>
    <xdr:cxnSp macro="">
      <xdr:nvCxnSpPr>
        <xdr:cNvPr id="250" name="直線コネクタ 249">
          <a:extLst>
            <a:ext uri="{FF2B5EF4-FFF2-40B4-BE49-F238E27FC236}">
              <a16:creationId xmlns:a16="http://schemas.microsoft.com/office/drawing/2014/main" id="{3897A0A1-9280-4AE7-80E0-A88873BA89C5}"/>
            </a:ext>
          </a:extLst>
        </xdr:cNvPr>
        <xdr:cNvCxnSpPr/>
      </xdr:nvCxnSpPr>
      <xdr:spPr>
        <a:xfrm flipV="1">
          <a:off x="7713980" y="10790221"/>
          <a:ext cx="782320" cy="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12695</xdr:rowOff>
    </xdr:from>
    <xdr:to>
      <xdr:col>41</xdr:col>
      <xdr:colOff>101600</xdr:colOff>
      <xdr:row>64</xdr:row>
      <xdr:rowOff>114295</xdr:rowOff>
    </xdr:to>
    <xdr:sp macro="" textlink="">
      <xdr:nvSpPr>
        <xdr:cNvPr id="251" name="楕円 250">
          <a:extLst>
            <a:ext uri="{FF2B5EF4-FFF2-40B4-BE49-F238E27FC236}">
              <a16:creationId xmlns:a16="http://schemas.microsoft.com/office/drawing/2014/main" id="{5767904A-FA39-4942-9266-C3DFFB9401AD}"/>
            </a:ext>
          </a:extLst>
        </xdr:cNvPr>
        <xdr:cNvSpPr/>
      </xdr:nvSpPr>
      <xdr:spPr>
        <a:xfrm>
          <a:off x="6873240" y="1074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63234</xdr:rowOff>
    </xdr:from>
    <xdr:to>
      <xdr:col>45</xdr:col>
      <xdr:colOff>177800</xdr:colOff>
      <xdr:row>64</xdr:row>
      <xdr:rowOff>63495</xdr:rowOff>
    </xdr:to>
    <xdr:cxnSp macro="">
      <xdr:nvCxnSpPr>
        <xdr:cNvPr id="252" name="直線コネクタ 251">
          <a:extLst>
            <a:ext uri="{FF2B5EF4-FFF2-40B4-BE49-F238E27FC236}">
              <a16:creationId xmlns:a16="http://schemas.microsoft.com/office/drawing/2014/main" id="{09F78532-81F1-499A-AE56-D8107466E56E}"/>
            </a:ext>
          </a:extLst>
        </xdr:cNvPr>
        <xdr:cNvCxnSpPr/>
      </xdr:nvCxnSpPr>
      <xdr:spPr>
        <a:xfrm flipV="1">
          <a:off x="6924040" y="10792194"/>
          <a:ext cx="78994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12975</xdr:rowOff>
    </xdr:from>
    <xdr:to>
      <xdr:col>36</xdr:col>
      <xdr:colOff>165100</xdr:colOff>
      <xdr:row>64</xdr:row>
      <xdr:rowOff>114575</xdr:rowOff>
    </xdr:to>
    <xdr:sp macro="" textlink="">
      <xdr:nvSpPr>
        <xdr:cNvPr id="253" name="楕円 252">
          <a:extLst>
            <a:ext uri="{FF2B5EF4-FFF2-40B4-BE49-F238E27FC236}">
              <a16:creationId xmlns:a16="http://schemas.microsoft.com/office/drawing/2014/main" id="{86B4B273-39D0-4108-97A0-DA768AAA47B8}"/>
            </a:ext>
          </a:extLst>
        </xdr:cNvPr>
        <xdr:cNvSpPr/>
      </xdr:nvSpPr>
      <xdr:spPr>
        <a:xfrm>
          <a:off x="6098540" y="1074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63495</xdr:rowOff>
    </xdr:from>
    <xdr:to>
      <xdr:col>41</xdr:col>
      <xdr:colOff>50800</xdr:colOff>
      <xdr:row>64</xdr:row>
      <xdr:rowOff>63775</xdr:rowOff>
    </xdr:to>
    <xdr:cxnSp macro="">
      <xdr:nvCxnSpPr>
        <xdr:cNvPr id="254" name="直線コネクタ 253">
          <a:extLst>
            <a:ext uri="{FF2B5EF4-FFF2-40B4-BE49-F238E27FC236}">
              <a16:creationId xmlns:a16="http://schemas.microsoft.com/office/drawing/2014/main" id="{765B3ECD-EEC5-4FE8-9AD3-D35E30DBB9E9}"/>
            </a:ext>
          </a:extLst>
        </xdr:cNvPr>
        <xdr:cNvCxnSpPr/>
      </xdr:nvCxnSpPr>
      <xdr:spPr>
        <a:xfrm flipV="1">
          <a:off x="6149340" y="10792455"/>
          <a:ext cx="774700" cy="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157251</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A492194A-AEE4-43DA-8053-F811A52479CF}"/>
            </a:ext>
          </a:extLst>
        </xdr:cNvPr>
        <xdr:cNvSpPr txBox="1"/>
      </xdr:nvSpPr>
      <xdr:spPr>
        <a:xfrm>
          <a:off x="8214575" y="10383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13945</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007A3917-9FF7-4D6F-A933-019595A515EE}"/>
            </a:ext>
          </a:extLst>
        </xdr:cNvPr>
        <xdr:cNvSpPr txBox="1"/>
      </xdr:nvSpPr>
      <xdr:spPr>
        <a:xfrm>
          <a:off x="7444955" y="10407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17594</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24C90B97-1ECD-4272-A7A1-B72171DEEF6F}"/>
            </a:ext>
          </a:extLst>
        </xdr:cNvPr>
        <xdr:cNvSpPr txBox="1"/>
      </xdr:nvSpPr>
      <xdr:spPr>
        <a:xfrm>
          <a:off x="6670255" y="10411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16840</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F0610601-6F69-48D1-B5EE-142EF069EEAD}"/>
            </a:ext>
          </a:extLst>
        </xdr:cNvPr>
        <xdr:cNvSpPr txBox="1"/>
      </xdr:nvSpPr>
      <xdr:spPr>
        <a:xfrm>
          <a:off x="5872695" y="1041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103188</xdr:rowOff>
    </xdr:from>
    <xdr:ext cx="534377" cy="259045"/>
    <xdr:sp macro="" textlink="">
      <xdr:nvSpPr>
        <xdr:cNvPr id="259" name="n_1mainValue【橋りょう・トンネル】&#10;一人当たり有形固定資産（償却資産）額">
          <a:extLst>
            <a:ext uri="{FF2B5EF4-FFF2-40B4-BE49-F238E27FC236}">
              <a16:creationId xmlns:a16="http://schemas.microsoft.com/office/drawing/2014/main" id="{E6DB14A6-9E10-47C5-970C-678133427004}"/>
            </a:ext>
          </a:extLst>
        </xdr:cNvPr>
        <xdr:cNvSpPr txBox="1"/>
      </xdr:nvSpPr>
      <xdr:spPr>
        <a:xfrm>
          <a:off x="8239271" y="1083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105161</xdr:rowOff>
    </xdr:from>
    <xdr:ext cx="534377" cy="259045"/>
    <xdr:sp macro="" textlink="">
      <xdr:nvSpPr>
        <xdr:cNvPr id="260" name="n_2mainValue【橋りょう・トンネル】&#10;一人当たり有形固定資産（償却資産）額">
          <a:extLst>
            <a:ext uri="{FF2B5EF4-FFF2-40B4-BE49-F238E27FC236}">
              <a16:creationId xmlns:a16="http://schemas.microsoft.com/office/drawing/2014/main" id="{76186BA8-C041-49AF-9E4B-489346454AD3}"/>
            </a:ext>
          </a:extLst>
        </xdr:cNvPr>
        <xdr:cNvSpPr txBox="1"/>
      </xdr:nvSpPr>
      <xdr:spPr>
        <a:xfrm>
          <a:off x="7477271" y="1083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105422</xdr:rowOff>
    </xdr:from>
    <xdr:ext cx="534377" cy="259045"/>
    <xdr:sp macro="" textlink="">
      <xdr:nvSpPr>
        <xdr:cNvPr id="261" name="n_3mainValue【橋りょう・トンネル】&#10;一人当たり有形固定資産（償却資産）額">
          <a:extLst>
            <a:ext uri="{FF2B5EF4-FFF2-40B4-BE49-F238E27FC236}">
              <a16:creationId xmlns:a16="http://schemas.microsoft.com/office/drawing/2014/main" id="{91D93C9C-EEB9-4CDF-88F7-138A81C554DF}"/>
            </a:ext>
          </a:extLst>
        </xdr:cNvPr>
        <xdr:cNvSpPr txBox="1"/>
      </xdr:nvSpPr>
      <xdr:spPr>
        <a:xfrm>
          <a:off x="6702571" y="1083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105702</xdr:rowOff>
    </xdr:from>
    <xdr:ext cx="534377" cy="259045"/>
    <xdr:sp macro="" textlink="">
      <xdr:nvSpPr>
        <xdr:cNvPr id="262" name="n_4mainValue【橋りょう・トンネル】&#10;一人当たり有形固定資産（償却資産）額">
          <a:extLst>
            <a:ext uri="{FF2B5EF4-FFF2-40B4-BE49-F238E27FC236}">
              <a16:creationId xmlns:a16="http://schemas.microsoft.com/office/drawing/2014/main" id="{89C56297-4CEF-473A-8667-25E28EFC8F32}"/>
            </a:ext>
          </a:extLst>
        </xdr:cNvPr>
        <xdr:cNvSpPr txBox="1"/>
      </xdr:nvSpPr>
      <xdr:spPr>
        <a:xfrm>
          <a:off x="5905011" y="1083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2E2926F7-3F64-4E8F-A80E-7FC036F88631}"/>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CEC956D8-3D86-4FDD-B288-8A41854BC5AF}"/>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B174B8D3-2C0B-4DEC-8C1F-88C6E7E163BD}"/>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91725731-D3C5-4509-A84C-CA8F8C056648}"/>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528864F2-B7A0-46C0-8433-C33B15213DF7}"/>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18323C16-DB15-4FE6-A8BF-A9C1B502F112}"/>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B59465EA-D166-47C2-BF04-77B7F0858A94}"/>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A7A4ACF0-1042-4913-AB49-6065D5A72A32}"/>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C581CEA2-D616-40F9-AC6E-2615DDB59B5D}"/>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D4FA189-C2B9-42B1-8D76-655577001A04}"/>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637E5CDD-A64F-4D1E-B0EB-E8ACC5DBEDF7}"/>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1DA56FAE-2011-434C-A81B-7684DD3BCA8F}"/>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6F68028F-B19C-4863-B754-A2DF9CE778CE}"/>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192D7001-6523-4E97-A5C8-CA6BBF60BAC6}"/>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2C3D865F-9947-4D4F-A5C7-8DAD6F59C712}"/>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9382119F-5DD5-4B58-8155-A005D55126C3}"/>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1E5E46E3-0C94-4BCD-9B20-03E48ED550C4}"/>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C428667D-7168-4186-8FA5-0EB407FDB9B6}"/>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9CD342D0-FB23-4D0E-9AF9-093787082133}"/>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1CBA010E-ED0C-4A45-A9F5-BA1B9DB45BDC}"/>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A303CCD6-8A5F-4BD0-9E24-B2FF44159435}"/>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37A1D669-A418-48D9-A3CF-A9A16E4FB124}"/>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DF257819-6DC5-4ACB-8EC5-0F8230E21F8A}"/>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1E81166E-152B-4C48-B6AF-F91261FDEA84}"/>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57949432-AC73-4B6B-9F97-7C9A08B33D86}"/>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82187</xdr:rowOff>
    </xdr:from>
    <xdr:to>
      <xdr:col>24</xdr:col>
      <xdr:colOff>62865</xdr:colOff>
      <xdr:row>86</xdr:row>
      <xdr:rowOff>75656</xdr:rowOff>
    </xdr:to>
    <xdr:cxnSp macro="">
      <xdr:nvCxnSpPr>
        <xdr:cNvPr id="288" name="直線コネクタ 287">
          <a:extLst>
            <a:ext uri="{FF2B5EF4-FFF2-40B4-BE49-F238E27FC236}">
              <a16:creationId xmlns:a16="http://schemas.microsoft.com/office/drawing/2014/main" id="{401B57D7-FF77-4947-9620-A8ADA141FD75}"/>
            </a:ext>
          </a:extLst>
        </xdr:cNvPr>
        <xdr:cNvCxnSpPr/>
      </xdr:nvCxnSpPr>
      <xdr:spPr>
        <a:xfrm flipV="1">
          <a:off x="4086225" y="13158107"/>
          <a:ext cx="0" cy="133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79483</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A9093AF0-D2FA-4E9B-8510-C97084E3DB2E}"/>
            </a:ext>
          </a:extLst>
        </xdr:cNvPr>
        <xdr:cNvSpPr txBox="1"/>
      </xdr:nvSpPr>
      <xdr:spPr>
        <a:xfrm>
          <a:off x="4124960" y="1449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75656</xdr:rowOff>
    </xdr:from>
    <xdr:to>
      <xdr:col>24</xdr:col>
      <xdr:colOff>152400</xdr:colOff>
      <xdr:row>86</xdr:row>
      <xdr:rowOff>75656</xdr:rowOff>
    </xdr:to>
    <xdr:cxnSp macro="">
      <xdr:nvCxnSpPr>
        <xdr:cNvPr id="290" name="直線コネクタ 289">
          <a:extLst>
            <a:ext uri="{FF2B5EF4-FFF2-40B4-BE49-F238E27FC236}">
              <a16:creationId xmlns:a16="http://schemas.microsoft.com/office/drawing/2014/main" id="{4A9E6555-C2D4-4CB1-8583-BA5060264EE0}"/>
            </a:ext>
          </a:extLst>
        </xdr:cNvPr>
        <xdr:cNvCxnSpPr/>
      </xdr:nvCxnSpPr>
      <xdr:spPr>
        <a:xfrm>
          <a:off x="4020820" y="144926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28864</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FC116138-D82F-4091-882E-637E0CC7FFB8}"/>
            </a:ext>
          </a:extLst>
        </xdr:cNvPr>
        <xdr:cNvSpPr txBox="1"/>
      </xdr:nvSpPr>
      <xdr:spPr>
        <a:xfrm>
          <a:off x="4124960" y="12937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82187</xdr:rowOff>
    </xdr:from>
    <xdr:to>
      <xdr:col>24</xdr:col>
      <xdr:colOff>152400</xdr:colOff>
      <xdr:row>78</xdr:row>
      <xdr:rowOff>82187</xdr:rowOff>
    </xdr:to>
    <xdr:cxnSp macro="">
      <xdr:nvCxnSpPr>
        <xdr:cNvPr id="292" name="直線コネクタ 291">
          <a:extLst>
            <a:ext uri="{FF2B5EF4-FFF2-40B4-BE49-F238E27FC236}">
              <a16:creationId xmlns:a16="http://schemas.microsoft.com/office/drawing/2014/main" id="{32E0F402-0EEB-4CEA-B6FC-B251079443F0}"/>
            </a:ext>
          </a:extLst>
        </xdr:cNvPr>
        <xdr:cNvCxnSpPr/>
      </xdr:nvCxnSpPr>
      <xdr:spPr>
        <a:xfrm>
          <a:off x="4020820" y="131581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163665</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B29874B7-F68F-4E32-BD3E-9CB2E815149A}"/>
            </a:ext>
          </a:extLst>
        </xdr:cNvPr>
        <xdr:cNvSpPr txBox="1"/>
      </xdr:nvSpPr>
      <xdr:spPr>
        <a:xfrm>
          <a:off x="4124960" y="139101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140788</xdr:rowOff>
    </xdr:from>
    <xdr:to>
      <xdr:col>24</xdr:col>
      <xdr:colOff>114300</xdr:colOff>
      <xdr:row>84</xdr:row>
      <xdr:rowOff>70938</xdr:rowOff>
    </xdr:to>
    <xdr:sp macro="" textlink="">
      <xdr:nvSpPr>
        <xdr:cNvPr id="294" name="フローチャート: 判断 293">
          <a:extLst>
            <a:ext uri="{FF2B5EF4-FFF2-40B4-BE49-F238E27FC236}">
              <a16:creationId xmlns:a16="http://schemas.microsoft.com/office/drawing/2014/main" id="{9862320A-EBFA-4DC6-AED6-0D1F01C600E5}"/>
            </a:ext>
          </a:extLst>
        </xdr:cNvPr>
        <xdr:cNvSpPr/>
      </xdr:nvSpPr>
      <xdr:spPr>
        <a:xfrm>
          <a:off x="4036060" y="140549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113030</xdr:rowOff>
    </xdr:from>
    <xdr:to>
      <xdr:col>20</xdr:col>
      <xdr:colOff>38100</xdr:colOff>
      <xdr:row>84</xdr:row>
      <xdr:rowOff>43180</xdr:rowOff>
    </xdr:to>
    <xdr:sp macro="" textlink="">
      <xdr:nvSpPr>
        <xdr:cNvPr id="295" name="フローチャート: 判断 294">
          <a:extLst>
            <a:ext uri="{FF2B5EF4-FFF2-40B4-BE49-F238E27FC236}">
              <a16:creationId xmlns:a16="http://schemas.microsoft.com/office/drawing/2014/main" id="{28EBE9ED-6A97-41FC-B80F-9275B841D277}"/>
            </a:ext>
          </a:extLst>
        </xdr:cNvPr>
        <xdr:cNvSpPr/>
      </xdr:nvSpPr>
      <xdr:spPr>
        <a:xfrm>
          <a:off x="3312160" y="140271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117929</xdr:rowOff>
    </xdr:from>
    <xdr:to>
      <xdr:col>15</xdr:col>
      <xdr:colOff>101600</xdr:colOff>
      <xdr:row>84</xdr:row>
      <xdr:rowOff>48079</xdr:rowOff>
    </xdr:to>
    <xdr:sp macro="" textlink="">
      <xdr:nvSpPr>
        <xdr:cNvPr id="296" name="フローチャート: 判断 295">
          <a:extLst>
            <a:ext uri="{FF2B5EF4-FFF2-40B4-BE49-F238E27FC236}">
              <a16:creationId xmlns:a16="http://schemas.microsoft.com/office/drawing/2014/main" id="{B16BBE16-FB1B-4AEE-9504-C12CD6D99ED1}"/>
            </a:ext>
          </a:extLst>
        </xdr:cNvPr>
        <xdr:cNvSpPr/>
      </xdr:nvSpPr>
      <xdr:spPr>
        <a:xfrm>
          <a:off x="2514600" y="140320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104866</xdr:rowOff>
    </xdr:from>
    <xdr:to>
      <xdr:col>10</xdr:col>
      <xdr:colOff>165100</xdr:colOff>
      <xdr:row>84</xdr:row>
      <xdr:rowOff>35016</xdr:rowOff>
    </xdr:to>
    <xdr:sp macro="" textlink="">
      <xdr:nvSpPr>
        <xdr:cNvPr id="297" name="フローチャート: 判断 296">
          <a:extLst>
            <a:ext uri="{FF2B5EF4-FFF2-40B4-BE49-F238E27FC236}">
              <a16:creationId xmlns:a16="http://schemas.microsoft.com/office/drawing/2014/main" id="{B66252F3-0298-4036-B799-85BC1FB42156}"/>
            </a:ext>
          </a:extLst>
        </xdr:cNvPr>
        <xdr:cNvSpPr/>
      </xdr:nvSpPr>
      <xdr:spPr>
        <a:xfrm>
          <a:off x="1739900" y="140189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96701</xdr:rowOff>
    </xdr:from>
    <xdr:to>
      <xdr:col>6</xdr:col>
      <xdr:colOff>38100</xdr:colOff>
      <xdr:row>84</xdr:row>
      <xdr:rowOff>26851</xdr:rowOff>
    </xdr:to>
    <xdr:sp macro="" textlink="">
      <xdr:nvSpPr>
        <xdr:cNvPr id="298" name="フローチャート: 判断 297">
          <a:extLst>
            <a:ext uri="{FF2B5EF4-FFF2-40B4-BE49-F238E27FC236}">
              <a16:creationId xmlns:a16="http://schemas.microsoft.com/office/drawing/2014/main" id="{E6837BC7-076F-40A6-AC78-18CF42426345}"/>
            </a:ext>
          </a:extLst>
        </xdr:cNvPr>
        <xdr:cNvSpPr/>
      </xdr:nvSpPr>
      <xdr:spPr>
        <a:xfrm>
          <a:off x="965200" y="140108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8DE96B36-98D5-458D-A058-A273A1AD80B7}"/>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352AAA7-1DFF-4C84-B091-6401D005AB39}"/>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514EF35-6730-4E74-873F-4D5C858403BA}"/>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AC0244D-F1E9-4BF4-8AD7-A9CA37A55D5C}"/>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1922123B-6AE5-4B15-B8BB-924678D513FC}"/>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34652</xdr:rowOff>
    </xdr:from>
    <xdr:to>
      <xdr:col>24</xdr:col>
      <xdr:colOff>114300</xdr:colOff>
      <xdr:row>85</xdr:row>
      <xdr:rowOff>136252</xdr:rowOff>
    </xdr:to>
    <xdr:sp macro="" textlink="">
      <xdr:nvSpPr>
        <xdr:cNvPr id="304" name="楕円 303">
          <a:extLst>
            <a:ext uri="{FF2B5EF4-FFF2-40B4-BE49-F238E27FC236}">
              <a16:creationId xmlns:a16="http://schemas.microsoft.com/office/drawing/2014/main" id="{FF1808B5-FD12-46B8-B013-04403EE3970C}"/>
            </a:ext>
          </a:extLst>
        </xdr:cNvPr>
        <xdr:cNvSpPr/>
      </xdr:nvSpPr>
      <xdr:spPr>
        <a:xfrm>
          <a:off x="4036060" y="1428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13079</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ACCDFFEB-3643-4847-B730-075B06AAC6BE}"/>
            </a:ext>
          </a:extLst>
        </xdr:cNvPr>
        <xdr:cNvSpPr txBox="1"/>
      </xdr:nvSpPr>
      <xdr:spPr>
        <a:xfrm>
          <a:off x="4124960" y="14262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21589</xdr:rowOff>
    </xdr:from>
    <xdr:to>
      <xdr:col>20</xdr:col>
      <xdr:colOff>38100</xdr:colOff>
      <xdr:row>85</xdr:row>
      <xdr:rowOff>123189</xdr:rowOff>
    </xdr:to>
    <xdr:sp macro="" textlink="">
      <xdr:nvSpPr>
        <xdr:cNvPr id="306" name="楕円 305">
          <a:extLst>
            <a:ext uri="{FF2B5EF4-FFF2-40B4-BE49-F238E27FC236}">
              <a16:creationId xmlns:a16="http://schemas.microsoft.com/office/drawing/2014/main" id="{66272512-316B-4F07-9995-66CEAEC2A93B}"/>
            </a:ext>
          </a:extLst>
        </xdr:cNvPr>
        <xdr:cNvSpPr/>
      </xdr:nvSpPr>
      <xdr:spPr>
        <a:xfrm>
          <a:off x="3312160" y="142709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72389</xdr:rowOff>
    </xdr:from>
    <xdr:to>
      <xdr:col>24</xdr:col>
      <xdr:colOff>63500</xdr:colOff>
      <xdr:row>85</xdr:row>
      <xdr:rowOff>85452</xdr:rowOff>
    </xdr:to>
    <xdr:cxnSp macro="">
      <xdr:nvCxnSpPr>
        <xdr:cNvPr id="307" name="直線コネクタ 306">
          <a:extLst>
            <a:ext uri="{FF2B5EF4-FFF2-40B4-BE49-F238E27FC236}">
              <a16:creationId xmlns:a16="http://schemas.microsoft.com/office/drawing/2014/main" id="{15C7F4B3-F298-4D4F-A374-0764471FEA7A}"/>
            </a:ext>
          </a:extLst>
        </xdr:cNvPr>
        <xdr:cNvCxnSpPr/>
      </xdr:nvCxnSpPr>
      <xdr:spPr>
        <a:xfrm>
          <a:off x="3355340" y="14321789"/>
          <a:ext cx="73152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363</xdr:rowOff>
    </xdr:from>
    <xdr:to>
      <xdr:col>15</xdr:col>
      <xdr:colOff>101600</xdr:colOff>
      <xdr:row>85</xdr:row>
      <xdr:rowOff>101963</xdr:rowOff>
    </xdr:to>
    <xdr:sp macro="" textlink="">
      <xdr:nvSpPr>
        <xdr:cNvPr id="308" name="楕円 307">
          <a:extLst>
            <a:ext uri="{FF2B5EF4-FFF2-40B4-BE49-F238E27FC236}">
              <a16:creationId xmlns:a16="http://schemas.microsoft.com/office/drawing/2014/main" id="{D991C570-312E-44C0-AEEA-2CDC04E651C0}"/>
            </a:ext>
          </a:extLst>
        </xdr:cNvPr>
        <xdr:cNvSpPr/>
      </xdr:nvSpPr>
      <xdr:spPr>
        <a:xfrm>
          <a:off x="2514600" y="1424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51163</xdr:rowOff>
    </xdr:from>
    <xdr:to>
      <xdr:col>19</xdr:col>
      <xdr:colOff>177800</xdr:colOff>
      <xdr:row>85</xdr:row>
      <xdr:rowOff>72389</xdr:rowOff>
    </xdr:to>
    <xdr:cxnSp macro="">
      <xdr:nvCxnSpPr>
        <xdr:cNvPr id="309" name="直線コネクタ 308">
          <a:extLst>
            <a:ext uri="{FF2B5EF4-FFF2-40B4-BE49-F238E27FC236}">
              <a16:creationId xmlns:a16="http://schemas.microsoft.com/office/drawing/2014/main" id="{3CF5BA82-D0F4-4321-92FA-D125F602072A}"/>
            </a:ext>
          </a:extLst>
        </xdr:cNvPr>
        <xdr:cNvCxnSpPr/>
      </xdr:nvCxnSpPr>
      <xdr:spPr>
        <a:xfrm>
          <a:off x="2565400" y="14300563"/>
          <a:ext cx="78994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363</xdr:rowOff>
    </xdr:from>
    <xdr:to>
      <xdr:col>10</xdr:col>
      <xdr:colOff>165100</xdr:colOff>
      <xdr:row>86</xdr:row>
      <xdr:rowOff>101963</xdr:rowOff>
    </xdr:to>
    <xdr:sp macro="" textlink="">
      <xdr:nvSpPr>
        <xdr:cNvPr id="310" name="楕円 309">
          <a:extLst>
            <a:ext uri="{FF2B5EF4-FFF2-40B4-BE49-F238E27FC236}">
              <a16:creationId xmlns:a16="http://schemas.microsoft.com/office/drawing/2014/main" id="{04D0B2B3-179C-4E55-A549-59C9103E9EF0}"/>
            </a:ext>
          </a:extLst>
        </xdr:cNvPr>
        <xdr:cNvSpPr/>
      </xdr:nvSpPr>
      <xdr:spPr>
        <a:xfrm>
          <a:off x="1739900" y="1441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51163</xdr:rowOff>
    </xdr:from>
    <xdr:to>
      <xdr:col>15</xdr:col>
      <xdr:colOff>50800</xdr:colOff>
      <xdr:row>86</xdr:row>
      <xdr:rowOff>51163</xdr:rowOff>
    </xdr:to>
    <xdr:cxnSp macro="">
      <xdr:nvCxnSpPr>
        <xdr:cNvPr id="311" name="直線コネクタ 310">
          <a:extLst>
            <a:ext uri="{FF2B5EF4-FFF2-40B4-BE49-F238E27FC236}">
              <a16:creationId xmlns:a16="http://schemas.microsoft.com/office/drawing/2014/main" id="{CBE8B0B2-C69A-45BE-8B4B-C39F2CFB54D9}"/>
            </a:ext>
          </a:extLst>
        </xdr:cNvPr>
        <xdr:cNvCxnSpPr/>
      </xdr:nvCxnSpPr>
      <xdr:spPr>
        <a:xfrm flipV="1">
          <a:off x="1790700" y="14300563"/>
          <a:ext cx="7747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148952</xdr:rowOff>
    </xdr:from>
    <xdr:to>
      <xdr:col>6</xdr:col>
      <xdr:colOff>38100</xdr:colOff>
      <xdr:row>86</xdr:row>
      <xdr:rowOff>79102</xdr:rowOff>
    </xdr:to>
    <xdr:sp macro="" textlink="">
      <xdr:nvSpPr>
        <xdr:cNvPr id="312" name="楕円 311">
          <a:extLst>
            <a:ext uri="{FF2B5EF4-FFF2-40B4-BE49-F238E27FC236}">
              <a16:creationId xmlns:a16="http://schemas.microsoft.com/office/drawing/2014/main" id="{581ED837-BA0B-493D-9A76-D87EFE1E2D03}"/>
            </a:ext>
          </a:extLst>
        </xdr:cNvPr>
        <xdr:cNvSpPr/>
      </xdr:nvSpPr>
      <xdr:spPr>
        <a:xfrm>
          <a:off x="965200" y="143983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28302</xdr:rowOff>
    </xdr:from>
    <xdr:to>
      <xdr:col>10</xdr:col>
      <xdr:colOff>114300</xdr:colOff>
      <xdr:row>86</xdr:row>
      <xdr:rowOff>51163</xdr:rowOff>
    </xdr:to>
    <xdr:cxnSp macro="">
      <xdr:nvCxnSpPr>
        <xdr:cNvPr id="313" name="直線コネクタ 312">
          <a:extLst>
            <a:ext uri="{FF2B5EF4-FFF2-40B4-BE49-F238E27FC236}">
              <a16:creationId xmlns:a16="http://schemas.microsoft.com/office/drawing/2014/main" id="{58FB016B-F77A-4772-A6BF-51DC1C17605A}"/>
            </a:ext>
          </a:extLst>
        </xdr:cNvPr>
        <xdr:cNvCxnSpPr/>
      </xdr:nvCxnSpPr>
      <xdr:spPr>
        <a:xfrm>
          <a:off x="1008380" y="14445342"/>
          <a:ext cx="78232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59707</xdr:rowOff>
    </xdr:from>
    <xdr:ext cx="405111" cy="259045"/>
    <xdr:sp macro="" textlink="">
      <xdr:nvSpPr>
        <xdr:cNvPr id="314" name="n_1aveValue【公営住宅】&#10;有形固定資産減価償却率">
          <a:extLst>
            <a:ext uri="{FF2B5EF4-FFF2-40B4-BE49-F238E27FC236}">
              <a16:creationId xmlns:a16="http://schemas.microsoft.com/office/drawing/2014/main" id="{C3C1AA2C-FEA2-49A6-8299-D392740EF533}"/>
            </a:ext>
          </a:extLst>
        </xdr:cNvPr>
        <xdr:cNvSpPr txBox="1"/>
      </xdr:nvSpPr>
      <xdr:spPr>
        <a:xfrm>
          <a:off x="3170564" y="1380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64606</xdr:rowOff>
    </xdr:from>
    <xdr:ext cx="405111" cy="259045"/>
    <xdr:sp macro="" textlink="">
      <xdr:nvSpPr>
        <xdr:cNvPr id="315" name="n_2aveValue【公営住宅】&#10;有形固定資産減価償却率">
          <a:extLst>
            <a:ext uri="{FF2B5EF4-FFF2-40B4-BE49-F238E27FC236}">
              <a16:creationId xmlns:a16="http://schemas.microsoft.com/office/drawing/2014/main" id="{B579BB31-7B10-45E2-B59A-81B5193F0A80}"/>
            </a:ext>
          </a:extLst>
        </xdr:cNvPr>
        <xdr:cNvSpPr txBox="1"/>
      </xdr:nvSpPr>
      <xdr:spPr>
        <a:xfrm>
          <a:off x="2385704" y="13811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51543</xdr:rowOff>
    </xdr:from>
    <xdr:ext cx="405111" cy="259045"/>
    <xdr:sp macro="" textlink="">
      <xdr:nvSpPr>
        <xdr:cNvPr id="316" name="n_3aveValue【公営住宅】&#10;有形固定資産減価償却率">
          <a:extLst>
            <a:ext uri="{FF2B5EF4-FFF2-40B4-BE49-F238E27FC236}">
              <a16:creationId xmlns:a16="http://schemas.microsoft.com/office/drawing/2014/main" id="{1D775847-BEF2-4A9C-95CB-BE4495A2B31C}"/>
            </a:ext>
          </a:extLst>
        </xdr:cNvPr>
        <xdr:cNvSpPr txBox="1"/>
      </xdr:nvSpPr>
      <xdr:spPr>
        <a:xfrm>
          <a:off x="1611004" y="13798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43378</xdr:rowOff>
    </xdr:from>
    <xdr:ext cx="405111" cy="259045"/>
    <xdr:sp macro="" textlink="">
      <xdr:nvSpPr>
        <xdr:cNvPr id="317" name="n_4aveValue【公営住宅】&#10;有形固定資産減価償却率">
          <a:extLst>
            <a:ext uri="{FF2B5EF4-FFF2-40B4-BE49-F238E27FC236}">
              <a16:creationId xmlns:a16="http://schemas.microsoft.com/office/drawing/2014/main" id="{AC1AECD1-25F8-4DE6-918A-4F8FE7D5254C}"/>
            </a:ext>
          </a:extLst>
        </xdr:cNvPr>
        <xdr:cNvSpPr txBox="1"/>
      </xdr:nvSpPr>
      <xdr:spPr>
        <a:xfrm>
          <a:off x="836304" y="13789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114316</xdr:rowOff>
    </xdr:from>
    <xdr:ext cx="405111" cy="259045"/>
    <xdr:sp macro="" textlink="">
      <xdr:nvSpPr>
        <xdr:cNvPr id="318" name="n_1mainValue【公営住宅】&#10;有形固定資産減価償却率">
          <a:extLst>
            <a:ext uri="{FF2B5EF4-FFF2-40B4-BE49-F238E27FC236}">
              <a16:creationId xmlns:a16="http://schemas.microsoft.com/office/drawing/2014/main" id="{2769E819-0204-4117-9B58-387E11970132}"/>
            </a:ext>
          </a:extLst>
        </xdr:cNvPr>
        <xdr:cNvSpPr txBox="1"/>
      </xdr:nvSpPr>
      <xdr:spPr>
        <a:xfrm>
          <a:off x="3170564" y="1436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93090</xdr:rowOff>
    </xdr:from>
    <xdr:ext cx="405111" cy="259045"/>
    <xdr:sp macro="" textlink="">
      <xdr:nvSpPr>
        <xdr:cNvPr id="319" name="n_2mainValue【公営住宅】&#10;有形固定資産減価償却率">
          <a:extLst>
            <a:ext uri="{FF2B5EF4-FFF2-40B4-BE49-F238E27FC236}">
              <a16:creationId xmlns:a16="http://schemas.microsoft.com/office/drawing/2014/main" id="{50CB5833-F17A-4DB3-A4B0-B563752C92BB}"/>
            </a:ext>
          </a:extLst>
        </xdr:cNvPr>
        <xdr:cNvSpPr txBox="1"/>
      </xdr:nvSpPr>
      <xdr:spPr>
        <a:xfrm>
          <a:off x="2385704" y="14342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93090</xdr:rowOff>
    </xdr:from>
    <xdr:ext cx="405111" cy="259045"/>
    <xdr:sp macro="" textlink="">
      <xdr:nvSpPr>
        <xdr:cNvPr id="320" name="n_3mainValue【公営住宅】&#10;有形固定資産減価償却率">
          <a:extLst>
            <a:ext uri="{FF2B5EF4-FFF2-40B4-BE49-F238E27FC236}">
              <a16:creationId xmlns:a16="http://schemas.microsoft.com/office/drawing/2014/main" id="{D7D9EFEC-A870-4E8E-8B62-64F6A69F1D00}"/>
            </a:ext>
          </a:extLst>
        </xdr:cNvPr>
        <xdr:cNvSpPr txBox="1"/>
      </xdr:nvSpPr>
      <xdr:spPr>
        <a:xfrm>
          <a:off x="1611004" y="14510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70229</xdr:rowOff>
    </xdr:from>
    <xdr:ext cx="405111" cy="259045"/>
    <xdr:sp macro="" textlink="">
      <xdr:nvSpPr>
        <xdr:cNvPr id="321" name="n_4mainValue【公営住宅】&#10;有形固定資産減価償却率">
          <a:extLst>
            <a:ext uri="{FF2B5EF4-FFF2-40B4-BE49-F238E27FC236}">
              <a16:creationId xmlns:a16="http://schemas.microsoft.com/office/drawing/2014/main" id="{8D80C8C6-92C2-4905-B4AA-88ED6277B101}"/>
            </a:ext>
          </a:extLst>
        </xdr:cNvPr>
        <xdr:cNvSpPr txBox="1"/>
      </xdr:nvSpPr>
      <xdr:spPr>
        <a:xfrm>
          <a:off x="836304" y="14487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A93E3E3D-AB78-4272-B05C-85E8836EEF41}"/>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AE16D450-77D9-4D03-A4C3-7C49614BD548}"/>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43013546-81DD-444E-8A80-D040B6DF04DF}"/>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6DB24C4C-9808-44EC-A573-8DE5A04CF051}"/>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6C28D2A-A8CB-48CD-AE49-3DC3DC285885}"/>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E03E4A09-1AB5-4ACA-8170-605F4619E2DB}"/>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3430EB5E-D7FE-4326-BD5C-A14934D8E6FE}"/>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B4CDE3FD-B066-4504-B85C-E092D52124EF}"/>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303D0787-6A7F-4573-B3D7-113285DC1DC4}"/>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121AF6E1-0C6E-45B6-978F-CF65778E4444}"/>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9E18D196-C07A-4F7B-B6C3-D5C1F1D85BDC}"/>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0E224C4C-3375-47B5-B842-198D61A8AB5E}"/>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91AC98D9-C643-4D50-8F34-9A0E50EBD111}"/>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A3F51483-69BF-446B-BC7D-943A5D0681D8}"/>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5D798ADC-FDD2-4E38-8990-273DEBDAB0D1}"/>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87E645E2-3104-4F39-8CC1-E642B094FE05}"/>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70264A6B-7D17-46A4-8320-99AF619DBEDA}"/>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2AC4EC3C-DA51-41B7-99B7-05A20245D194}"/>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76E15059-1BE2-403D-8FD0-A96609F759FB}"/>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997A8FC6-3935-4F9E-A170-56DE0F60DB05}"/>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29D8C641-4FF6-4536-A56C-2C4F5409F868}"/>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159716</xdr:rowOff>
    </xdr:from>
    <xdr:to>
      <xdr:col>54</xdr:col>
      <xdr:colOff>189865</xdr:colOff>
      <xdr:row>86</xdr:row>
      <xdr:rowOff>36271</xdr:rowOff>
    </xdr:to>
    <xdr:cxnSp macro="">
      <xdr:nvCxnSpPr>
        <xdr:cNvPr id="343" name="直線コネクタ 342">
          <a:extLst>
            <a:ext uri="{FF2B5EF4-FFF2-40B4-BE49-F238E27FC236}">
              <a16:creationId xmlns:a16="http://schemas.microsoft.com/office/drawing/2014/main" id="{7240FA98-022E-4242-BA9E-0A5F17671E01}"/>
            </a:ext>
          </a:extLst>
        </xdr:cNvPr>
        <xdr:cNvCxnSpPr/>
      </xdr:nvCxnSpPr>
      <xdr:spPr>
        <a:xfrm flipV="1">
          <a:off x="9219565" y="13067996"/>
          <a:ext cx="0" cy="1385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4" name="【公営住宅】&#10;一人当たり面積最小値テキスト">
          <a:extLst>
            <a:ext uri="{FF2B5EF4-FFF2-40B4-BE49-F238E27FC236}">
              <a16:creationId xmlns:a16="http://schemas.microsoft.com/office/drawing/2014/main" id="{B54C3707-1A36-4409-AD8A-2F4CBB6CEFB9}"/>
            </a:ext>
          </a:extLst>
        </xdr:cNvPr>
        <xdr:cNvSpPr txBox="1"/>
      </xdr:nvSpPr>
      <xdr:spPr>
        <a:xfrm>
          <a:off x="9258300" y="1445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5" name="直線コネクタ 344">
          <a:extLst>
            <a:ext uri="{FF2B5EF4-FFF2-40B4-BE49-F238E27FC236}">
              <a16:creationId xmlns:a16="http://schemas.microsoft.com/office/drawing/2014/main" id="{27DB8E41-51AA-4AFB-B535-F1DE9C7940DE}"/>
            </a:ext>
          </a:extLst>
        </xdr:cNvPr>
        <xdr:cNvCxnSpPr/>
      </xdr:nvCxnSpPr>
      <xdr:spPr>
        <a:xfrm>
          <a:off x="9154160" y="144533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106393</xdr:rowOff>
    </xdr:from>
    <xdr:ext cx="469744" cy="259045"/>
    <xdr:sp macro="" textlink="">
      <xdr:nvSpPr>
        <xdr:cNvPr id="346" name="【公営住宅】&#10;一人当たり面積最大値テキスト">
          <a:extLst>
            <a:ext uri="{FF2B5EF4-FFF2-40B4-BE49-F238E27FC236}">
              <a16:creationId xmlns:a16="http://schemas.microsoft.com/office/drawing/2014/main" id="{4E56AE83-258D-471D-86D9-9E92CE44A1C8}"/>
            </a:ext>
          </a:extLst>
        </xdr:cNvPr>
        <xdr:cNvSpPr txBox="1"/>
      </xdr:nvSpPr>
      <xdr:spPr>
        <a:xfrm>
          <a:off x="9258300" y="1284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159716</xdr:rowOff>
    </xdr:from>
    <xdr:to>
      <xdr:col>55</xdr:col>
      <xdr:colOff>88900</xdr:colOff>
      <xdr:row>77</xdr:row>
      <xdr:rowOff>159716</xdr:rowOff>
    </xdr:to>
    <xdr:cxnSp macro="">
      <xdr:nvCxnSpPr>
        <xdr:cNvPr id="347" name="直線コネクタ 346">
          <a:extLst>
            <a:ext uri="{FF2B5EF4-FFF2-40B4-BE49-F238E27FC236}">
              <a16:creationId xmlns:a16="http://schemas.microsoft.com/office/drawing/2014/main" id="{E848EE41-0E85-4C28-9C64-F7C9CC73F8CD}"/>
            </a:ext>
          </a:extLst>
        </xdr:cNvPr>
        <xdr:cNvCxnSpPr/>
      </xdr:nvCxnSpPr>
      <xdr:spPr>
        <a:xfrm>
          <a:off x="9154160" y="130679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119</xdr:rowOff>
    </xdr:from>
    <xdr:ext cx="469744" cy="259045"/>
    <xdr:sp macro="" textlink="">
      <xdr:nvSpPr>
        <xdr:cNvPr id="348" name="【公営住宅】&#10;一人当たり面積平均値テキスト">
          <a:extLst>
            <a:ext uri="{FF2B5EF4-FFF2-40B4-BE49-F238E27FC236}">
              <a16:creationId xmlns:a16="http://schemas.microsoft.com/office/drawing/2014/main" id="{AA8482C9-56DC-4DD8-8A12-89BAD6CF0B72}"/>
            </a:ext>
          </a:extLst>
        </xdr:cNvPr>
        <xdr:cNvSpPr txBox="1"/>
      </xdr:nvSpPr>
      <xdr:spPr>
        <a:xfrm>
          <a:off x="9258300" y="13914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148692</xdr:rowOff>
    </xdr:from>
    <xdr:to>
      <xdr:col>55</xdr:col>
      <xdr:colOff>50800</xdr:colOff>
      <xdr:row>84</xdr:row>
      <xdr:rowOff>78842</xdr:rowOff>
    </xdr:to>
    <xdr:sp macro="" textlink="">
      <xdr:nvSpPr>
        <xdr:cNvPr id="349" name="フローチャート: 判断 348">
          <a:extLst>
            <a:ext uri="{FF2B5EF4-FFF2-40B4-BE49-F238E27FC236}">
              <a16:creationId xmlns:a16="http://schemas.microsoft.com/office/drawing/2014/main" id="{91C26ED3-DE01-4E21-A126-70D73AE4FF5A}"/>
            </a:ext>
          </a:extLst>
        </xdr:cNvPr>
        <xdr:cNvSpPr/>
      </xdr:nvSpPr>
      <xdr:spPr>
        <a:xfrm>
          <a:off x="9192260" y="140628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136804</xdr:rowOff>
    </xdr:from>
    <xdr:to>
      <xdr:col>50</xdr:col>
      <xdr:colOff>165100</xdr:colOff>
      <xdr:row>84</xdr:row>
      <xdr:rowOff>66954</xdr:rowOff>
    </xdr:to>
    <xdr:sp macro="" textlink="">
      <xdr:nvSpPr>
        <xdr:cNvPr id="350" name="フローチャート: 判断 349">
          <a:extLst>
            <a:ext uri="{FF2B5EF4-FFF2-40B4-BE49-F238E27FC236}">
              <a16:creationId xmlns:a16="http://schemas.microsoft.com/office/drawing/2014/main" id="{C9CA89F6-E442-416A-A2D6-C0C678D2C96B}"/>
            </a:ext>
          </a:extLst>
        </xdr:cNvPr>
        <xdr:cNvSpPr/>
      </xdr:nvSpPr>
      <xdr:spPr>
        <a:xfrm>
          <a:off x="8445500" y="140509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156008</xdr:rowOff>
    </xdr:from>
    <xdr:to>
      <xdr:col>46</xdr:col>
      <xdr:colOff>38100</xdr:colOff>
      <xdr:row>84</xdr:row>
      <xdr:rowOff>86158</xdr:rowOff>
    </xdr:to>
    <xdr:sp macro="" textlink="">
      <xdr:nvSpPr>
        <xdr:cNvPr id="351" name="フローチャート: 判断 350">
          <a:extLst>
            <a:ext uri="{FF2B5EF4-FFF2-40B4-BE49-F238E27FC236}">
              <a16:creationId xmlns:a16="http://schemas.microsoft.com/office/drawing/2014/main" id="{09567279-9954-45A6-8ACF-E0EBE9329F7B}"/>
            </a:ext>
          </a:extLst>
        </xdr:cNvPr>
        <xdr:cNvSpPr/>
      </xdr:nvSpPr>
      <xdr:spPr>
        <a:xfrm>
          <a:off x="7670800" y="140701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161037</xdr:rowOff>
    </xdr:from>
    <xdr:to>
      <xdr:col>41</xdr:col>
      <xdr:colOff>101600</xdr:colOff>
      <xdr:row>84</xdr:row>
      <xdr:rowOff>91187</xdr:rowOff>
    </xdr:to>
    <xdr:sp macro="" textlink="">
      <xdr:nvSpPr>
        <xdr:cNvPr id="352" name="フローチャート: 判断 351">
          <a:extLst>
            <a:ext uri="{FF2B5EF4-FFF2-40B4-BE49-F238E27FC236}">
              <a16:creationId xmlns:a16="http://schemas.microsoft.com/office/drawing/2014/main" id="{970FF6A6-A3AC-444F-863F-7581CE51BC14}"/>
            </a:ext>
          </a:extLst>
        </xdr:cNvPr>
        <xdr:cNvSpPr/>
      </xdr:nvSpPr>
      <xdr:spPr>
        <a:xfrm>
          <a:off x="6873240" y="140751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162864</xdr:rowOff>
    </xdr:from>
    <xdr:to>
      <xdr:col>36</xdr:col>
      <xdr:colOff>165100</xdr:colOff>
      <xdr:row>84</xdr:row>
      <xdr:rowOff>93014</xdr:rowOff>
    </xdr:to>
    <xdr:sp macro="" textlink="">
      <xdr:nvSpPr>
        <xdr:cNvPr id="353" name="フローチャート: 判断 352">
          <a:extLst>
            <a:ext uri="{FF2B5EF4-FFF2-40B4-BE49-F238E27FC236}">
              <a16:creationId xmlns:a16="http://schemas.microsoft.com/office/drawing/2014/main" id="{A4802564-BC83-4DB3-8C45-12DE2A03984C}"/>
            </a:ext>
          </a:extLst>
        </xdr:cNvPr>
        <xdr:cNvSpPr/>
      </xdr:nvSpPr>
      <xdr:spPr>
        <a:xfrm>
          <a:off x="6098540" y="140769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7E2F850C-64A0-43A6-B126-0A9B41805141}"/>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3E9D9009-E32F-411E-A6AC-E60D45D718BC}"/>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E9212BF6-F6EE-4340-8B58-6DFB94A0CAD2}"/>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1C2D31AF-12E2-4B0A-93C0-E1EBE07F5162}"/>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5C0C8F94-DE18-41C5-B9C9-9BD7C4893A2D}"/>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45822</xdr:rowOff>
    </xdr:from>
    <xdr:to>
      <xdr:col>55</xdr:col>
      <xdr:colOff>50800</xdr:colOff>
      <xdr:row>84</xdr:row>
      <xdr:rowOff>147422</xdr:rowOff>
    </xdr:to>
    <xdr:sp macro="" textlink="">
      <xdr:nvSpPr>
        <xdr:cNvPr id="359" name="楕円 358">
          <a:extLst>
            <a:ext uri="{FF2B5EF4-FFF2-40B4-BE49-F238E27FC236}">
              <a16:creationId xmlns:a16="http://schemas.microsoft.com/office/drawing/2014/main" id="{FB9492FC-84A5-4D88-81F6-419C4303D4FD}"/>
            </a:ext>
          </a:extLst>
        </xdr:cNvPr>
        <xdr:cNvSpPr/>
      </xdr:nvSpPr>
      <xdr:spPr>
        <a:xfrm>
          <a:off x="9192260" y="1412758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24249</xdr:rowOff>
    </xdr:from>
    <xdr:ext cx="469744" cy="259045"/>
    <xdr:sp macro="" textlink="">
      <xdr:nvSpPr>
        <xdr:cNvPr id="360" name="【公営住宅】&#10;一人当たり面積該当値テキスト">
          <a:extLst>
            <a:ext uri="{FF2B5EF4-FFF2-40B4-BE49-F238E27FC236}">
              <a16:creationId xmlns:a16="http://schemas.microsoft.com/office/drawing/2014/main" id="{940E4E74-0C09-458C-A976-DB9369991135}"/>
            </a:ext>
          </a:extLst>
        </xdr:cNvPr>
        <xdr:cNvSpPr txBox="1"/>
      </xdr:nvSpPr>
      <xdr:spPr>
        <a:xfrm>
          <a:off x="9258300" y="1410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46737</xdr:rowOff>
    </xdr:from>
    <xdr:to>
      <xdr:col>50</xdr:col>
      <xdr:colOff>165100</xdr:colOff>
      <xdr:row>84</xdr:row>
      <xdr:rowOff>148337</xdr:rowOff>
    </xdr:to>
    <xdr:sp macro="" textlink="">
      <xdr:nvSpPr>
        <xdr:cNvPr id="361" name="楕円 360">
          <a:extLst>
            <a:ext uri="{FF2B5EF4-FFF2-40B4-BE49-F238E27FC236}">
              <a16:creationId xmlns:a16="http://schemas.microsoft.com/office/drawing/2014/main" id="{F6C10D7C-8B3D-46CD-A604-9E44E24889BF}"/>
            </a:ext>
          </a:extLst>
        </xdr:cNvPr>
        <xdr:cNvSpPr/>
      </xdr:nvSpPr>
      <xdr:spPr>
        <a:xfrm>
          <a:off x="8445500" y="1412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96622</xdr:rowOff>
    </xdr:from>
    <xdr:to>
      <xdr:col>55</xdr:col>
      <xdr:colOff>0</xdr:colOff>
      <xdr:row>84</xdr:row>
      <xdr:rowOff>97537</xdr:rowOff>
    </xdr:to>
    <xdr:cxnSp macro="">
      <xdr:nvCxnSpPr>
        <xdr:cNvPr id="362" name="直線コネクタ 361">
          <a:extLst>
            <a:ext uri="{FF2B5EF4-FFF2-40B4-BE49-F238E27FC236}">
              <a16:creationId xmlns:a16="http://schemas.microsoft.com/office/drawing/2014/main" id="{9ED992B6-5D96-4D9B-A4F8-000735B13CF8}"/>
            </a:ext>
          </a:extLst>
        </xdr:cNvPr>
        <xdr:cNvCxnSpPr/>
      </xdr:nvCxnSpPr>
      <xdr:spPr>
        <a:xfrm flipV="1">
          <a:off x="8496300" y="14178382"/>
          <a:ext cx="7239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59080</xdr:rowOff>
    </xdr:from>
    <xdr:to>
      <xdr:col>46</xdr:col>
      <xdr:colOff>38100</xdr:colOff>
      <xdr:row>84</xdr:row>
      <xdr:rowOff>160680</xdr:rowOff>
    </xdr:to>
    <xdr:sp macro="" textlink="">
      <xdr:nvSpPr>
        <xdr:cNvPr id="363" name="楕円 362">
          <a:extLst>
            <a:ext uri="{FF2B5EF4-FFF2-40B4-BE49-F238E27FC236}">
              <a16:creationId xmlns:a16="http://schemas.microsoft.com/office/drawing/2014/main" id="{1A433ECF-1AE9-4D34-9E88-360BDE17D27B}"/>
            </a:ext>
          </a:extLst>
        </xdr:cNvPr>
        <xdr:cNvSpPr/>
      </xdr:nvSpPr>
      <xdr:spPr>
        <a:xfrm>
          <a:off x="7670800" y="141408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97537</xdr:rowOff>
    </xdr:from>
    <xdr:to>
      <xdr:col>50</xdr:col>
      <xdr:colOff>114300</xdr:colOff>
      <xdr:row>84</xdr:row>
      <xdr:rowOff>109880</xdr:rowOff>
    </xdr:to>
    <xdr:cxnSp macro="">
      <xdr:nvCxnSpPr>
        <xdr:cNvPr id="364" name="直線コネクタ 363">
          <a:extLst>
            <a:ext uri="{FF2B5EF4-FFF2-40B4-BE49-F238E27FC236}">
              <a16:creationId xmlns:a16="http://schemas.microsoft.com/office/drawing/2014/main" id="{57452291-E52C-4022-A6D5-CD907359865B}"/>
            </a:ext>
          </a:extLst>
        </xdr:cNvPr>
        <xdr:cNvCxnSpPr/>
      </xdr:nvCxnSpPr>
      <xdr:spPr>
        <a:xfrm flipV="1">
          <a:off x="7713980" y="14179297"/>
          <a:ext cx="782320" cy="1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64109</xdr:rowOff>
    </xdr:from>
    <xdr:to>
      <xdr:col>41</xdr:col>
      <xdr:colOff>101600</xdr:colOff>
      <xdr:row>84</xdr:row>
      <xdr:rowOff>165709</xdr:rowOff>
    </xdr:to>
    <xdr:sp macro="" textlink="">
      <xdr:nvSpPr>
        <xdr:cNvPr id="365" name="楕円 364">
          <a:extLst>
            <a:ext uri="{FF2B5EF4-FFF2-40B4-BE49-F238E27FC236}">
              <a16:creationId xmlns:a16="http://schemas.microsoft.com/office/drawing/2014/main" id="{2F79DE4C-E719-4AE1-B016-A126081FB334}"/>
            </a:ext>
          </a:extLst>
        </xdr:cNvPr>
        <xdr:cNvSpPr/>
      </xdr:nvSpPr>
      <xdr:spPr>
        <a:xfrm>
          <a:off x="6873240" y="1414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109880</xdr:rowOff>
    </xdr:from>
    <xdr:to>
      <xdr:col>45</xdr:col>
      <xdr:colOff>177800</xdr:colOff>
      <xdr:row>84</xdr:row>
      <xdr:rowOff>114909</xdr:rowOff>
    </xdr:to>
    <xdr:cxnSp macro="">
      <xdr:nvCxnSpPr>
        <xdr:cNvPr id="366" name="直線コネクタ 365">
          <a:extLst>
            <a:ext uri="{FF2B5EF4-FFF2-40B4-BE49-F238E27FC236}">
              <a16:creationId xmlns:a16="http://schemas.microsoft.com/office/drawing/2014/main" id="{836240F3-AF04-4127-93BB-8F4C1EC15FE9}"/>
            </a:ext>
          </a:extLst>
        </xdr:cNvPr>
        <xdr:cNvCxnSpPr/>
      </xdr:nvCxnSpPr>
      <xdr:spPr>
        <a:xfrm flipV="1">
          <a:off x="6924040" y="14191640"/>
          <a:ext cx="78994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70053</xdr:rowOff>
    </xdr:from>
    <xdr:to>
      <xdr:col>36</xdr:col>
      <xdr:colOff>165100</xdr:colOff>
      <xdr:row>85</xdr:row>
      <xdr:rowOff>203</xdr:rowOff>
    </xdr:to>
    <xdr:sp macro="" textlink="">
      <xdr:nvSpPr>
        <xdr:cNvPr id="367" name="楕円 366">
          <a:extLst>
            <a:ext uri="{FF2B5EF4-FFF2-40B4-BE49-F238E27FC236}">
              <a16:creationId xmlns:a16="http://schemas.microsoft.com/office/drawing/2014/main" id="{2B8B723F-B354-4E4B-B166-1D5978CDF417}"/>
            </a:ext>
          </a:extLst>
        </xdr:cNvPr>
        <xdr:cNvSpPr/>
      </xdr:nvSpPr>
      <xdr:spPr>
        <a:xfrm>
          <a:off x="6098540" y="141518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114909</xdr:rowOff>
    </xdr:from>
    <xdr:to>
      <xdr:col>41</xdr:col>
      <xdr:colOff>50800</xdr:colOff>
      <xdr:row>84</xdr:row>
      <xdr:rowOff>120853</xdr:rowOff>
    </xdr:to>
    <xdr:cxnSp macro="">
      <xdr:nvCxnSpPr>
        <xdr:cNvPr id="368" name="直線コネクタ 367">
          <a:extLst>
            <a:ext uri="{FF2B5EF4-FFF2-40B4-BE49-F238E27FC236}">
              <a16:creationId xmlns:a16="http://schemas.microsoft.com/office/drawing/2014/main" id="{0879AE24-ACE4-48E1-8172-BEE5A1343951}"/>
            </a:ext>
          </a:extLst>
        </xdr:cNvPr>
        <xdr:cNvCxnSpPr/>
      </xdr:nvCxnSpPr>
      <xdr:spPr>
        <a:xfrm flipV="1">
          <a:off x="6149340" y="14196669"/>
          <a:ext cx="7747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83481</xdr:rowOff>
    </xdr:from>
    <xdr:ext cx="469744" cy="259045"/>
    <xdr:sp macro="" textlink="">
      <xdr:nvSpPr>
        <xdr:cNvPr id="369" name="n_1aveValue【公営住宅】&#10;一人当たり面積">
          <a:extLst>
            <a:ext uri="{FF2B5EF4-FFF2-40B4-BE49-F238E27FC236}">
              <a16:creationId xmlns:a16="http://schemas.microsoft.com/office/drawing/2014/main" id="{7F35A1AB-AF6D-41DD-981E-19384CAB6159}"/>
            </a:ext>
          </a:extLst>
        </xdr:cNvPr>
        <xdr:cNvSpPr txBox="1"/>
      </xdr:nvSpPr>
      <xdr:spPr>
        <a:xfrm>
          <a:off x="8271587" y="1382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102685</xdr:rowOff>
    </xdr:from>
    <xdr:ext cx="469744" cy="259045"/>
    <xdr:sp macro="" textlink="">
      <xdr:nvSpPr>
        <xdr:cNvPr id="370" name="n_2aveValue【公営住宅】&#10;一人当たり面積">
          <a:extLst>
            <a:ext uri="{FF2B5EF4-FFF2-40B4-BE49-F238E27FC236}">
              <a16:creationId xmlns:a16="http://schemas.microsoft.com/office/drawing/2014/main" id="{153081F4-D1EB-430F-ADB9-69C15A54F3A2}"/>
            </a:ext>
          </a:extLst>
        </xdr:cNvPr>
        <xdr:cNvSpPr txBox="1"/>
      </xdr:nvSpPr>
      <xdr:spPr>
        <a:xfrm>
          <a:off x="7509587" y="1384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107714</xdr:rowOff>
    </xdr:from>
    <xdr:ext cx="469744" cy="259045"/>
    <xdr:sp macro="" textlink="">
      <xdr:nvSpPr>
        <xdr:cNvPr id="371" name="n_3aveValue【公営住宅】&#10;一人当たり面積">
          <a:extLst>
            <a:ext uri="{FF2B5EF4-FFF2-40B4-BE49-F238E27FC236}">
              <a16:creationId xmlns:a16="http://schemas.microsoft.com/office/drawing/2014/main" id="{4BE7DEAB-5DEA-4109-9935-EC174003727B}"/>
            </a:ext>
          </a:extLst>
        </xdr:cNvPr>
        <xdr:cNvSpPr txBox="1"/>
      </xdr:nvSpPr>
      <xdr:spPr>
        <a:xfrm>
          <a:off x="6712027" y="13854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109541</xdr:rowOff>
    </xdr:from>
    <xdr:ext cx="469744" cy="259045"/>
    <xdr:sp macro="" textlink="">
      <xdr:nvSpPr>
        <xdr:cNvPr id="372" name="n_4aveValue【公営住宅】&#10;一人当たり面積">
          <a:extLst>
            <a:ext uri="{FF2B5EF4-FFF2-40B4-BE49-F238E27FC236}">
              <a16:creationId xmlns:a16="http://schemas.microsoft.com/office/drawing/2014/main" id="{B65F586C-0AD4-4FD7-A1B7-9F8648119EB7}"/>
            </a:ext>
          </a:extLst>
        </xdr:cNvPr>
        <xdr:cNvSpPr txBox="1"/>
      </xdr:nvSpPr>
      <xdr:spPr>
        <a:xfrm>
          <a:off x="5937327" y="1385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139464</xdr:rowOff>
    </xdr:from>
    <xdr:ext cx="469744" cy="259045"/>
    <xdr:sp macro="" textlink="">
      <xdr:nvSpPr>
        <xdr:cNvPr id="373" name="n_1mainValue【公営住宅】&#10;一人当たり面積">
          <a:extLst>
            <a:ext uri="{FF2B5EF4-FFF2-40B4-BE49-F238E27FC236}">
              <a16:creationId xmlns:a16="http://schemas.microsoft.com/office/drawing/2014/main" id="{A25C1B15-5CC7-4443-993D-A8868A36C4BE}"/>
            </a:ext>
          </a:extLst>
        </xdr:cNvPr>
        <xdr:cNvSpPr txBox="1"/>
      </xdr:nvSpPr>
      <xdr:spPr>
        <a:xfrm>
          <a:off x="8271587" y="1422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151807</xdr:rowOff>
    </xdr:from>
    <xdr:ext cx="469744" cy="259045"/>
    <xdr:sp macro="" textlink="">
      <xdr:nvSpPr>
        <xdr:cNvPr id="374" name="n_2mainValue【公営住宅】&#10;一人当たり面積">
          <a:extLst>
            <a:ext uri="{FF2B5EF4-FFF2-40B4-BE49-F238E27FC236}">
              <a16:creationId xmlns:a16="http://schemas.microsoft.com/office/drawing/2014/main" id="{E7606B25-7287-4160-929E-FC7F05E6B771}"/>
            </a:ext>
          </a:extLst>
        </xdr:cNvPr>
        <xdr:cNvSpPr txBox="1"/>
      </xdr:nvSpPr>
      <xdr:spPr>
        <a:xfrm>
          <a:off x="7509587" y="1423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156836</xdr:rowOff>
    </xdr:from>
    <xdr:ext cx="469744" cy="259045"/>
    <xdr:sp macro="" textlink="">
      <xdr:nvSpPr>
        <xdr:cNvPr id="375" name="n_3mainValue【公営住宅】&#10;一人当たり面積">
          <a:extLst>
            <a:ext uri="{FF2B5EF4-FFF2-40B4-BE49-F238E27FC236}">
              <a16:creationId xmlns:a16="http://schemas.microsoft.com/office/drawing/2014/main" id="{A564B212-2D4B-47CB-A234-A4312BB96734}"/>
            </a:ext>
          </a:extLst>
        </xdr:cNvPr>
        <xdr:cNvSpPr txBox="1"/>
      </xdr:nvSpPr>
      <xdr:spPr>
        <a:xfrm>
          <a:off x="6712027" y="14238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162780</xdr:rowOff>
    </xdr:from>
    <xdr:ext cx="469744" cy="259045"/>
    <xdr:sp macro="" textlink="">
      <xdr:nvSpPr>
        <xdr:cNvPr id="376" name="n_4mainValue【公営住宅】&#10;一人当たり面積">
          <a:extLst>
            <a:ext uri="{FF2B5EF4-FFF2-40B4-BE49-F238E27FC236}">
              <a16:creationId xmlns:a16="http://schemas.microsoft.com/office/drawing/2014/main" id="{8ECFBDDE-5A39-4AC0-B475-01D646E809F3}"/>
            </a:ext>
          </a:extLst>
        </xdr:cNvPr>
        <xdr:cNvSpPr txBox="1"/>
      </xdr:nvSpPr>
      <xdr:spPr>
        <a:xfrm>
          <a:off x="5937327" y="1424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A3AEBF7B-52DC-426F-BE75-5F19BC148302}"/>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C336EC15-5DB6-42C9-AD52-C373A4C282C3}"/>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AC19AF22-FBD5-451C-860A-637CCC2E353D}"/>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5B8367EE-FB30-4758-9209-08EEFFBABB9A}"/>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19A62059-72CB-45A4-8989-5B02C4BA2335}"/>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59C92130-DC33-4E08-9DEE-5A241FB9133C}"/>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A9B02376-1DB7-46C3-8067-2BD7F047BC55}"/>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18FA621F-AEE1-4B9F-8550-3284D5DDB684}"/>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9A2D1E2C-BE5D-4431-986C-9EC021D038C1}"/>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C2CB2C84-F845-4453-A692-77FB4A161404}"/>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B4C2133C-A1D9-4290-A141-BE2B816E729A}"/>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F4BF2F66-7696-489F-8214-8B9E7AB8B10F}"/>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F09BE125-54AE-468C-B34A-3C180C27F1D2}"/>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5C3D5644-2F9D-413E-B585-E5855C4DB9C5}"/>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933E497E-5FA9-407D-B86E-CFA31D992C73}"/>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E00F1F4F-73F3-4E8D-8F52-631A0633AFC5}"/>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AC5682EA-B456-4396-9DB9-0570675B6423}"/>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84CD6A82-4225-402D-95FC-87DE3B52E1A5}"/>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E64A810D-018E-4962-8611-B945439E789D}"/>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A7F6B46D-1352-4CA4-9D5F-5C56C5B689A6}"/>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11994FD2-9F10-405D-A090-C04AB72569FA}"/>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48F6CEEE-03BF-41EF-9FF4-8DE1DDFF76E5}"/>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84884151-FC09-4AA4-924B-4A7662C54C71}"/>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B762B805-EB64-491F-AF35-674085BBBE72}"/>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6AA24D26-5D1F-42F3-BD30-CA9587639A64}"/>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03AC127A-939D-47FA-BCF8-44FED7A81ECC}"/>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EAB4FA98-AE1D-4EF9-92C5-61F789649D11}"/>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4" name="直線コネクタ 403">
          <a:extLst>
            <a:ext uri="{FF2B5EF4-FFF2-40B4-BE49-F238E27FC236}">
              <a16:creationId xmlns:a16="http://schemas.microsoft.com/office/drawing/2014/main" id="{2137DE99-8CD5-46F3-9AD4-293A4DAF1354}"/>
            </a:ext>
          </a:extLst>
        </xdr:cNvPr>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05" name="テキスト ボックス 404">
          <a:extLst>
            <a:ext uri="{FF2B5EF4-FFF2-40B4-BE49-F238E27FC236}">
              <a16:creationId xmlns:a16="http://schemas.microsoft.com/office/drawing/2014/main" id="{6C96820E-C63D-404B-A150-5ED154E659C4}"/>
            </a:ext>
          </a:extLst>
        </xdr:cNvPr>
        <xdr:cNvSpPr txBox="1"/>
      </xdr:nvSpPr>
      <xdr:spPr>
        <a:xfrm>
          <a:off x="105615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6" name="直線コネクタ 405">
          <a:extLst>
            <a:ext uri="{FF2B5EF4-FFF2-40B4-BE49-F238E27FC236}">
              <a16:creationId xmlns:a16="http://schemas.microsoft.com/office/drawing/2014/main" id="{AB6176DB-E714-44DE-AF92-4EE49942C71A}"/>
            </a:ext>
          </a:extLst>
        </xdr:cNvPr>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7" name="テキスト ボックス 406">
          <a:extLst>
            <a:ext uri="{FF2B5EF4-FFF2-40B4-BE49-F238E27FC236}">
              <a16:creationId xmlns:a16="http://schemas.microsoft.com/office/drawing/2014/main" id="{4C0FF077-483B-447A-A433-56F3F07C26E2}"/>
            </a:ext>
          </a:extLst>
        </xdr:cNvPr>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8" name="直線コネクタ 407">
          <a:extLst>
            <a:ext uri="{FF2B5EF4-FFF2-40B4-BE49-F238E27FC236}">
              <a16:creationId xmlns:a16="http://schemas.microsoft.com/office/drawing/2014/main" id="{C2586C5C-54D1-4B88-BB1F-A159FC2C579E}"/>
            </a:ext>
          </a:extLst>
        </xdr:cNvPr>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9" name="テキスト ボックス 408">
          <a:extLst>
            <a:ext uri="{FF2B5EF4-FFF2-40B4-BE49-F238E27FC236}">
              <a16:creationId xmlns:a16="http://schemas.microsoft.com/office/drawing/2014/main" id="{6CAE60EF-F769-451B-A456-5D7C44ED66C2}"/>
            </a:ext>
          </a:extLst>
        </xdr:cNvPr>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0" name="直線コネクタ 409">
          <a:extLst>
            <a:ext uri="{FF2B5EF4-FFF2-40B4-BE49-F238E27FC236}">
              <a16:creationId xmlns:a16="http://schemas.microsoft.com/office/drawing/2014/main" id="{6F71102F-24D5-41E5-887C-B7564E5C020D}"/>
            </a:ext>
          </a:extLst>
        </xdr:cNvPr>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1" name="テキスト ボックス 410">
          <a:extLst>
            <a:ext uri="{FF2B5EF4-FFF2-40B4-BE49-F238E27FC236}">
              <a16:creationId xmlns:a16="http://schemas.microsoft.com/office/drawing/2014/main" id="{74399F00-3713-45F4-A522-9DD37F438251}"/>
            </a:ext>
          </a:extLst>
        </xdr:cNvPr>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A6CCBA54-DC99-41B6-AA73-521DB78FB46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3" name="テキスト ボックス 412">
          <a:extLst>
            <a:ext uri="{FF2B5EF4-FFF2-40B4-BE49-F238E27FC236}">
              <a16:creationId xmlns:a16="http://schemas.microsoft.com/office/drawing/2014/main" id="{F592C7DD-7994-496A-815F-4C01CF3677D0}"/>
            </a:ext>
          </a:extLst>
        </xdr:cNvPr>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a:extLst>
            <a:ext uri="{FF2B5EF4-FFF2-40B4-BE49-F238E27FC236}">
              <a16:creationId xmlns:a16="http://schemas.microsoft.com/office/drawing/2014/main" id="{8C0345D7-C0B1-4115-BC50-57D8F3B926E9}"/>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xdr:rowOff>
    </xdr:from>
    <xdr:to>
      <xdr:col>85</xdr:col>
      <xdr:colOff>126364</xdr:colOff>
      <xdr:row>40</xdr:row>
      <xdr:rowOff>46482</xdr:rowOff>
    </xdr:to>
    <xdr:cxnSp macro="">
      <xdr:nvCxnSpPr>
        <xdr:cNvPr id="415" name="直線コネクタ 414">
          <a:extLst>
            <a:ext uri="{FF2B5EF4-FFF2-40B4-BE49-F238E27FC236}">
              <a16:creationId xmlns:a16="http://schemas.microsoft.com/office/drawing/2014/main" id="{3A0A6AFD-CA66-41A1-853E-01D73B61531D}"/>
            </a:ext>
          </a:extLst>
        </xdr:cNvPr>
        <xdr:cNvCxnSpPr/>
      </xdr:nvCxnSpPr>
      <xdr:spPr>
        <a:xfrm flipV="1">
          <a:off x="14375764" y="5542026"/>
          <a:ext cx="0" cy="1210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50309</xdr:rowOff>
    </xdr:from>
    <xdr:ext cx="405111" cy="259045"/>
    <xdr:sp macro="" textlink="">
      <xdr:nvSpPr>
        <xdr:cNvPr id="416" name="【認定こども園・幼稚園・保育所】&#10;有形固定資産減価償却率最小値テキスト">
          <a:extLst>
            <a:ext uri="{FF2B5EF4-FFF2-40B4-BE49-F238E27FC236}">
              <a16:creationId xmlns:a16="http://schemas.microsoft.com/office/drawing/2014/main" id="{D22795B0-1F9C-47E3-896A-047791AE2DCB}"/>
            </a:ext>
          </a:extLst>
        </xdr:cNvPr>
        <xdr:cNvSpPr txBox="1"/>
      </xdr:nvSpPr>
      <xdr:spPr>
        <a:xfrm>
          <a:off x="14414500" y="675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46482</xdr:rowOff>
    </xdr:from>
    <xdr:to>
      <xdr:col>86</xdr:col>
      <xdr:colOff>25400</xdr:colOff>
      <xdr:row>40</xdr:row>
      <xdr:rowOff>46482</xdr:rowOff>
    </xdr:to>
    <xdr:cxnSp macro="">
      <xdr:nvCxnSpPr>
        <xdr:cNvPr id="417" name="直線コネクタ 416">
          <a:extLst>
            <a:ext uri="{FF2B5EF4-FFF2-40B4-BE49-F238E27FC236}">
              <a16:creationId xmlns:a16="http://schemas.microsoft.com/office/drawing/2014/main" id="{2A62C00E-6AF1-4DEE-A410-28F0943EB747}"/>
            </a:ext>
          </a:extLst>
        </xdr:cNvPr>
        <xdr:cNvCxnSpPr/>
      </xdr:nvCxnSpPr>
      <xdr:spPr>
        <a:xfrm>
          <a:off x="14287500" y="67520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128033</xdr:rowOff>
    </xdr:from>
    <xdr:ext cx="405111" cy="259045"/>
    <xdr:sp macro="" textlink="">
      <xdr:nvSpPr>
        <xdr:cNvPr id="418" name="【認定こども園・幼稚園・保育所】&#10;有形固定資産減価償却率最大値テキスト">
          <a:extLst>
            <a:ext uri="{FF2B5EF4-FFF2-40B4-BE49-F238E27FC236}">
              <a16:creationId xmlns:a16="http://schemas.microsoft.com/office/drawing/2014/main" id="{D0B2D507-4AFA-4C0A-B194-3C47C3834AE6}"/>
            </a:ext>
          </a:extLst>
        </xdr:cNvPr>
        <xdr:cNvSpPr txBox="1"/>
      </xdr:nvSpPr>
      <xdr:spPr>
        <a:xfrm>
          <a:off x="14414500" y="5324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xdr:rowOff>
    </xdr:from>
    <xdr:to>
      <xdr:col>86</xdr:col>
      <xdr:colOff>25400</xdr:colOff>
      <xdr:row>33</xdr:row>
      <xdr:rowOff>9906</xdr:rowOff>
    </xdr:to>
    <xdr:cxnSp macro="">
      <xdr:nvCxnSpPr>
        <xdr:cNvPr id="419" name="直線コネクタ 418">
          <a:extLst>
            <a:ext uri="{FF2B5EF4-FFF2-40B4-BE49-F238E27FC236}">
              <a16:creationId xmlns:a16="http://schemas.microsoft.com/office/drawing/2014/main" id="{117087B9-DCE3-4B0D-836D-897EFFDF219A}"/>
            </a:ext>
          </a:extLst>
        </xdr:cNvPr>
        <xdr:cNvCxnSpPr/>
      </xdr:nvCxnSpPr>
      <xdr:spPr>
        <a:xfrm>
          <a:off x="14287500" y="55420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139717</xdr:rowOff>
    </xdr:from>
    <xdr:ext cx="405111" cy="259045"/>
    <xdr:sp macro="" textlink="">
      <xdr:nvSpPr>
        <xdr:cNvPr id="420" name="【認定こども園・幼稚園・保育所】&#10;有形固定資産減価償却率平均値テキスト">
          <a:extLst>
            <a:ext uri="{FF2B5EF4-FFF2-40B4-BE49-F238E27FC236}">
              <a16:creationId xmlns:a16="http://schemas.microsoft.com/office/drawing/2014/main" id="{C2D01DDE-E7E9-497C-B3AE-CD59295052CE}"/>
            </a:ext>
          </a:extLst>
        </xdr:cNvPr>
        <xdr:cNvSpPr txBox="1"/>
      </xdr:nvSpPr>
      <xdr:spPr>
        <a:xfrm>
          <a:off x="14414500" y="5839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116840</xdr:rowOff>
    </xdr:from>
    <xdr:to>
      <xdr:col>85</xdr:col>
      <xdr:colOff>177800</xdr:colOff>
      <xdr:row>36</xdr:row>
      <xdr:rowOff>46990</xdr:rowOff>
    </xdr:to>
    <xdr:sp macro="" textlink="">
      <xdr:nvSpPr>
        <xdr:cNvPr id="421" name="フローチャート: 判断 420">
          <a:extLst>
            <a:ext uri="{FF2B5EF4-FFF2-40B4-BE49-F238E27FC236}">
              <a16:creationId xmlns:a16="http://schemas.microsoft.com/office/drawing/2014/main" id="{4D37108C-FF86-4A2A-BEB8-0DB03642D4B0}"/>
            </a:ext>
          </a:extLst>
        </xdr:cNvPr>
        <xdr:cNvSpPr/>
      </xdr:nvSpPr>
      <xdr:spPr>
        <a:xfrm>
          <a:off x="14325600" y="59842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61976</xdr:rowOff>
    </xdr:from>
    <xdr:to>
      <xdr:col>81</xdr:col>
      <xdr:colOff>101600</xdr:colOff>
      <xdr:row>35</xdr:row>
      <xdr:rowOff>163576</xdr:rowOff>
    </xdr:to>
    <xdr:sp macro="" textlink="">
      <xdr:nvSpPr>
        <xdr:cNvPr id="422" name="フローチャート: 判断 421">
          <a:extLst>
            <a:ext uri="{FF2B5EF4-FFF2-40B4-BE49-F238E27FC236}">
              <a16:creationId xmlns:a16="http://schemas.microsoft.com/office/drawing/2014/main" id="{D65E62DE-CE64-43B3-9ED4-C0F3BF286681}"/>
            </a:ext>
          </a:extLst>
        </xdr:cNvPr>
        <xdr:cNvSpPr/>
      </xdr:nvSpPr>
      <xdr:spPr>
        <a:xfrm>
          <a:off x="13578840" y="5929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84836</xdr:rowOff>
    </xdr:from>
    <xdr:to>
      <xdr:col>76</xdr:col>
      <xdr:colOff>165100</xdr:colOff>
      <xdr:row>36</xdr:row>
      <xdr:rowOff>14986</xdr:rowOff>
    </xdr:to>
    <xdr:sp macro="" textlink="">
      <xdr:nvSpPr>
        <xdr:cNvPr id="423" name="フローチャート: 判断 422">
          <a:extLst>
            <a:ext uri="{FF2B5EF4-FFF2-40B4-BE49-F238E27FC236}">
              <a16:creationId xmlns:a16="http://schemas.microsoft.com/office/drawing/2014/main" id="{1DF0D4CD-F81A-42F7-85A3-7CE521A67B62}"/>
            </a:ext>
          </a:extLst>
        </xdr:cNvPr>
        <xdr:cNvSpPr/>
      </xdr:nvSpPr>
      <xdr:spPr>
        <a:xfrm>
          <a:off x="12804140" y="59522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55118</xdr:rowOff>
    </xdr:from>
    <xdr:to>
      <xdr:col>72</xdr:col>
      <xdr:colOff>38100</xdr:colOff>
      <xdr:row>35</xdr:row>
      <xdr:rowOff>156718</xdr:rowOff>
    </xdr:to>
    <xdr:sp macro="" textlink="">
      <xdr:nvSpPr>
        <xdr:cNvPr id="424" name="フローチャート: 判断 423">
          <a:extLst>
            <a:ext uri="{FF2B5EF4-FFF2-40B4-BE49-F238E27FC236}">
              <a16:creationId xmlns:a16="http://schemas.microsoft.com/office/drawing/2014/main" id="{199B9BFD-B219-45EA-8BB9-F5229BE20A2E}"/>
            </a:ext>
          </a:extLst>
        </xdr:cNvPr>
        <xdr:cNvSpPr/>
      </xdr:nvSpPr>
      <xdr:spPr>
        <a:xfrm>
          <a:off x="12029440" y="592251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43688</xdr:rowOff>
    </xdr:from>
    <xdr:to>
      <xdr:col>67</xdr:col>
      <xdr:colOff>101600</xdr:colOff>
      <xdr:row>35</xdr:row>
      <xdr:rowOff>145288</xdr:rowOff>
    </xdr:to>
    <xdr:sp macro="" textlink="">
      <xdr:nvSpPr>
        <xdr:cNvPr id="425" name="フローチャート: 判断 424">
          <a:extLst>
            <a:ext uri="{FF2B5EF4-FFF2-40B4-BE49-F238E27FC236}">
              <a16:creationId xmlns:a16="http://schemas.microsoft.com/office/drawing/2014/main" id="{AC27BF51-87D9-428C-A070-7744ECF7F2D6}"/>
            </a:ext>
          </a:extLst>
        </xdr:cNvPr>
        <xdr:cNvSpPr/>
      </xdr:nvSpPr>
      <xdr:spPr>
        <a:xfrm>
          <a:off x="11231880" y="591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C226B93D-EA64-4303-8465-7378FF0EA4B5}"/>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2948A339-A006-4B98-9D2E-80E57A8196E5}"/>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869D570C-0ADB-4DC0-87D7-483BD6CA512A}"/>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E5885F0C-D716-4855-ADCE-1C1410B66A6F}"/>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7D51414C-CC4B-4E98-AC79-F9827F68AD66}"/>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254</xdr:rowOff>
    </xdr:from>
    <xdr:to>
      <xdr:col>85</xdr:col>
      <xdr:colOff>177800</xdr:colOff>
      <xdr:row>39</xdr:row>
      <xdr:rowOff>101854</xdr:rowOff>
    </xdr:to>
    <xdr:sp macro="" textlink="">
      <xdr:nvSpPr>
        <xdr:cNvPr id="431" name="楕円 430">
          <a:extLst>
            <a:ext uri="{FF2B5EF4-FFF2-40B4-BE49-F238E27FC236}">
              <a16:creationId xmlns:a16="http://schemas.microsoft.com/office/drawing/2014/main" id="{95A8E6FB-8455-46A3-9680-E8350633822D}"/>
            </a:ext>
          </a:extLst>
        </xdr:cNvPr>
        <xdr:cNvSpPr/>
      </xdr:nvSpPr>
      <xdr:spPr>
        <a:xfrm>
          <a:off x="14325600" y="653821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150131</xdr:rowOff>
    </xdr:from>
    <xdr:ext cx="405111" cy="259045"/>
    <xdr:sp macro="" textlink="">
      <xdr:nvSpPr>
        <xdr:cNvPr id="432" name="【認定こども園・幼稚園・保育所】&#10;有形固定資産減価償却率該当値テキスト">
          <a:extLst>
            <a:ext uri="{FF2B5EF4-FFF2-40B4-BE49-F238E27FC236}">
              <a16:creationId xmlns:a16="http://schemas.microsoft.com/office/drawing/2014/main" id="{F38EA190-4309-4855-B940-8948E6C36D49}"/>
            </a:ext>
          </a:extLst>
        </xdr:cNvPr>
        <xdr:cNvSpPr txBox="1"/>
      </xdr:nvSpPr>
      <xdr:spPr>
        <a:xfrm>
          <a:off x="14414500" y="6520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139700</xdr:rowOff>
    </xdr:from>
    <xdr:to>
      <xdr:col>81</xdr:col>
      <xdr:colOff>101600</xdr:colOff>
      <xdr:row>39</xdr:row>
      <xdr:rowOff>69850</xdr:rowOff>
    </xdr:to>
    <xdr:sp macro="" textlink="">
      <xdr:nvSpPr>
        <xdr:cNvPr id="433" name="楕円 432">
          <a:extLst>
            <a:ext uri="{FF2B5EF4-FFF2-40B4-BE49-F238E27FC236}">
              <a16:creationId xmlns:a16="http://schemas.microsoft.com/office/drawing/2014/main" id="{88DD6BE3-5B85-4E30-AFCE-C44DFA96A0D1}"/>
            </a:ext>
          </a:extLst>
        </xdr:cNvPr>
        <xdr:cNvSpPr/>
      </xdr:nvSpPr>
      <xdr:spPr>
        <a:xfrm>
          <a:off x="13578840" y="6510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19050</xdr:rowOff>
    </xdr:from>
    <xdr:to>
      <xdr:col>85</xdr:col>
      <xdr:colOff>127000</xdr:colOff>
      <xdr:row>39</xdr:row>
      <xdr:rowOff>51054</xdr:rowOff>
    </xdr:to>
    <xdr:cxnSp macro="">
      <xdr:nvCxnSpPr>
        <xdr:cNvPr id="434" name="直線コネクタ 433">
          <a:extLst>
            <a:ext uri="{FF2B5EF4-FFF2-40B4-BE49-F238E27FC236}">
              <a16:creationId xmlns:a16="http://schemas.microsoft.com/office/drawing/2014/main" id="{787AD51D-A4E3-4FBA-9D25-4147AE2A6C49}"/>
            </a:ext>
          </a:extLst>
        </xdr:cNvPr>
        <xdr:cNvCxnSpPr/>
      </xdr:nvCxnSpPr>
      <xdr:spPr>
        <a:xfrm>
          <a:off x="13629640" y="6557010"/>
          <a:ext cx="74676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114554</xdr:rowOff>
    </xdr:from>
    <xdr:to>
      <xdr:col>76</xdr:col>
      <xdr:colOff>165100</xdr:colOff>
      <xdr:row>39</xdr:row>
      <xdr:rowOff>44704</xdr:rowOff>
    </xdr:to>
    <xdr:sp macro="" textlink="">
      <xdr:nvSpPr>
        <xdr:cNvPr id="435" name="楕円 434">
          <a:extLst>
            <a:ext uri="{FF2B5EF4-FFF2-40B4-BE49-F238E27FC236}">
              <a16:creationId xmlns:a16="http://schemas.microsoft.com/office/drawing/2014/main" id="{9AEACBF9-A327-417B-A72E-6CD35950CB8C}"/>
            </a:ext>
          </a:extLst>
        </xdr:cNvPr>
        <xdr:cNvSpPr/>
      </xdr:nvSpPr>
      <xdr:spPr>
        <a:xfrm>
          <a:off x="12804140" y="64848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165354</xdr:rowOff>
    </xdr:from>
    <xdr:to>
      <xdr:col>81</xdr:col>
      <xdr:colOff>50800</xdr:colOff>
      <xdr:row>39</xdr:row>
      <xdr:rowOff>19050</xdr:rowOff>
    </xdr:to>
    <xdr:cxnSp macro="">
      <xdr:nvCxnSpPr>
        <xdr:cNvPr id="436" name="直線コネクタ 435">
          <a:extLst>
            <a:ext uri="{FF2B5EF4-FFF2-40B4-BE49-F238E27FC236}">
              <a16:creationId xmlns:a16="http://schemas.microsoft.com/office/drawing/2014/main" id="{1E090076-B386-4490-8711-9914D2D8024A}"/>
            </a:ext>
          </a:extLst>
        </xdr:cNvPr>
        <xdr:cNvCxnSpPr/>
      </xdr:nvCxnSpPr>
      <xdr:spPr>
        <a:xfrm>
          <a:off x="12854940" y="6535674"/>
          <a:ext cx="7747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91694</xdr:rowOff>
    </xdr:from>
    <xdr:to>
      <xdr:col>72</xdr:col>
      <xdr:colOff>38100</xdr:colOff>
      <xdr:row>39</xdr:row>
      <xdr:rowOff>21844</xdr:rowOff>
    </xdr:to>
    <xdr:sp macro="" textlink="">
      <xdr:nvSpPr>
        <xdr:cNvPr id="437" name="楕円 436">
          <a:extLst>
            <a:ext uri="{FF2B5EF4-FFF2-40B4-BE49-F238E27FC236}">
              <a16:creationId xmlns:a16="http://schemas.microsoft.com/office/drawing/2014/main" id="{44D529F9-76F2-4E5F-BB77-050E1CD2321C}"/>
            </a:ext>
          </a:extLst>
        </xdr:cNvPr>
        <xdr:cNvSpPr/>
      </xdr:nvSpPr>
      <xdr:spPr>
        <a:xfrm>
          <a:off x="12029440" y="64620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142494</xdr:rowOff>
    </xdr:from>
    <xdr:to>
      <xdr:col>76</xdr:col>
      <xdr:colOff>114300</xdr:colOff>
      <xdr:row>38</xdr:row>
      <xdr:rowOff>165354</xdr:rowOff>
    </xdr:to>
    <xdr:cxnSp macro="">
      <xdr:nvCxnSpPr>
        <xdr:cNvPr id="438" name="直線コネクタ 437">
          <a:extLst>
            <a:ext uri="{FF2B5EF4-FFF2-40B4-BE49-F238E27FC236}">
              <a16:creationId xmlns:a16="http://schemas.microsoft.com/office/drawing/2014/main" id="{CDAB3117-9D26-4CA7-B0A2-49DE612FDD69}"/>
            </a:ext>
          </a:extLst>
        </xdr:cNvPr>
        <xdr:cNvCxnSpPr/>
      </xdr:nvCxnSpPr>
      <xdr:spPr>
        <a:xfrm>
          <a:off x="12072620" y="6512814"/>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55118</xdr:rowOff>
    </xdr:from>
    <xdr:to>
      <xdr:col>67</xdr:col>
      <xdr:colOff>101600</xdr:colOff>
      <xdr:row>38</xdr:row>
      <xdr:rowOff>156718</xdr:rowOff>
    </xdr:to>
    <xdr:sp macro="" textlink="">
      <xdr:nvSpPr>
        <xdr:cNvPr id="439" name="楕円 438">
          <a:extLst>
            <a:ext uri="{FF2B5EF4-FFF2-40B4-BE49-F238E27FC236}">
              <a16:creationId xmlns:a16="http://schemas.microsoft.com/office/drawing/2014/main" id="{149EECDA-4760-43C8-AF19-D190BC317223}"/>
            </a:ext>
          </a:extLst>
        </xdr:cNvPr>
        <xdr:cNvSpPr/>
      </xdr:nvSpPr>
      <xdr:spPr>
        <a:xfrm>
          <a:off x="11231880" y="642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105918</xdr:rowOff>
    </xdr:from>
    <xdr:to>
      <xdr:col>71</xdr:col>
      <xdr:colOff>177800</xdr:colOff>
      <xdr:row>38</xdr:row>
      <xdr:rowOff>142494</xdr:rowOff>
    </xdr:to>
    <xdr:cxnSp macro="">
      <xdr:nvCxnSpPr>
        <xdr:cNvPr id="440" name="直線コネクタ 439">
          <a:extLst>
            <a:ext uri="{FF2B5EF4-FFF2-40B4-BE49-F238E27FC236}">
              <a16:creationId xmlns:a16="http://schemas.microsoft.com/office/drawing/2014/main" id="{F06327EE-2519-43EB-B3A2-993464762AC4}"/>
            </a:ext>
          </a:extLst>
        </xdr:cNvPr>
        <xdr:cNvCxnSpPr/>
      </xdr:nvCxnSpPr>
      <xdr:spPr>
        <a:xfrm>
          <a:off x="11282680" y="6476238"/>
          <a:ext cx="78994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8653</xdr:rowOff>
    </xdr:from>
    <xdr:ext cx="405111" cy="259045"/>
    <xdr:sp macro="" textlink="">
      <xdr:nvSpPr>
        <xdr:cNvPr id="441" name="n_1aveValue【認定こども園・幼稚園・保育所】&#10;有形固定資産減価償却率">
          <a:extLst>
            <a:ext uri="{FF2B5EF4-FFF2-40B4-BE49-F238E27FC236}">
              <a16:creationId xmlns:a16="http://schemas.microsoft.com/office/drawing/2014/main" id="{F72E5539-2B17-48A7-86B3-F8586BD1484A}"/>
            </a:ext>
          </a:extLst>
        </xdr:cNvPr>
        <xdr:cNvSpPr txBox="1"/>
      </xdr:nvSpPr>
      <xdr:spPr>
        <a:xfrm>
          <a:off x="13437244" y="5708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31513</xdr:rowOff>
    </xdr:from>
    <xdr:ext cx="405111" cy="259045"/>
    <xdr:sp macro="" textlink="">
      <xdr:nvSpPr>
        <xdr:cNvPr id="442" name="n_2aveValue【認定こども園・幼稚園・保育所】&#10;有形固定資産減価償却率">
          <a:extLst>
            <a:ext uri="{FF2B5EF4-FFF2-40B4-BE49-F238E27FC236}">
              <a16:creationId xmlns:a16="http://schemas.microsoft.com/office/drawing/2014/main" id="{A61E4307-DCC3-492B-8CCF-AFB03A171897}"/>
            </a:ext>
          </a:extLst>
        </xdr:cNvPr>
        <xdr:cNvSpPr txBox="1"/>
      </xdr:nvSpPr>
      <xdr:spPr>
        <a:xfrm>
          <a:off x="12675244" y="5731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1795</xdr:rowOff>
    </xdr:from>
    <xdr:ext cx="405111" cy="259045"/>
    <xdr:sp macro="" textlink="">
      <xdr:nvSpPr>
        <xdr:cNvPr id="443" name="n_3aveValue【認定こども園・幼稚園・保育所】&#10;有形固定資産減価償却率">
          <a:extLst>
            <a:ext uri="{FF2B5EF4-FFF2-40B4-BE49-F238E27FC236}">
              <a16:creationId xmlns:a16="http://schemas.microsoft.com/office/drawing/2014/main" id="{7633357E-118D-4768-80DB-2872F3BD225D}"/>
            </a:ext>
          </a:extLst>
        </xdr:cNvPr>
        <xdr:cNvSpPr txBox="1"/>
      </xdr:nvSpPr>
      <xdr:spPr>
        <a:xfrm>
          <a:off x="11900544" y="5701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161815</xdr:rowOff>
    </xdr:from>
    <xdr:ext cx="405111" cy="259045"/>
    <xdr:sp macro="" textlink="">
      <xdr:nvSpPr>
        <xdr:cNvPr id="444" name="n_4aveValue【認定こども園・幼稚園・保育所】&#10;有形固定資産減価償却率">
          <a:extLst>
            <a:ext uri="{FF2B5EF4-FFF2-40B4-BE49-F238E27FC236}">
              <a16:creationId xmlns:a16="http://schemas.microsoft.com/office/drawing/2014/main" id="{F95ADC4D-A338-4164-BFFB-EB3F23DEC5F4}"/>
            </a:ext>
          </a:extLst>
        </xdr:cNvPr>
        <xdr:cNvSpPr txBox="1"/>
      </xdr:nvSpPr>
      <xdr:spPr>
        <a:xfrm>
          <a:off x="11102984" y="5693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60977</xdr:rowOff>
    </xdr:from>
    <xdr:ext cx="405111" cy="259045"/>
    <xdr:sp macro="" textlink="">
      <xdr:nvSpPr>
        <xdr:cNvPr id="445" name="n_1mainValue【認定こども園・幼稚園・保育所】&#10;有形固定資産減価償却率">
          <a:extLst>
            <a:ext uri="{FF2B5EF4-FFF2-40B4-BE49-F238E27FC236}">
              <a16:creationId xmlns:a16="http://schemas.microsoft.com/office/drawing/2014/main" id="{9ABA5690-2ADF-488E-8A89-50837311939B}"/>
            </a:ext>
          </a:extLst>
        </xdr:cNvPr>
        <xdr:cNvSpPr txBox="1"/>
      </xdr:nvSpPr>
      <xdr:spPr>
        <a:xfrm>
          <a:off x="134372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35831</xdr:rowOff>
    </xdr:from>
    <xdr:ext cx="405111" cy="259045"/>
    <xdr:sp macro="" textlink="">
      <xdr:nvSpPr>
        <xdr:cNvPr id="446" name="n_2mainValue【認定こども園・幼稚園・保育所】&#10;有形固定資産減価償却率">
          <a:extLst>
            <a:ext uri="{FF2B5EF4-FFF2-40B4-BE49-F238E27FC236}">
              <a16:creationId xmlns:a16="http://schemas.microsoft.com/office/drawing/2014/main" id="{75092F28-04D5-4C27-A96C-7A2BB71E48EC}"/>
            </a:ext>
          </a:extLst>
        </xdr:cNvPr>
        <xdr:cNvSpPr txBox="1"/>
      </xdr:nvSpPr>
      <xdr:spPr>
        <a:xfrm>
          <a:off x="12675244" y="657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12971</xdr:rowOff>
    </xdr:from>
    <xdr:ext cx="405111" cy="259045"/>
    <xdr:sp macro="" textlink="">
      <xdr:nvSpPr>
        <xdr:cNvPr id="447" name="n_3mainValue【認定こども園・幼稚園・保育所】&#10;有形固定資産減価償却率">
          <a:extLst>
            <a:ext uri="{FF2B5EF4-FFF2-40B4-BE49-F238E27FC236}">
              <a16:creationId xmlns:a16="http://schemas.microsoft.com/office/drawing/2014/main" id="{99C2E3B4-7979-4143-B404-822DF32DF736}"/>
            </a:ext>
          </a:extLst>
        </xdr:cNvPr>
        <xdr:cNvSpPr txBox="1"/>
      </xdr:nvSpPr>
      <xdr:spPr>
        <a:xfrm>
          <a:off x="11900544" y="655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147845</xdr:rowOff>
    </xdr:from>
    <xdr:ext cx="405111" cy="259045"/>
    <xdr:sp macro="" textlink="">
      <xdr:nvSpPr>
        <xdr:cNvPr id="448" name="n_4mainValue【認定こども園・幼稚園・保育所】&#10;有形固定資産減価償却率">
          <a:extLst>
            <a:ext uri="{FF2B5EF4-FFF2-40B4-BE49-F238E27FC236}">
              <a16:creationId xmlns:a16="http://schemas.microsoft.com/office/drawing/2014/main" id="{EACF6063-78E0-4BA7-90E1-437E99405D94}"/>
            </a:ext>
          </a:extLst>
        </xdr:cNvPr>
        <xdr:cNvSpPr txBox="1"/>
      </xdr:nvSpPr>
      <xdr:spPr>
        <a:xfrm>
          <a:off x="11102984" y="651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45D92F79-E55D-420B-A810-61EB8FEAD1D8}"/>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62BC586E-1DE0-49E0-BEE4-8A01E81DEA87}"/>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2ECB52C6-80DA-4167-92D3-8DEF918895A3}"/>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F0B0B967-A306-4A08-BBC0-F4CA079A7D9F}"/>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57D6159B-9DBA-46FF-A972-7F280FB0347A}"/>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6F0D2B57-B5EE-4A65-8E1A-C5F046DB1A21}"/>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D804F48B-ED28-4137-B769-7D6FF15A3CC8}"/>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F8E06FDE-8F93-41B3-988A-BF2A1A9A0E75}"/>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C38116D4-EBAB-4885-B835-3F78045E3A3B}"/>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C1672956-6A09-4999-962C-1D35693EDD55}"/>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9" name="直線コネクタ 458">
          <a:extLst>
            <a:ext uri="{FF2B5EF4-FFF2-40B4-BE49-F238E27FC236}">
              <a16:creationId xmlns:a16="http://schemas.microsoft.com/office/drawing/2014/main" id="{5C57EFC7-A4DB-46FA-A60F-39470681D910}"/>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0" name="テキスト ボックス 459">
          <a:extLst>
            <a:ext uri="{FF2B5EF4-FFF2-40B4-BE49-F238E27FC236}">
              <a16:creationId xmlns:a16="http://schemas.microsoft.com/office/drawing/2014/main" id="{8B858DB9-F33B-471C-9771-94D5D7ACF890}"/>
            </a:ext>
          </a:extLst>
        </xdr:cNvPr>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1" name="直線コネクタ 460">
          <a:extLst>
            <a:ext uri="{FF2B5EF4-FFF2-40B4-BE49-F238E27FC236}">
              <a16:creationId xmlns:a16="http://schemas.microsoft.com/office/drawing/2014/main" id="{DC4EC92F-E666-41CA-BF93-4286749FA7F1}"/>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2" name="テキスト ボックス 461">
          <a:extLst>
            <a:ext uri="{FF2B5EF4-FFF2-40B4-BE49-F238E27FC236}">
              <a16:creationId xmlns:a16="http://schemas.microsoft.com/office/drawing/2014/main" id="{8BD77845-70FE-4004-9D50-A91B57686ACB}"/>
            </a:ext>
          </a:extLst>
        </xdr:cNvPr>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3" name="直線コネクタ 462">
          <a:extLst>
            <a:ext uri="{FF2B5EF4-FFF2-40B4-BE49-F238E27FC236}">
              <a16:creationId xmlns:a16="http://schemas.microsoft.com/office/drawing/2014/main" id="{8F6AA3AF-8DD9-4D8D-A802-540D65DABA45}"/>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4" name="テキスト ボックス 463">
          <a:extLst>
            <a:ext uri="{FF2B5EF4-FFF2-40B4-BE49-F238E27FC236}">
              <a16:creationId xmlns:a16="http://schemas.microsoft.com/office/drawing/2014/main" id="{780170C7-2DA6-4BD6-B7FF-F9B9A34B870C}"/>
            </a:ext>
          </a:extLst>
        </xdr:cNvPr>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5" name="直線コネクタ 464">
          <a:extLst>
            <a:ext uri="{FF2B5EF4-FFF2-40B4-BE49-F238E27FC236}">
              <a16:creationId xmlns:a16="http://schemas.microsoft.com/office/drawing/2014/main" id="{5FFC0794-2A04-4199-AC4E-753E8F6416C5}"/>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6" name="テキスト ボックス 465">
          <a:extLst>
            <a:ext uri="{FF2B5EF4-FFF2-40B4-BE49-F238E27FC236}">
              <a16:creationId xmlns:a16="http://schemas.microsoft.com/office/drawing/2014/main" id="{64F66E93-7037-45D2-88B4-D4BB9E7C5AE3}"/>
            </a:ext>
          </a:extLst>
        </xdr:cNvPr>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7" name="直線コネクタ 466">
          <a:extLst>
            <a:ext uri="{FF2B5EF4-FFF2-40B4-BE49-F238E27FC236}">
              <a16:creationId xmlns:a16="http://schemas.microsoft.com/office/drawing/2014/main" id="{64448018-D06A-4C15-A8B0-E2D4BE169AAD}"/>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8" name="テキスト ボックス 467">
          <a:extLst>
            <a:ext uri="{FF2B5EF4-FFF2-40B4-BE49-F238E27FC236}">
              <a16:creationId xmlns:a16="http://schemas.microsoft.com/office/drawing/2014/main" id="{C77F1A14-EB96-457C-AB14-90D359C6FA95}"/>
            </a:ext>
          </a:extLst>
        </xdr:cNvPr>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9" name="直線コネクタ 468">
          <a:extLst>
            <a:ext uri="{FF2B5EF4-FFF2-40B4-BE49-F238E27FC236}">
              <a16:creationId xmlns:a16="http://schemas.microsoft.com/office/drawing/2014/main" id="{352A587D-30BF-4DF1-BEA1-0E162B676B00}"/>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0" name="テキスト ボックス 469">
          <a:extLst>
            <a:ext uri="{FF2B5EF4-FFF2-40B4-BE49-F238E27FC236}">
              <a16:creationId xmlns:a16="http://schemas.microsoft.com/office/drawing/2014/main" id="{5ACCB312-CE1E-41BC-8738-A158F692A35C}"/>
            </a:ext>
          </a:extLst>
        </xdr:cNvPr>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6CFF447C-DABE-49F3-8F51-621EC1A73279}"/>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604E06C6-7879-4A36-8029-A077414A55A2}"/>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7DD4ECDD-DF23-4354-A90F-8BFFA68707F8}"/>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4354</xdr:rowOff>
    </xdr:from>
    <xdr:to>
      <xdr:col>116</xdr:col>
      <xdr:colOff>62864</xdr:colOff>
      <xdr:row>42</xdr:row>
      <xdr:rowOff>43543</xdr:rowOff>
    </xdr:to>
    <xdr:cxnSp macro="">
      <xdr:nvCxnSpPr>
        <xdr:cNvPr id="474" name="直線コネクタ 473">
          <a:extLst>
            <a:ext uri="{FF2B5EF4-FFF2-40B4-BE49-F238E27FC236}">
              <a16:creationId xmlns:a16="http://schemas.microsoft.com/office/drawing/2014/main" id="{C2B66ED0-C00E-4A94-A92C-332E539C9897}"/>
            </a:ext>
          </a:extLst>
        </xdr:cNvPr>
        <xdr:cNvCxnSpPr/>
      </xdr:nvCxnSpPr>
      <xdr:spPr>
        <a:xfrm flipV="1">
          <a:off x="19509104" y="5704114"/>
          <a:ext cx="0" cy="138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47370</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39CC1389-ECE6-4ACA-9453-129BB940890D}"/>
            </a:ext>
          </a:extLst>
        </xdr:cNvPr>
        <xdr:cNvSpPr txBox="1"/>
      </xdr:nvSpPr>
      <xdr:spPr>
        <a:xfrm>
          <a:off x="19547840" y="708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43543</xdr:rowOff>
    </xdr:from>
    <xdr:to>
      <xdr:col>116</xdr:col>
      <xdr:colOff>152400</xdr:colOff>
      <xdr:row>42</xdr:row>
      <xdr:rowOff>43543</xdr:rowOff>
    </xdr:to>
    <xdr:cxnSp macro="">
      <xdr:nvCxnSpPr>
        <xdr:cNvPr id="476" name="直線コネクタ 475">
          <a:extLst>
            <a:ext uri="{FF2B5EF4-FFF2-40B4-BE49-F238E27FC236}">
              <a16:creationId xmlns:a16="http://schemas.microsoft.com/office/drawing/2014/main" id="{F0F88B4D-DE66-4F24-AD36-838D3205630D}"/>
            </a:ext>
          </a:extLst>
        </xdr:cNvPr>
        <xdr:cNvCxnSpPr/>
      </xdr:nvCxnSpPr>
      <xdr:spPr>
        <a:xfrm>
          <a:off x="19443700" y="70844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122481</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499F589C-E0CF-4126-90DB-2A44E77D2539}"/>
            </a:ext>
          </a:extLst>
        </xdr:cNvPr>
        <xdr:cNvSpPr txBox="1"/>
      </xdr:nvSpPr>
      <xdr:spPr>
        <a:xfrm>
          <a:off x="19547840" y="548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4354</xdr:rowOff>
    </xdr:from>
    <xdr:to>
      <xdr:col>116</xdr:col>
      <xdr:colOff>152400</xdr:colOff>
      <xdr:row>34</xdr:row>
      <xdr:rowOff>4354</xdr:rowOff>
    </xdr:to>
    <xdr:cxnSp macro="">
      <xdr:nvCxnSpPr>
        <xdr:cNvPr id="478" name="直線コネクタ 477">
          <a:extLst>
            <a:ext uri="{FF2B5EF4-FFF2-40B4-BE49-F238E27FC236}">
              <a16:creationId xmlns:a16="http://schemas.microsoft.com/office/drawing/2014/main" id="{65D9304B-D8A5-4244-B72C-C14AFECA55D8}"/>
            </a:ext>
          </a:extLst>
        </xdr:cNvPr>
        <xdr:cNvCxnSpPr/>
      </xdr:nvCxnSpPr>
      <xdr:spPr>
        <a:xfrm>
          <a:off x="19443700" y="57041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49910</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A0385000-4ED2-49E4-B59F-8B825835F895}"/>
            </a:ext>
          </a:extLst>
        </xdr:cNvPr>
        <xdr:cNvSpPr txBox="1"/>
      </xdr:nvSpPr>
      <xdr:spPr>
        <a:xfrm>
          <a:off x="19547840" y="64202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27033</xdr:rowOff>
    </xdr:from>
    <xdr:to>
      <xdr:col>116</xdr:col>
      <xdr:colOff>114300</xdr:colOff>
      <xdr:row>39</xdr:row>
      <xdr:rowOff>128633</xdr:rowOff>
    </xdr:to>
    <xdr:sp macro="" textlink="">
      <xdr:nvSpPr>
        <xdr:cNvPr id="480" name="フローチャート: 判断 479">
          <a:extLst>
            <a:ext uri="{FF2B5EF4-FFF2-40B4-BE49-F238E27FC236}">
              <a16:creationId xmlns:a16="http://schemas.microsoft.com/office/drawing/2014/main" id="{3278DD47-7C5A-4CC5-A49D-4FD2264D5E5A}"/>
            </a:ext>
          </a:extLst>
        </xdr:cNvPr>
        <xdr:cNvSpPr/>
      </xdr:nvSpPr>
      <xdr:spPr>
        <a:xfrm>
          <a:off x="1945894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23767</xdr:rowOff>
    </xdr:from>
    <xdr:to>
      <xdr:col>112</xdr:col>
      <xdr:colOff>38100</xdr:colOff>
      <xdr:row>39</xdr:row>
      <xdr:rowOff>125367</xdr:rowOff>
    </xdr:to>
    <xdr:sp macro="" textlink="">
      <xdr:nvSpPr>
        <xdr:cNvPr id="481" name="フローチャート: 判断 480">
          <a:extLst>
            <a:ext uri="{FF2B5EF4-FFF2-40B4-BE49-F238E27FC236}">
              <a16:creationId xmlns:a16="http://schemas.microsoft.com/office/drawing/2014/main" id="{CEB39A27-294D-48E5-8667-7470BC2E2765}"/>
            </a:ext>
          </a:extLst>
        </xdr:cNvPr>
        <xdr:cNvSpPr/>
      </xdr:nvSpPr>
      <xdr:spPr>
        <a:xfrm>
          <a:off x="18735040" y="65617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102144</xdr:rowOff>
    </xdr:from>
    <xdr:to>
      <xdr:col>107</xdr:col>
      <xdr:colOff>101600</xdr:colOff>
      <xdr:row>40</xdr:row>
      <xdr:rowOff>32294</xdr:rowOff>
    </xdr:to>
    <xdr:sp macro="" textlink="">
      <xdr:nvSpPr>
        <xdr:cNvPr id="482" name="フローチャート: 判断 481">
          <a:extLst>
            <a:ext uri="{FF2B5EF4-FFF2-40B4-BE49-F238E27FC236}">
              <a16:creationId xmlns:a16="http://schemas.microsoft.com/office/drawing/2014/main" id="{EA922BDA-0D1F-4250-A3C8-357AF4C80923}"/>
            </a:ext>
          </a:extLst>
        </xdr:cNvPr>
        <xdr:cNvSpPr/>
      </xdr:nvSpPr>
      <xdr:spPr>
        <a:xfrm>
          <a:off x="17937480" y="66401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89081</xdr:rowOff>
    </xdr:from>
    <xdr:to>
      <xdr:col>102</xdr:col>
      <xdr:colOff>165100</xdr:colOff>
      <xdr:row>40</xdr:row>
      <xdr:rowOff>19231</xdr:rowOff>
    </xdr:to>
    <xdr:sp macro="" textlink="">
      <xdr:nvSpPr>
        <xdr:cNvPr id="483" name="フローチャート: 判断 482">
          <a:extLst>
            <a:ext uri="{FF2B5EF4-FFF2-40B4-BE49-F238E27FC236}">
              <a16:creationId xmlns:a16="http://schemas.microsoft.com/office/drawing/2014/main" id="{95F1E7CD-C9FD-4899-906E-E457770A9A08}"/>
            </a:ext>
          </a:extLst>
        </xdr:cNvPr>
        <xdr:cNvSpPr/>
      </xdr:nvSpPr>
      <xdr:spPr>
        <a:xfrm>
          <a:off x="17162780" y="66270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98878</xdr:rowOff>
    </xdr:from>
    <xdr:to>
      <xdr:col>98</xdr:col>
      <xdr:colOff>38100</xdr:colOff>
      <xdr:row>40</xdr:row>
      <xdr:rowOff>29028</xdr:rowOff>
    </xdr:to>
    <xdr:sp macro="" textlink="">
      <xdr:nvSpPr>
        <xdr:cNvPr id="484" name="フローチャート: 判断 483">
          <a:extLst>
            <a:ext uri="{FF2B5EF4-FFF2-40B4-BE49-F238E27FC236}">
              <a16:creationId xmlns:a16="http://schemas.microsoft.com/office/drawing/2014/main" id="{8700D424-760B-4F4B-A676-FF52C94BC564}"/>
            </a:ext>
          </a:extLst>
        </xdr:cNvPr>
        <xdr:cNvSpPr/>
      </xdr:nvSpPr>
      <xdr:spPr>
        <a:xfrm>
          <a:off x="16388080" y="66368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513C33D1-5CD9-4C97-A85A-FD4BC843DAD8}"/>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E1CF9D0F-0A03-4EB6-856A-572EE78F3555}"/>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75681E5B-A63C-4AEB-AB68-85EFD4AD5087}"/>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9D042D9B-E022-4EBB-9A3E-6A05B60234E9}"/>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A9828C0F-C85D-430E-B208-0814A234106F}"/>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107043</xdr:rowOff>
    </xdr:from>
    <xdr:to>
      <xdr:col>116</xdr:col>
      <xdr:colOff>114300</xdr:colOff>
      <xdr:row>41</xdr:row>
      <xdr:rowOff>37193</xdr:rowOff>
    </xdr:to>
    <xdr:sp macro="" textlink="">
      <xdr:nvSpPr>
        <xdr:cNvPr id="490" name="楕円 489">
          <a:extLst>
            <a:ext uri="{FF2B5EF4-FFF2-40B4-BE49-F238E27FC236}">
              <a16:creationId xmlns:a16="http://schemas.microsoft.com/office/drawing/2014/main" id="{7BE4AE6C-BEE5-43A1-8E5D-148CE4D257F1}"/>
            </a:ext>
          </a:extLst>
        </xdr:cNvPr>
        <xdr:cNvSpPr/>
      </xdr:nvSpPr>
      <xdr:spPr>
        <a:xfrm>
          <a:off x="19458940" y="68126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85470</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9A9A61C2-4E5B-4A81-B80B-ED6EE3BCD18F}"/>
            </a:ext>
          </a:extLst>
        </xdr:cNvPr>
        <xdr:cNvSpPr txBox="1"/>
      </xdr:nvSpPr>
      <xdr:spPr>
        <a:xfrm>
          <a:off x="19547840" y="679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110309</xdr:rowOff>
    </xdr:from>
    <xdr:to>
      <xdr:col>112</xdr:col>
      <xdr:colOff>38100</xdr:colOff>
      <xdr:row>41</xdr:row>
      <xdr:rowOff>40459</xdr:rowOff>
    </xdr:to>
    <xdr:sp macro="" textlink="">
      <xdr:nvSpPr>
        <xdr:cNvPr id="492" name="楕円 491">
          <a:extLst>
            <a:ext uri="{FF2B5EF4-FFF2-40B4-BE49-F238E27FC236}">
              <a16:creationId xmlns:a16="http://schemas.microsoft.com/office/drawing/2014/main" id="{B1A3D16A-974A-4EA6-AD76-024712C07190}"/>
            </a:ext>
          </a:extLst>
        </xdr:cNvPr>
        <xdr:cNvSpPr/>
      </xdr:nvSpPr>
      <xdr:spPr>
        <a:xfrm>
          <a:off x="18735040" y="68159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157843</xdr:rowOff>
    </xdr:from>
    <xdr:to>
      <xdr:col>116</xdr:col>
      <xdr:colOff>63500</xdr:colOff>
      <xdr:row>40</xdr:row>
      <xdr:rowOff>161109</xdr:rowOff>
    </xdr:to>
    <xdr:cxnSp macro="">
      <xdr:nvCxnSpPr>
        <xdr:cNvPr id="493" name="直線コネクタ 492">
          <a:extLst>
            <a:ext uri="{FF2B5EF4-FFF2-40B4-BE49-F238E27FC236}">
              <a16:creationId xmlns:a16="http://schemas.microsoft.com/office/drawing/2014/main" id="{5389B1C4-C447-43B9-BAFD-DE4763165220}"/>
            </a:ext>
          </a:extLst>
        </xdr:cNvPr>
        <xdr:cNvCxnSpPr/>
      </xdr:nvCxnSpPr>
      <xdr:spPr>
        <a:xfrm flipV="1">
          <a:off x="18778220" y="6863443"/>
          <a:ext cx="7315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120106</xdr:rowOff>
    </xdr:from>
    <xdr:to>
      <xdr:col>107</xdr:col>
      <xdr:colOff>101600</xdr:colOff>
      <xdr:row>41</xdr:row>
      <xdr:rowOff>50256</xdr:rowOff>
    </xdr:to>
    <xdr:sp macro="" textlink="">
      <xdr:nvSpPr>
        <xdr:cNvPr id="494" name="楕円 493">
          <a:extLst>
            <a:ext uri="{FF2B5EF4-FFF2-40B4-BE49-F238E27FC236}">
              <a16:creationId xmlns:a16="http://schemas.microsoft.com/office/drawing/2014/main" id="{34C825B2-AF82-4425-A32B-B532A85D66F6}"/>
            </a:ext>
          </a:extLst>
        </xdr:cNvPr>
        <xdr:cNvSpPr/>
      </xdr:nvSpPr>
      <xdr:spPr>
        <a:xfrm>
          <a:off x="17937480" y="68257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161109</xdr:rowOff>
    </xdr:from>
    <xdr:to>
      <xdr:col>111</xdr:col>
      <xdr:colOff>177800</xdr:colOff>
      <xdr:row>40</xdr:row>
      <xdr:rowOff>170906</xdr:rowOff>
    </xdr:to>
    <xdr:cxnSp macro="">
      <xdr:nvCxnSpPr>
        <xdr:cNvPr id="495" name="直線コネクタ 494">
          <a:extLst>
            <a:ext uri="{FF2B5EF4-FFF2-40B4-BE49-F238E27FC236}">
              <a16:creationId xmlns:a16="http://schemas.microsoft.com/office/drawing/2014/main" id="{08BB8476-669E-4251-931D-78E02DEB24C3}"/>
            </a:ext>
          </a:extLst>
        </xdr:cNvPr>
        <xdr:cNvCxnSpPr/>
      </xdr:nvCxnSpPr>
      <xdr:spPr>
        <a:xfrm flipV="1">
          <a:off x="17988280" y="6866709"/>
          <a:ext cx="78994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38463</xdr:rowOff>
    </xdr:from>
    <xdr:to>
      <xdr:col>102</xdr:col>
      <xdr:colOff>165100</xdr:colOff>
      <xdr:row>40</xdr:row>
      <xdr:rowOff>140063</xdr:rowOff>
    </xdr:to>
    <xdr:sp macro="" textlink="">
      <xdr:nvSpPr>
        <xdr:cNvPr id="496" name="楕円 495">
          <a:extLst>
            <a:ext uri="{FF2B5EF4-FFF2-40B4-BE49-F238E27FC236}">
              <a16:creationId xmlns:a16="http://schemas.microsoft.com/office/drawing/2014/main" id="{56D503FD-2B3A-4071-915F-A2DFFB48EF7D}"/>
            </a:ext>
          </a:extLst>
        </xdr:cNvPr>
        <xdr:cNvSpPr/>
      </xdr:nvSpPr>
      <xdr:spPr>
        <a:xfrm>
          <a:off x="17162780" y="674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89263</xdr:rowOff>
    </xdr:from>
    <xdr:to>
      <xdr:col>107</xdr:col>
      <xdr:colOff>50800</xdr:colOff>
      <xdr:row>40</xdr:row>
      <xdr:rowOff>170906</xdr:rowOff>
    </xdr:to>
    <xdr:cxnSp macro="">
      <xdr:nvCxnSpPr>
        <xdr:cNvPr id="497" name="直線コネクタ 496">
          <a:extLst>
            <a:ext uri="{FF2B5EF4-FFF2-40B4-BE49-F238E27FC236}">
              <a16:creationId xmlns:a16="http://schemas.microsoft.com/office/drawing/2014/main" id="{CFEE851B-8EA5-429D-ABA0-0CCFED03172D}"/>
            </a:ext>
          </a:extLst>
        </xdr:cNvPr>
        <xdr:cNvCxnSpPr/>
      </xdr:nvCxnSpPr>
      <xdr:spPr>
        <a:xfrm>
          <a:off x="17213580" y="6794863"/>
          <a:ext cx="7747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48260</xdr:rowOff>
    </xdr:from>
    <xdr:to>
      <xdr:col>98</xdr:col>
      <xdr:colOff>38100</xdr:colOff>
      <xdr:row>40</xdr:row>
      <xdr:rowOff>149860</xdr:rowOff>
    </xdr:to>
    <xdr:sp macro="" textlink="">
      <xdr:nvSpPr>
        <xdr:cNvPr id="498" name="楕円 497">
          <a:extLst>
            <a:ext uri="{FF2B5EF4-FFF2-40B4-BE49-F238E27FC236}">
              <a16:creationId xmlns:a16="http://schemas.microsoft.com/office/drawing/2014/main" id="{E1A169CF-79B8-4ADE-BD2E-E3E081E4079F}"/>
            </a:ext>
          </a:extLst>
        </xdr:cNvPr>
        <xdr:cNvSpPr/>
      </xdr:nvSpPr>
      <xdr:spPr>
        <a:xfrm>
          <a:off x="16388080" y="67538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89263</xdr:rowOff>
    </xdr:from>
    <xdr:to>
      <xdr:col>102</xdr:col>
      <xdr:colOff>114300</xdr:colOff>
      <xdr:row>40</xdr:row>
      <xdr:rowOff>99060</xdr:rowOff>
    </xdr:to>
    <xdr:cxnSp macro="">
      <xdr:nvCxnSpPr>
        <xdr:cNvPr id="499" name="直線コネクタ 498">
          <a:extLst>
            <a:ext uri="{FF2B5EF4-FFF2-40B4-BE49-F238E27FC236}">
              <a16:creationId xmlns:a16="http://schemas.microsoft.com/office/drawing/2014/main" id="{F59DDC66-9E5B-48C6-B311-98C0FE84284E}"/>
            </a:ext>
          </a:extLst>
        </xdr:cNvPr>
        <xdr:cNvCxnSpPr/>
      </xdr:nvCxnSpPr>
      <xdr:spPr>
        <a:xfrm flipV="1">
          <a:off x="16431260" y="6794863"/>
          <a:ext cx="78232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141894</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451B3BC5-5889-48B2-8220-53446BFDB445}"/>
            </a:ext>
          </a:extLst>
        </xdr:cNvPr>
        <xdr:cNvSpPr txBox="1"/>
      </xdr:nvSpPr>
      <xdr:spPr>
        <a:xfrm>
          <a:off x="18561127" y="634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48821</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4ADB85DE-8218-4CE4-BBF1-D96F15BBBDB0}"/>
            </a:ext>
          </a:extLst>
        </xdr:cNvPr>
        <xdr:cNvSpPr txBox="1"/>
      </xdr:nvSpPr>
      <xdr:spPr>
        <a:xfrm>
          <a:off x="17776267" y="641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35758</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973E5EAA-D350-4897-8ABA-15B6D16DF598}"/>
            </a:ext>
          </a:extLst>
        </xdr:cNvPr>
        <xdr:cNvSpPr txBox="1"/>
      </xdr:nvSpPr>
      <xdr:spPr>
        <a:xfrm>
          <a:off x="17001567" y="640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45555</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50873976-F533-497C-9104-77E74D565D1B}"/>
            </a:ext>
          </a:extLst>
        </xdr:cNvPr>
        <xdr:cNvSpPr txBox="1"/>
      </xdr:nvSpPr>
      <xdr:spPr>
        <a:xfrm>
          <a:off x="16226867" y="641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31586</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E09B1C92-E229-4B18-B8E4-2F5EA25F75B5}"/>
            </a:ext>
          </a:extLst>
        </xdr:cNvPr>
        <xdr:cNvSpPr txBox="1"/>
      </xdr:nvSpPr>
      <xdr:spPr>
        <a:xfrm>
          <a:off x="18561127" y="690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41383</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16704F68-82FC-43C0-8A37-2E2B0FF16353}"/>
            </a:ext>
          </a:extLst>
        </xdr:cNvPr>
        <xdr:cNvSpPr txBox="1"/>
      </xdr:nvSpPr>
      <xdr:spPr>
        <a:xfrm>
          <a:off x="17776267" y="691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131190</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574926B3-9BB3-4D97-8E5A-92A1C087F481}"/>
            </a:ext>
          </a:extLst>
        </xdr:cNvPr>
        <xdr:cNvSpPr txBox="1"/>
      </xdr:nvSpPr>
      <xdr:spPr>
        <a:xfrm>
          <a:off x="17001567" y="683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140987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29364CF2-B3F9-40E0-B34B-A0D13A9ED955}"/>
            </a:ext>
          </a:extLst>
        </xdr:cNvPr>
        <xdr:cNvSpPr txBox="1"/>
      </xdr:nvSpPr>
      <xdr:spPr>
        <a:xfrm>
          <a:off x="16226867"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6C48D49D-7E1B-49E2-9BDD-2714489A19E9}"/>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2A6E1519-96A3-4CEA-B7BD-511F89A79E2C}"/>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5DC2A477-79D5-49FA-AD08-99959C1AD885}"/>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6C174DCA-66A6-49D8-B38D-46B73020C7BC}"/>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F49B15FD-BD1D-413E-9979-BCB14631A637}"/>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F84CD5A4-0C5A-4B60-97D7-72BD63784AC8}"/>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7E02535A-DFD5-44C6-A5E4-04CB9421A39C}"/>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45EA1987-ECB1-4758-B659-AC2B14D53A7D}"/>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63AF7BDE-8B76-411D-A210-D9EDB2B095AF}"/>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F85455B3-6D06-4033-8311-0445F698E96B}"/>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181D7A96-362D-4916-A69B-940A21E031E4}"/>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18E0FA03-D532-40B6-B426-7BC4EA75D70D}"/>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a:extLst>
            <a:ext uri="{FF2B5EF4-FFF2-40B4-BE49-F238E27FC236}">
              <a16:creationId xmlns:a16="http://schemas.microsoft.com/office/drawing/2014/main" id="{2A53A01F-D7B2-4A78-A719-A8FFB3E43BF9}"/>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F3B81759-6FE3-4B9F-B883-AF9739F472E8}"/>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0B5BABF4-CB9D-45B0-B010-7763A84A0FA9}"/>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373EA2D7-04BD-4847-B809-A169A14F4ECB}"/>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CBADD752-07C5-4833-80C6-7B63D369EB89}"/>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C618D325-ECEB-4160-B772-C3AB19673EC5}"/>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DF33B6E2-A425-494A-9A3D-3258E40315B9}"/>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B7606ED4-1DF5-4DD8-91CE-BBD2E8CF8B00}"/>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id="{A5A45875-375E-4B3B-A3E0-028B8E0D1C28}"/>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F4EF5641-80B7-478B-B0C7-F577D0E23113}"/>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a:extLst>
            <a:ext uri="{FF2B5EF4-FFF2-40B4-BE49-F238E27FC236}">
              <a16:creationId xmlns:a16="http://schemas.microsoft.com/office/drawing/2014/main" id="{3E54667A-B318-483B-A80B-D2E5334228BC}"/>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0793651A-EA01-4C8B-9308-7D89E8D5646C}"/>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76200</xdr:rowOff>
    </xdr:from>
    <xdr:to>
      <xdr:col>85</xdr:col>
      <xdr:colOff>126364</xdr:colOff>
      <xdr:row>63</xdr:row>
      <xdr:rowOff>20955</xdr:rowOff>
    </xdr:to>
    <xdr:cxnSp macro="">
      <xdr:nvCxnSpPr>
        <xdr:cNvPr id="532" name="直線コネクタ 531">
          <a:extLst>
            <a:ext uri="{FF2B5EF4-FFF2-40B4-BE49-F238E27FC236}">
              <a16:creationId xmlns:a16="http://schemas.microsoft.com/office/drawing/2014/main" id="{B5062DF0-A59A-482D-99F4-D5BE9F32EE47}"/>
            </a:ext>
          </a:extLst>
        </xdr:cNvPr>
        <xdr:cNvCxnSpPr/>
      </xdr:nvCxnSpPr>
      <xdr:spPr>
        <a:xfrm flipV="1">
          <a:off x="14375764" y="929640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24782</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C8603E77-4DB8-42E1-A3A8-5DA12C6BED34}"/>
            </a:ext>
          </a:extLst>
        </xdr:cNvPr>
        <xdr:cNvSpPr txBox="1"/>
      </xdr:nvSpPr>
      <xdr:spPr>
        <a:xfrm>
          <a:off x="14414500" y="1058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20955</xdr:rowOff>
    </xdr:from>
    <xdr:to>
      <xdr:col>86</xdr:col>
      <xdr:colOff>25400</xdr:colOff>
      <xdr:row>63</xdr:row>
      <xdr:rowOff>20955</xdr:rowOff>
    </xdr:to>
    <xdr:cxnSp macro="">
      <xdr:nvCxnSpPr>
        <xdr:cNvPr id="534" name="直線コネクタ 533">
          <a:extLst>
            <a:ext uri="{FF2B5EF4-FFF2-40B4-BE49-F238E27FC236}">
              <a16:creationId xmlns:a16="http://schemas.microsoft.com/office/drawing/2014/main" id="{2A8E0446-8C8B-4EB3-BE60-1BB214DD8A35}"/>
            </a:ext>
          </a:extLst>
        </xdr:cNvPr>
        <xdr:cNvCxnSpPr/>
      </xdr:nvCxnSpPr>
      <xdr:spPr>
        <a:xfrm>
          <a:off x="14287500" y="10582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22877</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371ECBC8-D532-4988-B0B3-93A46AC9FBF6}"/>
            </a:ext>
          </a:extLst>
        </xdr:cNvPr>
        <xdr:cNvSpPr txBox="1"/>
      </xdr:nvSpPr>
      <xdr:spPr>
        <a:xfrm>
          <a:off x="14414500" y="9075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76200</xdr:rowOff>
    </xdr:from>
    <xdr:to>
      <xdr:col>86</xdr:col>
      <xdr:colOff>25400</xdr:colOff>
      <xdr:row>55</xdr:row>
      <xdr:rowOff>76200</xdr:rowOff>
    </xdr:to>
    <xdr:cxnSp macro="">
      <xdr:nvCxnSpPr>
        <xdr:cNvPr id="536" name="直線コネクタ 535">
          <a:extLst>
            <a:ext uri="{FF2B5EF4-FFF2-40B4-BE49-F238E27FC236}">
              <a16:creationId xmlns:a16="http://schemas.microsoft.com/office/drawing/2014/main" id="{529D5E89-3051-4152-8200-A21380A3E760}"/>
            </a:ext>
          </a:extLst>
        </xdr:cNvPr>
        <xdr:cNvCxnSpPr/>
      </xdr:nvCxnSpPr>
      <xdr:spPr>
        <a:xfrm>
          <a:off x="14287500" y="9296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170197</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2AE7621D-D343-4376-8FD5-555E5DCC2DD4}"/>
            </a:ext>
          </a:extLst>
        </xdr:cNvPr>
        <xdr:cNvSpPr txBox="1"/>
      </xdr:nvSpPr>
      <xdr:spPr>
        <a:xfrm>
          <a:off x="14414500" y="9893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147320</xdr:rowOff>
    </xdr:from>
    <xdr:to>
      <xdr:col>85</xdr:col>
      <xdr:colOff>177800</xdr:colOff>
      <xdr:row>60</xdr:row>
      <xdr:rowOff>77470</xdr:rowOff>
    </xdr:to>
    <xdr:sp macro="" textlink="">
      <xdr:nvSpPr>
        <xdr:cNvPr id="538" name="フローチャート: 判断 537">
          <a:extLst>
            <a:ext uri="{FF2B5EF4-FFF2-40B4-BE49-F238E27FC236}">
              <a16:creationId xmlns:a16="http://schemas.microsoft.com/office/drawing/2014/main" id="{214840FE-39FA-4E73-8D05-112E7BC83D63}"/>
            </a:ext>
          </a:extLst>
        </xdr:cNvPr>
        <xdr:cNvSpPr/>
      </xdr:nvSpPr>
      <xdr:spPr>
        <a:xfrm>
          <a:off x="14325600" y="100380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539" name="フローチャート: 判断 538">
          <a:extLst>
            <a:ext uri="{FF2B5EF4-FFF2-40B4-BE49-F238E27FC236}">
              <a16:creationId xmlns:a16="http://schemas.microsoft.com/office/drawing/2014/main" id="{EC1512D6-8CF8-4AA5-AC98-03CAC4D655D4}"/>
            </a:ext>
          </a:extLst>
        </xdr:cNvPr>
        <xdr:cNvSpPr/>
      </xdr:nvSpPr>
      <xdr:spPr>
        <a:xfrm>
          <a:off x="13578840" y="10022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540" name="フローチャート: 判断 539">
          <a:extLst>
            <a:ext uri="{FF2B5EF4-FFF2-40B4-BE49-F238E27FC236}">
              <a16:creationId xmlns:a16="http://schemas.microsoft.com/office/drawing/2014/main" id="{683A2D88-FF08-4DD3-9042-B8F1E0A411CE}"/>
            </a:ext>
          </a:extLst>
        </xdr:cNvPr>
        <xdr:cNvSpPr/>
      </xdr:nvSpPr>
      <xdr:spPr>
        <a:xfrm>
          <a:off x="12804140" y="9999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92075</xdr:rowOff>
    </xdr:from>
    <xdr:to>
      <xdr:col>72</xdr:col>
      <xdr:colOff>38100</xdr:colOff>
      <xdr:row>60</xdr:row>
      <xdr:rowOff>22225</xdr:rowOff>
    </xdr:to>
    <xdr:sp macro="" textlink="">
      <xdr:nvSpPr>
        <xdr:cNvPr id="541" name="フローチャート: 判断 540">
          <a:extLst>
            <a:ext uri="{FF2B5EF4-FFF2-40B4-BE49-F238E27FC236}">
              <a16:creationId xmlns:a16="http://schemas.microsoft.com/office/drawing/2014/main" id="{729909CD-3336-48D0-927C-E32CEB5CBE0C}"/>
            </a:ext>
          </a:extLst>
        </xdr:cNvPr>
        <xdr:cNvSpPr/>
      </xdr:nvSpPr>
      <xdr:spPr>
        <a:xfrm>
          <a:off x="12029440" y="99828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542" name="フローチャート: 判断 541">
          <a:extLst>
            <a:ext uri="{FF2B5EF4-FFF2-40B4-BE49-F238E27FC236}">
              <a16:creationId xmlns:a16="http://schemas.microsoft.com/office/drawing/2014/main" id="{508AC027-43F2-470E-BED9-48D91A15218D}"/>
            </a:ext>
          </a:extLst>
        </xdr:cNvPr>
        <xdr:cNvSpPr/>
      </xdr:nvSpPr>
      <xdr:spPr>
        <a:xfrm>
          <a:off x="11231880" y="9977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3E90A370-5A30-4FF7-9E47-ADA72A53A56D}"/>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68A95B5E-2C6A-4984-82B6-F2313B1DF7E4}"/>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A481B6C5-25BF-4A5C-B640-3DBB2921AC32}"/>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D84F3926-AC64-4E27-BF19-92DFC2EEC9C3}"/>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4EA78C83-FB6A-441A-9C2B-9F9E579A56D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36830</xdr:rowOff>
    </xdr:from>
    <xdr:to>
      <xdr:col>85</xdr:col>
      <xdr:colOff>177800</xdr:colOff>
      <xdr:row>60</xdr:row>
      <xdr:rowOff>138430</xdr:rowOff>
    </xdr:to>
    <xdr:sp macro="" textlink="">
      <xdr:nvSpPr>
        <xdr:cNvPr id="548" name="楕円 547">
          <a:extLst>
            <a:ext uri="{FF2B5EF4-FFF2-40B4-BE49-F238E27FC236}">
              <a16:creationId xmlns:a16="http://schemas.microsoft.com/office/drawing/2014/main" id="{F5F0B3D9-DA05-473F-81E3-F7AB8C4CA9CD}"/>
            </a:ext>
          </a:extLst>
        </xdr:cNvPr>
        <xdr:cNvSpPr/>
      </xdr:nvSpPr>
      <xdr:spPr>
        <a:xfrm>
          <a:off x="14325600" y="1009523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15257</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53739793-DE70-4A9E-9704-C5D490DE3229}"/>
            </a:ext>
          </a:extLst>
        </xdr:cNvPr>
        <xdr:cNvSpPr txBox="1"/>
      </xdr:nvSpPr>
      <xdr:spPr>
        <a:xfrm>
          <a:off x="14414500" y="1007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25400</xdr:rowOff>
    </xdr:from>
    <xdr:to>
      <xdr:col>81</xdr:col>
      <xdr:colOff>101600</xdr:colOff>
      <xdr:row>60</xdr:row>
      <xdr:rowOff>127000</xdr:rowOff>
    </xdr:to>
    <xdr:sp macro="" textlink="">
      <xdr:nvSpPr>
        <xdr:cNvPr id="550" name="楕円 549">
          <a:extLst>
            <a:ext uri="{FF2B5EF4-FFF2-40B4-BE49-F238E27FC236}">
              <a16:creationId xmlns:a16="http://schemas.microsoft.com/office/drawing/2014/main" id="{FB1ED4A3-3EAB-4D15-AB51-944999A13699}"/>
            </a:ext>
          </a:extLst>
        </xdr:cNvPr>
        <xdr:cNvSpPr/>
      </xdr:nvSpPr>
      <xdr:spPr>
        <a:xfrm>
          <a:off x="1357884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76200</xdr:rowOff>
    </xdr:from>
    <xdr:to>
      <xdr:col>85</xdr:col>
      <xdr:colOff>127000</xdr:colOff>
      <xdr:row>60</xdr:row>
      <xdr:rowOff>87630</xdr:rowOff>
    </xdr:to>
    <xdr:cxnSp macro="">
      <xdr:nvCxnSpPr>
        <xdr:cNvPr id="551" name="直線コネクタ 550">
          <a:extLst>
            <a:ext uri="{FF2B5EF4-FFF2-40B4-BE49-F238E27FC236}">
              <a16:creationId xmlns:a16="http://schemas.microsoft.com/office/drawing/2014/main" id="{0F52EE84-49EF-4C2A-AE37-4E749F8DC424}"/>
            </a:ext>
          </a:extLst>
        </xdr:cNvPr>
        <xdr:cNvCxnSpPr/>
      </xdr:nvCxnSpPr>
      <xdr:spPr>
        <a:xfrm>
          <a:off x="13629640" y="10134600"/>
          <a:ext cx="74676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52" name="楕円 551">
          <a:extLst>
            <a:ext uri="{FF2B5EF4-FFF2-40B4-BE49-F238E27FC236}">
              <a16:creationId xmlns:a16="http://schemas.microsoft.com/office/drawing/2014/main" id="{5EE3D46A-C527-4C62-BC0E-38976F4FE85A}"/>
            </a:ext>
          </a:extLst>
        </xdr:cNvPr>
        <xdr:cNvSpPr/>
      </xdr:nvSpPr>
      <xdr:spPr>
        <a:xfrm>
          <a:off x="1280414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76200</xdr:rowOff>
    </xdr:from>
    <xdr:to>
      <xdr:col>81</xdr:col>
      <xdr:colOff>50800</xdr:colOff>
      <xdr:row>60</xdr:row>
      <xdr:rowOff>91440</xdr:rowOff>
    </xdr:to>
    <xdr:cxnSp macro="">
      <xdr:nvCxnSpPr>
        <xdr:cNvPr id="553" name="直線コネクタ 552">
          <a:extLst>
            <a:ext uri="{FF2B5EF4-FFF2-40B4-BE49-F238E27FC236}">
              <a16:creationId xmlns:a16="http://schemas.microsoft.com/office/drawing/2014/main" id="{B7796F33-374C-4F9E-9FA0-25242AB61CA0}"/>
            </a:ext>
          </a:extLst>
        </xdr:cNvPr>
        <xdr:cNvCxnSpPr/>
      </xdr:nvCxnSpPr>
      <xdr:spPr>
        <a:xfrm flipV="1">
          <a:off x="12854940" y="10134600"/>
          <a:ext cx="7747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93980</xdr:rowOff>
    </xdr:from>
    <xdr:to>
      <xdr:col>72</xdr:col>
      <xdr:colOff>38100</xdr:colOff>
      <xdr:row>61</xdr:row>
      <xdr:rowOff>24130</xdr:rowOff>
    </xdr:to>
    <xdr:sp macro="" textlink="">
      <xdr:nvSpPr>
        <xdr:cNvPr id="554" name="楕円 553">
          <a:extLst>
            <a:ext uri="{FF2B5EF4-FFF2-40B4-BE49-F238E27FC236}">
              <a16:creationId xmlns:a16="http://schemas.microsoft.com/office/drawing/2014/main" id="{2CD51378-7E98-40F1-94E7-11822A23BC61}"/>
            </a:ext>
          </a:extLst>
        </xdr:cNvPr>
        <xdr:cNvSpPr/>
      </xdr:nvSpPr>
      <xdr:spPr>
        <a:xfrm>
          <a:off x="12029440" y="101523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91440</xdr:rowOff>
    </xdr:from>
    <xdr:to>
      <xdr:col>76</xdr:col>
      <xdr:colOff>114300</xdr:colOff>
      <xdr:row>60</xdr:row>
      <xdr:rowOff>144780</xdr:rowOff>
    </xdr:to>
    <xdr:cxnSp macro="">
      <xdr:nvCxnSpPr>
        <xdr:cNvPr id="555" name="直線コネクタ 554">
          <a:extLst>
            <a:ext uri="{FF2B5EF4-FFF2-40B4-BE49-F238E27FC236}">
              <a16:creationId xmlns:a16="http://schemas.microsoft.com/office/drawing/2014/main" id="{D3EF6EA5-F45C-4F3C-B8DB-A54282748F79}"/>
            </a:ext>
          </a:extLst>
        </xdr:cNvPr>
        <xdr:cNvCxnSpPr/>
      </xdr:nvCxnSpPr>
      <xdr:spPr>
        <a:xfrm flipV="1">
          <a:off x="12072620" y="10149840"/>
          <a:ext cx="78232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63500</xdr:rowOff>
    </xdr:from>
    <xdr:to>
      <xdr:col>67</xdr:col>
      <xdr:colOff>101600</xdr:colOff>
      <xdr:row>60</xdr:row>
      <xdr:rowOff>165100</xdr:rowOff>
    </xdr:to>
    <xdr:sp macro="" textlink="">
      <xdr:nvSpPr>
        <xdr:cNvPr id="556" name="楕円 555">
          <a:extLst>
            <a:ext uri="{FF2B5EF4-FFF2-40B4-BE49-F238E27FC236}">
              <a16:creationId xmlns:a16="http://schemas.microsoft.com/office/drawing/2014/main" id="{E7605311-60B4-4D2D-B324-11E6C32955FF}"/>
            </a:ext>
          </a:extLst>
        </xdr:cNvPr>
        <xdr:cNvSpPr/>
      </xdr:nvSpPr>
      <xdr:spPr>
        <a:xfrm>
          <a:off x="1123188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114300</xdr:rowOff>
    </xdr:from>
    <xdr:to>
      <xdr:col>71</xdr:col>
      <xdr:colOff>177800</xdr:colOff>
      <xdr:row>60</xdr:row>
      <xdr:rowOff>144780</xdr:rowOff>
    </xdr:to>
    <xdr:cxnSp macro="">
      <xdr:nvCxnSpPr>
        <xdr:cNvPr id="557" name="直線コネクタ 556">
          <a:extLst>
            <a:ext uri="{FF2B5EF4-FFF2-40B4-BE49-F238E27FC236}">
              <a16:creationId xmlns:a16="http://schemas.microsoft.com/office/drawing/2014/main" id="{74F7CA97-B5DA-45F2-89F7-4CCB0BA5E619}"/>
            </a:ext>
          </a:extLst>
        </xdr:cNvPr>
        <xdr:cNvCxnSpPr/>
      </xdr:nvCxnSpPr>
      <xdr:spPr>
        <a:xfrm>
          <a:off x="11282680" y="10172700"/>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558" name="n_1aveValue【学校施設】&#10;有形固定資産減価償却率">
          <a:extLst>
            <a:ext uri="{FF2B5EF4-FFF2-40B4-BE49-F238E27FC236}">
              <a16:creationId xmlns:a16="http://schemas.microsoft.com/office/drawing/2014/main" id="{07EF708E-A636-4CF5-9ED8-9578A2B0F5AF}"/>
            </a:ext>
          </a:extLst>
        </xdr:cNvPr>
        <xdr:cNvSpPr txBox="1"/>
      </xdr:nvSpPr>
      <xdr:spPr>
        <a:xfrm>
          <a:off x="134372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55897</xdr:rowOff>
    </xdr:from>
    <xdr:ext cx="405111" cy="259045"/>
    <xdr:sp macro="" textlink="">
      <xdr:nvSpPr>
        <xdr:cNvPr id="559" name="n_2aveValue【学校施設】&#10;有形固定資産減価償却率">
          <a:extLst>
            <a:ext uri="{FF2B5EF4-FFF2-40B4-BE49-F238E27FC236}">
              <a16:creationId xmlns:a16="http://schemas.microsoft.com/office/drawing/2014/main" id="{04B973AB-F6CD-459F-B8F4-9DBE7F334EE1}"/>
            </a:ext>
          </a:extLst>
        </xdr:cNvPr>
        <xdr:cNvSpPr txBox="1"/>
      </xdr:nvSpPr>
      <xdr:spPr>
        <a:xfrm>
          <a:off x="12675244"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38752</xdr:rowOff>
    </xdr:from>
    <xdr:ext cx="405111" cy="259045"/>
    <xdr:sp macro="" textlink="">
      <xdr:nvSpPr>
        <xdr:cNvPr id="560" name="n_3aveValue【学校施設】&#10;有形固定資産減価償却率">
          <a:extLst>
            <a:ext uri="{FF2B5EF4-FFF2-40B4-BE49-F238E27FC236}">
              <a16:creationId xmlns:a16="http://schemas.microsoft.com/office/drawing/2014/main" id="{5624C629-5943-4C97-B423-88A7DC29F35C}"/>
            </a:ext>
          </a:extLst>
        </xdr:cNvPr>
        <xdr:cNvSpPr txBox="1"/>
      </xdr:nvSpPr>
      <xdr:spPr>
        <a:xfrm>
          <a:off x="119005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33037</xdr:rowOff>
    </xdr:from>
    <xdr:ext cx="405111" cy="259045"/>
    <xdr:sp macro="" textlink="">
      <xdr:nvSpPr>
        <xdr:cNvPr id="561" name="n_4aveValue【学校施設】&#10;有形固定資産減価償却率">
          <a:extLst>
            <a:ext uri="{FF2B5EF4-FFF2-40B4-BE49-F238E27FC236}">
              <a16:creationId xmlns:a16="http://schemas.microsoft.com/office/drawing/2014/main" id="{00A4CEF7-BD5C-42E5-ADCE-1BFFAB6D5564}"/>
            </a:ext>
          </a:extLst>
        </xdr:cNvPr>
        <xdr:cNvSpPr txBox="1"/>
      </xdr:nvSpPr>
      <xdr:spPr>
        <a:xfrm>
          <a:off x="1110298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118127</xdr:rowOff>
    </xdr:from>
    <xdr:ext cx="405111" cy="259045"/>
    <xdr:sp macro="" textlink="">
      <xdr:nvSpPr>
        <xdr:cNvPr id="562" name="n_1mainValue【学校施設】&#10;有形固定資産減価償却率">
          <a:extLst>
            <a:ext uri="{FF2B5EF4-FFF2-40B4-BE49-F238E27FC236}">
              <a16:creationId xmlns:a16="http://schemas.microsoft.com/office/drawing/2014/main" id="{15E2E701-3E6A-450D-8D5C-837DB3C5F8ED}"/>
            </a:ext>
          </a:extLst>
        </xdr:cNvPr>
        <xdr:cNvSpPr txBox="1"/>
      </xdr:nvSpPr>
      <xdr:spPr>
        <a:xfrm>
          <a:off x="134372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563" name="n_2mainValue【学校施設】&#10;有形固定資産減価償却率">
          <a:extLst>
            <a:ext uri="{FF2B5EF4-FFF2-40B4-BE49-F238E27FC236}">
              <a16:creationId xmlns:a16="http://schemas.microsoft.com/office/drawing/2014/main" id="{9680F752-FD68-4A47-A446-D50D510705FC}"/>
            </a:ext>
          </a:extLst>
        </xdr:cNvPr>
        <xdr:cNvSpPr txBox="1"/>
      </xdr:nvSpPr>
      <xdr:spPr>
        <a:xfrm>
          <a:off x="126752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15257</xdr:rowOff>
    </xdr:from>
    <xdr:ext cx="405111" cy="259045"/>
    <xdr:sp macro="" textlink="">
      <xdr:nvSpPr>
        <xdr:cNvPr id="564" name="n_3mainValue【学校施設】&#10;有形固定資産減価償却率">
          <a:extLst>
            <a:ext uri="{FF2B5EF4-FFF2-40B4-BE49-F238E27FC236}">
              <a16:creationId xmlns:a16="http://schemas.microsoft.com/office/drawing/2014/main" id="{2A3DE9F1-09C4-40DD-8AF5-2FEBB96E2527}"/>
            </a:ext>
          </a:extLst>
        </xdr:cNvPr>
        <xdr:cNvSpPr txBox="1"/>
      </xdr:nvSpPr>
      <xdr:spPr>
        <a:xfrm>
          <a:off x="11900544" y="1024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156227</xdr:rowOff>
    </xdr:from>
    <xdr:ext cx="405111" cy="259045"/>
    <xdr:sp macro="" textlink="">
      <xdr:nvSpPr>
        <xdr:cNvPr id="565" name="n_4mainValue【学校施設】&#10;有形固定資産減価償却率">
          <a:extLst>
            <a:ext uri="{FF2B5EF4-FFF2-40B4-BE49-F238E27FC236}">
              <a16:creationId xmlns:a16="http://schemas.microsoft.com/office/drawing/2014/main" id="{ED447B25-E5E0-455A-AAF8-527006ED7074}"/>
            </a:ext>
          </a:extLst>
        </xdr:cNvPr>
        <xdr:cNvSpPr txBox="1"/>
      </xdr:nvSpPr>
      <xdr:spPr>
        <a:xfrm>
          <a:off x="1110298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9752FF20-FD09-4170-BCA1-D6F4BADAECF1}"/>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F923DB97-67E7-4408-A37A-16C0FEC722E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B54C2A84-40C4-4589-8F91-8B65B1535059}"/>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EFA8F8C6-1366-45E8-9FF0-F8CD7F1D99D9}"/>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35881DF9-B45B-4274-9A1B-2EEA6A47E3A4}"/>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7EDEB699-FD7C-478A-85D6-DFCCBD91A262}"/>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60AF04A3-7DD6-4041-9F49-00212640009B}"/>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DBED7621-F562-4106-9C3E-C9BF1EA7A45F}"/>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D41F8DA6-19FB-481E-90EE-BC5099DB8FC5}"/>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91C2A2BF-29F5-4546-B9CA-7A76FF23AE13}"/>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a:extLst>
            <a:ext uri="{FF2B5EF4-FFF2-40B4-BE49-F238E27FC236}">
              <a16:creationId xmlns:a16="http://schemas.microsoft.com/office/drawing/2014/main" id="{1DFD1EE9-ECB9-4115-B7B6-570A7C433B6D}"/>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7" name="直線コネクタ 576">
          <a:extLst>
            <a:ext uri="{FF2B5EF4-FFF2-40B4-BE49-F238E27FC236}">
              <a16:creationId xmlns:a16="http://schemas.microsoft.com/office/drawing/2014/main" id="{045F8695-0A6A-4137-B4AC-61DD0D2AAA3E}"/>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8" name="テキスト ボックス 577">
          <a:extLst>
            <a:ext uri="{FF2B5EF4-FFF2-40B4-BE49-F238E27FC236}">
              <a16:creationId xmlns:a16="http://schemas.microsoft.com/office/drawing/2014/main" id="{B7C3F7BD-F9CB-4355-B6F0-F2D04BAB9341}"/>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9" name="直線コネクタ 578">
          <a:extLst>
            <a:ext uri="{FF2B5EF4-FFF2-40B4-BE49-F238E27FC236}">
              <a16:creationId xmlns:a16="http://schemas.microsoft.com/office/drawing/2014/main" id="{B198D97E-8405-480F-9DD1-C76C26CD8E15}"/>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0" name="テキスト ボックス 579">
          <a:extLst>
            <a:ext uri="{FF2B5EF4-FFF2-40B4-BE49-F238E27FC236}">
              <a16:creationId xmlns:a16="http://schemas.microsoft.com/office/drawing/2014/main" id="{F84D5141-B436-49F5-8D14-335FB7BF9CCB}"/>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a:extLst>
            <a:ext uri="{FF2B5EF4-FFF2-40B4-BE49-F238E27FC236}">
              <a16:creationId xmlns:a16="http://schemas.microsoft.com/office/drawing/2014/main" id="{22BAA40C-E324-4B14-9FE7-D3B71EBBEBF1}"/>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2" name="テキスト ボックス 581">
          <a:extLst>
            <a:ext uri="{FF2B5EF4-FFF2-40B4-BE49-F238E27FC236}">
              <a16:creationId xmlns:a16="http://schemas.microsoft.com/office/drawing/2014/main" id="{DAC5E994-4174-4B3A-A294-A20614DACC37}"/>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3" name="直線コネクタ 582">
          <a:extLst>
            <a:ext uri="{FF2B5EF4-FFF2-40B4-BE49-F238E27FC236}">
              <a16:creationId xmlns:a16="http://schemas.microsoft.com/office/drawing/2014/main" id="{1A2013CA-89E7-4957-9A7D-E3463AC78C64}"/>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4" name="テキスト ボックス 583">
          <a:extLst>
            <a:ext uri="{FF2B5EF4-FFF2-40B4-BE49-F238E27FC236}">
              <a16:creationId xmlns:a16="http://schemas.microsoft.com/office/drawing/2014/main" id="{53341071-4119-4CAF-8D5D-77C6E1C45EA5}"/>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5" name="直線コネクタ 584">
          <a:extLst>
            <a:ext uri="{FF2B5EF4-FFF2-40B4-BE49-F238E27FC236}">
              <a16:creationId xmlns:a16="http://schemas.microsoft.com/office/drawing/2014/main" id="{39AAE18E-5214-4A3D-9DEE-D81710F9F84A}"/>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6" name="テキスト ボックス 585">
          <a:extLst>
            <a:ext uri="{FF2B5EF4-FFF2-40B4-BE49-F238E27FC236}">
              <a16:creationId xmlns:a16="http://schemas.microsoft.com/office/drawing/2014/main" id="{45653C50-7778-4434-B720-CD432C1F0007}"/>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F59338E6-FF37-4629-9F90-C30B2C95A144}"/>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A709D1DD-0C14-4D45-9389-202B05200A3C}"/>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96ABD149-7D42-4A47-83C9-84C6B5415E74}"/>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19050</xdr:rowOff>
    </xdr:from>
    <xdr:to>
      <xdr:col>116</xdr:col>
      <xdr:colOff>62864</xdr:colOff>
      <xdr:row>64</xdr:row>
      <xdr:rowOff>47244</xdr:rowOff>
    </xdr:to>
    <xdr:cxnSp macro="">
      <xdr:nvCxnSpPr>
        <xdr:cNvPr id="590" name="直線コネクタ 589">
          <a:extLst>
            <a:ext uri="{FF2B5EF4-FFF2-40B4-BE49-F238E27FC236}">
              <a16:creationId xmlns:a16="http://schemas.microsoft.com/office/drawing/2014/main" id="{A4D59BC7-4E8F-4B8B-BC5E-CFA5EEA39CCA}"/>
            </a:ext>
          </a:extLst>
        </xdr:cNvPr>
        <xdr:cNvCxnSpPr/>
      </xdr:nvCxnSpPr>
      <xdr:spPr>
        <a:xfrm flipV="1">
          <a:off x="19509104" y="9406890"/>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51071</xdr:rowOff>
    </xdr:from>
    <xdr:ext cx="469744" cy="259045"/>
    <xdr:sp macro="" textlink="">
      <xdr:nvSpPr>
        <xdr:cNvPr id="591" name="【学校施設】&#10;一人当たり面積最小値テキスト">
          <a:extLst>
            <a:ext uri="{FF2B5EF4-FFF2-40B4-BE49-F238E27FC236}">
              <a16:creationId xmlns:a16="http://schemas.microsoft.com/office/drawing/2014/main" id="{F0704885-BE6A-4267-9559-AAFD731AF428}"/>
            </a:ext>
          </a:extLst>
        </xdr:cNvPr>
        <xdr:cNvSpPr txBox="1"/>
      </xdr:nvSpPr>
      <xdr:spPr>
        <a:xfrm>
          <a:off x="19547840" y="1078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47244</xdr:rowOff>
    </xdr:from>
    <xdr:to>
      <xdr:col>116</xdr:col>
      <xdr:colOff>152400</xdr:colOff>
      <xdr:row>64</xdr:row>
      <xdr:rowOff>47244</xdr:rowOff>
    </xdr:to>
    <xdr:cxnSp macro="">
      <xdr:nvCxnSpPr>
        <xdr:cNvPr id="592" name="直線コネクタ 591">
          <a:extLst>
            <a:ext uri="{FF2B5EF4-FFF2-40B4-BE49-F238E27FC236}">
              <a16:creationId xmlns:a16="http://schemas.microsoft.com/office/drawing/2014/main" id="{ECD8156F-5060-414C-AC8D-BB454F0C95CE}"/>
            </a:ext>
          </a:extLst>
        </xdr:cNvPr>
        <xdr:cNvCxnSpPr/>
      </xdr:nvCxnSpPr>
      <xdr:spPr>
        <a:xfrm>
          <a:off x="19443700" y="107762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137177</xdr:rowOff>
    </xdr:from>
    <xdr:ext cx="469744" cy="259045"/>
    <xdr:sp macro="" textlink="">
      <xdr:nvSpPr>
        <xdr:cNvPr id="593" name="【学校施設】&#10;一人当たり面積最大値テキスト">
          <a:extLst>
            <a:ext uri="{FF2B5EF4-FFF2-40B4-BE49-F238E27FC236}">
              <a16:creationId xmlns:a16="http://schemas.microsoft.com/office/drawing/2014/main" id="{30D05607-338D-4764-BC5B-B22F460DE92B}"/>
            </a:ext>
          </a:extLst>
        </xdr:cNvPr>
        <xdr:cNvSpPr txBox="1"/>
      </xdr:nvSpPr>
      <xdr:spPr>
        <a:xfrm>
          <a:off x="19547840" y="918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19050</xdr:rowOff>
    </xdr:from>
    <xdr:to>
      <xdr:col>116</xdr:col>
      <xdr:colOff>152400</xdr:colOff>
      <xdr:row>56</xdr:row>
      <xdr:rowOff>19050</xdr:rowOff>
    </xdr:to>
    <xdr:cxnSp macro="">
      <xdr:nvCxnSpPr>
        <xdr:cNvPr id="594" name="直線コネクタ 593">
          <a:extLst>
            <a:ext uri="{FF2B5EF4-FFF2-40B4-BE49-F238E27FC236}">
              <a16:creationId xmlns:a16="http://schemas.microsoft.com/office/drawing/2014/main" id="{C5A6BB5E-225F-4EFD-A5FF-40551DA4B802}"/>
            </a:ext>
          </a:extLst>
        </xdr:cNvPr>
        <xdr:cNvCxnSpPr/>
      </xdr:nvCxnSpPr>
      <xdr:spPr>
        <a:xfrm>
          <a:off x="19443700" y="94068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158767</xdr:rowOff>
    </xdr:from>
    <xdr:ext cx="469744" cy="259045"/>
    <xdr:sp macro="" textlink="">
      <xdr:nvSpPr>
        <xdr:cNvPr id="595" name="【学校施設】&#10;一人当たり面積平均値テキスト">
          <a:extLst>
            <a:ext uri="{FF2B5EF4-FFF2-40B4-BE49-F238E27FC236}">
              <a16:creationId xmlns:a16="http://schemas.microsoft.com/office/drawing/2014/main" id="{96E1077D-431E-4FC2-AB90-447A61FD9E68}"/>
            </a:ext>
          </a:extLst>
        </xdr:cNvPr>
        <xdr:cNvSpPr txBox="1"/>
      </xdr:nvSpPr>
      <xdr:spPr>
        <a:xfrm>
          <a:off x="19547840" y="9881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135890</xdr:rowOff>
    </xdr:from>
    <xdr:to>
      <xdr:col>116</xdr:col>
      <xdr:colOff>114300</xdr:colOff>
      <xdr:row>60</xdr:row>
      <xdr:rowOff>66040</xdr:rowOff>
    </xdr:to>
    <xdr:sp macro="" textlink="">
      <xdr:nvSpPr>
        <xdr:cNvPr id="596" name="フローチャート: 判断 595">
          <a:extLst>
            <a:ext uri="{FF2B5EF4-FFF2-40B4-BE49-F238E27FC236}">
              <a16:creationId xmlns:a16="http://schemas.microsoft.com/office/drawing/2014/main" id="{E4947812-9860-4AAC-8E28-A2D002941D5B}"/>
            </a:ext>
          </a:extLst>
        </xdr:cNvPr>
        <xdr:cNvSpPr/>
      </xdr:nvSpPr>
      <xdr:spPr>
        <a:xfrm>
          <a:off x="19458940" y="10026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144272</xdr:rowOff>
    </xdr:from>
    <xdr:to>
      <xdr:col>112</xdr:col>
      <xdr:colOff>38100</xdr:colOff>
      <xdr:row>60</xdr:row>
      <xdr:rowOff>74422</xdr:rowOff>
    </xdr:to>
    <xdr:sp macro="" textlink="">
      <xdr:nvSpPr>
        <xdr:cNvPr id="597" name="フローチャート: 判断 596">
          <a:extLst>
            <a:ext uri="{FF2B5EF4-FFF2-40B4-BE49-F238E27FC236}">
              <a16:creationId xmlns:a16="http://schemas.microsoft.com/office/drawing/2014/main" id="{3A2BB97C-6492-422B-A95E-DA1D7180AC6A}"/>
            </a:ext>
          </a:extLst>
        </xdr:cNvPr>
        <xdr:cNvSpPr/>
      </xdr:nvSpPr>
      <xdr:spPr>
        <a:xfrm>
          <a:off x="18735040" y="100350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95504</xdr:rowOff>
    </xdr:from>
    <xdr:to>
      <xdr:col>107</xdr:col>
      <xdr:colOff>101600</xdr:colOff>
      <xdr:row>61</xdr:row>
      <xdr:rowOff>25654</xdr:rowOff>
    </xdr:to>
    <xdr:sp macro="" textlink="">
      <xdr:nvSpPr>
        <xdr:cNvPr id="598" name="フローチャート: 判断 597">
          <a:extLst>
            <a:ext uri="{FF2B5EF4-FFF2-40B4-BE49-F238E27FC236}">
              <a16:creationId xmlns:a16="http://schemas.microsoft.com/office/drawing/2014/main" id="{127C5D19-04C0-4B6E-AAA8-E6F237115A25}"/>
            </a:ext>
          </a:extLst>
        </xdr:cNvPr>
        <xdr:cNvSpPr/>
      </xdr:nvSpPr>
      <xdr:spPr>
        <a:xfrm>
          <a:off x="17937480" y="101539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101600</xdr:rowOff>
    </xdr:from>
    <xdr:to>
      <xdr:col>102</xdr:col>
      <xdr:colOff>165100</xdr:colOff>
      <xdr:row>61</xdr:row>
      <xdr:rowOff>31750</xdr:rowOff>
    </xdr:to>
    <xdr:sp macro="" textlink="">
      <xdr:nvSpPr>
        <xdr:cNvPr id="599" name="フローチャート: 判断 598">
          <a:extLst>
            <a:ext uri="{FF2B5EF4-FFF2-40B4-BE49-F238E27FC236}">
              <a16:creationId xmlns:a16="http://schemas.microsoft.com/office/drawing/2014/main" id="{30071F01-1C43-4D9D-B4D4-6754402F472D}"/>
            </a:ext>
          </a:extLst>
        </xdr:cNvPr>
        <xdr:cNvSpPr/>
      </xdr:nvSpPr>
      <xdr:spPr>
        <a:xfrm>
          <a:off x="17162780" y="1016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117602</xdr:rowOff>
    </xdr:from>
    <xdr:to>
      <xdr:col>98</xdr:col>
      <xdr:colOff>38100</xdr:colOff>
      <xdr:row>61</xdr:row>
      <xdr:rowOff>47752</xdr:rowOff>
    </xdr:to>
    <xdr:sp macro="" textlink="">
      <xdr:nvSpPr>
        <xdr:cNvPr id="600" name="フローチャート: 判断 599">
          <a:extLst>
            <a:ext uri="{FF2B5EF4-FFF2-40B4-BE49-F238E27FC236}">
              <a16:creationId xmlns:a16="http://schemas.microsoft.com/office/drawing/2014/main" id="{A15C6CA0-0468-4E0A-899C-584D3F297F68}"/>
            </a:ext>
          </a:extLst>
        </xdr:cNvPr>
        <xdr:cNvSpPr/>
      </xdr:nvSpPr>
      <xdr:spPr>
        <a:xfrm>
          <a:off x="16388080" y="101760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3D632656-9F65-4BAD-92BF-EFD937D8F671}"/>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27332450-4003-4B40-BA8B-9B4D7821ADED}"/>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56BDE337-6318-478D-B683-B219A876C509}"/>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5A935F85-BD24-4A3C-9DB8-098D1A30D954}"/>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72763346-25BE-4B00-998E-9DDA03501343}"/>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53594</xdr:rowOff>
    </xdr:from>
    <xdr:to>
      <xdr:col>116</xdr:col>
      <xdr:colOff>114300</xdr:colOff>
      <xdr:row>60</xdr:row>
      <xdr:rowOff>155194</xdr:rowOff>
    </xdr:to>
    <xdr:sp macro="" textlink="">
      <xdr:nvSpPr>
        <xdr:cNvPr id="606" name="楕円 605">
          <a:extLst>
            <a:ext uri="{FF2B5EF4-FFF2-40B4-BE49-F238E27FC236}">
              <a16:creationId xmlns:a16="http://schemas.microsoft.com/office/drawing/2014/main" id="{73EF03B7-555A-4FCC-812A-DCDEFC17516F}"/>
            </a:ext>
          </a:extLst>
        </xdr:cNvPr>
        <xdr:cNvSpPr/>
      </xdr:nvSpPr>
      <xdr:spPr>
        <a:xfrm>
          <a:off x="19458940" y="1011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32021</xdr:rowOff>
    </xdr:from>
    <xdr:ext cx="469744" cy="259045"/>
    <xdr:sp macro="" textlink="">
      <xdr:nvSpPr>
        <xdr:cNvPr id="607" name="【学校施設】&#10;一人当たり面積該当値テキスト">
          <a:extLst>
            <a:ext uri="{FF2B5EF4-FFF2-40B4-BE49-F238E27FC236}">
              <a16:creationId xmlns:a16="http://schemas.microsoft.com/office/drawing/2014/main" id="{9B53CDC5-57C6-4701-9594-28D706617C51}"/>
            </a:ext>
          </a:extLst>
        </xdr:cNvPr>
        <xdr:cNvSpPr txBox="1"/>
      </xdr:nvSpPr>
      <xdr:spPr>
        <a:xfrm>
          <a:off x="19547840" y="10090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83312</xdr:rowOff>
    </xdr:from>
    <xdr:to>
      <xdr:col>112</xdr:col>
      <xdr:colOff>38100</xdr:colOff>
      <xdr:row>61</xdr:row>
      <xdr:rowOff>13462</xdr:rowOff>
    </xdr:to>
    <xdr:sp macro="" textlink="">
      <xdr:nvSpPr>
        <xdr:cNvPr id="608" name="楕円 607">
          <a:extLst>
            <a:ext uri="{FF2B5EF4-FFF2-40B4-BE49-F238E27FC236}">
              <a16:creationId xmlns:a16="http://schemas.microsoft.com/office/drawing/2014/main" id="{2937AF5D-1BAE-4C7E-803D-1C8FCC73F40B}"/>
            </a:ext>
          </a:extLst>
        </xdr:cNvPr>
        <xdr:cNvSpPr/>
      </xdr:nvSpPr>
      <xdr:spPr>
        <a:xfrm>
          <a:off x="18735040" y="101417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104394</xdr:rowOff>
    </xdr:from>
    <xdr:to>
      <xdr:col>116</xdr:col>
      <xdr:colOff>63500</xdr:colOff>
      <xdr:row>60</xdr:row>
      <xdr:rowOff>134112</xdr:rowOff>
    </xdr:to>
    <xdr:cxnSp macro="">
      <xdr:nvCxnSpPr>
        <xdr:cNvPr id="609" name="直線コネクタ 608">
          <a:extLst>
            <a:ext uri="{FF2B5EF4-FFF2-40B4-BE49-F238E27FC236}">
              <a16:creationId xmlns:a16="http://schemas.microsoft.com/office/drawing/2014/main" id="{8FD3700E-07DE-4109-8C79-D37894365C18}"/>
            </a:ext>
          </a:extLst>
        </xdr:cNvPr>
        <xdr:cNvCxnSpPr/>
      </xdr:nvCxnSpPr>
      <xdr:spPr>
        <a:xfrm flipV="1">
          <a:off x="18778220" y="10162794"/>
          <a:ext cx="73152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119126</xdr:rowOff>
    </xdr:from>
    <xdr:to>
      <xdr:col>107</xdr:col>
      <xdr:colOff>101600</xdr:colOff>
      <xdr:row>61</xdr:row>
      <xdr:rowOff>49276</xdr:rowOff>
    </xdr:to>
    <xdr:sp macro="" textlink="">
      <xdr:nvSpPr>
        <xdr:cNvPr id="610" name="楕円 609">
          <a:extLst>
            <a:ext uri="{FF2B5EF4-FFF2-40B4-BE49-F238E27FC236}">
              <a16:creationId xmlns:a16="http://schemas.microsoft.com/office/drawing/2014/main" id="{C44BD067-A0C1-4349-A0B3-6B99D683A73E}"/>
            </a:ext>
          </a:extLst>
        </xdr:cNvPr>
        <xdr:cNvSpPr/>
      </xdr:nvSpPr>
      <xdr:spPr>
        <a:xfrm>
          <a:off x="17937480" y="101775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134112</xdr:rowOff>
    </xdr:from>
    <xdr:to>
      <xdr:col>111</xdr:col>
      <xdr:colOff>177800</xdr:colOff>
      <xdr:row>60</xdr:row>
      <xdr:rowOff>169926</xdr:rowOff>
    </xdr:to>
    <xdr:cxnSp macro="">
      <xdr:nvCxnSpPr>
        <xdr:cNvPr id="611" name="直線コネクタ 610">
          <a:extLst>
            <a:ext uri="{FF2B5EF4-FFF2-40B4-BE49-F238E27FC236}">
              <a16:creationId xmlns:a16="http://schemas.microsoft.com/office/drawing/2014/main" id="{2A498620-B858-4AD3-922A-E216C6C8E784}"/>
            </a:ext>
          </a:extLst>
        </xdr:cNvPr>
        <xdr:cNvCxnSpPr/>
      </xdr:nvCxnSpPr>
      <xdr:spPr>
        <a:xfrm flipV="1">
          <a:off x="17988280" y="10192512"/>
          <a:ext cx="78994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12446</xdr:rowOff>
    </xdr:from>
    <xdr:to>
      <xdr:col>102</xdr:col>
      <xdr:colOff>165100</xdr:colOff>
      <xdr:row>60</xdr:row>
      <xdr:rowOff>114046</xdr:rowOff>
    </xdr:to>
    <xdr:sp macro="" textlink="">
      <xdr:nvSpPr>
        <xdr:cNvPr id="612" name="楕円 611">
          <a:extLst>
            <a:ext uri="{FF2B5EF4-FFF2-40B4-BE49-F238E27FC236}">
              <a16:creationId xmlns:a16="http://schemas.microsoft.com/office/drawing/2014/main" id="{7C4DA712-17A2-429B-88AB-BC16AFAE7652}"/>
            </a:ext>
          </a:extLst>
        </xdr:cNvPr>
        <xdr:cNvSpPr/>
      </xdr:nvSpPr>
      <xdr:spPr>
        <a:xfrm>
          <a:off x="17162780" y="1007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63246</xdr:rowOff>
    </xdr:from>
    <xdr:to>
      <xdr:col>107</xdr:col>
      <xdr:colOff>50800</xdr:colOff>
      <xdr:row>60</xdr:row>
      <xdr:rowOff>169926</xdr:rowOff>
    </xdr:to>
    <xdr:cxnSp macro="">
      <xdr:nvCxnSpPr>
        <xdr:cNvPr id="613" name="直線コネクタ 612">
          <a:extLst>
            <a:ext uri="{FF2B5EF4-FFF2-40B4-BE49-F238E27FC236}">
              <a16:creationId xmlns:a16="http://schemas.microsoft.com/office/drawing/2014/main" id="{83743370-653B-4D71-81C1-C38CB592B297}"/>
            </a:ext>
          </a:extLst>
        </xdr:cNvPr>
        <xdr:cNvCxnSpPr/>
      </xdr:nvCxnSpPr>
      <xdr:spPr>
        <a:xfrm>
          <a:off x="17213580" y="10121646"/>
          <a:ext cx="7747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50546</xdr:rowOff>
    </xdr:from>
    <xdr:to>
      <xdr:col>98</xdr:col>
      <xdr:colOff>38100</xdr:colOff>
      <xdr:row>60</xdr:row>
      <xdr:rowOff>152146</xdr:rowOff>
    </xdr:to>
    <xdr:sp macro="" textlink="">
      <xdr:nvSpPr>
        <xdr:cNvPr id="614" name="楕円 613">
          <a:extLst>
            <a:ext uri="{FF2B5EF4-FFF2-40B4-BE49-F238E27FC236}">
              <a16:creationId xmlns:a16="http://schemas.microsoft.com/office/drawing/2014/main" id="{DD734974-CFAC-4C8B-8804-EC2A39C9DC0C}"/>
            </a:ext>
          </a:extLst>
        </xdr:cNvPr>
        <xdr:cNvSpPr/>
      </xdr:nvSpPr>
      <xdr:spPr>
        <a:xfrm>
          <a:off x="16388080" y="101089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63246</xdr:rowOff>
    </xdr:from>
    <xdr:to>
      <xdr:col>102</xdr:col>
      <xdr:colOff>114300</xdr:colOff>
      <xdr:row>60</xdr:row>
      <xdr:rowOff>101346</xdr:rowOff>
    </xdr:to>
    <xdr:cxnSp macro="">
      <xdr:nvCxnSpPr>
        <xdr:cNvPr id="615" name="直線コネクタ 614">
          <a:extLst>
            <a:ext uri="{FF2B5EF4-FFF2-40B4-BE49-F238E27FC236}">
              <a16:creationId xmlns:a16="http://schemas.microsoft.com/office/drawing/2014/main" id="{D3BCA3B9-EF51-4F4C-BE32-6C93AE02CAB6}"/>
            </a:ext>
          </a:extLst>
        </xdr:cNvPr>
        <xdr:cNvCxnSpPr/>
      </xdr:nvCxnSpPr>
      <xdr:spPr>
        <a:xfrm flipV="1">
          <a:off x="16431260" y="10121646"/>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90949</xdr:rowOff>
    </xdr:from>
    <xdr:ext cx="469744" cy="259045"/>
    <xdr:sp macro="" textlink="">
      <xdr:nvSpPr>
        <xdr:cNvPr id="616" name="n_1aveValue【学校施設】&#10;一人当たり面積">
          <a:extLst>
            <a:ext uri="{FF2B5EF4-FFF2-40B4-BE49-F238E27FC236}">
              <a16:creationId xmlns:a16="http://schemas.microsoft.com/office/drawing/2014/main" id="{81E2221C-AC0A-4A40-9144-460EB78D53C1}"/>
            </a:ext>
          </a:extLst>
        </xdr:cNvPr>
        <xdr:cNvSpPr txBox="1"/>
      </xdr:nvSpPr>
      <xdr:spPr>
        <a:xfrm>
          <a:off x="18561127" y="981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42181</xdr:rowOff>
    </xdr:from>
    <xdr:ext cx="469744" cy="259045"/>
    <xdr:sp macro="" textlink="">
      <xdr:nvSpPr>
        <xdr:cNvPr id="617" name="n_2aveValue【学校施設】&#10;一人当たり面積">
          <a:extLst>
            <a:ext uri="{FF2B5EF4-FFF2-40B4-BE49-F238E27FC236}">
              <a16:creationId xmlns:a16="http://schemas.microsoft.com/office/drawing/2014/main" id="{A00ABE20-7FE8-40B7-9AD7-2A313F7EE8E6}"/>
            </a:ext>
          </a:extLst>
        </xdr:cNvPr>
        <xdr:cNvSpPr txBox="1"/>
      </xdr:nvSpPr>
      <xdr:spPr>
        <a:xfrm>
          <a:off x="17776267" y="993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22877</xdr:rowOff>
    </xdr:from>
    <xdr:ext cx="469744" cy="259045"/>
    <xdr:sp macro="" textlink="">
      <xdr:nvSpPr>
        <xdr:cNvPr id="618" name="n_3aveValue【学校施設】&#10;一人当たり面積">
          <a:extLst>
            <a:ext uri="{FF2B5EF4-FFF2-40B4-BE49-F238E27FC236}">
              <a16:creationId xmlns:a16="http://schemas.microsoft.com/office/drawing/2014/main" id="{EBA257EC-ADAF-4D63-B57E-CF3DE633AD64}"/>
            </a:ext>
          </a:extLst>
        </xdr:cNvPr>
        <xdr:cNvSpPr txBox="1"/>
      </xdr:nvSpPr>
      <xdr:spPr>
        <a:xfrm>
          <a:off x="17001567" y="1024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38879</xdr:rowOff>
    </xdr:from>
    <xdr:ext cx="469744" cy="259045"/>
    <xdr:sp macro="" textlink="">
      <xdr:nvSpPr>
        <xdr:cNvPr id="619" name="n_4aveValue【学校施設】&#10;一人当たり面積">
          <a:extLst>
            <a:ext uri="{FF2B5EF4-FFF2-40B4-BE49-F238E27FC236}">
              <a16:creationId xmlns:a16="http://schemas.microsoft.com/office/drawing/2014/main" id="{CC1D06EB-62A7-4DD0-9E35-1229689035D9}"/>
            </a:ext>
          </a:extLst>
        </xdr:cNvPr>
        <xdr:cNvSpPr txBox="1"/>
      </xdr:nvSpPr>
      <xdr:spPr>
        <a:xfrm>
          <a:off x="16226867" y="1026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4589</xdr:rowOff>
    </xdr:from>
    <xdr:ext cx="469744" cy="259045"/>
    <xdr:sp macro="" textlink="">
      <xdr:nvSpPr>
        <xdr:cNvPr id="620" name="n_1mainValue【学校施設】&#10;一人当たり面積">
          <a:extLst>
            <a:ext uri="{FF2B5EF4-FFF2-40B4-BE49-F238E27FC236}">
              <a16:creationId xmlns:a16="http://schemas.microsoft.com/office/drawing/2014/main" id="{75C254BF-962E-4031-BEE6-E2C259C9B707}"/>
            </a:ext>
          </a:extLst>
        </xdr:cNvPr>
        <xdr:cNvSpPr txBox="1"/>
      </xdr:nvSpPr>
      <xdr:spPr>
        <a:xfrm>
          <a:off x="18561127" y="1023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40403</xdr:rowOff>
    </xdr:from>
    <xdr:ext cx="469744" cy="259045"/>
    <xdr:sp macro="" textlink="">
      <xdr:nvSpPr>
        <xdr:cNvPr id="621" name="n_2mainValue【学校施設】&#10;一人当たり面積">
          <a:extLst>
            <a:ext uri="{FF2B5EF4-FFF2-40B4-BE49-F238E27FC236}">
              <a16:creationId xmlns:a16="http://schemas.microsoft.com/office/drawing/2014/main" id="{B89657AE-91FC-4C20-A18A-C98AE998F476}"/>
            </a:ext>
          </a:extLst>
        </xdr:cNvPr>
        <xdr:cNvSpPr txBox="1"/>
      </xdr:nvSpPr>
      <xdr:spPr>
        <a:xfrm>
          <a:off x="17776267" y="1026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130573</xdr:rowOff>
    </xdr:from>
    <xdr:ext cx="469744" cy="259045"/>
    <xdr:sp macro="" textlink="">
      <xdr:nvSpPr>
        <xdr:cNvPr id="622" name="n_3mainValue【学校施設】&#10;一人当たり面積">
          <a:extLst>
            <a:ext uri="{FF2B5EF4-FFF2-40B4-BE49-F238E27FC236}">
              <a16:creationId xmlns:a16="http://schemas.microsoft.com/office/drawing/2014/main" id="{54214F0C-960D-4C4D-953E-C26723C0D234}"/>
            </a:ext>
          </a:extLst>
        </xdr:cNvPr>
        <xdr:cNvSpPr txBox="1"/>
      </xdr:nvSpPr>
      <xdr:spPr>
        <a:xfrm>
          <a:off x="17001567" y="985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168673</xdr:rowOff>
    </xdr:from>
    <xdr:ext cx="469744" cy="259045"/>
    <xdr:sp macro="" textlink="">
      <xdr:nvSpPr>
        <xdr:cNvPr id="623" name="n_4mainValue【学校施設】&#10;一人当たり面積">
          <a:extLst>
            <a:ext uri="{FF2B5EF4-FFF2-40B4-BE49-F238E27FC236}">
              <a16:creationId xmlns:a16="http://schemas.microsoft.com/office/drawing/2014/main" id="{4A9C4F69-F936-490C-B217-19C7950871F2}"/>
            </a:ext>
          </a:extLst>
        </xdr:cNvPr>
        <xdr:cNvSpPr txBox="1"/>
      </xdr:nvSpPr>
      <xdr:spPr>
        <a:xfrm>
          <a:off x="16226867" y="989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990C5656-D922-4220-9ECE-737E778C4FD6}"/>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AC99EFC2-F968-4960-ADC8-C70640F85F1D}"/>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CF2419AE-9312-4647-8817-966D08F2604A}"/>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3C1F13A4-8AD8-4EE7-B41D-CD231E6CDDE2}"/>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37CCA6D5-EB38-47B5-A6CC-3FC05A574A98}"/>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21120525-DFBE-42B1-8E8C-F47A6040D239}"/>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A98D5CCC-B643-403C-A2A5-BF4BDDC2B146}"/>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6F6C51D2-E36D-4A6D-9266-36CAE1607282}"/>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5F86127D-71E2-4A95-B164-D145B5EE3B88}"/>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F48D58BB-CCEC-4EC2-A297-8805230BD2AC}"/>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FD2E8F2A-29C7-4F9B-BF29-E605821F8963}"/>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6337D395-6A8B-4089-B570-BF3F7FF65F02}"/>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DCEA8E6F-A212-4B51-AC1F-03F79C605908}"/>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D73A5C51-2140-44F2-96A5-1B27E3C36303}"/>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C328984F-330B-40EF-929D-B8F9A4D56093}"/>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93FC146E-5CA1-4734-B519-AC596C1E536F}"/>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2B1C6F9B-2558-42A7-8473-501877FF8487}"/>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086EE33B-7797-4DB9-B490-5C996905849A}"/>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84394131-F1E6-462A-BA93-78AD42549FDF}"/>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80361EF8-3DBB-4E7D-B4FB-DF7741778146}"/>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4BAC86A6-17B9-48FD-B8EE-ED291236D414}"/>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06EEB046-27DE-4F8C-A07F-860791455CD3}"/>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F243E7A1-85C6-4E2B-918D-0C88A8570358}"/>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29B03B63-A37C-47B6-9E6A-6189289FE706}"/>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D5EE4CC6-5DB4-496B-AF0D-5DF17646165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401A00FE-B16A-4988-A268-DD2921BF214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1CC63CCD-5065-44E9-B535-C4AD48455AEC}"/>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a:extLst>
            <a:ext uri="{FF2B5EF4-FFF2-40B4-BE49-F238E27FC236}">
              <a16:creationId xmlns:a16="http://schemas.microsoft.com/office/drawing/2014/main" id="{718F9332-1DE8-421E-8CC3-B45267B98841}"/>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a:extLst>
            <a:ext uri="{FF2B5EF4-FFF2-40B4-BE49-F238E27FC236}">
              <a16:creationId xmlns:a16="http://schemas.microsoft.com/office/drawing/2014/main" id="{46B508D5-CF3C-427F-8C86-2A62834AD7F1}"/>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a:extLst>
            <a:ext uri="{FF2B5EF4-FFF2-40B4-BE49-F238E27FC236}">
              <a16:creationId xmlns:a16="http://schemas.microsoft.com/office/drawing/2014/main" id="{E84E6E63-36F0-4A7E-BB34-4FFE3083FF9F}"/>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a:extLst>
            <a:ext uri="{FF2B5EF4-FFF2-40B4-BE49-F238E27FC236}">
              <a16:creationId xmlns:a16="http://schemas.microsoft.com/office/drawing/2014/main" id="{08DCA635-9BED-4ED8-B9EE-EB992E9534D3}"/>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a:extLst>
            <a:ext uri="{FF2B5EF4-FFF2-40B4-BE49-F238E27FC236}">
              <a16:creationId xmlns:a16="http://schemas.microsoft.com/office/drawing/2014/main" id="{E0A72FB1-DDE8-43A2-AE35-E6C716F4C3AD}"/>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a:extLst>
            <a:ext uri="{FF2B5EF4-FFF2-40B4-BE49-F238E27FC236}">
              <a16:creationId xmlns:a16="http://schemas.microsoft.com/office/drawing/2014/main" id="{7BFB12A0-A2A8-4AFE-AE79-B83432BCFC1D}"/>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a:extLst>
            <a:ext uri="{FF2B5EF4-FFF2-40B4-BE49-F238E27FC236}">
              <a16:creationId xmlns:a16="http://schemas.microsoft.com/office/drawing/2014/main" id="{E0ADCBE2-FBB2-4DCD-A759-A2D06DA73561}"/>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a:extLst>
            <a:ext uri="{FF2B5EF4-FFF2-40B4-BE49-F238E27FC236}">
              <a16:creationId xmlns:a16="http://schemas.microsoft.com/office/drawing/2014/main" id="{39AA3286-DC06-4EE7-8A97-BC4791DAA097}"/>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a:extLst>
            <a:ext uri="{FF2B5EF4-FFF2-40B4-BE49-F238E27FC236}">
              <a16:creationId xmlns:a16="http://schemas.microsoft.com/office/drawing/2014/main" id="{0EE70CEF-C930-4EFF-9C2D-1C8408AB694A}"/>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a:extLst>
            <a:ext uri="{FF2B5EF4-FFF2-40B4-BE49-F238E27FC236}">
              <a16:creationId xmlns:a16="http://schemas.microsoft.com/office/drawing/2014/main" id="{A68AACBC-35F2-49B5-85A5-4A7834E321B6}"/>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a:extLst>
            <a:ext uri="{FF2B5EF4-FFF2-40B4-BE49-F238E27FC236}">
              <a16:creationId xmlns:a16="http://schemas.microsoft.com/office/drawing/2014/main" id="{F8E2F5D6-3B94-4313-BDD7-3EDC7F04519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a:extLst>
            <a:ext uri="{FF2B5EF4-FFF2-40B4-BE49-F238E27FC236}">
              <a16:creationId xmlns:a16="http://schemas.microsoft.com/office/drawing/2014/main" id="{86D9F600-C020-41EB-BB15-9E1546A6A34D}"/>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19D4906B-2309-4DFC-8519-E1CA5C62102E}"/>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184D5851-7819-4D56-A316-944219F4E7EA}"/>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161108</xdr:rowOff>
    </xdr:from>
    <xdr:to>
      <xdr:col>85</xdr:col>
      <xdr:colOff>126364</xdr:colOff>
      <xdr:row>108</xdr:row>
      <xdr:rowOff>89263</xdr:rowOff>
    </xdr:to>
    <xdr:cxnSp macro="">
      <xdr:nvCxnSpPr>
        <xdr:cNvPr id="665" name="直線コネクタ 664">
          <a:extLst>
            <a:ext uri="{FF2B5EF4-FFF2-40B4-BE49-F238E27FC236}">
              <a16:creationId xmlns:a16="http://schemas.microsoft.com/office/drawing/2014/main" id="{255E109B-0108-4739-B702-D70F8C438B31}"/>
            </a:ext>
          </a:extLst>
        </xdr:cNvPr>
        <xdr:cNvCxnSpPr/>
      </xdr:nvCxnSpPr>
      <xdr:spPr>
        <a:xfrm flipV="1">
          <a:off x="14375764" y="16925108"/>
          <a:ext cx="0" cy="126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93090</xdr:rowOff>
    </xdr:from>
    <xdr:ext cx="405111" cy="259045"/>
    <xdr:sp macro="" textlink="">
      <xdr:nvSpPr>
        <xdr:cNvPr id="666" name="【公民館】&#10;有形固定資産減価償却率最小値テキスト">
          <a:extLst>
            <a:ext uri="{FF2B5EF4-FFF2-40B4-BE49-F238E27FC236}">
              <a16:creationId xmlns:a16="http://schemas.microsoft.com/office/drawing/2014/main" id="{5C191615-87E5-4969-8412-40F5A506D000}"/>
            </a:ext>
          </a:extLst>
        </xdr:cNvPr>
        <xdr:cNvSpPr txBox="1"/>
      </xdr:nvSpPr>
      <xdr:spPr>
        <a:xfrm>
          <a:off x="14414500" y="18198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89263</xdr:rowOff>
    </xdr:from>
    <xdr:to>
      <xdr:col>86</xdr:col>
      <xdr:colOff>25400</xdr:colOff>
      <xdr:row>108</xdr:row>
      <xdr:rowOff>89263</xdr:rowOff>
    </xdr:to>
    <xdr:cxnSp macro="">
      <xdr:nvCxnSpPr>
        <xdr:cNvPr id="667" name="直線コネクタ 666">
          <a:extLst>
            <a:ext uri="{FF2B5EF4-FFF2-40B4-BE49-F238E27FC236}">
              <a16:creationId xmlns:a16="http://schemas.microsoft.com/office/drawing/2014/main" id="{E85C9889-1942-43CD-8582-A2EB66BB8A08}"/>
            </a:ext>
          </a:extLst>
        </xdr:cNvPr>
        <xdr:cNvCxnSpPr/>
      </xdr:nvCxnSpPr>
      <xdr:spPr>
        <a:xfrm>
          <a:off x="14287500" y="181943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107785</xdr:rowOff>
    </xdr:from>
    <xdr:ext cx="405111" cy="259045"/>
    <xdr:sp macro="" textlink="">
      <xdr:nvSpPr>
        <xdr:cNvPr id="668" name="【公民館】&#10;有形固定資産減価償却率最大値テキスト">
          <a:extLst>
            <a:ext uri="{FF2B5EF4-FFF2-40B4-BE49-F238E27FC236}">
              <a16:creationId xmlns:a16="http://schemas.microsoft.com/office/drawing/2014/main" id="{1B79BD7C-9949-41E2-98FF-D528603E507B}"/>
            </a:ext>
          </a:extLst>
        </xdr:cNvPr>
        <xdr:cNvSpPr txBox="1"/>
      </xdr:nvSpPr>
      <xdr:spPr>
        <a:xfrm>
          <a:off x="14414500" y="16704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161108</xdr:rowOff>
    </xdr:from>
    <xdr:to>
      <xdr:col>86</xdr:col>
      <xdr:colOff>25400</xdr:colOff>
      <xdr:row>100</xdr:row>
      <xdr:rowOff>161108</xdr:rowOff>
    </xdr:to>
    <xdr:cxnSp macro="">
      <xdr:nvCxnSpPr>
        <xdr:cNvPr id="669" name="直線コネクタ 668">
          <a:extLst>
            <a:ext uri="{FF2B5EF4-FFF2-40B4-BE49-F238E27FC236}">
              <a16:creationId xmlns:a16="http://schemas.microsoft.com/office/drawing/2014/main" id="{CCF77498-9F13-4686-AEF8-3F679ED90337}"/>
            </a:ext>
          </a:extLst>
        </xdr:cNvPr>
        <xdr:cNvCxnSpPr/>
      </xdr:nvCxnSpPr>
      <xdr:spPr>
        <a:xfrm>
          <a:off x="14287500" y="169251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20156</xdr:rowOff>
    </xdr:from>
    <xdr:ext cx="405111" cy="259045"/>
    <xdr:sp macro="" textlink="">
      <xdr:nvSpPr>
        <xdr:cNvPr id="670" name="【公民館】&#10;有形固定資産減価償却率平均値テキスト">
          <a:extLst>
            <a:ext uri="{FF2B5EF4-FFF2-40B4-BE49-F238E27FC236}">
              <a16:creationId xmlns:a16="http://schemas.microsoft.com/office/drawing/2014/main" id="{3942DC4B-C2EA-4784-A224-4A205992226B}"/>
            </a:ext>
          </a:extLst>
        </xdr:cNvPr>
        <xdr:cNvSpPr txBox="1"/>
      </xdr:nvSpPr>
      <xdr:spPr>
        <a:xfrm>
          <a:off x="14414500" y="176223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41729</xdr:rowOff>
    </xdr:from>
    <xdr:to>
      <xdr:col>85</xdr:col>
      <xdr:colOff>177800</xdr:colOff>
      <xdr:row>105</xdr:row>
      <xdr:rowOff>143329</xdr:rowOff>
    </xdr:to>
    <xdr:sp macro="" textlink="">
      <xdr:nvSpPr>
        <xdr:cNvPr id="671" name="フローチャート: 判断 670">
          <a:extLst>
            <a:ext uri="{FF2B5EF4-FFF2-40B4-BE49-F238E27FC236}">
              <a16:creationId xmlns:a16="http://schemas.microsoft.com/office/drawing/2014/main" id="{C88451B4-1AB0-4FC2-9F48-75BDB07B79EC}"/>
            </a:ext>
          </a:extLst>
        </xdr:cNvPr>
        <xdr:cNvSpPr/>
      </xdr:nvSpPr>
      <xdr:spPr>
        <a:xfrm>
          <a:off x="14325600" y="1764392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165826</xdr:rowOff>
    </xdr:from>
    <xdr:to>
      <xdr:col>81</xdr:col>
      <xdr:colOff>101600</xdr:colOff>
      <xdr:row>105</xdr:row>
      <xdr:rowOff>95976</xdr:rowOff>
    </xdr:to>
    <xdr:sp macro="" textlink="">
      <xdr:nvSpPr>
        <xdr:cNvPr id="672" name="フローチャート: 判断 671">
          <a:extLst>
            <a:ext uri="{FF2B5EF4-FFF2-40B4-BE49-F238E27FC236}">
              <a16:creationId xmlns:a16="http://schemas.microsoft.com/office/drawing/2014/main" id="{0DE70E41-9BF3-4C09-88C3-6C23306BA207}"/>
            </a:ext>
          </a:extLst>
        </xdr:cNvPr>
        <xdr:cNvSpPr/>
      </xdr:nvSpPr>
      <xdr:spPr>
        <a:xfrm>
          <a:off x="13578840" y="176003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673" name="フローチャート: 判断 672">
          <a:extLst>
            <a:ext uri="{FF2B5EF4-FFF2-40B4-BE49-F238E27FC236}">
              <a16:creationId xmlns:a16="http://schemas.microsoft.com/office/drawing/2014/main" id="{27CDEA3B-83F5-49EA-A5D2-C8163C6FB7EF}"/>
            </a:ext>
          </a:extLst>
        </xdr:cNvPr>
        <xdr:cNvSpPr/>
      </xdr:nvSpPr>
      <xdr:spPr>
        <a:xfrm>
          <a:off x="12804140" y="175971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907</xdr:rowOff>
    </xdr:from>
    <xdr:to>
      <xdr:col>72</xdr:col>
      <xdr:colOff>38100</xdr:colOff>
      <xdr:row>105</xdr:row>
      <xdr:rowOff>102507</xdr:rowOff>
    </xdr:to>
    <xdr:sp macro="" textlink="">
      <xdr:nvSpPr>
        <xdr:cNvPr id="674" name="フローチャート: 判断 673">
          <a:extLst>
            <a:ext uri="{FF2B5EF4-FFF2-40B4-BE49-F238E27FC236}">
              <a16:creationId xmlns:a16="http://schemas.microsoft.com/office/drawing/2014/main" id="{36C3BAF0-54FB-41A2-90B7-451057C7904A}"/>
            </a:ext>
          </a:extLst>
        </xdr:cNvPr>
        <xdr:cNvSpPr/>
      </xdr:nvSpPr>
      <xdr:spPr>
        <a:xfrm>
          <a:off x="12029440" y="176031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5806</xdr:rowOff>
    </xdr:from>
    <xdr:to>
      <xdr:col>67</xdr:col>
      <xdr:colOff>101600</xdr:colOff>
      <xdr:row>105</xdr:row>
      <xdr:rowOff>107406</xdr:rowOff>
    </xdr:to>
    <xdr:sp macro="" textlink="">
      <xdr:nvSpPr>
        <xdr:cNvPr id="675" name="フローチャート: 判断 674">
          <a:extLst>
            <a:ext uri="{FF2B5EF4-FFF2-40B4-BE49-F238E27FC236}">
              <a16:creationId xmlns:a16="http://schemas.microsoft.com/office/drawing/2014/main" id="{F6598BF0-A9E6-4C49-B6A6-5A65522C0A26}"/>
            </a:ext>
          </a:extLst>
        </xdr:cNvPr>
        <xdr:cNvSpPr/>
      </xdr:nvSpPr>
      <xdr:spPr>
        <a:xfrm>
          <a:off x="11231880" y="1760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D8B229E7-BD61-4982-A001-4E9356BFABC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E3DFC291-E09B-4BC5-9F9C-AD785D15AA93}"/>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90D46792-83F4-4312-AB21-F7DF9BD8A52C}"/>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710C11F7-EF2D-459F-99FA-39F8D4F14432}"/>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51553778-EC90-48D0-BDF6-DE02BF7A417C}"/>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84182</xdr:rowOff>
    </xdr:from>
    <xdr:to>
      <xdr:col>85</xdr:col>
      <xdr:colOff>177800</xdr:colOff>
      <xdr:row>104</xdr:row>
      <xdr:rowOff>14332</xdr:rowOff>
    </xdr:to>
    <xdr:sp macro="" textlink="">
      <xdr:nvSpPr>
        <xdr:cNvPr id="681" name="楕円 680">
          <a:extLst>
            <a:ext uri="{FF2B5EF4-FFF2-40B4-BE49-F238E27FC236}">
              <a16:creationId xmlns:a16="http://schemas.microsoft.com/office/drawing/2014/main" id="{9F8430FD-0288-4267-9C3E-CCB8D5D9F91B}"/>
            </a:ext>
          </a:extLst>
        </xdr:cNvPr>
        <xdr:cNvSpPr/>
      </xdr:nvSpPr>
      <xdr:spPr>
        <a:xfrm>
          <a:off x="14325600" y="1735110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107059</xdr:rowOff>
    </xdr:from>
    <xdr:ext cx="405111" cy="259045"/>
    <xdr:sp macro="" textlink="">
      <xdr:nvSpPr>
        <xdr:cNvPr id="682" name="【公民館】&#10;有形固定資産減価償却率該当値テキスト">
          <a:extLst>
            <a:ext uri="{FF2B5EF4-FFF2-40B4-BE49-F238E27FC236}">
              <a16:creationId xmlns:a16="http://schemas.microsoft.com/office/drawing/2014/main" id="{A73EA15F-62A3-4331-983C-4866DA02E4BF}"/>
            </a:ext>
          </a:extLst>
        </xdr:cNvPr>
        <xdr:cNvSpPr txBox="1"/>
      </xdr:nvSpPr>
      <xdr:spPr>
        <a:xfrm>
          <a:off x="14414500" y="1720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54792</xdr:rowOff>
    </xdr:from>
    <xdr:to>
      <xdr:col>81</xdr:col>
      <xdr:colOff>101600</xdr:colOff>
      <xdr:row>103</xdr:row>
      <xdr:rowOff>156392</xdr:rowOff>
    </xdr:to>
    <xdr:sp macro="" textlink="">
      <xdr:nvSpPr>
        <xdr:cNvPr id="683" name="楕円 682">
          <a:extLst>
            <a:ext uri="{FF2B5EF4-FFF2-40B4-BE49-F238E27FC236}">
              <a16:creationId xmlns:a16="http://schemas.microsoft.com/office/drawing/2014/main" id="{2428C052-9B20-4CD2-A1D3-D475EDBBDE0A}"/>
            </a:ext>
          </a:extLst>
        </xdr:cNvPr>
        <xdr:cNvSpPr/>
      </xdr:nvSpPr>
      <xdr:spPr>
        <a:xfrm>
          <a:off x="13578840" y="1732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105592</xdr:rowOff>
    </xdr:from>
    <xdr:to>
      <xdr:col>85</xdr:col>
      <xdr:colOff>127000</xdr:colOff>
      <xdr:row>103</xdr:row>
      <xdr:rowOff>134982</xdr:rowOff>
    </xdr:to>
    <xdr:cxnSp macro="">
      <xdr:nvCxnSpPr>
        <xdr:cNvPr id="684" name="直線コネクタ 683">
          <a:extLst>
            <a:ext uri="{FF2B5EF4-FFF2-40B4-BE49-F238E27FC236}">
              <a16:creationId xmlns:a16="http://schemas.microsoft.com/office/drawing/2014/main" id="{EA27FFB8-AF9A-4A7E-B088-4C122D753A75}"/>
            </a:ext>
          </a:extLst>
        </xdr:cNvPr>
        <xdr:cNvCxnSpPr/>
      </xdr:nvCxnSpPr>
      <xdr:spPr>
        <a:xfrm>
          <a:off x="13629640" y="17372512"/>
          <a:ext cx="74676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72752</xdr:rowOff>
    </xdr:from>
    <xdr:to>
      <xdr:col>76</xdr:col>
      <xdr:colOff>165100</xdr:colOff>
      <xdr:row>104</xdr:row>
      <xdr:rowOff>2902</xdr:rowOff>
    </xdr:to>
    <xdr:sp macro="" textlink="">
      <xdr:nvSpPr>
        <xdr:cNvPr id="685" name="楕円 684">
          <a:extLst>
            <a:ext uri="{FF2B5EF4-FFF2-40B4-BE49-F238E27FC236}">
              <a16:creationId xmlns:a16="http://schemas.microsoft.com/office/drawing/2014/main" id="{09B9A2D3-E357-4EF4-87B1-148178F29677}"/>
            </a:ext>
          </a:extLst>
        </xdr:cNvPr>
        <xdr:cNvSpPr/>
      </xdr:nvSpPr>
      <xdr:spPr>
        <a:xfrm>
          <a:off x="12804140" y="173396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105592</xdr:rowOff>
    </xdr:from>
    <xdr:to>
      <xdr:col>81</xdr:col>
      <xdr:colOff>50800</xdr:colOff>
      <xdr:row>103</xdr:row>
      <xdr:rowOff>123552</xdr:rowOff>
    </xdr:to>
    <xdr:cxnSp macro="">
      <xdr:nvCxnSpPr>
        <xdr:cNvPr id="686" name="直線コネクタ 685">
          <a:extLst>
            <a:ext uri="{FF2B5EF4-FFF2-40B4-BE49-F238E27FC236}">
              <a16:creationId xmlns:a16="http://schemas.microsoft.com/office/drawing/2014/main" id="{A2A02505-147F-47C5-87CA-400140853E74}"/>
            </a:ext>
          </a:extLst>
        </xdr:cNvPr>
        <xdr:cNvCxnSpPr/>
      </xdr:nvCxnSpPr>
      <xdr:spPr>
        <a:xfrm flipV="1">
          <a:off x="12854940" y="17372512"/>
          <a:ext cx="7747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687" name="楕円 686">
          <a:extLst>
            <a:ext uri="{FF2B5EF4-FFF2-40B4-BE49-F238E27FC236}">
              <a16:creationId xmlns:a16="http://schemas.microsoft.com/office/drawing/2014/main" id="{A8127363-6E48-4503-A56D-8F44514BB8EC}"/>
            </a:ext>
          </a:extLst>
        </xdr:cNvPr>
        <xdr:cNvSpPr/>
      </xdr:nvSpPr>
      <xdr:spPr>
        <a:xfrm>
          <a:off x="12029440" y="174762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123552</xdr:rowOff>
    </xdr:from>
    <xdr:to>
      <xdr:col>76</xdr:col>
      <xdr:colOff>114300</xdr:colOff>
      <xdr:row>104</xdr:row>
      <xdr:rowOff>92529</xdr:rowOff>
    </xdr:to>
    <xdr:cxnSp macro="">
      <xdr:nvCxnSpPr>
        <xdr:cNvPr id="688" name="直線コネクタ 687">
          <a:extLst>
            <a:ext uri="{FF2B5EF4-FFF2-40B4-BE49-F238E27FC236}">
              <a16:creationId xmlns:a16="http://schemas.microsoft.com/office/drawing/2014/main" id="{59C022B9-176C-476C-BC21-6BDC1CC2068C}"/>
            </a:ext>
          </a:extLst>
        </xdr:cNvPr>
        <xdr:cNvCxnSpPr/>
      </xdr:nvCxnSpPr>
      <xdr:spPr>
        <a:xfrm flipV="1">
          <a:off x="12072620" y="17390472"/>
          <a:ext cx="782320" cy="13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167458</xdr:rowOff>
    </xdr:from>
    <xdr:to>
      <xdr:col>67</xdr:col>
      <xdr:colOff>101600</xdr:colOff>
      <xdr:row>104</xdr:row>
      <xdr:rowOff>97608</xdr:rowOff>
    </xdr:to>
    <xdr:sp macro="" textlink="">
      <xdr:nvSpPr>
        <xdr:cNvPr id="689" name="楕円 688">
          <a:extLst>
            <a:ext uri="{FF2B5EF4-FFF2-40B4-BE49-F238E27FC236}">
              <a16:creationId xmlns:a16="http://schemas.microsoft.com/office/drawing/2014/main" id="{9218064E-60A5-4B08-80A0-11692F6C5496}"/>
            </a:ext>
          </a:extLst>
        </xdr:cNvPr>
        <xdr:cNvSpPr/>
      </xdr:nvSpPr>
      <xdr:spPr>
        <a:xfrm>
          <a:off x="11231880" y="174343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46808</xdr:rowOff>
    </xdr:from>
    <xdr:to>
      <xdr:col>71</xdr:col>
      <xdr:colOff>177800</xdr:colOff>
      <xdr:row>104</xdr:row>
      <xdr:rowOff>92529</xdr:rowOff>
    </xdr:to>
    <xdr:cxnSp macro="">
      <xdr:nvCxnSpPr>
        <xdr:cNvPr id="690" name="直線コネクタ 689">
          <a:extLst>
            <a:ext uri="{FF2B5EF4-FFF2-40B4-BE49-F238E27FC236}">
              <a16:creationId xmlns:a16="http://schemas.microsoft.com/office/drawing/2014/main" id="{2BC7E70E-6A00-415B-B3B5-4B0C9C7563FD}"/>
            </a:ext>
          </a:extLst>
        </xdr:cNvPr>
        <xdr:cNvCxnSpPr/>
      </xdr:nvCxnSpPr>
      <xdr:spPr>
        <a:xfrm>
          <a:off x="11282680" y="17481368"/>
          <a:ext cx="78994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87103</xdr:rowOff>
    </xdr:from>
    <xdr:ext cx="405111" cy="259045"/>
    <xdr:sp macro="" textlink="">
      <xdr:nvSpPr>
        <xdr:cNvPr id="691" name="n_1aveValue【公民館】&#10;有形固定資産減価償却率">
          <a:extLst>
            <a:ext uri="{FF2B5EF4-FFF2-40B4-BE49-F238E27FC236}">
              <a16:creationId xmlns:a16="http://schemas.microsoft.com/office/drawing/2014/main" id="{3984A970-9054-44E1-8E72-CAA135462B37}"/>
            </a:ext>
          </a:extLst>
        </xdr:cNvPr>
        <xdr:cNvSpPr txBox="1"/>
      </xdr:nvSpPr>
      <xdr:spPr>
        <a:xfrm>
          <a:off x="13437244" y="17689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83838</xdr:rowOff>
    </xdr:from>
    <xdr:ext cx="405111" cy="259045"/>
    <xdr:sp macro="" textlink="">
      <xdr:nvSpPr>
        <xdr:cNvPr id="692" name="n_2aveValue【公民館】&#10;有形固定資産減価償却率">
          <a:extLst>
            <a:ext uri="{FF2B5EF4-FFF2-40B4-BE49-F238E27FC236}">
              <a16:creationId xmlns:a16="http://schemas.microsoft.com/office/drawing/2014/main" id="{48CDAA1D-4601-443D-AB71-B3B7E98E671A}"/>
            </a:ext>
          </a:extLst>
        </xdr:cNvPr>
        <xdr:cNvSpPr txBox="1"/>
      </xdr:nvSpPr>
      <xdr:spPr>
        <a:xfrm>
          <a:off x="12675244" y="1768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93634</xdr:rowOff>
    </xdr:from>
    <xdr:ext cx="405111" cy="259045"/>
    <xdr:sp macro="" textlink="">
      <xdr:nvSpPr>
        <xdr:cNvPr id="693" name="n_3aveValue【公民館】&#10;有形固定資産減価償却率">
          <a:extLst>
            <a:ext uri="{FF2B5EF4-FFF2-40B4-BE49-F238E27FC236}">
              <a16:creationId xmlns:a16="http://schemas.microsoft.com/office/drawing/2014/main" id="{AB81193F-D67E-44DD-8BEA-591283DE63C1}"/>
            </a:ext>
          </a:extLst>
        </xdr:cNvPr>
        <xdr:cNvSpPr txBox="1"/>
      </xdr:nvSpPr>
      <xdr:spPr>
        <a:xfrm>
          <a:off x="11900544" y="17695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98533</xdr:rowOff>
    </xdr:from>
    <xdr:ext cx="405111" cy="259045"/>
    <xdr:sp macro="" textlink="">
      <xdr:nvSpPr>
        <xdr:cNvPr id="694" name="n_4aveValue【公民館】&#10;有形固定資産減価償却率">
          <a:extLst>
            <a:ext uri="{FF2B5EF4-FFF2-40B4-BE49-F238E27FC236}">
              <a16:creationId xmlns:a16="http://schemas.microsoft.com/office/drawing/2014/main" id="{0A4123AB-0673-422B-8564-CD9126B5C2F3}"/>
            </a:ext>
          </a:extLst>
        </xdr:cNvPr>
        <xdr:cNvSpPr txBox="1"/>
      </xdr:nvSpPr>
      <xdr:spPr>
        <a:xfrm>
          <a:off x="11102984" y="1770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1469</xdr:rowOff>
    </xdr:from>
    <xdr:ext cx="405111" cy="259045"/>
    <xdr:sp macro="" textlink="">
      <xdr:nvSpPr>
        <xdr:cNvPr id="695" name="n_1mainValue【公民館】&#10;有形固定資産減価償却率">
          <a:extLst>
            <a:ext uri="{FF2B5EF4-FFF2-40B4-BE49-F238E27FC236}">
              <a16:creationId xmlns:a16="http://schemas.microsoft.com/office/drawing/2014/main" id="{0C9FB103-143D-4D4A-90F3-730F354BB47D}"/>
            </a:ext>
          </a:extLst>
        </xdr:cNvPr>
        <xdr:cNvSpPr txBox="1"/>
      </xdr:nvSpPr>
      <xdr:spPr>
        <a:xfrm>
          <a:off x="13437244" y="17100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19429</xdr:rowOff>
    </xdr:from>
    <xdr:ext cx="405111" cy="259045"/>
    <xdr:sp macro="" textlink="">
      <xdr:nvSpPr>
        <xdr:cNvPr id="696" name="n_2mainValue【公民館】&#10;有形固定資産減価償却率">
          <a:extLst>
            <a:ext uri="{FF2B5EF4-FFF2-40B4-BE49-F238E27FC236}">
              <a16:creationId xmlns:a16="http://schemas.microsoft.com/office/drawing/2014/main" id="{AFB04218-2D95-4205-B170-63E98EB0C979}"/>
            </a:ext>
          </a:extLst>
        </xdr:cNvPr>
        <xdr:cNvSpPr txBox="1"/>
      </xdr:nvSpPr>
      <xdr:spPr>
        <a:xfrm>
          <a:off x="12675244" y="17118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159856</xdr:rowOff>
    </xdr:from>
    <xdr:ext cx="405111" cy="259045"/>
    <xdr:sp macro="" textlink="">
      <xdr:nvSpPr>
        <xdr:cNvPr id="697" name="n_3mainValue【公民館】&#10;有形固定資産減価償却率">
          <a:extLst>
            <a:ext uri="{FF2B5EF4-FFF2-40B4-BE49-F238E27FC236}">
              <a16:creationId xmlns:a16="http://schemas.microsoft.com/office/drawing/2014/main" id="{4B02B4E6-753B-4E16-8C88-848E5A3A4582}"/>
            </a:ext>
          </a:extLst>
        </xdr:cNvPr>
        <xdr:cNvSpPr txBox="1"/>
      </xdr:nvSpPr>
      <xdr:spPr>
        <a:xfrm>
          <a:off x="11900544" y="17259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114135</xdr:rowOff>
    </xdr:from>
    <xdr:ext cx="405111" cy="259045"/>
    <xdr:sp macro="" textlink="">
      <xdr:nvSpPr>
        <xdr:cNvPr id="698" name="n_4mainValue【公民館】&#10;有形固定資産減価償却率">
          <a:extLst>
            <a:ext uri="{FF2B5EF4-FFF2-40B4-BE49-F238E27FC236}">
              <a16:creationId xmlns:a16="http://schemas.microsoft.com/office/drawing/2014/main" id="{613113D0-6E15-4141-9171-8ACE997794C2}"/>
            </a:ext>
          </a:extLst>
        </xdr:cNvPr>
        <xdr:cNvSpPr txBox="1"/>
      </xdr:nvSpPr>
      <xdr:spPr>
        <a:xfrm>
          <a:off x="11102984" y="1721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DB49CDA4-0F52-4273-8C2D-20B2E5066AFF}"/>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D5E84A7C-9E21-4E86-900D-2608AE2A21A6}"/>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74490E05-0B7E-4AF8-8F8A-6BEFC18C82A6}"/>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BF0A2516-E7FA-4F10-A85F-5FC188E57948}"/>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BE53F4BA-AE40-495C-957A-BB2AF9497F34}"/>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AB0E4903-8226-46DA-B9E5-B8C942764C4C}"/>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66386F18-85EB-4A14-ACDF-3B73B92F78D7}"/>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D8BB825E-56BB-4E02-8F35-E66C557331D2}"/>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E67A7AD8-7388-4364-90DC-BFF3F687274D}"/>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DAC1F1BB-AD32-4ED4-A3F2-6B7C6F2DE083}"/>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9" name="直線コネクタ 708">
          <a:extLst>
            <a:ext uri="{FF2B5EF4-FFF2-40B4-BE49-F238E27FC236}">
              <a16:creationId xmlns:a16="http://schemas.microsoft.com/office/drawing/2014/main" id="{6700EE96-7BEC-4210-89CA-D875E9D8625D}"/>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0" name="テキスト ボックス 709">
          <a:extLst>
            <a:ext uri="{FF2B5EF4-FFF2-40B4-BE49-F238E27FC236}">
              <a16:creationId xmlns:a16="http://schemas.microsoft.com/office/drawing/2014/main" id="{32BE9DFF-1CA1-490C-95C2-807FFD497676}"/>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1" name="直線コネクタ 710">
          <a:extLst>
            <a:ext uri="{FF2B5EF4-FFF2-40B4-BE49-F238E27FC236}">
              <a16:creationId xmlns:a16="http://schemas.microsoft.com/office/drawing/2014/main" id="{531B471B-9E63-4438-80E7-E5609A7194FF}"/>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2" name="テキスト ボックス 711">
          <a:extLst>
            <a:ext uri="{FF2B5EF4-FFF2-40B4-BE49-F238E27FC236}">
              <a16:creationId xmlns:a16="http://schemas.microsoft.com/office/drawing/2014/main" id="{DC313AF4-9F33-4CFE-B418-D2573DA988A0}"/>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3" name="直線コネクタ 712">
          <a:extLst>
            <a:ext uri="{FF2B5EF4-FFF2-40B4-BE49-F238E27FC236}">
              <a16:creationId xmlns:a16="http://schemas.microsoft.com/office/drawing/2014/main" id="{D07E4D3F-3A65-4958-B4F0-392D1ED19CBE}"/>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4" name="テキスト ボックス 713">
          <a:extLst>
            <a:ext uri="{FF2B5EF4-FFF2-40B4-BE49-F238E27FC236}">
              <a16:creationId xmlns:a16="http://schemas.microsoft.com/office/drawing/2014/main" id="{54303746-AB38-4E55-9486-EEC263E0605A}"/>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5" name="直線コネクタ 714">
          <a:extLst>
            <a:ext uri="{FF2B5EF4-FFF2-40B4-BE49-F238E27FC236}">
              <a16:creationId xmlns:a16="http://schemas.microsoft.com/office/drawing/2014/main" id="{5FE000EB-1239-4716-86FC-913AB2B0DBB9}"/>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6" name="テキスト ボックス 715">
          <a:extLst>
            <a:ext uri="{FF2B5EF4-FFF2-40B4-BE49-F238E27FC236}">
              <a16:creationId xmlns:a16="http://schemas.microsoft.com/office/drawing/2014/main" id="{1D013656-60DF-4778-9101-D414671B9085}"/>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a:extLst>
            <a:ext uri="{FF2B5EF4-FFF2-40B4-BE49-F238E27FC236}">
              <a16:creationId xmlns:a16="http://schemas.microsoft.com/office/drawing/2014/main" id="{29D2D430-AA56-46BB-93C6-4FD9F76A7FC7}"/>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a:extLst>
            <a:ext uri="{FF2B5EF4-FFF2-40B4-BE49-F238E27FC236}">
              <a16:creationId xmlns:a16="http://schemas.microsoft.com/office/drawing/2014/main" id="{000B440F-009B-4A19-9F3C-569701A19001}"/>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a:extLst>
            <a:ext uri="{FF2B5EF4-FFF2-40B4-BE49-F238E27FC236}">
              <a16:creationId xmlns:a16="http://schemas.microsoft.com/office/drawing/2014/main" id="{F9A6DD6B-0460-4783-B1A0-D0D6A8ABFA4E}"/>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167639</xdr:rowOff>
    </xdr:from>
    <xdr:to>
      <xdr:col>116</xdr:col>
      <xdr:colOff>62864</xdr:colOff>
      <xdr:row>108</xdr:row>
      <xdr:rowOff>37337</xdr:rowOff>
    </xdr:to>
    <xdr:cxnSp macro="">
      <xdr:nvCxnSpPr>
        <xdr:cNvPr id="720" name="直線コネクタ 719">
          <a:extLst>
            <a:ext uri="{FF2B5EF4-FFF2-40B4-BE49-F238E27FC236}">
              <a16:creationId xmlns:a16="http://schemas.microsoft.com/office/drawing/2014/main" id="{5CC6B10E-E03A-4991-91F3-C4E03EEF6F69}"/>
            </a:ext>
          </a:extLst>
        </xdr:cNvPr>
        <xdr:cNvCxnSpPr/>
      </xdr:nvCxnSpPr>
      <xdr:spPr>
        <a:xfrm flipV="1">
          <a:off x="19509104" y="16931639"/>
          <a:ext cx="0" cy="121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721" name="【公民館】&#10;一人当たり面積最小値テキスト">
          <a:extLst>
            <a:ext uri="{FF2B5EF4-FFF2-40B4-BE49-F238E27FC236}">
              <a16:creationId xmlns:a16="http://schemas.microsoft.com/office/drawing/2014/main" id="{5D33AAD8-494A-4E7F-9F13-ECFBB0F464D0}"/>
            </a:ext>
          </a:extLst>
        </xdr:cNvPr>
        <xdr:cNvSpPr txBox="1"/>
      </xdr:nvSpPr>
      <xdr:spPr>
        <a:xfrm>
          <a:off x="19547840" y="1814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722" name="直線コネクタ 721">
          <a:extLst>
            <a:ext uri="{FF2B5EF4-FFF2-40B4-BE49-F238E27FC236}">
              <a16:creationId xmlns:a16="http://schemas.microsoft.com/office/drawing/2014/main" id="{9EE74FBA-A0B8-400D-8860-BF284420E9F7}"/>
            </a:ext>
          </a:extLst>
        </xdr:cNvPr>
        <xdr:cNvCxnSpPr/>
      </xdr:nvCxnSpPr>
      <xdr:spPr>
        <a:xfrm>
          <a:off x="19443700" y="181424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114316</xdr:rowOff>
    </xdr:from>
    <xdr:ext cx="469744" cy="259045"/>
    <xdr:sp macro="" textlink="">
      <xdr:nvSpPr>
        <xdr:cNvPr id="723" name="【公民館】&#10;一人当たり面積最大値テキスト">
          <a:extLst>
            <a:ext uri="{FF2B5EF4-FFF2-40B4-BE49-F238E27FC236}">
              <a16:creationId xmlns:a16="http://schemas.microsoft.com/office/drawing/2014/main" id="{80C7E8DB-F6F6-4765-9188-821CA49832F8}"/>
            </a:ext>
          </a:extLst>
        </xdr:cNvPr>
        <xdr:cNvSpPr txBox="1"/>
      </xdr:nvSpPr>
      <xdr:spPr>
        <a:xfrm>
          <a:off x="19547840" y="1671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167639</xdr:rowOff>
    </xdr:from>
    <xdr:to>
      <xdr:col>116</xdr:col>
      <xdr:colOff>152400</xdr:colOff>
      <xdr:row>100</xdr:row>
      <xdr:rowOff>167639</xdr:rowOff>
    </xdr:to>
    <xdr:cxnSp macro="">
      <xdr:nvCxnSpPr>
        <xdr:cNvPr id="724" name="直線コネクタ 723">
          <a:extLst>
            <a:ext uri="{FF2B5EF4-FFF2-40B4-BE49-F238E27FC236}">
              <a16:creationId xmlns:a16="http://schemas.microsoft.com/office/drawing/2014/main" id="{3A1E5E99-B4E5-4A8A-BD30-6C318C97BC39}"/>
            </a:ext>
          </a:extLst>
        </xdr:cNvPr>
        <xdr:cNvCxnSpPr/>
      </xdr:nvCxnSpPr>
      <xdr:spPr>
        <a:xfrm>
          <a:off x="19443700" y="169316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2557</xdr:rowOff>
    </xdr:from>
    <xdr:ext cx="469744" cy="259045"/>
    <xdr:sp macro="" textlink="">
      <xdr:nvSpPr>
        <xdr:cNvPr id="725" name="【公民館】&#10;一人当たり面積平均値テキスト">
          <a:extLst>
            <a:ext uri="{FF2B5EF4-FFF2-40B4-BE49-F238E27FC236}">
              <a16:creationId xmlns:a16="http://schemas.microsoft.com/office/drawing/2014/main" id="{C5149EE1-EA11-4EEC-A455-CC17A2CD4ACC}"/>
            </a:ext>
          </a:extLst>
        </xdr:cNvPr>
        <xdr:cNvSpPr txBox="1"/>
      </xdr:nvSpPr>
      <xdr:spPr>
        <a:xfrm>
          <a:off x="19547840" y="17604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726" name="フローチャート: 判断 725">
          <a:extLst>
            <a:ext uri="{FF2B5EF4-FFF2-40B4-BE49-F238E27FC236}">
              <a16:creationId xmlns:a16="http://schemas.microsoft.com/office/drawing/2014/main" id="{3427C8A6-64EC-43AD-90EB-5AF3CA25CCEF}"/>
            </a:ext>
          </a:extLst>
        </xdr:cNvPr>
        <xdr:cNvSpPr/>
      </xdr:nvSpPr>
      <xdr:spPr>
        <a:xfrm>
          <a:off x="19458940" y="17753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160274</xdr:rowOff>
    </xdr:from>
    <xdr:to>
      <xdr:col>112</xdr:col>
      <xdr:colOff>38100</xdr:colOff>
      <xdr:row>106</xdr:row>
      <xdr:rowOff>90424</xdr:rowOff>
    </xdr:to>
    <xdr:sp macro="" textlink="">
      <xdr:nvSpPr>
        <xdr:cNvPr id="727" name="フローチャート: 判断 726">
          <a:extLst>
            <a:ext uri="{FF2B5EF4-FFF2-40B4-BE49-F238E27FC236}">
              <a16:creationId xmlns:a16="http://schemas.microsoft.com/office/drawing/2014/main" id="{87E994CE-7240-498E-9C20-BB88D1F3B11F}"/>
            </a:ext>
          </a:extLst>
        </xdr:cNvPr>
        <xdr:cNvSpPr/>
      </xdr:nvSpPr>
      <xdr:spPr>
        <a:xfrm>
          <a:off x="18735040" y="177624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18542</xdr:rowOff>
    </xdr:from>
    <xdr:to>
      <xdr:col>107</xdr:col>
      <xdr:colOff>101600</xdr:colOff>
      <xdr:row>106</xdr:row>
      <xdr:rowOff>120142</xdr:rowOff>
    </xdr:to>
    <xdr:sp macro="" textlink="">
      <xdr:nvSpPr>
        <xdr:cNvPr id="728" name="フローチャート: 判断 727">
          <a:extLst>
            <a:ext uri="{FF2B5EF4-FFF2-40B4-BE49-F238E27FC236}">
              <a16:creationId xmlns:a16="http://schemas.microsoft.com/office/drawing/2014/main" id="{5CF19D7C-7C86-45BF-92B1-B577E548F17C}"/>
            </a:ext>
          </a:extLst>
        </xdr:cNvPr>
        <xdr:cNvSpPr/>
      </xdr:nvSpPr>
      <xdr:spPr>
        <a:xfrm>
          <a:off x="17937480" y="17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43687</xdr:rowOff>
    </xdr:from>
    <xdr:to>
      <xdr:col>102</xdr:col>
      <xdr:colOff>165100</xdr:colOff>
      <xdr:row>106</xdr:row>
      <xdr:rowOff>145287</xdr:rowOff>
    </xdr:to>
    <xdr:sp macro="" textlink="">
      <xdr:nvSpPr>
        <xdr:cNvPr id="729" name="フローチャート: 判断 728">
          <a:extLst>
            <a:ext uri="{FF2B5EF4-FFF2-40B4-BE49-F238E27FC236}">
              <a16:creationId xmlns:a16="http://schemas.microsoft.com/office/drawing/2014/main" id="{136433EB-B845-499F-88D3-75F57639B3BF}"/>
            </a:ext>
          </a:extLst>
        </xdr:cNvPr>
        <xdr:cNvSpPr/>
      </xdr:nvSpPr>
      <xdr:spPr>
        <a:xfrm>
          <a:off x="17162780" y="1781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39115</xdr:rowOff>
    </xdr:from>
    <xdr:to>
      <xdr:col>98</xdr:col>
      <xdr:colOff>38100</xdr:colOff>
      <xdr:row>106</xdr:row>
      <xdr:rowOff>140715</xdr:rowOff>
    </xdr:to>
    <xdr:sp macro="" textlink="">
      <xdr:nvSpPr>
        <xdr:cNvPr id="730" name="フローチャート: 判断 729">
          <a:extLst>
            <a:ext uri="{FF2B5EF4-FFF2-40B4-BE49-F238E27FC236}">
              <a16:creationId xmlns:a16="http://schemas.microsoft.com/office/drawing/2014/main" id="{CA542BF9-B457-4C0C-B691-67BD561933D9}"/>
            </a:ext>
          </a:extLst>
        </xdr:cNvPr>
        <xdr:cNvSpPr/>
      </xdr:nvSpPr>
      <xdr:spPr>
        <a:xfrm>
          <a:off x="16388080" y="178089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A51BE8B1-FD7F-4DF3-9E7B-88E8387B587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12D9E90C-405B-44CB-A93E-83BBA84E619D}"/>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B4B4D775-945B-4186-8B7F-E665FD6B540C}"/>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DCB7CF6C-CB85-4619-967D-E42F2F06E17C}"/>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7D23A20E-3EBF-4DDE-A38C-FC712CFCE0F6}"/>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71120</xdr:rowOff>
    </xdr:from>
    <xdr:to>
      <xdr:col>116</xdr:col>
      <xdr:colOff>114300</xdr:colOff>
      <xdr:row>108</xdr:row>
      <xdr:rowOff>1270</xdr:rowOff>
    </xdr:to>
    <xdr:sp macro="" textlink="">
      <xdr:nvSpPr>
        <xdr:cNvPr id="736" name="楕円 735">
          <a:extLst>
            <a:ext uri="{FF2B5EF4-FFF2-40B4-BE49-F238E27FC236}">
              <a16:creationId xmlns:a16="http://schemas.microsoft.com/office/drawing/2014/main" id="{7878476B-EFC7-4AF4-BD4A-6DDEE4D69846}"/>
            </a:ext>
          </a:extLst>
        </xdr:cNvPr>
        <xdr:cNvSpPr/>
      </xdr:nvSpPr>
      <xdr:spPr>
        <a:xfrm>
          <a:off x="19458940" y="18008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157497</xdr:rowOff>
    </xdr:from>
    <xdr:ext cx="469744" cy="259045"/>
    <xdr:sp macro="" textlink="">
      <xdr:nvSpPr>
        <xdr:cNvPr id="737" name="【公民館】&#10;一人当たり面積該当値テキスト">
          <a:extLst>
            <a:ext uri="{FF2B5EF4-FFF2-40B4-BE49-F238E27FC236}">
              <a16:creationId xmlns:a16="http://schemas.microsoft.com/office/drawing/2014/main" id="{73B07D51-E2C0-432E-815D-BD1086C374A2}"/>
            </a:ext>
          </a:extLst>
        </xdr:cNvPr>
        <xdr:cNvSpPr txBox="1"/>
      </xdr:nvSpPr>
      <xdr:spPr>
        <a:xfrm>
          <a:off x="19547840" y="179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73406</xdr:rowOff>
    </xdr:from>
    <xdr:to>
      <xdr:col>112</xdr:col>
      <xdr:colOff>38100</xdr:colOff>
      <xdr:row>108</xdr:row>
      <xdr:rowOff>3556</xdr:rowOff>
    </xdr:to>
    <xdr:sp macro="" textlink="">
      <xdr:nvSpPr>
        <xdr:cNvPr id="738" name="楕円 737">
          <a:extLst>
            <a:ext uri="{FF2B5EF4-FFF2-40B4-BE49-F238E27FC236}">
              <a16:creationId xmlns:a16="http://schemas.microsoft.com/office/drawing/2014/main" id="{89E24410-445A-4B9C-BC49-05997DCF53C7}"/>
            </a:ext>
          </a:extLst>
        </xdr:cNvPr>
        <xdr:cNvSpPr/>
      </xdr:nvSpPr>
      <xdr:spPr>
        <a:xfrm>
          <a:off x="18735040" y="180108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121920</xdr:rowOff>
    </xdr:from>
    <xdr:to>
      <xdr:col>116</xdr:col>
      <xdr:colOff>63500</xdr:colOff>
      <xdr:row>107</xdr:row>
      <xdr:rowOff>124206</xdr:rowOff>
    </xdr:to>
    <xdr:cxnSp macro="">
      <xdr:nvCxnSpPr>
        <xdr:cNvPr id="739" name="直線コネクタ 738">
          <a:extLst>
            <a:ext uri="{FF2B5EF4-FFF2-40B4-BE49-F238E27FC236}">
              <a16:creationId xmlns:a16="http://schemas.microsoft.com/office/drawing/2014/main" id="{72CF0D38-937B-4AC8-86F6-D6B0BC1E83C7}"/>
            </a:ext>
          </a:extLst>
        </xdr:cNvPr>
        <xdr:cNvCxnSpPr/>
      </xdr:nvCxnSpPr>
      <xdr:spPr>
        <a:xfrm flipV="1">
          <a:off x="18778220" y="18059400"/>
          <a:ext cx="7315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75692</xdr:rowOff>
    </xdr:from>
    <xdr:to>
      <xdr:col>107</xdr:col>
      <xdr:colOff>101600</xdr:colOff>
      <xdr:row>108</xdr:row>
      <xdr:rowOff>5842</xdr:rowOff>
    </xdr:to>
    <xdr:sp macro="" textlink="">
      <xdr:nvSpPr>
        <xdr:cNvPr id="740" name="楕円 739">
          <a:extLst>
            <a:ext uri="{FF2B5EF4-FFF2-40B4-BE49-F238E27FC236}">
              <a16:creationId xmlns:a16="http://schemas.microsoft.com/office/drawing/2014/main" id="{E14CCEB7-697A-4DF4-9BFA-38FA7687DF2D}"/>
            </a:ext>
          </a:extLst>
        </xdr:cNvPr>
        <xdr:cNvSpPr/>
      </xdr:nvSpPr>
      <xdr:spPr>
        <a:xfrm>
          <a:off x="17937480" y="180131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124206</xdr:rowOff>
    </xdr:from>
    <xdr:to>
      <xdr:col>111</xdr:col>
      <xdr:colOff>177800</xdr:colOff>
      <xdr:row>107</xdr:row>
      <xdr:rowOff>126492</xdr:rowOff>
    </xdr:to>
    <xdr:cxnSp macro="">
      <xdr:nvCxnSpPr>
        <xdr:cNvPr id="741" name="直線コネクタ 740">
          <a:extLst>
            <a:ext uri="{FF2B5EF4-FFF2-40B4-BE49-F238E27FC236}">
              <a16:creationId xmlns:a16="http://schemas.microsoft.com/office/drawing/2014/main" id="{D2BC1EF8-D74A-4A3B-A4C7-F026FD816139}"/>
            </a:ext>
          </a:extLst>
        </xdr:cNvPr>
        <xdr:cNvCxnSpPr/>
      </xdr:nvCxnSpPr>
      <xdr:spPr>
        <a:xfrm flipV="1">
          <a:off x="17988280" y="18061686"/>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77978</xdr:rowOff>
    </xdr:from>
    <xdr:to>
      <xdr:col>102</xdr:col>
      <xdr:colOff>165100</xdr:colOff>
      <xdr:row>108</xdr:row>
      <xdr:rowOff>8128</xdr:rowOff>
    </xdr:to>
    <xdr:sp macro="" textlink="">
      <xdr:nvSpPr>
        <xdr:cNvPr id="742" name="楕円 741">
          <a:extLst>
            <a:ext uri="{FF2B5EF4-FFF2-40B4-BE49-F238E27FC236}">
              <a16:creationId xmlns:a16="http://schemas.microsoft.com/office/drawing/2014/main" id="{1751A364-A0B5-4F33-A2F3-4B4880D22E5C}"/>
            </a:ext>
          </a:extLst>
        </xdr:cNvPr>
        <xdr:cNvSpPr/>
      </xdr:nvSpPr>
      <xdr:spPr>
        <a:xfrm>
          <a:off x="17162780" y="180154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126492</xdr:rowOff>
    </xdr:from>
    <xdr:to>
      <xdr:col>107</xdr:col>
      <xdr:colOff>50800</xdr:colOff>
      <xdr:row>107</xdr:row>
      <xdr:rowOff>128778</xdr:rowOff>
    </xdr:to>
    <xdr:cxnSp macro="">
      <xdr:nvCxnSpPr>
        <xdr:cNvPr id="743" name="直線コネクタ 742">
          <a:extLst>
            <a:ext uri="{FF2B5EF4-FFF2-40B4-BE49-F238E27FC236}">
              <a16:creationId xmlns:a16="http://schemas.microsoft.com/office/drawing/2014/main" id="{D34435F5-BD1D-4023-B461-FF485C3A70EF}"/>
            </a:ext>
          </a:extLst>
        </xdr:cNvPr>
        <xdr:cNvCxnSpPr/>
      </xdr:nvCxnSpPr>
      <xdr:spPr>
        <a:xfrm flipV="1">
          <a:off x="17213580" y="18063972"/>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82550</xdr:rowOff>
    </xdr:from>
    <xdr:to>
      <xdr:col>98</xdr:col>
      <xdr:colOff>38100</xdr:colOff>
      <xdr:row>108</xdr:row>
      <xdr:rowOff>12700</xdr:rowOff>
    </xdr:to>
    <xdr:sp macro="" textlink="">
      <xdr:nvSpPr>
        <xdr:cNvPr id="744" name="楕円 743">
          <a:extLst>
            <a:ext uri="{FF2B5EF4-FFF2-40B4-BE49-F238E27FC236}">
              <a16:creationId xmlns:a16="http://schemas.microsoft.com/office/drawing/2014/main" id="{7B2026F1-52DF-4D27-814E-8D7121E4D0E0}"/>
            </a:ext>
          </a:extLst>
        </xdr:cNvPr>
        <xdr:cNvSpPr/>
      </xdr:nvSpPr>
      <xdr:spPr>
        <a:xfrm>
          <a:off x="16388080" y="180200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128778</xdr:rowOff>
    </xdr:from>
    <xdr:to>
      <xdr:col>102</xdr:col>
      <xdr:colOff>114300</xdr:colOff>
      <xdr:row>107</xdr:row>
      <xdr:rowOff>133350</xdr:rowOff>
    </xdr:to>
    <xdr:cxnSp macro="">
      <xdr:nvCxnSpPr>
        <xdr:cNvPr id="745" name="直線コネクタ 744">
          <a:extLst>
            <a:ext uri="{FF2B5EF4-FFF2-40B4-BE49-F238E27FC236}">
              <a16:creationId xmlns:a16="http://schemas.microsoft.com/office/drawing/2014/main" id="{4165B5BA-820F-4FF0-911E-080F265D26B7}"/>
            </a:ext>
          </a:extLst>
        </xdr:cNvPr>
        <xdr:cNvCxnSpPr/>
      </xdr:nvCxnSpPr>
      <xdr:spPr>
        <a:xfrm flipV="1">
          <a:off x="16431260" y="18066258"/>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106951</xdr:rowOff>
    </xdr:from>
    <xdr:ext cx="469744" cy="259045"/>
    <xdr:sp macro="" textlink="">
      <xdr:nvSpPr>
        <xdr:cNvPr id="746" name="n_1aveValue【公民館】&#10;一人当たり面積">
          <a:extLst>
            <a:ext uri="{FF2B5EF4-FFF2-40B4-BE49-F238E27FC236}">
              <a16:creationId xmlns:a16="http://schemas.microsoft.com/office/drawing/2014/main" id="{5EDB102A-1041-4A49-BF9D-D3CF1D8DEA90}"/>
            </a:ext>
          </a:extLst>
        </xdr:cNvPr>
        <xdr:cNvSpPr txBox="1"/>
      </xdr:nvSpPr>
      <xdr:spPr>
        <a:xfrm>
          <a:off x="18561127" y="1754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136669</xdr:rowOff>
    </xdr:from>
    <xdr:ext cx="469744" cy="259045"/>
    <xdr:sp macro="" textlink="">
      <xdr:nvSpPr>
        <xdr:cNvPr id="747" name="n_2aveValue【公民館】&#10;一人当たり面積">
          <a:extLst>
            <a:ext uri="{FF2B5EF4-FFF2-40B4-BE49-F238E27FC236}">
              <a16:creationId xmlns:a16="http://schemas.microsoft.com/office/drawing/2014/main" id="{8D1D9E7A-F83E-4B16-8FFD-9E9630638E91}"/>
            </a:ext>
          </a:extLst>
        </xdr:cNvPr>
        <xdr:cNvSpPr txBox="1"/>
      </xdr:nvSpPr>
      <xdr:spPr>
        <a:xfrm>
          <a:off x="17776267" y="1757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161814</xdr:rowOff>
    </xdr:from>
    <xdr:ext cx="469744" cy="259045"/>
    <xdr:sp macro="" textlink="">
      <xdr:nvSpPr>
        <xdr:cNvPr id="748" name="n_3aveValue【公民館】&#10;一人当たり面積">
          <a:extLst>
            <a:ext uri="{FF2B5EF4-FFF2-40B4-BE49-F238E27FC236}">
              <a16:creationId xmlns:a16="http://schemas.microsoft.com/office/drawing/2014/main" id="{E8A97167-3EA6-4F24-A4E5-D4CF4AEAB328}"/>
            </a:ext>
          </a:extLst>
        </xdr:cNvPr>
        <xdr:cNvSpPr txBox="1"/>
      </xdr:nvSpPr>
      <xdr:spPr>
        <a:xfrm>
          <a:off x="17001567" y="17596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157242</xdr:rowOff>
    </xdr:from>
    <xdr:ext cx="469744" cy="259045"/>
    <xdr:sp macro="" textlink="">
      <xdr:nvSpPr>
        <xdr:cNvPr id="749" name="n_4aveValue【公民館】&#10;一人当たり面積">
          <a:extLst>
            <a:ext uri="{FF2B5EF4-FFF2-40B4-BE49-F238E27FC236}">
              <a16:creationId xmlns:a16="http://schemas.microsoft.com/office/drawing/2014/main" id="{EAA5512D-85C3-4217-BEAC-E42FEDAC216C}"/>
            </a:ext>
          </a:extLst>
        </xdr:cNvPr>
        <xdr:cNvSpPr txBox="1"/>
      </xdr:nvSpPr>
      <xdr:spPr>
        <a:xfrm>
          <a:off x="16226867" y="1759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166133</xdr:rowOff>
    </xdr:from>
    <xdr:ext cx="469744" cy="259045"/>
    <xdr:sp macro="" textlink="">
      <xdr:nvSpPr>
        <xdr:cNvPr id="750" name="n_1mainValue【公民館】&#10;一人当たり面積">
          <a:extLst>
            <a:ext uri="{FF2B5EF4-FFF2-40B4-BE49-F238E27FC236}">
              <a16:creationId xmlns:a16="http://schemas.microsoft.com/office/drawing/2014/main" id="{3AC7CADF-44F7-4ABB-A496-6A15AC613F61}"/>
            </a:ext>
          </a:extLst>
        </xdr:cNvPr>
        <xdr:cNvSpPr txBox="1"/>
      </xdr:nvSpPr>
      <xdr:spPr>
        <a:xfrm>
          <a:off x="18561127" y="1810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168419</xdr:rowOff>
    </xdr:from>
    <xdr:ext cx="469744" cy="259045"/>
    <xdr:sp macro="" textlink="">
      <xdr:nvSpPr>
        <xdr:cNvPr id="751" name="n_2mainValue【公民館】&#10;一人当たり面積">
          <a:extLst>
            <a:ext uri="{FF2B5EF4-FFF2-40B4-BE49-F238E27FC236}">
              <a16:creationId xmlns:a16="http://schemas.microsoft.com/office/drawing/2014/main" id="{6B6560ED-DC9F-4AED-8746-E5FD7E74928B}"/>
            </a:ext>
          </a:extLst>
        </xdr:cNvPr>
        <xdr:cNvSpPr txBox="1"/>
      </xdr:nvSpPr>
      <xdr:spPr>
        <a:xfrm>
          <a:off x="17776267" y="18105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170705</xdr:rowOff>
    </xdr:from>
    <xdr:ext cx="469744" cy="259045"/>
    <xdr:sp macro="" textlink="">
      <xdr:nvSpPr>
        <xdr:cNvPr id="752" name="n_3mainValue【公民館】&#10;一人当たり面積">
          <a:extLst>
            <a:ext uri="{FF2B5EF4-FFF2-40B4-BE49-F238E27FC236}">
              <a16:creationId xmlns:a16="http://schemas.microsoft.com/office/drawing/2014/main" id="{80DC8B21-8D11-41CF-B649-AD18C62AEB61}"/>
            </a:ext>
          </a:extLst>
        </xdr:cNvPr>
        <xdr:cNvSpPr txBox="1"/>
      </xdr:nvSpPr>
      <xdr:spPr>
        <a:xfrm>
          <a:off x="17001567" y="18108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3827</xdr:rowOff>
    </xdr:from>
    <xdr:ext cx="469744" cy="259045"/>
    <xdr:sp macro="" textlink="">
      <xdr:nvSpPr>
        <xdr:cNvPr id="753" name="n_4mainValue【公民館】&#10;一人当たり面積">
          <a:extLst>
            <a:ext uri="{FF2B5EF4-FFF2-40B4-BE49-F238E27FC236}">
              <a16:creationId xmlns:a16="http://schemas.microsoft.com/office/drawing/2014/main" id="{4DDEA862-F148-4A33-80FF-189500FB3B42}"/>
            </a:ext>
          </a:extLst>
        </xdr:cNvPr>
        <xdr:cNvSpPr txBox="1"/>
      </xdr:nvSpPr>
      <xdr:spPr>
        <a:xfrm>
          <a:off x="1622686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id="{E1F52284-DAAE-4626-931B-AD0D02207451}"/>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id="{3924F19B-0B4E-44A1-B366-6A035E0F3F2D}"/>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id="{AE7BE04F-79CB-467F-82CB-BE42B93C8345}"/>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本市の施設類型別における有形固定資産減価償却率は、橋りょう・トンネルを除き、類似団体平均に比べると高い傾向にある。人口減少化の中で、幼稚園・保育所及び学校施設の再編を進め、施設保有総量を縮減させ、一人当たり面積の減少に努めている最中にある。また、過去に多くの公営住宅が建設さ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ていることから</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、政策空家として公営住宅のストック量を減らす考えでいるが、入居者の理解を得たうえでの転居</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などの課題もあり、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除却</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進んでいない。</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公共施設等総合管理計画及び個別施設計画に基づいた、長寿命化対策及び集約化を計画的に行うとともに、未利用となった建物を計画的に除却し、施設保有総量を縮減させ一人当たりの面積の減少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BFC0290-16F1-494C-8154-AFAB606AC687}"/>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D696587-90D7-4457-AC9D-CBF8EDC689EB}"/>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FF544B3-5ECF-4C5B-843A-4F152751E48C}"/>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B8444AF-69F9-4E37-9A0A-7B68B7330DB3}"/>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千葉県銚子市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6774747-0AD1-4DFA-818C-BF0A3A4DB988}"/>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3245161-A90E-4B2D-9251-284EF84A1A13}"/>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928F70B-C52F-4E24-BBA4-FCA5AC985BF2}"/>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0F08675-DDFD-42A6-9606-9CC99B2FEA65}"/>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B48202F-1D9D-41C3-9923-BC233EE489C8}"/>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8DEC018-03D2-40EB-9B1C-926C1A33EB37}"/>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56,373
53,875
84.20
26,482,459
25,361,353
1,017,808
14,844,953
24,946,640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2F6DB41-D930-4C09-AF78-962C8A4ED439}"/>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72F52B3-D2F7-45BF-9815-29E35E2B528B}"/>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B1D2780-FEAA-4364-8557-FDE6C25C0EDA}"/>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C156FDB-769C-4225-9E11-2E1BC7AFE073}"/>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33C492F-7CB2-4909-8E76-6880A2692004}"/>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09CD408-E0AD-4C83-89DE-1EF240DC9C51}"/>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344C0AC-E9BB-4BA9-82B0-FEC5BB9414BF}"/>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7FD830E-2A1C-4961-885C-CB25F0056C52}"/>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790BCB3-EB2F-4844-A2D5-20DCBCD64BCE}"/>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4A8F932-96F1-43DA-AEC5-3A3EE3646EDE}"/>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8AFDFD1-32F8-45F6-A4F9-1DFACA01E57F}"/>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ED3AFF4-0663-4F7A-AE7F-6E2CDF387C0D}"/>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668EFEC-708A-4465-B17F-CB5AD8A1DE32}"/>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12315F8-7FC7-4D0E-A342-4F1F2D4051E3}"/>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5D5180D-09C0-49E0-B9F2-387E2F7181F8}"/>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22B83B9-2751-4D9F-BF08-0F9868705FE8}"/>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BB6F9A3-3ABC-4E50-BA8C-A9E2B24D7F3C}"/>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C21CEC6-9C6A-4179-8087-2E0607A93468}"/>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8519260-42F8-4ADD-8598-F0B71963FBA8}"/>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8A777EE-C4F4-4CEA-BCF1-044C0553CAE9}"/>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CAC655D-764A-4632-8786-B93AAD7C949D}"/>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CFA751C-B7B9-4489-BB32-06E0D6A2EA08}"/>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E8E1B7F-568D-4A3E-AECE-B796CDF0A3A3}"/>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7249BA8-D737-4123-88EE-02DB1E725108}"/>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4596E5A-9186-41AC-B0AA-BA9A3F7902B4}"/>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78D3A4B-5EA4-4323-8CC0-5CB8241EAEEA}"/>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AFC0180-D5F9-401F-9A88-658D5D3085AE}"/>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6287D51-1EF8-49E4-B561-D8EE5D75D79B}"/>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E5AE5CE-095F-47F0-A9F7-A52D284EE30A}"/>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0F2D31A-7749-457B-B5CA-832907898CF1}"/>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E160EE3-9BD6-4F58-918C-8DBAB248467B}"/>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3345A0D-1653-485A-8EB1-A63AAE35858F}"/>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3460CE0-6A08-4D21-B21D-B3777718BA3D}"/>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4280083-89B9-4A45-9F97-3EC56BBE41A8}"/>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CF1F0BB-B839-4898-A478-1040F2B5A77A}"/>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EA8D7D9-C0DC-4212-87D0-49A63933ED2F}"/>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0C78253-AC4D-4569-B51B-FECB01F6175D}"/>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5BBC12D6-B3AA-431D-BF92-0D084AE381E2}"/>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0570F89-7B2B-4838-9E01-0ECDBDB7F715}"/>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FACDA47-109D-47A4-8B11-6BCB26FDB337}"/>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D7B18796-6830-45FA-978D-EBCE27AA4A75}"/>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9309C2C0-5606-4F6A-B262-5313B577FC3E}"/>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A14CCB47-C098-400E-9CC1-F6FC814036C0}"/>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7B9CC4A2-9F96-48BE-9BBE-34FF8DDE802B}"/>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5D858A23-F929-4C3E-A339-21588F90673A}"/>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AA07548-DD95-4716-88A0-98E7822263B9}"/>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144780</xdr:rowOff>
    </xdr:from>
    <xdr:to>
      <xdr:col>24</xdr:col>
      <xdr:colOff>62865</xdr:colOff>
      <xdr:row>41</xdr:row>
      <xdr:rowOff>72934</xdr:rowOff>
    </xdr:to>
    <xdr:cxnSp macro="">
      <xdr:nvCxnSpPr>
        <xdr:cNvPr id="58" name="直線コネクタ 57">
          <a:extLst>
            <a:ext uri="{FF2B5EF4-FFF2-40B4-BE49-F238E27FC236}">
              <a16:creationId xmlns:a16="http://schemas.microsoft.com/office/drawing/2014/main" id="{E7B1029F-BB3C-41FB-8C44-262B8A530EE7}"/>
            </a:ext>
          </a:extLst>
        </xdr:cNvPr>
        <xdr:cNvCxnSpPr/>
      </xdr:nvCxnSpPr>
      <xdr:spPr>
        <a:xfrm flipV="1">
          <a:off x="4086225" y="5676900"/>
          <a:ext cx="0" cy="1269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76761</xdr:rowOff>
    </xdr:from>
    <xdr:ext cx="405111" cy="259045"/>
    <xdr:sp macro="" textlink="">
      <xdr:nvSpPr>
        <xdr:cNvPr id="59" name="【図書館】&#10;有形固定資産減価償却率最小値テキスト">
          <a:extLst>
            <a:ext uri="{FF2B5EF4-FFF2-40B4-BE49-F238E27FC236}">
              <a16:creationId xmlns:a16="http://schemas.microsoft.com/office/drawing/2014/main" id="{4475CC68-E326-424C-B9E1-27B63AC08FDF}"/>
            </a:ext>
          </a:extLst>
        </xdr:cNvPr>
        <xdr:cNvSpPr txBox="1"/>
      </xdr:nvSpPr>
      <xdr:spPr>
        <a:xfrm>
          <a:off x="4124960" y="695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72934</xdr:rowOff>
    </xdr:from>
    <xdr:to>
      <xdr:col>24</xdr:col>
      <xdr:colOff>152400</xdr:colOff>
      <xdr:row>41</xdr:row>
      <xdr:rowOff>72934</xdr:rowOff>
    </xdr:to>
    <xdr:cxnSp macro="">
      <xdr:nvCxnSpPr>
        <xdr:cNvPr id="60" name="直線コネクタ 59">
          <a:extLst>
            <a:ext uri="{FF2B5EF4-FFF2-40B4-BE49-F238E27FC236}">
              <a16:creationId xmlns:a16="http://schemas.microsoft.com/office/drawing/2014/main" id="{A59F31B2-9F15-400D-A2FA-D188C00BC03C}"/>
            </a:ext>
          </a:extLst>
        </xdr:cNvPr>
        <xdr:cNvCxnSpPr/>
      </xdr:nvCxnSpPr>
      <xdr:spPr>
        <a:xfrm>
          <a:off x="4020820" y="69461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91457</xdr:rowOff>
    </xdr:from>
    <xdr:ext cx="340478" cy="259045"/>
    <xdr:sp macro="" textlink="">
      <xdr:nvSpPr>
        <xdr:cNvPr id="61" name="【図書館】&#10;有形固定資産減価償却率最大値テキスト">
          <a:extLst>
            <a:ext uri="{FF2B5EF4-FFF2-40B4-BE49-F238E27FC236}">
              <a16:creationId xmlns:a16="http://schemas.microsoft.com/office/drawing/2014/main" id="{BF7EB804-0D2E-473A-AF0D-E1C84DD035E9}"/>
            </a:ext>
          </a:extLst>
        </xdr:cNvPr>
        <xdr:cNvSpPr txBox="1"/>
      </xdr:nvSpPr>
      <xdr:spPr>
        <a:xfrm>
          <a:off x="4124960" y="54559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144780</xdr:rowOff>
    </xdr:from>
    <xdr:to>
      <xdr:col>24</xdr:col>
      <xdr:colOff>152400</xdr:colOff>
      <xdr:row>33</xdr:row>
      <xdr:rowOff>144780</xdr:rowOff>
    </xdr:to>
    <xdr:cxnSp macro="">
      <xdr:nvCxnSpPr>
        <xdr:cNvPr id="62" name="直線コネクタ 61">
          <a:extLst>
            <a:ext uri="{FF2B5EF4-FFF2-40B4-BE49-F238E27FC236}">
              <a16:creationId xmlns:a16="http://schemas.microsoft.com/office/drawing/2014/main" id="{7B0CB9A7-846E-4EAB-B871-6EFA28D41A87}"/>
            </a:ext>
          </a:extLst>
        </xdr:cNvPr>
        <xdr:cNvCxnSpPr/>
      </xdr:nvCxnSpPr>
      <xdr:spPr>
        <a:xfrm>
          <a:off x="4020820" y="5676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156046</xdr:rowOff>
    </xdr:from>
    <xdr:ext cx="405111" cy="259045"/>
    <xdr:sp macro="" textlink="">
      <xdr:nvSpPr>
        <xdr:cNvPr id="63" name="【図書館】&#10;有形固定資産減価償却率平均値テキスト">
          <a:extLst>
            <a:ext uri="{FF2B5EF4-FFF2-40B4-BE49-F238E27FC236}">
              <a16:creationId xmlns:a16="http://schemas.microsoft.com/office/drawing/2014/main" id="{82F70956-8FCE-4366-A7E9-7FEAA170C117}"/>
            </a:ext>
          </a:extLst>
        </xdr:cNvPr>
        <xdr:cNvSpPr txBox="1"/>
      </xdr:nvSpPr>
      <xdr:spPr>
        <a:xfrm>
          <a:off x="4124960" y="60234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133169</xdr:rowOff>
    </xdr:from>
    <xdr:to>
      <xdr:col>24</xdr:col>
      <xdr:colOff>114300</xdr:colOff>
      <xdr:row>37</xdr:row>
      <xdr:rowOff>63319</xdr:rowOff>
    </xdr:to>
    <xdr:sp macro="" textlink="">
      <xdr:nvSpPr>
        <xdr:cNvPr id="64" name="フローチャート: 判断 63">
          <a:extLst>
            <a:ext uri="{FF2B5EF4-FFF2-40B4-BE49-F238E27FC236}">
              <a16:creationId xmlns:a16="http://schemas.microsoft.com/office/drawing/2014/main" id="{AB3518BB-DFDD-412A-AA60-1F548ED5B688}"/>
            </a:ext>
          </a:extLst>
        </xdr:cNvPr>
        <xdr:cNvSpPr/>
      </xdr:nvSpPr>
      <xdr:spPr>
        <a:xfrm>
          <a:off x="4036060" y="61682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116840</xdr:rowOff>
    </xdr:from>
    <xdr:to>
      <xdr:col>20</xdr:col>
      <xdr:colOff>38100</xdr:colOff>
      <xdr:row>37</xdr:row>
      <xdr:rowOff>46990</xdr:rowOff>
    </xdr:to>
    <xdr:sp macro="" textlink="">
      <xdr:nvSpPr>
        <xdr:cNvPr id="65" name="フローチャート: 判断 64">
          <a:extLst>
            <a:ext uri="{FF2B5EF4-FFF2-40B4-BE49-F238E27FC236}">
              <a16:creationId xmlns:a16="http://schemas.microsoft.com/office/drawing/2014/main" id="{666D09B7-2B11-426C-A4E7-951D949F9A08}"/>
            </a:ext>
          </a:extLst>
        </xdr:cNvPr>
        <xdr:cNvSpPr/>
      </xdr:nvSpPr>
      <xdr:spPr>
        <a:xfrm>
          <a:off x="3312160" y="6151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120106</xdr:rowOff>
    </xdr:from>
    <xdr:to>
      <xdr:col>15</xdr:col>
      <xdr:colOff>101600</xdr:colOff>
      <xdr:row>37</xdr:row>
      <xdr:rowOff>50256</xdr:rowOff>
    </xdr:to>
    <xdr:sp macro="" textlink="">
      <xdr:nvSpPr>
        <xdr:cNvPr id="66" name="フローチャート: 判断 65">
          <a:extLst>
            <a:ext uri="{FF2B5EF4-FFF2-40B4-BE49-F238E27FC236}">
              <a16:creationId xmlns:a16="http://schemas.microsoft.com/office/drawing/2014/main" id="{B2FF69F5-F3E3-4655-93B7-41CC214F5315}"/>
            </a:ext>
          </a:extLst>
        </xdr:cNvPr>
        <xdr:cNvSpPr/>
      </xdr:nvSpPr>
      <xdr:spPr>
        <a:xfrm>
          <a:off x="2514600" y="61551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111942</xdr:rowOff>
    </xdr:from>
    <xdr:to>
      <xdr:col>10</xdr:col>
      <xdr:colOff>165100</xdr:colOff>
      <xdr:row>37</xdr:row>
      <xdr:rowOff>42092</xdr:rowOff>
    </xdr:to>
    <xdr:sp macro="" textlink="">
      <xdr:nvSpPr>
        <xdr:cNvPr id="67" name="フローチャート: 判断 66">
          <a:extLst>
            <a:ext uri="{FF2B5EF4-FFF2-40B4-BE49-F238E27FC236}">
              <a16:creationId xmlns:a16="http://schemas.microsoft.com/office/drawing/2014/main" id="{404DDDA3-46E8-47A9-B81E-0E5F4A51E4EB}"/>
            </a:ext>
          </a:extLst>
        </xdr:cNvPr>
        <xdr:cNvSpPr/>
      </xdr:nvSpPr>
      <xdr:spPr>
        <a:xfrm>
          <a:off x="1739900" y="61469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138067</xdr:rowOff>
    </xdr:from>
    <xdr:to>
      <xdr:col>6</xdr:col>
      <xdr:colOff>38100</xdr:colOff>
      <xdr:row>37</xdr:row>
      <xdr:rowOff>68217</xdr:rowOff>
    </xdr:to>
    <xdr:sp macro="" textlink="">
      <xdr:nvSpPr>
        <xdr:cNvPr id="68" name="フローチャート: 判断 67">
          <a:extLst>
            <a:ext uri="{FF2B5EF4-FFF2-40B4-BE49-F238E27FC236}">
              <a16:creationId xmlns:a16="http://schemas.microsoft.com/office/drawing/2014/main" id="{D391A60B-589A-405A-A732-E5F0090BF778}"/>
            </a:ext>
          </a:extLst>
        </xdr:cNvPr>
        <xdr:cNvSpPr/>
      </xdr:nvSpPr>
      <xdr:spPr>
        <a:xfrm>
          <a:off x="965200" y="61731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A2F3A20-6B07-47E1-876D-E41C57EEBC54}"/>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2A269BE-44A7-477C-BE01-A5331D50E819}"/>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3D7371E-60D0-4567-9E74-5ECB4F097472}"/>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E310388-CCBB-4EB9-B1E5-DFD3B239F7D4}"/>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A7BD7F9-11A8-4F79-B875-4CEAB578CCCA}"/>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907</xdr:rowOff>
    </xdr:from>
    <xdr:to>
      <xdr:col>24</xdr:col>
      <xdr:colOff>114300</xdr:colOff>
      <xdr:row>41</xdr:row>
      <xdr:rowOff>102507</xdr:rowOff>
    </xdr:to>
    <xdr:sp macro="" textlink="">
      <xdr:nvSpPr>
        <xdr:cNvPr id="74" name="楕円 73">
          <a:extLst>
            <a:ext uri="{FF2B5EF4-FFF2-40B4-BE49-F238E27FC236}">
              <a16:creationId xmlns:a16="http://schemas.microsoft.com/office/drawing/2014/main" id="{E83DBACC-7A3B-4C98-A66C-C60FF9E2475F}"/>
            </a:ext>
          </a:extLst>
        </xdr:cNvPr>
        <xdr:cNvSpPr/>
      </xdr:nvSpPr>
      <xdr:spPr>
        <a:xfrm>
          <a:off x="4036060" y="687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87284</xdr:rowOff>
    </xdr:from>
    <xdr:ext cx="405111" cy="259045"/>
    <xdr:sp macro="" textlink="">
      <xdr:nvSpPr>
        <xdr:cNvPr id="75" name="【図書館】&#10;有形固定資産減価償却率該当値テキスト">
          <a:extLst>
            <a:ext uri="{FF2B5EF4-FFF2-40B4-BE49-F238E27FC236}">
              <a16:creationId xmlns:a16="http://schemas.microsoft.com/office/drawing/2014/main" id="{E9CCD599-57A0-47C9-AE70-FF4FD8482CB6}"/>
            </a:ext>
          </a:extLst>
        </xdr:cNvPr>
        <xdr:cNvSpPr txBox="1"/>
      </xdr:nvSpPr>
      <xdr:spPr>
        <a:xfrm>
          <a:off x="4124960" y="6792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141333</xdr:rowOff>
    </xdr:from>
    <xdr:to>
      <xdr:col>20</xdr:col>
      <xdr:colOff>38100</xdr:colOff>
      <xdr:row>41</xdr:row>
      <xdr:rowOff>71483</xdr:rowOff>
    </xdr:to>
    <xdr:sp macro="" textlink="">
      <xdr:nvSpPr>
        <xdr:cNvPr id="76" name="楕円 75">
          <a:extLst>
            <a:ext uri="{FF2B5EF4-FFF2-40B4-BE49-F238E27FC236}">
              <a16:creationId xmlns:a16="http://schemas.microsoft.com/office/drawing/2014/main" id="{9DE4A8C7-4031-43E4-8F90-C30F9868F919}"/>
            </a:ext>
          </a:extLst>
        </xdr:cNvPr>
        <xdr:cNvSpPr/>
      </xdr:nvSpPr>
      <xdr:spPr>
        <a:xfrm>
          <a:off x="3312160" y="68469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20683</xdr:rowOff>
    </xdr:from>
    <xdr:to>
      <xdr:col>24</xdr:col>
      <xdr:colOff>63500</xdr:colOff>
      <xdr:row>41</xdr:row>
      <xdr:rowOff>51707</xdr:rowOff>
    </xdr:to>
    <xdr:cxnSp macro="">
      <xdr:nvCxnSpPr>
        <xdr:cNvPr id="77" name="直線コネクタ 76">
          <a:extLst>
            <a:ext uri="{FF2B5EF4-FFF2-40B4-BE49-F238E27FC236}">
              <a16:creationId xmlns:a16="http://schemas.microsoft.com/office/drawing/2014/main" id="{BBB0BC84-3D31-4DB7-A2F5-F08E5EFF06C3}"/>
            </a:ext>
          </a:extLst>
        </xdr:cNvPr>
        <xdr:cNvCxnSpPr/>
      </xdr:nvCxnSpPr>
      <xdr:spPr>
        <a:xfrm>
          <a:off x="3355340" y="6893923"/>
          <a:ext cx="73152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110309</xdr:rowOff>
    </xdr:from>
    <xdr:to>
      <xdr:col>15</xdr:col>
      <xdr:colOff>101600</xdr:colOff>
      <xdr:row>41</xdr:row>
      <xdr:rowOff>40459</xdr:rowOff>
    </xdr:to>
    <xdr:sp macro="" textlink="">
      <xdr:nvSpPr>
        <xdr:cNvPr id="78" name="楕円 77">
          <a:extLst>
            <a:ext uri="{FF2B5EF4-FFF2-40B4-BE49-F238E27FC236}">
              <a16:creationId xmlns:a16="http://schemas.microsoft.com/office/drawing/2014/main" id="{ADF1F0B3-EC5A-49B2-B4EE-1CCE9A7E1770}"/>
            </a:ext>
          </a:extLst>
        </xdr:cNvPr>
        <xdr:cNvSpPr/>
      </xdr:nvSpPr>
      <xdr:spPr>
        <a:xfrm>
          <a:off x="2514600" y="68159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161109</xdr:rowOff>
    </xdr:from>
    <xdr:to>
      <xdr:col>19</xdr:col>
      <xdr:colOff>177800</xdr:colOff>
      <xdr:row>41</xdr:row>
      <xdr:rowOff>20683</xdr:rowOff>
    </xdr:to>
    <xdr:cxnSp macro="">
      <xdr:nvCxnSpPr>
        <xdr:cNvPr id="79" name="直線コネクタ 78">
          <a:extLst>
            <a:ext uri="{FF2B5EF4-FFF2-40B4-BE49-F238E27FC236}">
              <a16:creationId xmlns:a16="http://schemas.microsoft.com/office/drawing/2014/main" id="{310CF6D8-8475-443F-9128-62C7F7F8DF1D}"/>
            </a:ext>
          </a:extLst>
        </xdr:cNvPr>
        <xdr:cNvCxnSpPr/>
      </xdr:nvCxnSpPr>
      <xdr:spPr>
        <a:xfrm>
          <a:off x="2565400" y="6866709"/>
          <a:ext cx="78994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164193</xdr:rowOff>
    </xdr:from>
    <xdr:to>
      <xdr:col>10</xdr:col>
      <xdr:colOff>165100</xdr:colOff>
      <xdr:row>40</xdr:row>
      <xdr:rowOff>94343</xdr:rowOff>
    </xdr:to>
    <xdr:sp macro="" textlink="">
      <xdr:nvSpPr>
        <xdr:cNvPr id="80" name="楕円 79">
          <a:extLst>
            <a:ext uri="{FF2B5EF4-FFF2-40B4-BE49-F238E27FC236}">
              <a16:creationId xmlns:a16="http://schemas.microsoft.com/office/drawing/2014/main" id="{29DAC518-8018-4977-834F-268A0C05CF63}"/>
            </a:ext>
          </a:extLst>
        </xdr:cNvPr>
        <xdr:cNvSpPr/>
      </xdr:nvSpPr>
      <xdr:spPr>
        <a:xfrm>
          <a:off x="1739900" y="67021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43543</xdr:rowOff>
    </xdr:from>
    <xdr:to>
      <xdr:col>15</xdr:col>
      <xdr:colOff>50800</xdr:colOff>
      <xdr:row>40</xdr:row>
      <xdr:rowOff>161109</xdr:rowOff>
    </xdr:to>
    <xdr:cxnSp macro="">
      <xdr:nvCxnSpPr>
        <xdr:cNvPr id="81" name="直線コネクタ 80">
          <a:extLst>
            <a:ext uri="{FF2B5EF4-FFF2-40B4-BE49-F238E27FC236}">
              <a16:creationId xmlns:a16="http://schemas.microsoft.com/office/drawing/2014/main" id="{0CCFBC73-5C0C-47D2-8B86-E2408F0B0D18}"/>
            </a:ext>
          </a:extLst>
        </xdr:cNvPr>
        <xdr:cNvCxnSpPr/>
      </xdr:nvCxnSpPr>
      <xdr:spPr>
        <a:xfrm>
          <a:off x="1790700" y="6749143"/>
          <a:ext cx="7747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131535</xdr:rowOff>
    </xdr:from>
    <xdr:to>
      <xdr:col>6</xdr:col>
      <xdr:colOff>38100</xdr:colOff>
      <xdr:row>40</xdr:row>
      <xdr:rowOff>61685</xdr:rowOff>
    </xdr:to>
    <xdr:sp macro="" textlink="">
      <xdr:nvSpPr>
        <xdr:cNvPr id="82" name="楕円 81">
          <a:extLst>
            <a:ext uri="{FF2B5EF4-FFF2-40B4-BE49-F238E27FC236}">
              <a16:creationId xmlns:a16="http://schemas.microsoft.com/office/drawing/2014/main" id="{DF6F3533-1DE2-415E-8612-1320EEC9EF3C}"/>
            </a:ext>
          </a:extLst>
        </xdr:cNvPr>
        <xdr:cNvSpPr/>
      </xdr:nvSpPr>
      <xdr:spPr>
        <a:xfrm>
          <a:off x="965200" y="66694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10885</xdr:rowOff>
    </xdr:from>
    <xdr:to>
      <xdr:col>10</xdr:col>
      <xdr:colOff>114300</xdr:colOff>
      <xdr:row>40</xdr:row>
      <xdr:rowOff>43543</xdr:rowOff>
    </xdr:to>
    <xdr:cxnSp macro="">
      <xdr:nvCxnSpPr>
        <xdr:cNvPr id="83" name="直線コネクタ 82">
          <a:extLst>
            <a:ext uri="{FF2B5EF4-FFF2-40B4-BE49-F238E27FC236}">
              <a16:creationId xmlns:a16="http://schemas.microsoft.com/office/drawing/2014/main" id="{C9216AB3-E7CE-4BD0-8B00-27DB6DF4D0D9}"/>
            </a:ext>
          </a:extLst>
        </xdr:cNvPr>
        <xdr:cNvCxnSpPr/>
      </xdr:nvCxnSpPr>
      <xdr:spPr>
        <a:xfrm>
          <a:off x="1008380" y="6716485"/>
          <a:ext cx="78232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63517</xdr:rowOff>
    </xdr:from>
    <xdr:ext cx="405111" cy="259045"/>
    <xdr:sp macro="" textlink="">
      <xdr:nvSpPr>
        <xdr:cNvPr id="84" name="n_1aveValue【図書館】&#10;有形固定資産減価償却率">
          <a:extLst>
            <a:ext uri="{FF2B5EF4-FFF2-40B4-BE49-F238E27FC236}">
              <a16:creationId xmlns:a16="http://schemas.microsoft.com/office/drawing/2014/main" id="{CBD35EF1-317F-4874-9BA3-D3CECC667E4D}"/>
            </a:ext>
          </a:extLst>
        </xdr:cNvPr>
        <xdr:cNvSpPr txBox="1"/>
      </xdr:nvSpPr>
      <xdr:spPr>
        <a:xfrm>
          <a:off x="3170564" y="593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66783</xdr:rowOff>
    </xdr:from>
    <xdr:ext cx="405111" cy="259045"/>
    <xdr:sp macro="" textlink="">
      <xdr:nvSpPr>
        <xdr:cNvPr id="85" name="n_2aveValue【図書館】&#10;有形固定資産減価償却率">
          <a:extLst>
            <a:ext uri="{FF2B5EF4-FFF2-40B4-BE49-F238E27FC236}">
              <a16:creationId xmlns:a16="http://schemas.microsoft.com/office/drawing/2014/main" id="{2481CE86-6543-4847-B411-E157CF2058DE}"/>
            </a:ext>
          </a:extLst>
        </xdr:cNvPr>
        <xdr:cNvSpPr txBox="1"/>
      </xdr:nvSpPr>
      <xdr:spPr>
        <a:xfrm>
          <a:off x="2385704" y="593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58619</xdr:rowOff>
    </xdr:from>
    <xdr:ext cx="405111" cy="259045"/>
    <xdr:sp macro="" textlink="">
      <xdr:nvSpPr>
        <xdr:cNvPr id="86" name="n_3aveValue【図書館】&#10;有形固定資産減価償却率">
          <a:extLst>
            <a:ext uri="{FF2B5EF4-FFF2-40B4-BE49-F238E27FC236}">
              <a16:creationId xmlns:a16="http://schemas.microsoft.com/office/drawing/2014/main" id="{C3F18391-C22A-46B6-8AF3-0117168CBF81}"/>
            </a:ext>
          </a:extLst>
        </xdr:cNvPr>
        <xdr:cNvSpPr txBox="1"/>
      </xdr:nvSpPr>
      <xdr:spPr>
        <a:xfrm>
          <a:off x="1611004" y="592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84744</xdr:rowOff>
    </xdr:from>
    <xdr:ext cx="405111" cy="259045"/>
    <xdr:sp macro="" textlink="">
      <xdr:nvSpPr>
        <xdr:cNvPr id="87" name="n_4aveValue【図書館】&#10;有形固定資産減価償却率">
          <a:extLst>
            <a:ext uri="{FF2B5EF4-FFF2-40B4-BE49-F238E27FC236}">
              <a16:creationId xmlns:a16="http://schemas.microsoft.com/office/drawing/2014/main" id="{EC581744-927D-44C1-919F-EE7A7E3D7E3C}"/>
            </a:ext>
          </a:extLst>
        </xdr:cNvPr>
        <xdr:cNvSpPr txBox="1"/>
      </xdr:nvSpPr>
      <xdr:spPr>
        <a:xfrm>
          <a:off x="836304" y="595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62610</xdr:rowOff>
    </xdr:from>
    <xdr:ext cx="405111" cy="259045"/>
    <xdr:sp macro="" textlink="">
      <xdr:nvSpPr>
        <xdr:cNvPr id="88" name="n_1mainValue【図書館】&#10;有形固定資産減価償却率">
          <a:extLst>
            <a:ext uri="{FF2B5EF4-FFF2-40B4-BE49-F238E27FC236}">
              <a16:creationId xmlns:a16="http://schemas.microsoft.com/office/drawing/2014/main" id="{1EB7526A-18C9-40F8-B9D0-83CAF4BFE83C}"/>
            </a:ext>
          </a:extLst>
        </xdr:cNvPr>
        <xdr:cNvSpPr txBox="1"/>
      </xdr:nvSpPr>
      <xdr:spPr>
        <a:xfrm>
          <a:off x="3170564" y="693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31586</xdr:rowOff>
    </xdr:from>
    <xdr:ext cx="405111" cy="259045"/>
    <xdr:sp macro="" textlink="">
      <xdr:nvSpPr>
        <xdr:cNvPr id="89" name="n_2mainValue【図書館】&#10;有形固定資産減価償却率">
          <a:extLst>
            <a:ext uri="{FF2B5EF4-FFF2-40B4-BE49-F238E27FC236}">
              <a16:creationId xmlns:a16="http://schemas.microsoft.com/office/drawing/2014/main" id="{ADBCB37E-325C-4613-8CAD-0E078AA6DD9C}"/>
            </a:ext>
          </a:extLst>
        </xdr:cNvPr>
        <xdr:cNvSpPr txBox="1"/>
      </xdr:nvSpPr>
      <xdr:spPr>
        <a:xfrm>
          <a:off x="2385704" y="6904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85470</xdr:rowOff>
    </xdr:from>
    <xdr:ext cx="405111" cy="259045"/>
    <xdr:sp macro="" textlink="">
      <xdr:nvSpPr>
        <xdr:cNvPr id="90" name="n_3mainValue【図書館】&#10;有形固定資産減価償却率">
          <a:extLst>
            <a:ext uri="{FF2B5EF4-FFF2-40B4-BE49-F238E27FC236}">
              <a16:creationId xmlns:a16="http://schemas.microsoft.com/office/drawing/2014/main" id="{C4AB35CA-5DEE-48D1-8BD2-41CD2A16E2D9}"/>
            </a:ext>
          </a:extLst>
        </xdr:cNvPr>
        <xdr:cNvSpPr txBox="1"/>
      </xdr:nvSpPr>
      <xdr:spPr>
        <a:xfrm>
          <a:off x="1611004" y="6791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52812</xdr:rowOff>
    </xdr:from>
    <xdr:ext cx="405111" cy="259045"/>
    <xdr:sp macro="" textlink="">
      <xdr:nvSpPr>
        <xdr:cNvPr id="91" name="n_4mainValue【図書館】&#10;有形固定資産減価償却率">
          <a:extLst>
            <a:ext uri="{FF2B5EF4-FFF2-40B4-BE49-F238E27FC236}">
              <a16:creationId xmlns:a16="http://schemas.microsoft.com/office/drawing/2014/main" id="{DA5CE54A-7F13-405A-9AAA-805837958A32}"/>
            </a:ext>
          </a:extLst>
        </xdr:cNvPr>
        <xdr:cNvSpPr txBox="1"/>
      </xdr:nvSpPr>
      <xdr:spPr>
        <a:xfrm>
          <a:off x="836304" y="675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396CBA8B-20F7-47E8-992D-1233716140F4}"/>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BD075A7A-B71D-4B0E-AFF6-29C8D4408B75}"/>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5C08C2D4-8812-409C-8CF6-F0DA17BDEDA4}"/>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F68F7017-BC6C-4D00-B08C-3EBD8107089F}"/>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68BAC108-38CC-400B-B102-69593FFD8F79}"/>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24C14CAA-C570-480F-A34A-EA3045681853}"/>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6FEC0D3D-3A90-4F10-8880-8A6DDF8E868F}"/>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185E841F-40C5-420E-9230-3602C10DA451}"/>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773E59C2-C061-421D-A12E-1562001BE2F6}"/>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26763868-7ABF-429A-AC74-3F08F99B04AC}"/>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F2D7606F-4390-4F4E-98DB-76F7F6DF4060}"/>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46E56E5B-989C-4EFA-AF92-9955868FD6E3}"/>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D9A087B4-3A79-4A5C-A4BF-7E612E7B64C6}"/>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E37E186-79FF-41ED-B62A-E756EF5B3ED7}"/>
            </a:ext>
          </a:extLst>
        </xdr:cNvPr>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83E3B621-1009-4EC1-A33A-FCB09EA04953}"/>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717E5184-91BD-458E-B871-F081346DE4AE}"/>
            </a:ext>
          </a:extLst>
        </xdr:cNvPr>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F7D8895B-D0DC-4A76-A748-686FD8B97450}"/>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E849AA97-4ED2-4F74-84FE-0139ACA97A13}"/>
            </a:ext>
          </a:extLst>
        </xdr:cNvPr>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E2D527EA-B5AB-4A9C-AEBD-FB71CB59D1FC}"/>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D5C6E5E3-93E4-4385-9875-9643469CBA19}"/>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B84EB377-D2CE-43C4-8FD6-346BAD1F2A01}"/>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78486</xdr:rowOff>
    </xdr:from>
    <xdr:to>
      <xdr:col>54</xdr:col>
      <xdr:colOff>189865</xdr:colOff>
      <xdr:row>41</xdr:row>
      <xdr:rowOff>23622</xdr:rowOff>
    </xdr:to>
    <xdr:cxnSp macro="">
      <xdr:nvCxnSpPr>
        <xdr:cNvPr id="113" name="直線コネクタ 112">
          <a:extLst>
            <a:ext uri="{FF2B5EF4-FFF2-40B4-BE49-F238E27FC236}">
              <a16:creationId xmlns:a16="http://schemas.microsoft.com/office/drawing/2014/main" id="{C7615327-96AD-412F-919C-C1DF72472CC2}"/>
            </a:ext>
          </a:extLst>
        </xdr:cNvPr>
        <xdr:cNvCxnSpPr/>
      </xdr:nvCxnSpPr>
      <xdr:spPr>
        <a:xfrm flipV="1">
          <a:off x="9219565" y="5945886"/>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27449</xdr:rowOff>
    </xdr:from>
    <xdr:ext cx="469744" cy="259045"/>
    <xdr:sp macro="" textlink="">
      <xdr:nvSpPr>
        <xdr:cNvPr id="114" name="【図書館】&#10;一人当たり面積最小値テキスト">
          <a:extLst>
            <a:ext uri="{FF2B5EF4-FFF2-40B4-BE49-F238E27FC236}">
              <a16:creationId xmlns:a16="http://schemas.microsoft.com/office/drawing/2014/main" id="{8A26A150-0170-479B-B26F-BDE041F7E186}"/>
            </a:ext>
          </a:extLst>
        </xdr:cNvPr>
        <xdr:cNvSpPr txBox="1"/>
      </xdr:nvSpPr>
      <xdr:spPr>
        <a:xfrm>
          <a:off x="9258300" y="690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23622</xdr:rowOff>
    </xdr:from>
    <xdr:to>
      <xdr:col>55</xdr:col>
      <xdr:colOff>88900</xdr:colOff>
      <xdr:row>41</xdr:row>
      <xdr:rowOff>23622</xdr:rowOff>
    </xdr:to>
    <xdr:cxnSp macro="">
      <xdr:nvCxnSpPr>
        <xdr:cNvPr id="115" name="直線コネクタ 114">
          <a:extLst>
            <a:ext uri="{FF2B5EF4-FFF2-40B4-BE49-F238E27FC236}">
              <a16:creationId xmlns:a16="http://schemas.microsoft.com/office/drawing/2014/main" id="{D882FC03-56C8-4126-BF84-22B9E30E2BBF}"/>
            </a:ext>
          </a:extLst>
        </xdr:cNvPr>
        <xdr:cNvCxnSpPr/>
      </xdr:nvCxnSpPr>
      <xdr:spPr>
        <a:xfrm>
          <a:off x="9154160" y="68968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25163</xdr:rowOff>
    </xdr:from>
    <xdr:ext cx="469744" cy="259045"/>
    <xdr:sp macro="" textlink="">
      <xdr:nvSpPr>
        <xdr:cNvPr id="116" name="【図書館】&#10;一人当たり面積最大値テキスト">
          <a:extLst>
            <a:ext uri="{FF2B5EF4-FFF2-40B4-BE49-F238E27FC236}">
              <a16:creationId xmlns:a16="http://schemas.microsoft.com/office/drawing/2014/main" id="{656E3108-C9C7-460C-B297-EEC861FF391E}"/>
            </a:ext>
          </a:extLst>
        </xdr:cNvPr>
        <xdr:cNvSpPr txBox="1"/>
      </xdr:nvSpPr>
      <xdr:spPr>
        <a:xfrm>
          <a:off x="9258300" y="572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78486</xdr:rowOff>
    </xdr:from>
    <xdr:to>
      <xdr:col>55</xdr:col>
      <xdr:colOff>88900</xdr:colOff>
      <xdr:row>35</xdr:row>
      <xdr:rowOff>78486</xdr:rowOff>
    </xdr:to>
    <xdr:cxnSp macro="">
      <xdr:nvCxnSpPr>
        <xdr:cNvPr id="117" name="直線コネクタ 116">
          <a:extLst>
            <a:ext uri="{FF2B5EF4-FFF2-40B4-BE49-F238E27FC236}">
              <a16:creationId xmlns:a16="http://schemas.microsoft.com/office/drawing/2014/main" id="{EAA99E81-2E3C-43B1-A040-3C065069BD80}"/>
            </a:ext>
          </a:extLst>
        </xdr:cNvPr>
        <xdr:cNvCxnSpPr/>
      </xdr:nvCxnSpPr>
      <xdr:spPr>
        <a:xfrm>
          <a:off x="9154160" y="59458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25417</xdr:rowOff>
    </xdr:from>
    <xdr:ext cx="469744" cy="259045"/>
    <xdr:sp macro="" textlink="">
      <xdr:nvSpPr>
        <xdr:cNvPr id="118" name="【図書館】&#10;一人当たり面積平均値テキスト">
          <a:extLst>
            <a:ext uri="{FF2B5EF4-FFF2-40B4-BE49-F238E27FC236}">
              <a16:creationId xmlns:a16="http://schemas.microsoft.com/office/drawing/2014/main" id="{6F5DCAF4-442A-4FAC-AAD6-A9C897248521}"/>
            </a:ext>
          </a:extLst>
        </xdr:cNvPr>
        <xdr:cNvSpPr txBox="1"/>
      </xdr:nvSpPr>
      <xdr:spPr>
        <a:xfrm>
          <a:off x="9258300" y="656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xdr:rowOff>
    </xdr:from>
    <xdr:to>
      <xdr:col>55</xdr:col>
      <xdr:colOff>50800</xdr:colOff>
      <xdr:row>40</xdr:row>
      <xdr:rowOff>104140</xdr:rowOff>
    </xdr:to>
    <xdr:sp macro="" textlink="">
      <xdr:nvSpPr>
        <xdr:cNvPr id="119" name="フローチャート: 判断 118">
          <a:extLst>
            <a:ext uri="{FF2B5EF4-FFF2-40B4-BE49-F238E27FC236}">
              <a16:creationId xmlns:a16="http://schemas.microsoft.com/office/drawing/2014/main" id="{BE8697CF-334B-49B4-9A89-EE76A03CB756}"/>
            </a:ext>
          </a:extLst>
        </xdr:cNvPr>
        <xdr:cNvSpPr/>
      </xdr:nvSpPr>
      <xdr:spPr>
        <a:xfrm>
          <a:off x="9192260" y="67081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11684</xdr:rowOff>
    </xdr:from>
    <xdr:to>
      <xdr:col>50</xdr:col>
      <xdr:colOff>165100</xdr:colOff>
      <xdr:row>40</xdr:row>
      <xdr:rowOff>113284</xdr:rowOff>
    </xdr:to>
    <xdr:sp macro="" textlink="">
      <xdr:nvSpPr>
        <xdr:cNvPr id="120" name="フローチャート: 判断 119">
          <a:extLst>
            <a:ext uri="{FF2B5EF4-FFF2-40B4-BE49-F238E27FC236}">
              <a16:creationId xmlns:a16="http://schemas.microsoft.com/office/drawing/2014/main" id="{8E950DA5-6D09-4864-9E55-2D3C400196F3}"/>
            </a:ext>
          </a:extLst>
        </xdr:cNvPr>
        <xdr:cNvSpPr/>
      </xdr:nvSpPr>
      <xdr:spPr>
        <a:xfrm>
          <a:off x="8445500" y="67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43688</xdr:rowOff>
    </xdr:from>
    <xdr:to>
      <xdr:col>46</xdr:col>
      <xdr:colOff>38100</xdr:colOff>
      <xdr:row>40</xdr:row>
      <xdr:rowOff>145288</xdr:rowOff>
    </xdr:to>
    <xdr:sp macro="" textlink="">
      <xdr:nvSpPr>
        <xdr:cNvPr id="121" name="フローチャート: 判断 120">
          <a:extLst>
            <a:ext uri="{FF2B5EF4-FFF2-40B4-BE49-F238E27FC236}">
              <a16:creationId xmlns:a16="http://schemas.microsoft.com/office/drawing/2014/main" id="{9C05184A-72C9-4B01-BBA9-3D7B8C282EE9}"/>
            </a:ext>
          </a:extLst>
        </xdr:cNvPr>
        <xdr:cNvSpPr/>
      </xdr:nvSpPr>
      <xdr:spPr>
        <a:xfrm>
          <a:off x="7670800" y="67492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52832</xdr:rowOff>
    </xdr:from>
    <xdr:to>
      <xdr:col>41</xdr:col>
      <xdr:colOff>101600</xdr:colOff>
      <xdr:row>40</xdr:row>
      <xdr:rowOff>154432</xdr:rowOff>
    </xdr:to>
    <xdr:sp macro="" textlink="">
      <xdr:nvSpPr>
        <xdr:cNvPr id="122" name="フローチャート: 判断 121">
          <a:extLst>
            <a:ext uri="{FF2B5EF4-FFF2-40B4-BE49-F238E27FC236}">
              <a16:creationId xmlns:a16="http://schemas.microsoft.com/office/drawing/2014/main" id="{65ECC838-D873-46BE-A2F7-521291F3A65D}"/>
            </a:ext>
          </a:extLst>
        </xdr:cNvPr>
        <xdr:cNvSpPr/>
      </xdr:nvSpPr>
      <xdr:spPr>
        <a:xfrm>
          <a:off x="6873240" y="675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57404</xdr:rowOff>
    </xdr:from>
    <xdr:to>
      <xdr:col>36</xdr:col>
      <xdr:colOff>165100</xdr:colOff>
      <xdr:row>40</xdr:row>
      <xdr:rowOff>159004</xdr:rowOff>
    </xdr:to>
    <xdr:sp macro="" textlink="">
      <xdr:nvSpPr>
        <xdr:cNvPr id="123" name="フローチャート: 判断 122">
          <a:extLst>
            <a:ext uri="{FF2B5EF4-FFF2-40B4-BE49-F238E27FC236}">
              <a16:creationId xmlns:a16="http://schemas.microsoft.com/office/drawing/2014/main" id="{EB624354-73D2-413F-AA11-16014C797661}"/>
            </a:ext>
          </a:extLst>
        </xdr:cNvPr>
        <xdr:cNvSpPr/>
      </xdr:nvSpPr>
      <xdr:spPr>
        <a:xfrm>
          <a:off x="6098540" y="676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D1551F0-6398-4781-B746-7B74C2793B9A}"/>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F8FF9A7-1865-427A-B371-D7F3D480CF67}"/>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BEB73A8-5354-43CD-9679-5EF781DA19D7}"/>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5AA1125-77A2-40D2-866C-2C863D88B562}"/>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B444919-2BD0-489E-80BE-BEBAAD6FAA5A}"/>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139700</xdr:rowOff>
    </xdr:from>
    <xdr:to>
      <xdr:col>55</xdr:col>
      <xdr:colOff>50800</xdr:colOff>
      <xdr:row>41</xdr:row>
      <xdr:rowOff>69850</xdr:rowOff>
    </xdr:to>
    <xdr:sp macro="" textlink="">
      <xdr:nvSpPr>
        <xdr:cNvPr id="129" name="楕円 128">
          <a:extLst>
            <a:ext uri="{FF2B5EF4-FFF2-40B4-BE49-F238E27FC236}">
              <a16:creationId xmlns:a16="http://schemas.microsoft.com/office/drawing/2014/main" id="{A8CAD9DA-1815-41B4-A4D5-3F9ECAB89BC7}"/>
            </a:ext>
          </a:extLst>
        </xdr:cNvPr>
        <xdr:cNvSpPr/>
      </xdr:nvSpPr>
      <xdr:spPr>
        <a:xfrm>
          <a:off x="9192260" y="68453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54627</xdr:rowOff>
    </xdr:from>
    <xdr:ext cx="469744" cy="259045"/>
    <xdr:sp macro="" textlink="">
      <xdr:nvSpPr>
        <xdr:cNvPr id="130" name="【図書館】&#10;一人当たり面積該当値テキスト">
          <a:extLst>
            <a:ext uri="{FF2B5EF4-FFF2-40B4-BE49-F238E27FC236}">
              <a16:creationId xmlns:a16="http://schemas.microsoft.com/office/drawing/2014/main" id="{3C728582-8CE6-4D8E-9BD7-289845C5F42D}"/>
            </a:ext>
          </a:extLst>
        </xdr:cNvPr>
        <xdr:cNvSpPr txBox="1"/>
      </xdr:nvSpPr>
      <xdr:spPr>
        <a:xfrm>
          <a:off x="9258300"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139700</xdr:rowOff>
    </xdr:from>
    <xdr:to>
      <xdr:col>50</xdr:col>
      <xdr:colOff>165100</xdr:colOff>
      <xdr:row>41</xdr:row>
      <xdr:rowOff>69850</xdr:rowOff>
    </xdr:to>
    <xdr:sp macro="" textlink="">
      <xdr:nvSpPr>
        <xdr:cNvPr id="131" name="楕円 130">
          <a:extLst>
            <a:ext uri="{FF2B5EF4-FFF2-40B4-BE49-F238E27FC236}">
              <a16:creationId xmlns:a16="http://schemas.microsoft.com/office/drawing/2014/main" id="{D7156873-D436-4499-B9AF-134C00886D5C}"/>
            </a:ext>
          </a:extLst>
        </xdr:cNvPr>
        <xdr:cNvSpPr/>
      </xdr:nvSpPr>
      <xdr:spPr>
        <a:xfrm>
          <a:off x="8445500" y="6845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19050</xdr:rowOff>
    </xdr:from>
    <xdr:to>
      <xdr:col>55</xdr:col>
      <xdr:colOff>0</xdr:colOff>
      <xdr:row>41</xdr:row>
      <xdr:rowOff>19050</xdr:rowOff>
    </xdr:to>
    <xdr:cxnSp macro="">
      <xdr:nvCxnSpPr>
        <xdr:cNvPr id="132" name="直線コネクタ 131">
          <a:extLst>
            <a:ext uri="{FF2B5EF4-FFF2-40B4-BE49-F238E27FC236}">
              <a16:creationId xmlns:a16="http://schemas.microsoft.com/office/drawing/2014/main" id="{48480100-A7A7-4E0D-BB07-8580AD2218D2}"/>
            </a:ext>
          </a:extLst>
        </xdr:cNvPr>
        <xdr:cNvCxnSpPr/>
      </xdr:nvCxnSpPr>
      <xdr:spPr>
        <a:xfrm>
          <a:off x="8496300" y="689229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144272</xdr:rowOff>
    </xdr:from>
    <xdr:to>
      <xdr:col>46</xdr:col>
      <xdr:colOff>38100</xdr:colOff>
      <xdr:row>41</xdr:row>
      <xdr:rowOff>74422</xdr:rowOff>
    </xdr:to>
    <xdr:sp macro="" textlink="">
      <xdr:nvSpPr>
        <xdr:cNvPr id="133" name="楕円 132">
          <a:extLst>
            <a:ext uri="{FF2B5EF4-FFF2-40B4-BE49-F238E27FC236}">
              <a16:creationId xmlns:a16="http://schemas.microsoft.com/office/drawing/2014/main" id="{C407D3A3-8A90-4003-ACFC-E7BC9049A659}"/>
            </a:ext>
          </a:extLst>
        </xdr:cNvPr>
        <xdr:cNvSpPr/>
      </xdr:nvSpPr>
      <xdr:spPr>
        <a:xfrm>
          <a:off x="7670800" y="68498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19050</xdr:rowOff>
    </xdr:from>
    <xdr:to>
      <xdr:col>50</xdr:col>
      <xdr:colOff>114300</xdr:colOff>
      <xdr:row>41</xdr:row>
      <xdr:rowOff>23622</xdr:rowOff>
    </xdr:to>
    <xdr:cxnSp macro="">
      <xdr:nvCxnSpPr>
        <xdr:cNvPr id="134" name="直線コネクタ 133">
          <a:extLst>
            <a:ext uri="{FF2B5EF4-FFF2-40B4-BE49-F238E27FC236}">
              <a16:creationId xmlns:a16="http://schemas.microsoft.com/office/drawing/2014/main" id="{8CAE2EDA-246D-41C6-B8FF-76063EA6A207}"/>
            </a:ext>
          </a:extLst>
        </xdr:cNvPr>
        <xdr:cNvCxnSpPr/>
      </xdr:nvCxnSpPr>
      <xdr:spPr>
        <a:xfrm flipV="1">
          <a:off x="7713980" y="6892290"/>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144272</xdr:rowOff>
    </xdr:from>
    <xdr:to>
      <xdr:col>41</xdr:col>
      <xdr:colOff>101600</xdr:colOff>
      <xdr:row>41</xdr:row>
      <xdr:rowOff>74422</xdr:rowOff>
    </xdr:to>
    <xdr:sp macro="" textlink="">
      <xdr:nvSpPr>
        <xdr:cNvPr id="135" name="楕円 134">
          <a:extLst>
            <a:ext uri="{FF2B5EF4-FFF2-40B4-BE49-F238E27FC236}">
              <a16:creationId xmlns:a16="http://schemas.microsoft.com/office/drawing/2014/main" id="{14A6742D-3A79-4619-9CE5-0D9410BB16E5}"/>
            </a:ext>
          </a:extLst>
        </xdr:cNvPr>
        <xdr:cNvSpPr/>
      </xdr:nvSpPr>
      <xdr:spPr>
        <a:xfrm>
          <a:off x="6873240" y="68498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23622</xdr:rowOff>
    </xdr:from>
    <xdr:to>
      <xdr:col>45</xdr:col>
      <xdr:colOff>177800</xdr:colOff>
      <xdr:row>41</xdr:row>
      <xdr:rowOff>23622</xdr:rowOff>
    </xdr:to>
    <xdr:cxnSp macro="">
      <xdr:nvCxnSpPr>
        <xdr:cNvPr id="136" name="直線コネクタ 135">
          <a:extLst>
            <a:ext uri="{FF2B5EF4-FFF2-40B4-BE49-F238E27FC236}">
              <a16:creationId xmlns:a16="http://schemas.microsoft.com/office/drawing/2014/main" id="{A8A3C7D7-1FE2-4E5B-A7E3-0C2C5EAB55E0}"/>
            </a:ext>
          </a:extLst>
        </xdr:cNvPr>
        <xdr:cNvCxnSpPr/>
      </xdr:nvCxnSpPr>
      <xdr:spPr>
        <a:xfrm>
          <a:off x="6924040" y="6896862"/>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148844</xdr:rowOff>
    </xdr:from>
    <xdr:to>
      <xdr:col>36</xdr:col>
      <xdr:colOff>165100</xdr:colOff>
      <xdr:row>41</xdr:row>
      <xdr:rowOff>78994</xdr:rowOff>
    </xdr:to>
    <xdr:sp macro="" textlink="">
      <xdr:nvSpPr>
        <xdr:cNvPr id="137" name="楕円 136">
          <a:extLst>
            <a:ext uri="{FF2B5EF4-FFF2-40B4-BE49-F238E27FC236}">
              <a16:creationId xmlns:a16="http://schemas.microsoft.com/office/drawing/2014/main" id="{C837159D-077A-4718-88A1-A45C89EA0905}"/>
            </a:ext>
          </a:extLst>
        </xdr:cNvPr>
        <xdr:cNvSpPr/>
      </xdr:nvSpPr>
      <xdr:spPr>
        <a:xfrm>
          <a:off x="6098540" y="68544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23622</xdr:rowOff>
    </xdr:from>
    <xdr:to>
      <xdr:col>41</xdr:col>
      <xdr:colOff>50800</xdr:colOff>
      <xdr:row>41</xdr:row>
      <xdr:rowOff>28194</xdr:rowOff>
    </xdr:to>
    <xdr:cxnSp macro="">
      <xdr:nvCxnSpPr>
        <xdr:cNvPr id="138" name="直線コネクタ 137">
          <a:extLst>
            <a:ext uri="{FF2B5EF4-FFF2-40B4-BE49-F238E27FC236}">
              <a16:creationId xmlns:a16="http://schemas.microsoft.com/office/drawing/2014/main" id="{50D9DE5B-9626-4B1D-B572-411D59C39133}"/>
            </a:ext>
          </a:extLst>
        </xdr:cNvPr>
        <xdr:cNvCxnSpPr/>
      </xdr:nvCxnSpPr>
      <xdr:spPr>
        <a:xfrm flipV="1">
          <a:off x="6149340" y="6896862"/>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129811</xdr:rowOff>
    </xdr:from>
    <xdr:ext cx="469744" cy="259045"/>
    <xdr:sp macro="" textlink="">
      <xdr:nvSpPr>
        <xdr:cNvPr id="139" name="n_1aveValue【図書館】&#10;一人当たり面積">
          <a:extLst>
            <a:ext uri="{FF2B5EF4-FFF2-40B4-BE49-F238E27FC236}">
              <a16:creationId xmlns:a16="http://schemas.microsoft.com/office/drawing/2014/main" id="{426A1032-7071-4CE7-95E4-87CD903F87FE}"/>
            </a:ext>
          </a:extLst>
        </xdr:cNvPr>
        <xdr:cNvSpPr txBox="1"/>
      </xdr:nvSpPr>
      <xdr:spPr>
        <a:xfrm>
          <a:off x="8271587" y="65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161815</xdr:rowOff>
    </xdr:from>
    <xdr:ext cx="469744" cy="259045"/>
    <xdr:sp macro="" textlink="">
      <xdr:nvSpPr>
        <xdr:cNvPr id="140" name="n_2aveValue【図書館】&#10;一人当たり面積">
          <a:extLst>
            <a:ext uri="{FF2B5EF4-FFF2-40B4-BE49-F238E27FC236}">
              <a16:creationId xmlns:a16="http://schemas.microsoft.com/office/drawing/2014/main" id="{7605D2C3-16CB-407F-A5CF-0F9C822FDF6A}"/>
            </a:ext>
          </a:extLst>
        </xdr:cNvPr>
        <xdr:cNvSpPr txBox="1"/>
      </xdr:nvSpPr>
      <xdr:spPr>
        <a:xfrm>
          <a:off x="7509587" y="653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170959</xdr:rowOff>
    </xdr:from>
    <xdr:ext cx="469744" cy="259045"/>
    <xdr:sp macro="" textlink="">
      <xdr:nvSpPr>
        <xdr:cNvPr id="141" name="n_3aveValue【図書館】&#10;一人当たり面積">
          <a:extLst>
            <a:ext uri="{FF2B5EF4-FFF2-40B4-BE49-F238E27FC236}">
              <a16:creationId xmlns:a16="http://schemas.microsoft.com/office/drawing/2014/main" id="{A271DC7A-85B8-4E6A-A2C8-C71EC03F6FEB}"/>
            </a:ext>
          </a:extLst>
        </xdr:cNvPr>
        <xdr:cNvSpPr txBox="1"/>
      </xdr:nvSpPr>
      <xdr:spPr>
        <a:xfrm>
          <a:off x="6712027" y="65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4081</xdr:rowOff>
    </xdr:from>
    <xdr:ext cx="469744" cy="259045"/>
    <xdr:sp macro="" textlink="">
      <xdr:nvSpPr>
        <xdr:cNvPr id="142" name="n_4aveValue【図書館】&#10;一人当たり面積">
          <a:extLst>
            <a:ext uri="{FF2B5EF4-FFF2-40B4-BE49-F238E27FC236}">
              <a16:creationId xmlns:a16="http://schemas.microsoft.com/office/drawing/2014/main" id="{7428FCE3-F7B0-4F69-A1D6-9F7E9FA24E6E}"/>
            </a:ext>
          </a:extLst>
        </xdr:cNvPr>
        <xdr:cNvSpPr txBox="1"/>
      </xdr:nvSpPr>
      <xdr:spPr>
        <a:xfrm>
          <a:off x="5937327" y="654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60977</xdr:rowOff>
    </xdr:from>
    <xdr:ext cx="469744" cy="259045"/>
    <xdr:sp macro="" textlink="">
      <xdr:nvSpPr>
        <xdr:cNvPr id="143" name="n_1mainValue【図書館】&#10;一人当たり面積">
          <a:extLst>
            <a:ext uri="{FF2B5EF4-FFF2-40B4-BE49-F238E27FC236}">
              <a16:creationId xmlns:a16="http://schemas.microsoft.com/office/drawing/2014/main" id="{8839888D-D76C-45D5-9972-8FF7985BFA62}"/>
            </a:ext>
          </a:extLst>
        </xdr:cNvPr>
        <xdr:cNvSpPr txBox="1"/>
      </xdr:nvSpPr>
      <xdr:spPr>
        <a:xfrm>
          <a:off x="827158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65549</xdr:rowOff>
    </xdr:from>
    <xdr:ext cx="469744" cy="259045"/>
    <xdr:sp macro="" textlink="">
      <xdr:nvSpPr>
        <xdr:cNvPr id="144" name="n_2mainValue【図書館】&#10;一人当たり面積">
          <a:extLst>
            <a:ext uri="{FF2B5EF4-FFF2-40B4-BE49-F238E27FC236}">
              <a16:creationId xmlns:a16="http://schemas.microsoft.com/office/drawing/2014/main" id="{E0F07FFA-8318-4B37-9E77-9527E6ED8E4C}"/>
            </a:ext>
          </a:extLst>
        </xdr:cNvPr>
        <xdr:cNvSpPr txBox="1"/>
      </xdr:nvSpPr>
      <xdr:spPr>
        <a:xfrm>
          <a:off x="7509587" y="693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65549</xdr:rowOff>
    </xdr:from>
    <xdr:ext cx="469744" cy="259045"/>
    <xdr:sp macro="" textlink="">
      <xdr:nvSpPr>
        <xdr:cNvPr id="145" name="n_3mainValue【図書館】&#10;一人当たり面積">
          <a:extLst>
            <a:ext uri="{FF2B5EF4-FFF2-40B4-BE49-F238E27FC236}">
              <a16:creationId xmlns:a16="http://schemas.microsoft.com/office/drawing/2014/main" id="{5E4B2DD0-97B6-4084-9827-A199D31A8273}"/>
            </a:ext>
          </a:extLst>
        </xdr:cNvPr>
        <xdr:cNvSpPr txBox="1"/>
      </xdr:nvSpPr>
      <xdr:spPr>
        <a:xfrm>
          <a:off x="6712027" y="693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70121</xdr:rowOff>
    </xdr:from>
    <xdr:ext cx="469744" cy="259045"/>
    <xdr:sp macro="" textlink="">
      <xdr:nvSpPr>
        <xdr:cNvPr id="146" name="n_4mainValue【図書館】&#10;一人当たり面積">
          <a:extLst>
            <a:ext uri="{FF2B5EF4-FFF2-40B4-BE49-F238E27FC236}">
              <a16:creationId xmlns:a16="http://schemas.microsoft.com/office/drawing/2014/main" id="{D93FC2B1-2AEC-4176-9805-B9427DF397F2}"/>
            </a:ext>
          </a:extLst>
        </xdr:cNvPr>
        <xdr:cNvSpPr txBox="1"/>
      </xdr:nvSpPr>
      <xdr:spPr>
        <a:xfrm>
          <a:off x="5937327" y="694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CCDB2B57-6B50-4947-A924-B132282EC3D2}"/>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99432684-2A22-47F1-8672-72E238C19E36}"/>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92582D6A-170C-4F21-8819-294593135009}"/>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5D89580C-773B-4796-9C09-BBCF500F3DD6}"/>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4E45B4BF-B5FB-42C9-8272-9B9D3ED9F60C}"/>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10674545-E472-43DB-A764-6FD2CF3777D1}"/>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86C51DDF-6C3A-451F-8B9A-19DF98EDDC84}"/>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96AC2A97-DFC4-4EE9-8EB4-22E39B841FB5}"/>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1475DD76-7800-454A-BFBE-22791E87A3A5}"/>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14789806-B322-4675-81C5-3E2BD27F4F6F}"/>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76F7D7FA-BD43-486A-BB48-B7811BC58ECD}"/>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596C95F0-D2B3-4C72-8FE7-E608CB8A9569}"/>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575EAAC8-4A89-4A7E-82C5-B9A318EF72C0}"/>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C2B36ECD-2445-40CF-9313-7687B51C0E89}"/>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77D19512-3F0C-4F37-B5C7-FC7BBE0C12C8}"/>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698E8D40-3E4C-484C-B52E-1A35D377E682}"/>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1AFF2645-B7D1-4A85-9E8C-5CC1FAFF6CAC}"/>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EC26190D-A608-4632-BFDC-68AD7528F34C}"/>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E2E64448-59BF-4DF6-8DD8-45FBAC492A32}"/>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A886194E-7972-4AFA-95A5-EE4E80631396}"/>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1661C0FF-CA2E-4699-BD96-93D6A580662A}"/>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89973329-1A6D-4747-9396-35E0DC179F43}"/>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AD5DC98A-B568-43A6-A791-6DA091AC372B}"/>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1834FF73-2B1F-476F-9252-E1A218FE7C6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118110</xdr:rowOff>
    </xdr:from>
    <xdr:to>
      <xdr:col>24</xdr:col>
      <xdr:colOff>62865</xdr:colOff>
      <xdr:row>63</xdr:row>
      <xdr:rowOff>123825</xdr:rowOff>
    </xdr:to>
    <xdr:cxnSp macro="">
      <xdr:nvCxnSpPr>
        <xdr:cNvPr id="171" name="直線コネクタ 170">
          <a:extLst>
            <a:ext uri="{FF2B5EF4-FFF2-40B4-BE49-F238E27FC236}">
              <a16:creationId xmlns:a16="http://schemas.microsoft.com/office/drawing/2014/main" id="{E6F3BF7C-CA56-470B-89C1-2471A79C51AA}"/>
            </a:ext>
          </a:extLst>
        </xdr:cNvPr>
        <xdr:cNvCxnSpPr/>
      </xdr:nvCxnSpPr>
      <xdr:spPr>
        <a:xfrm flipV="1">
          <a:off x="4086225" y="9505950"/>
          <a:ext cx="0" cy="1179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127652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137721EE-4B7E-4D10-9F82-1FEB4B1F78B9}"/>
            </a:ext>
          </a:extLst>
        </xdr:cNvPr>
        <xdr:cNvSpPr txBox="1"/>
      </xdr:nvSpPr>
      <xdr:spPr>
        <a:xfrm>
          <a:off x="4124960" y="106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123825</xdr:rowOff>
    </xdr:from>
    <xdr:to>
      <xdr:col>24</xdr:col>
      <xdr:colOff>152400</xdr:colOff>
      <xdr:row>63</xdr:row>
      <xdr:rowOff>123825</xdr:rowOff>
    </xdr:to>
    <xdr:cxnSp macro="">
      <xdr:nvCxnSpPr>
        <xdr:cNvPr id="173" name="直線コネクタ 172">
          <a:extLst>
            <a:ext uri="{FF2B5EF4-FFF2-40B4-BE49-F238E27FC236}">
              <a16:creationId xmlns:a16="http://schemas.microsoft.com/office/drawing/2014/main" id="{5ACA7DA5-FB81-450F-8728-E260DF05844C}"/>
            </a:ext>
          </a:extLst>
        </xdr:cNvPr>
        <xdr:cNvCxnSpPr/>
      </xdr:nvCxnSpPr>
      <xdr:spPr>
        <a:xfrm>
          <a:off x="4020820" y="106851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64787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FFD03874-3D18-439D-A565-D11757E0C0CD}"/>
            </a:ext>
          </a:extLst>
        </xdr:cNvPr>
        <xdr:cNvSpPr txBox="1"/>
      </xdr:nvSpPr>
      <xdr:spPr>
        <a:xfrm>
          <a:off x="412496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75" name="直線コネクタ 174">
          <a:extLst>
            <a:ext uri="{FF2B5EF4-FFF2-40B4-BE49-F238E27FC236}">
              <a16:creationId xmlns:a16="http://schemas.microsoft.com/office/drawing/2014/main" id="{DC60E0B0-A3A9-4E91-949B-A00B7C64AE5D}"/>
            </a:ext>
          </a:extLst>
        </xdr:cNvPr>
        <xdr:cNvCxnSpPr/>
      </xdr:nvCxnSpPr>
      <xdr:spPr>
        <a:xfrm>
          <a:off x="4020820" y="95059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5732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E5B5E329-2941-4127-A090-F4F0C7833874}"/>
            </a:ext>
          </a:extLst>
        </xdr:cNvPr>
        <xdr:cNvSpPr txBox="1"/>
      </xdr:nvSpPr>
      <xdr:spPr>
        <a:xfrm>
          <a:off x="4124960" y="100641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27305</xdr:rowOff>
    </xdr:from>
    <xdr:to>
      <xdr:col>24</xdr:col>
      <xdr:colOff>114300</xdr:colOff>
      <xdr:row>60</xdr:row>
      <xdr:rowOff>128905</xdr:rowOff>
    </xdr:to>
    <xdr:sp macro="" textlink="">
      <xdr:nvSpPr>
        <xdr:cNvPr id="177" name="フローチャート: 判断 176">
          <a:extLst>
            <a:ext uri="{FF2B5EF4-FFF2-40B4-BE49-F238E27FC236}">
              <a16:creationId xmlns:a16="http://schemas.microsoft.com/office/drawing/2014/main" id="{BD5F7083-4E6B-42FA-9252-09171C5EBBA0}"/>
            </a:ext>
          </a:extLst>
        </xdr:cNvPr>
        <xdr:cNvSpPr/>
      </xdr:nvSpPr>
      <xdr:spPr>
        <a:xfrm>
          <a:off x="4036060" y="100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78" name="フローチャート: 判断 177">
          <a:extLst>
            <a:ext uri="{FF2B5EF4-FFF2-40B4-BE49-F238E27FC236}">
              <a16:creationId xmlns:a16="http://schemas.microsoft.com/office/drawing/2014/main" id="{46F3088D-98D7-4EE2-8E40-2F02A2C765BB}"/>
            </a:ext>
          </a:extLst>
        </xdr:cNvPr>
        <xdr:cNvSpPr/>
      </xdr:nvSpPr>
      <xdr:spPr>
        <a:xfrm>
          <a:off x="3312160" y="100609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44450</xdr:rowOff>
    </xdr:from>
    <xdr:to>
      <xdr:col>15</xdr:col>
      <xdr:colOff>101600</xdr:colOff>
      <xdr:row>60</xdr:row>
      <xdr:rowOff>146050</xdr:rowOff>
    </xdr:to>
    <xdr:sp macro="" textlink="">
      <xdr:nvSpPr>
        <xdr:cNvPr id="179" name="フローチャート: 判断 178">
          <a:extLst>
            <a:ext uri="{FF2B5EF4-FFF2-40B4-BE49-F238E27FC236}">
              <a16:creationId xmlns:a16="http://schemas.microsoft.com/office/drawing/2014/main" id="{4E6B3E8B-EF1A-4B4C-8B2C-33BA0BE4B6C5}"/>
            </a:ext>
          </a:extLst>
        </xdr:cNvPr>
        <xdr:cNvSpPr/>
      </xdr:nvSpPr>
      <xdr:spPr>
        <a:xfrm>
          <a:off x="25146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10160</xdr:rowOff>
    </xdr:from>
    <xdr:to>
      <xdr:col>10</xdr:col>
      <xdr:colOff>165100</xdr:colOff>
      <xdr:row>60</xdr:row>
      <xdr:rowOff>111760</xdr:rowOff>
    </xdr:to>
    <xdr:sp macro="" textlink="">
      <xdr:nvSpPr>
        <xdr:cNvPr id="180" name="フローチャート: 判断 179">
          <a:extLst>
            <a:ext uri="{FF2B5EF4-FFF2-40B4-BE49-F238E27FC236}">
              <a16:creationId xmlns:a16="http://schemas.microsoft.com/office/drawing/2014/main" id="{6AB01F04-D545-4607-B7D8-1E0E99FFAC99}"/>
            </a:ext>
          </a:extLst>
        </xdr:cNvPr>
        <xdr:cNvSpPr/>
      </xdr:nvSpPr>
      <xdr:spPr>
        <a:xfrm>
          <a:off x="17399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156845</xdr:rowOff>
    </xdr:from>
    <xdr:to>
      <xdr:col>6</xdr:col>
      <xdr:colOff>38100</xdr:colOff>
      <xdr:row>60</xdr:row>
      <xdr:rowOff>86995</xdr:rowOff>
    </xdr:to>
    <xdr:sp macro="" textlink="">
      <xdr:nvSpPr>
        <xdr:cNvPr id="181" name="フローチャート: 判断 180">
          <a:extLst>
            <a:ext uri="{FF2B5EF4-FFF2-40B4-BE49-F238E27FC236}">
              <a16:creationId xmlns:a16="http://schemas.microsoft.com/office/drawing/2014/main" id="{CA3AF2CF-5157-442F-A6FA-CBAA4104A0B3}"/>
            </a:ext>
          </a:extLst>
        </xdr:cNvPr>
        <xdr:cNvSpPr/>
      </xdr:nvSpPr>
      <xdr:spPr>
        <a:xfrm>
          <a:off x="965200" y="100476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274D4F17-BFB2-4419-AFE5-21413AA8A26E}"/>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845DA117-D640-480B-9CB7-3DDCF9E09788}"/>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D677C8D-06C6-4EF4-97F3-BD2077FBB005}"/>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7FEB881-E45E-4B93-9B41-120AEBA3AE15}"/>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E7001FA-02D6-4584-A82E-6B2AD3495BCB}"/>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126365</xdr:rowOff>
    </xdr:from>
    <xdr:to>
      <xdr:col>24</xdr:col>
      <xdr:colOff>114300</xdr:colOff>
      <xdr:row>60</xdr:row>
      <xdr:rowOff>56515</xdr:rowOff>
    </xdr:to>
    <xdr:sp macro="" textlink="">
      <xdr:nvSpPr>
        <xdr:cNvPr id="187" name="楕円 186">
          <a:extLst>
            <a:ext uri="{FF2B5EF4-FFF2-40B4-BE49-F238E27FC236}">
              <a16:creationId xmlns:a16="http://schemas.microsoft.com/office/drawing/2014/main" id="{6E0D7CCD-A0DE-47FE-859A-AA383CAA9FE9}"/>
            </a:ext>
          </a:extLst>
        </xdr:cNvPr>
        <xdr:cNvSpPr/>
      </xdr:nvSpPr>
      <xdr:spPr>
        <a:xfrm>
          <a:off x="4036060" y="100171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149242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327083EA-FD2B-4FB7-983D-3F13B0FDFCEA}"/>
            </a:ext>
          </a:extLst>
        </xdr:cNvPr>
        <xdr:cNvSpPr txBox="1"/>
      </xdr:nvSpPr>
      <xdr:spPr>
        <a:xfrm>
          <a:off x="4124960"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80645</xdr:rowOff>
    </xdr:from>
    <xdr:to>
      <xdr:col>20</xdr:col>
      <xdr:colOff>38100</xdr:colOff>
      <xdr:row>61</xdr:row>
      <xdr:rowOff>10795</xdr:rowOff>
    </xdr:to>
    <xdr:sp macro="" textlink="">
      <xdr:nvSpPr>
        <xdr:cNvPr id="189" name="楕円 188">
          <a:extLst>
            <a:ext uri="{FF2B5EF4-FFF2-40B4-BE49-F238E27FC236}">
              <a16:creationId xmlns:a16="http://schemas.microsoft.com/office/drawing/2014/main" id="{32CBB310-EAED-4366-8D2C-8F4A21031943}"/>
            </a:ext>
          </a:extLst>
        </xdr:cNvPr>
        <xdr:cNvSpPr/>
      </xdr:nvSpPr>
      <xdr:spPr>
        <a:xfrm>
          <a:off x="3312160" y="101390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5715</xdr:rowOff>
    </xdr:from>
    <xdr:to>
      <xdr:col>24</xdr:col>
      <xdr:colOff>63500</xdr:colOff>
      <xdr:row>60</xdr:row>
      <xdr:rowOff>131445</xdr:rowOff>
    </xdr:to>
    <xdr:cxnSp macro="">
      <xdr:nvCxnSpPr>
        <xdr:cNvPr id="190" name="直線コネクタ 189">
          <a:extLst>
            <a:ext uri="{FF2B5EF4-FFF2-40B4-BE49-F238E27FC236}">
              <a16:creationId xmlns:a16="http://schemas.microsoft.com/office/drawing/2014/main" id="{906DB4D4-358E-4C3C-8445-8B088DD823A1}"/>
            </a:ext>
          </a:extLst>
        </xdr:cNvPr>
        <xdr:cNvCxnSpPr/>
      </xdr:nvCxnSpPr>
      <xdr:spPr>
        <a:xfrm flipV="1">
          <a:off x="3355340" y="10064115"/>
          <a:ext cx="73152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95885</xdr:rowOff>
    </xdr:from>
    <xdr:to>
      <xdr:col>15</xdr:col>
      <xdr:colOff>101600</xdr:colOff>
      <xdr:row>64</xdr:row>
      <xdr:rowOff>26035</xdr:rowOff>
    </xdr:to>
    <xdr:sp macro="" textlink="">
      <xdr:nvSpPr>
        <xdr:cNvPr id="191" name="楕円 190">
          <a:extLst>
            <a:ext uri="{FF2B5EF4-FFF2-40B4-BE49-F238E27FC236}">
              <a16:creationId xmlns:a16="http://schemas.microsoft.com/office/drawing/2014/main" id="{8DD64769-635E-45E3-A8F4-351707CABACE}"/>
            </a:ext>
          </a:extLst>
        </xdr:cNvPr>
        <xdr:cNvSpPr/>
      </xdr:nvSpPr>
      <xdr:spPr>
        <a:xfrm>
          <a:off x="2514600" y="106572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131445</xdr:rowOff>
    </xdr:from>
    <xdr:to>
      <xdr:col>19</xdr:col>
      <xdr:colOff>177800</xdr:colOff>
      <xdr:row>63</xdr:row>
      <xdr:rowOff>146685</xdr:rowOff>
    </xdr:to>
    <xdr:cxnSp macro="">
      <xdr:nvCxnSpPr>
        <xdr:cNvPr id="192" name="直線コネクタ 191">
          <a:extLst>
            <a:ext uri="{FF2B5EF4-FFF2-40B4-BE49-F238E27FC236}">
              <a16:creationId xmlns:a16="http://schemas.microsoft.com/office/drawing/2014/main" id="{45B98183-324C-434D-B9CC-82E3613C1631}"/>
            </a:ext>
          </a:extLst>
        </xdr:cNvPr>
        <xdr:cNvCxnSpPr/>
      </xdr:nvCxnSpPr>
      <xdr:spPr>
        <a:xfrm flipV="1">
          <a:off x="2565400" y="10189845"/>
          <a:ext cx="789940" cy="51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25400</xdr:rowOff>
    </xdr:from>
    <xdr:to>
      <xdr:col>10</xdr:col>
      <xdr:colOff>165100</xdr:colOff>
      <xdr:row>64</xdr:row>
      <xdr:rowOff>127000</xdr:rowOff>
    </xdr:to>
    <xdr:sp macro="" textlink="">
      <xdr:nvSpPr>
        <xdr:cNvPr id="193" name="楕円 192">
          <a:extLst>
            <a:ext uri="{FF2B5EF4-FFF2-40B4-BE49-F238E27FC236}">
              <a16:creationId xmlns:a16="http://schemas.microsoft.com/office/drawing/2014/main" id="{33561414-A6C8-42A3-BD4C-F8FEA42BDBFB}"/>
            </a:ext>
          </a:extLst>
        </xdr:cNvPr>
        <xdr:cNvSpPr/>
      </xdr:nvSpPr>
      <xdr:spPr>
        <a:xfrm>
          <a:off x="17399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146685</xdr:rowOff>
    </xdr:from>
    <xdr:to>
      <xdr:col>15</xdr:col>
      <xdr:colOff>50800</xdr:colOff>
      <xdr:row>64</xdr:row>
      <xdr:rowOff>76200</xdr:rowOff>
    </xdr:to>
    <xdr:cxnSp macro="">
      <xdr:nvCxnSpPr>
        <xdr:cNvPr id="194" name="直線コネクタ 193">
          <a:extLst>
            <a:ext uri="{FF2B5EF4-FFF2-40B4-BE49-F238E27FC236}">
              <a16:creationId xmlns:a16="http://schemas.microsoft.com/office/drawing/2014/main" id="{A31AEEA5-A206-4209-8A0C-7AE842540E0E}"/>
            </a:ext>
          </a:extLst>
        </xdr:cNvPr>
        <xdr:cNvCxnSpPr/>
      </xdr:nvCxnSpPr>
      <xdr:spPr>
        <a:xfrm flipV="1">
          <a:off x="1790700" y="10708005"/>
          <a:ext cx="7747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25400</xdr:rowOff>
    </xdr:from>
    <xdr:to>
      <xdr:col>6</xdr:col>
      <xdr:colOff>38100</xdr:colOff>
      <xdr:row>64</xdr:row>
      <xdr:rowOff>127000</xdr:rowOff>
    </xdr:to>
    <xdr:sp macro="" textlink="">
      <xdr:nvSpPr>
        <xdr:cNvPr id="195" name="楕円 194">
          <a:extLst>
            <a:ext uri="{FF2B5EF4-FFF2-40B4-BE49-F238E27FC236}">
              <a16:creationId xmlns:a16="http://schemas.microsoft.com/office/drawing/2014/main" id="{468A64F6-DCCA-4B68-884E-59D2BF5DC5A4}"/>
            </a:ext>
          </a:extLst>
        </xdr:cNvPr>
        <xdr:cNvSpPr/>
      </xdr:nvSpPr>
      <xdr:spPr>
        <a:xfrm>
          <a:off x="965200" y="107543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76200</xdr:rowOff>
    </xdr:from>
    <xdr:to>
      <xdr:col>10</xdr:col>
      <xdr:colOff>114300</xdr:colOff>
      <xdr:row>64</xdr:row>
      <xdr:rowOff>76200</xdr:rowOff>
    </xdr:to>
    <xdr:cxnSp macro="">
      <xdr:nvCxnSpPr>
        <xdr:cNvPr id="196" name="直線コネクタ 195">
          <a:extLst>
            <a:ext uri="{FF2B5EF4-FFF2-40B4-BE49-F238E27FC236}">
              <a16:creationId xmlns:a16="http://schemas.microsoft.com/office/drawing/2014/main" id="{7DE6419C-3AD4-4545-B18E-8DA5E071AAC3}"/>
            </a:ext>
          </a:extLst>
        </xdr:cNvPr>
        <xdr:cNvCxnSpPr/>
      </xdr:nvCxnSpPr>
      <xdr:spPr>
        <a:xfrm>
          <a:off x="1008380" y="108051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120667</xdr:rowOff>
    </xdr:from>
    <xdr:ext cx="405111" cy="259045"/>
    <xdr:sp macro="" textlink="">
      <xdr:nvSpPr>
        <xdr:cNvPr id="197" name="n_1aveValue【体育館・プール】&#10;有形固定資産減価償却率">
          <a:extLst>
            <a:ext uri="{FF2B5EF4-FFF2-40B4-BE49-F238E27FC236}">
              <a16:creationId xmlns:a16="http://schemas.microsoft.com/office/drawing/2014/main" id="{EC7D855D-1A2E-4910-8F49-A58A59034AA6}"/>
            </a:ext>
          </a:extLst>
        </xdr:cNvPr>
        <xdr:cNvSpPr txBox="1"/>
      </xdr:nvSpPr>
      <xdr:spPr>
        <a:xfrm>
          <a:off x="317056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162577</xdr:rowOff>
    </xdr:from>
    <xdr:ext cx="405111" cy="259045"/>
    <xdr:sp macro="" textlink="">
      <xdr:nvSpPr>
        <xdr:cNvPr id="198" name="n_2aveValue【体育館・プール】&#10;有形固定資産減価償却率">
          <a:extLst>
            <a:ext uri="{FF2B5EF4-FFF2-40B4-BE49-F238E27FC236}">
              <a16:creationId xmlns:a16="http://schemas.microsoft.com/office/drawing/2014/main" id="{2356D862-41D5-49D7-8D83-77C05CED7AD9}"/>
            </a:ext>
          </a:extLst>
        </xdr:cNvPr>
        <xdr:cNvSpPr txBox="1"/>
      </xdr:nvSpPr>
      <xdr:spPr>
        <a:xfrm>
          <a:off x="238570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128287</xdr:rowOff>
    </xdr:from>
    <xdr:ext cx="405111" cy="259045"/>
    <xdr:sp macro="" textlink="">
      <xdr:nvSpPr>
        <xdr:cNvPr id="199" name="n_3aveValue【体育館・プール】&#10;有形固定資産減価償却率">
          <a:extLst>
            <a:ext uri="{FF2B5EF4-FFF2-40B4-BE49-F238E27FC236}">
              <a16:creationId xmlns:a16="http://schemas.microsoft.com/office/drawing/2014/main" id="{C9CE8682-CCFD-4FF7-A1DF-49D6886249EA}"/>
            </a:ext>
          </a:extLst>
        </xdr:cNvPr>
        <xdr:cNvSpPr txBox="1"/>
      </xdr:nvSpPr>
      <xdr:spPr>
        <a:xfrm>
          <a:off x="161100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103522</xdr:rowOff>
    </xdr:from>
    <xdr:ext cx="405111" cy="259045"/>
    <xdr:sp macro="" textlink="">
      <xdr:nvSpPr>
        <xdr:cNvPr id="200" name="n_4aveValue【体育館・プール】&#10;有形固定資産減価償却率">
          <a:extLst>
            <a:ext uri="{FF2B5EF4-FFF2-40B4-BE49-F238E27FC236}">
              <a16:creationId xmlns:a16="http://schemas.microsoft.com/office/drawing/2014/main" id="{365C230C-1B54-46C8-AF81-13FAE93657C6}"/>
            </a:ext>
          </a:extLst>
        </xdr:cNvPr>
        <xdr:cNvSpPr txBox="1"/>
      </xdr:nvSpPr>
      <xdr:spPr>
        <a:xfrm>
          <a:off x="836304" y="982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1922</xdr:rowOff>
    </xdr:from>
    <xdr:ext cx="405111" cy="259045"/>
    <xdr:sp macro="" textlink="">
      <xdr:nvSpPr>
        <xdr:cNvPr id="201" name="n_1mainValue【体育館・プール】&#10;有形固定資産減価償却率">
          <a:extLst>
            <a:ext uri="{FF2B5EF4-FFF2-40B4-BE49-F238E27FC236}">
              <a16:creationId xmlns:a16="http://schemas.microsoft.com/office/drawing/2014/main" id="{BD9EC628-1CF4-40E0-9D12-0CE8DAA6FA57}"/>
            </a:ext>
          </a:extLst>
        </xdr:cNvPr>
        <xdr:cNvSpPr txBox="1"/>
      </xdr:nvSpPr>
      <xdr:spPr>
        <a:xfrm>
          <a:off x="3170564" y="1022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17162</xdr:rowOff>
    </xdr:from>
    <xdr:ext cx="405111" cy="259045"/>
    <xdr:sp macro="" textlink="">
      <xdr:nvSpPr>
        <xdr:cNvPr id="202" name="n_2mainValue【体育館・プール】&#10;有形固定資産減価償却率">
          <a:extLst>
            <a:ext uri="{FF2B5EF4-FFF2-40B4-BE49-F238E27FC236}">
              <a16:creationId xmlns:a16="http://schemas.microsoft.com/office/drawing/2014/main" id="{3E79E0A8-46E8-450B-8DC0-AA9D7E42DF51}"/>
            </a:ext>
          </a:extLst>
        </xdr:cNvPr>
        <xdr:cNvSpPr txBox="1"/>
      </xdr:nvSpPr>
      <xdr:spPr>
        <a:xfrm>
          <a:off x="2385704" y="107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64</xdr:row>
      <xdr:rowOff>118127</xdr:rowOff>
    </xdr:from>
    <xdr:ext cx="469744" cy="259045"/>
    <xdr:sp macro="" textlink="">
      <xdr:nvSpPr>
        <xdr:cNvPr id="203" name="n_3mainValue【体育館・プール】&#10;有形固定資産減価償却率">
          <a:extLst>
            <a:ext uri="{FF2B5EF4-FFF2-40B4-BE49-F238E27FC236}">
              <a16:creationId xmlns:a16="http://schemas.microsoft.com/office/drawing/2014/main" id="{F3653C61-422C-4456-B7A0-0252103D69A5}"/>
            </a:ext>
          </a:extLst>
        </xdr:cNvPr>
        <xdr:cNvSpPr txBox="1"/>
      </xdr:nvSpPr>
      <xdr:spPr>
        <a:xfrm>
          <a:off x="157868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64</xdr:row>
      <xdr:rowOff>118127</xdr:rowOff>
    </xdr:from>
    <xdr:ext cx="469744" cy="259045"/>
    <xdr:sp macro="" textlink="">
      <xdr:nvSpPr>
        <xdr:cNvPr id="204" name="n_4mainValue【体育館・プール】&#10;有形固定資産減価償却率">
          <a:extLst>
            <a:ext uri="{FF2B5EF4-FFF2-40B4-BE49-F238E27FC236}">
              <a16:creationId xmlns:a16="http://schemas.microsoft.com/office/drawing/2014/main" id="{1B66CC6C-FE1D-4C8D-8C35-D5C25AFF2878}"/>
            </a:ext>
          </a:extLst>
        </xdr:cNvPr>
        <xdr:cNvSpPr txBox="1"/>
      </xdr:nvSpPr>
      <xdr:spPr>
        <a:xfrm>
          <a:off x="80398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2689DDB4-79B4-4507-9498-36F67395ADF1}"/>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97C84AFE-61AB-4D0C-A733-04690C22211C}"/>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E922EC46-A6A3-4D9E-A8FD-52F279832431}"/>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6A7A9FD7-8C25-49EA-91F2-C760265013CD}"/>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765DC5A9-CC0C-4BDF-ADB6-EC647700D9D9}"/>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DDE217E7-8EEF-46F9-88B8-BCA5C94BC394}"/>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E30EE875-7A46-4C70-A34E-09F5AE2AD323}"/>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32BB8134-2B0C-4E0B-A945-38FB8CB0F65F}"/>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29E08862-1339-4C2D-A010-33CE43609ABC}"/>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C7ECD289-1C7C-4B6F-B296-5A2414645394}"/>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29A2BE2-E252-4A70-A882-1CF68D8E242D}"/>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F67A1189-915B-4F4C-BB79-3A716CDEAB68}"/>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793636AA-82FD-4315-818F-D50FD20BFEE7}"/>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846061EE-FFCB-48EF-974E-6A22EE233B2F}"/>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1116B224-7220-45A4-BDEF-637D8CD3A95B}"/>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DC2BF48-9C1E-4733-BF52-2420CCBBE5D5}"/>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DE45C001-17B1-4F7F-80C7-C94A48BFEDB2}"/>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59DA4FE8-6443-44A0-8450-5CB2B260C570}"/>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5CDD338D-2161-4CA3-B9CF-1110A762B3E7}"/>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2DA3F12D-9637-4FDD-B76C-11FEDD1B8DDC}"/>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D5C11A1F-CEC3-4D22-BCBD-E429570F9254}"/>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B9292A21-ABF6-4670-A5BF-4895F1148373}"/>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13B1E1BC-CF48-457D-9240-732460296AB7}"/>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149860</xdr:rowOff>
    </xdr:from>
    <xdr:to>
      <xdr:col>54</xdr:col>
      <xdr:colOff>189865</xdr:colOff>
      <xdr:row>64</xdr:row>
      <xdr:rowOff>54610</xdr:rowOff>
    </xdr:to>
    <xdr:cxnSp macro="">
      <xdr:nvCxnSpPr>
        <xdr:cNvPr id="228" name="直線コネクタ 227">
          <a:extLst>
            <a:ext uri="{FF2B5EF4-FFF2-40B4-BE49-F238E27FC236}">
              <a16:creationId xmlns:a16="http://schemas.microsoft.com/office/drawing/2014/main" id="{F958F29A-528A-4363-8F5C-CF4C15EC99A3}"/>
            </a:ext>
          </a:extLst>
        </xdr:cNvPr>
        <xdr:cNvCxnSpPr/>
      </xdr:nvCxnSpPr>
      <xdr:spPr>
        <a:xfrm flipV="1">
          <a:off x="9219565" y="937006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29" name="【体育館・プール】&#10;一人当たり面積最小値テキスト">
          <a:extLst>
            <a:ext uri="{FF2B5EF4-FFF2-40B4-BE49-F238E27FC236}">
              <a16:creationId xmlns:a16="http://schemas.microsoft.com/office/drawing/2014/main" id="{5D5B9C3D-7558-444E-B4C0-A8002CCE8907}"/>
            </a:ext>
          </a:extLst>
        </xdr:cNvPr>
        <xdr:cNvSpPr txBox="1"/>
      </xdr:nvSpPr>
      <xdr:spPr>
        <a:xfrm>
          <a:off x="9258300" y="1078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0" name="直線コネクタ 229">
          <a:extLst>
            <a:ext uri="{FF2B5EF4-FFF2-40B4-BE49-F238E27FC236}">
              <a16:creationId xmlns:a16="http://schemas.microsoft.com/office/drawing/2014/main" id="{329AE572-F9C3-41E8-8D44-149DCCC69F40}"/>
            </a:ext>
          </a:extLst>
        </xdr:cNvPr>
        <xdr:cNvCxnSpPr/>
      </xdr:nvCxnSpPr>
      <xdr:spPr>
        <a:xfrm>
          <a:off x="9154160" y="10783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96537</xdr:rowOff>
    </xdr:from>
    <xdr:ext cx="469744" cy="259045"/>
    <xdr:sp macro="" textlink="">
      <xdr:nvSpPr>
        <xdr:cNvPr id="231" name="【体育館・プール】&#10;一人当たり面積最大値テキスト">
          <a:extLst>
            <a:ext uri="{FF2B5EF4-FFF2-40B4-BE49-F238E27FC236}">
              <a16:creationId xmlns:a16="http://schemas.microsoft.com/office/drawing/2014/main" id="{8298C8EE-E88E-4EEC-BCCA-B221DCBE8F9A}"/>
            </a:ext>
          </a:extLst>
        </xdr:cNvPr>
        <xdr:cNvSpPr txBox="1"/>
      </xdr:nvSpPr>
      <xdr:spPr>
        <a:xfrm>
          <a:off x="9258300" y="914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149860</xdr:rowOff>
    </xdr:from>
    <xdr:to>
      <xdr:col>55</xdr:col>
      <xdr:colOff>88900</xdr:colOff>
      <xdr:row>55</xdr:row>
      <xdr:rowOff>149860</xdr:rowOff>
    </xdr:to>
    <xdr:cxnSp macro="">
      <xdr:nvCxnSpPr>
        <xdr:cNvPr id="232" name="直線コネクタ 231">
          <a:extLst>
            <a:ext uri="{FF2B5EF4-FFF2-40B4-BE49-F238E27FC236}">
              <a16:creationId xmlns:a16="http://schemas.microsoft.com/office/drawing/2014/main" id="{BD95493D-BF0F-430C-B00B-0796AD8FFB08}"/>
            </a:ext>
          </a:extLst>
        </xdr:cNvPr>
        <xdr:cNvCxnSpPr/>
      </xdr:nvCxnSpPr>
      <xdr:spPr>
        <a:xfrm>
          <a:off x="9154160" y="9370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24147</xdr:rowOff>
    </xdr:from>
    <xdr:ext cx="469744" cy="259045"/>
    <xdr:sp macro="" textlink="">
      <xdr:nvSpPr>
        <xdr:cNvPr id="233" name="【体育館・プール】&#10;一人当たり面積平均値テキスト">
          <a:extLst>
            <a:ext uri="{FF2B5EF4-FFF2-40B4-BE49-F238E27FC236}">
              <a16:creationId xmlns:a16="http://schemas.microsoft.com/office/drawing/2014/main" id="{EF1C2D48-287D-4D21-BBC2-23BADE022C6B}"/>
            </a:ext>
          </a:extLst>
        </xdr:cNvPr>
        <xdr:cNvSpPr txBox="1"/>
      </xdr:nvSpPr>
      <xdr:spPr>
        <a:xfrm>
          <a:off x="9258300" y="10250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1270</xdr:rowOff>
    </xdr:from>
    <xdr:to>
      <xdr:col>55</xdr:col>
      <xdr:colOff>50800</xdr:colOff>
      <xdr:row>62</xdr:row>
      <xdr:rowOff>102870</xdr:rowOff>
    </xdr:to>
    <xdr:sp macro="" textlink="">
      <xdr:nvSpPr>
        <xdr:cNvPr id="234" name="フローチャート: 判断 233">
          <a:extLst>
            <a:ext uri="{FF2B5EF4-FFF2-40B4-BE49-F238E27FC236}">
              <a16:creationId xmlns:a16="http://schemas.microsoft.com/office/drawing/2014/main" id="{CE91EADC-1D5B-49B6-AFB2-354124854191}"/>
            </a:ext>
          </a:extLst>
        </xdr:cNvPr>
        <xdr:cNvSpPr/>
      </xdr:nvSpPr>
      <xdr:spPr>
        <a:xfrm>
          <a:off x="9192260" y="103949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15240</xdr:rowOff>
    </xdr:from>
    <xdr:to>
      <xdr:col>50</xdr:col>
      <xdr:colOff>165100</xdr:colOff>
      <xdr:row>62</xdr:row>
      <xdr:rowOff>116840</xdr:rowOff>
    </xdr:to>
    <xdr:sp macro="" textlink="">
      <xdr:nvSpPr>
        <xdr:cNvPr id="235" name="フローチャート: 判断 234">
          <a:extLst>
            <a:ext uri="{FF2B5EF4-FFF2-40B4-BE49-F238E27FC236}">
              <a16:creationId xmlns:a16="http://schemas.microsoft.com/office/drawing/2014/main" id="{AD0FBB26-97AC-4D90-9DB1-21A036A09F59}"/>
            </a:ext>
          </a:extLst>
        </xdr:cNvPr>
        <xdr:cNvSpPr/>
      </xdr:nvSpPr>
      <xdr:spPr>
        <a:xfrm>
          <a:off x="8445500" y="1040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49530</xdr:rowOff>
    </xdr:from>
    <xdr:to>
      <xdr:col>46</xdr:col>
      <xdr:colOff>38100</xdr:colOff>
      <xdr:row>62</xdr:row>
      <xdr:rowOff>151130</xdr:rowOff>
    </xdr:to>
    <xdr:sp macro="" textlink="">
      <xdr:nvSpPr>
        <xdr:cNvPr id="236" name="フローチャート: 判断 235">
          <a:extLst>
            <a:ext uri="{FF2B5EF4-FFF2-40B4-BE49-F238E27FC236}">
              <a16:creationId xmlns:a16="http://schemas.microsoft.com/office/drawing/2014/main" id="{3A6A7B8A-8E15-4646-AED6-5FEA1663FB46}"/>
            </a:ext>
          </a:extLst>
        </xdr:cNvPr>
        <xdr:cNvSpPr/>
      </xdr:nvSpPr>
      <xdr:spPr>
        <a:xfrm>
          <a:off x="7670800" y="104432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38100</xdr:rowOff>
    </xdr:from>
    <xdr:to>
      <xdr:col>41</xdr:col>
      <xdr:colOff>101600</xdr:colOff>
      <xdr:row>62</xdr:row>
      <xdr:rowOff>139700</xdr:rowOff>
    </xdr:to>
    <xdr:sp macro="" textlink="">
      <xdr:nvSpPr>
        <xdr:cNvPr id="237" name="フローチャート: 判断 236">
          <a:extLst>
            <a:ext uri="{FF2B5EF4-FFF2-40B4-BE49-F238E27FC236}">
              <a16:creationId xmlns:a16="http://schemas.microsoft.com/office/drawing/2014/main" id="{BA9869BB-ADEF-4BEB-90AC-0D6D8723B448}"/>
            </a:ext>
          </a:extLst>
        </xdr:cNvPr>
        <xdr:cNvSpPr/>
      </xdr:nvSpPr>
      <xdr:spPr>
        <a:xfrm>
          <a:off x="6873240" y="1043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38" name="フローチャート: 判断 237">
          <a:extLst>
            <a:ext uri="{FF2B5EF4-FFF2-40B4-BE49-F238E27FC236}">
              <a16:creationId xmlns:a16="http://schemas.microsoft.com/office/drawing/2014/main" id="{2647F8C5-07F9-4597-A3DC-3B558BA0730A}"/>
            </a:ext>
          </a:extLst>
        </xdr:cNvPr>
        <xdr:cNvSpPr/>
      </xdr:nvSpPr>
      <xdr:spPr>
        <a:xfrm>
          <a:off x="609854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D221966A-9AC6-4FEA-8688-209008343F0D}"/>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CA6EDBF2-7EB5-4BC4-88C0-A49E28C798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8E7F350-91C1-4FF0-A85E-93F4AB0BC7D8}"/>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6A2EA5F-1654-4A89-8527-D88140DF5959}"/>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8083062-F76E-4E64-99FE-97DEE1459845}"/>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107950</xdr:rowOff>
    </xdr:from>
    <xdr:to>
      <xdr:col>55</xdr:col>
      <xdr:colOff>50800</xdr:colOff>
      <xdr:row>64</xdr:row>
      <xdr:rowOff>38100</xdr:rowOff>
    </xdr:to>
    <xdr:sp macro="" textlink="">
      <xdr:nvSpPr>
        <xdr:cNvPr id="244" name="楕円 243">
          <a:extLst>
            <a:ext uri="{FF2B5EF4-FFF2-40B4-BE49-F238E27FC236}">
              <a16:creationId xmlns:a16="http://schemas.microsoft.com/office/drawing/2014/main" id="{BCBD2AB2-D7C4-4BB3-8D6E-0C0C0019EC42}"/>
            </a:ext>
          </a:extLst>
        </xdr:cNvPr>
        <xdr:cNvSpPr/>
      </xdr:nvSpPr>
      <xdr:spPr>
        <a:xfrm>
          <a:off x="9192260" y="106692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22877</xdr:rowOff>
    </xdr:from>
    <xdr:ext cx="469744" cy="259045"/>
    <xdr:sp macro="" textlink="">
      <xdr:nvSpPr>
        <xdr:cNvPr id="245" name="【体育館・プール】&#10;一人当たり面積該当値テキスト">
          <a:extLst>
            <a:ext uri="{FF2B5EF4-FFF2-40B4-BE49-F238E27FC236}">
              <a16:creationId xmlns:a16="http://schemas.microsoft.com/office/drawing/2014/main" id="{C614E191-6834-4E76-A9A5-D4AA99506F43}"/>
            </a:ext>
          </a:extLst>
        </xdr:cNvPr>
        <xdr:cNvSpPr txBox="1"/>
      </xdr:nvSpPr>
      <xdr:spPr>
        <a:xfrm>
          <a:off x="9258300" y="1058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110490</xdr:rowOff>
    </xdr:from>
    <xdr:to>
      <xdr:col>50</xdr:col>
      <xdr:colOff>165100</xdr:colOff>
      <xdr:row>64</xdr:row>
      <xdr:rowOff>40640</xdr:rowOff>
    </xdr:to>
    <xdr:sp macro="" textlink="">
      <xdr:nvSpPr>
        <xdr:cNvPr id="246" name="楕円 245">
          <a:extLst>
            <a:ext uri="{FF2B5EF4-FFF2-40B4-BE49-F238E27FC236}">
              <a16:creationId xmlns:a16="http://schemas.microsoft.com/office/drawing/2014/main" id="{FC95439C-C52C-4DCE-9C86-9C814071A805}"/>
            </a:ext>
          </a:extLst>
        </xdr:cNvPr>
        <xdr:cNvSpPr/>
      </xdr:nvSpPr>
      <xdr:spPr>
        <a:xfrm>
          <a:off x="8445500" y="10671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158750</xdr:rowOff>
    </xdr:from>
    <xdr:to>
      <xdr:col>55</xdr:col>
      <xdr:colOff>0</xdr:colOff>
      <xdr:row>63</xdr:row>
      <xdr:rowOff>161290</xdr:rowOff>
    </xdr:to>
    <xdr:cxnSp macro="">
      <xdr:nvCxnSpPr>
        <xdr:cNvPr id="247" name="直線コネクタ 246">
          <a:extLst>
            <a:ext uri="{FF2B5EF4-FFF2-40B4-BE49-F238E27FC236}">
              <a16:creationId xmlns:a16="http://schemas.microsoft.com/office/drawing/2014/main" id="{092D891F-201E-462E-8CDB-4759F3FE1D9D}"/>
            </a:ext>
          </a:extLst>
        </xdr:cNvPr>
        <xdr:cNvCxnSpPr/>
      </xdr:nvCxnSpPr>
      <xdr:spPr>
        <a:xfrm flipV="1">
          <a:off x="8496300" y="10720070"/>
          <a:ext cx="7239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111760</xdr:rowOff>
    </xdr:from>
    <xdr:to>
      <xdr:col>46</xdr:col>
      <xdr:colOff>38100</xdr:colOff>
      <xdr:row>64</xdr:row>
      <xdr:rowOff>41910</xdr:rowOff>
    </xdr:to>
    <xdr:sp macro="" textlink="">
      <xdr:nvSpPr>
        <xdr:cNvPr id="248" name="楕円 247">
          <a:extLst>
            <a:ext uri="{FF2B5EF4-FFF2-40B4-BE49-F238E27FC236}">
              <a16:creationId xmlns:a16="http://schemas.microsoft.com/office/drawing/2014/main" id="{8577189B-D15D-4C07-BE08-9C5FE9ACFF1C}"/>
            </a:ext>
          </a:extLst>
        </xdr:cNvPr>
        <xdr:cNvSpPr/>
      </xdr:nvSpPr>
      <xdr:spPr>
        <a:xfrm>
          <a:off x="7670800" y="106730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161290</xdr:rowOff>
    </xdr:from>
    <xdr:to>
      <xdr:col>50</xdr:col>
      <xdr:colOff>114300</xdr:colOff>
      <xdr:row>63</xdr:row>
      <xdr:rowOff>162560</xdr:rowOff>
    </xdr:to>
    <xdr:cxnSp macro="">
      <xdr:nvCxnSpPr>
        <xdr:cNvPr id="249" name="直線コネクタ 248">
          <a:extLst>
            <a:ext uri="{FF2B5EF4-FFF2-40B4-BE49-F238E27FC236}">
              <a16:creationId xmlns:a16="http://schemas.microsoft.com/office/drawing/2014/main" id="{4B6DD0EE-026F-4C09-86BA-C7E25BAF923C}"/>
            </a:ext>
          </a:extLst>
        </xdr:cNvPr>
        <xdr:cNvCxnSpPr/>
      </xdr:nvCxnSpPr>
      <xdr:spPr>
        <a:xfrm flipV="1">
          <a:off x="7713980" y="10722610"/>
          <a:ext cx="78232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114300</xdr:rowOff>
    </xdr:from>
    <xdr:to>
      <xdr:col>41</xdr:col>
      <xdr:colOff>101600</xdr:colOff>
      <xdr:row>64</xdr:row>
      <xdr:rowOff>44450</xdr:rowOff>
    </xdr:to>
    <xdr:sp macro="" textlink="">
      <xdr:nvSpPr>
        <xdr:cNvPr id="250" name="楕円 249">
          <a:extLst>
            <a:ext uri="{FF2B5EF4-FFF2-40B4-BE49-F238E27FC236}">
              <a16:creationId xmlns:a16="http://schemas.microsoft.com/office/drawing/2014/main" id="{EB877620-649E-4E02-9C55-4726D491E9D3}"/>
            </a:ext>
          </a:extLst>
        </xdr:cNvPr>
        <xdr:cNvSpPr/>
      </xdr:nvSpPr>
      <xdr:spPr>
        <a:xfrm>
          <a:off x="6873240" y="10675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162560</xdr:rowOff>
    </xdr:from>
    <xdr:to>
      <xdr:col>45</xdr:col>
      <xdr:colOff>177800</xdr:colOff>
      <xdr:row>63</xdr:row>
      <xdr:rowOff>165100</xdr:rowOff>
    </xdr:to>
    <xdr:cxnSp macro="">
      <xdr:nvCxnSpPr>
        <xdr:cNvPr id="251" name="直線コネクタ 250">
          <a:extLst>
            <a:ext uri="{FF2B5EF4-FFF2-40B4-BE49-F238E27FC236}">
              <a16:creationId xmlns:a16="http://schemas.microsoft.com/office/drawing/2014/main" id="{EE5853A4-5A72-4766-AE47-F08B37F8292F}"/>
            </a:ext>
          </a:extLst>
        </xdr:cNvPr>
        <xdr:cNvCxnSpPr/>
      </xdr:nvCxnSpPr>
      <xdr:spPr>
        <a:xfrm flipV="1">
          <a:off x="6924040" y="10723880"/>
          <a:ext cx="78994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115570</xdr:rowOff>
    </xdr:from>
    <xdr:to>
      <xdr:col>36</xdr:col>
      <xdr:colOff>165100</xdr:colOff>
      <xdr:row>64</xdr:row>
      <xdr:rowOff>45720</xdr:rowOff>
    </xdr:to>
    <xdr:sp macro="" textlink="">
      <xdr:nvSpPr>
        <xdr:cNvPr id="252" name="楕円 251">
          <a:extLst>
            <a:ext uri="{FF2B5EF4-FFF2-40B4-BE49-F238E27FC236}">
              <a16:creationId xmlns:a16="http://schemas.microsoft.com/office/drawing/2014/main" id="{D86E03F8-CFBA-4E7D-A520-CBFE2950DB2A}"/>
            </a:ext>
          </a:extLst>
        </xdr:cNvPr>
        <xdr:cNvSpPr/>
      </xdr:nvSpPr>
      <xdr:spPr>
        <a:xfrm>
          <a:off x="6098540" y="10676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165100</xdr:rowOff>
    </xdr:from>
    <xdr:to>
      <xdr:col>41</xdr:col>
      <xdr:colOff>50800</xdr:colOff>
      <xdr:row>63</xdr:row>
      <xdr:rowOff>166370</xdr:rowOff>
    </xdr:to>
    <xdr:cxnSp macro="">
      <xdr:nvCxnSpPr>
        <xdr:cNvPr id="253" name="直線コネクタ 252">
          <a:extLst>
            <a:ext uri="{FF2B5EF4-FFF2-40B4-BE49-F238E27FC236}">
              <a16:creationId xmlns:a16="http://schemas.microsoft.com/office/drawing/2014/main" id="{EEB64400-024E-43BF-ACB0-FF4FE65391AB}"/>
            </a:ext>
          </a:extLst>
        </xdr:cNvPr>
        <xdr:cNvCxnSpPr/>
      </xdr:nvCxnSpPr>
      <xdr:spPr>
        <a:xfrm flipV="1">
          <a:off x="6149340" y="10726420"/>
          <a:ext cx="7747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133367</xdr:rowOff>
    </xdr:from>
    <xdr:ext cx="469744" cy="259045"/>
    <xdr:sp macro="" textlink="">
      <xdr:nvSpPr>
        <xdr:cNvPr id="254" name="n_1aveValue【体育館・プール】&#10;一人当たり面積">
          <a:extLst>
            <a:ext uri="{FF2B5EF4-FFF2-40B4-BE49-F238E27FC236}">
              <a16:creationId xmlns:a16="http://schemas.microsoft.com/office/drawing/2014/main" id="{08D9E7D5-CBC4-462E-85BC-AFA3D653289B}"/>
            </a:ext>
          </a:extLst>
        </xdr:cNvPr>
        <xdr:cNvSpPr txBox="1"/>
      </xdr:nvSpPr>
      <xdr:spPr>
        <a:xfrm>
          <a:off x="8271587" y="1019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167657</xdr:rowOff>
    </xdr:from>
    <xdr:ext cx="469744" cy="259045"/>
    <xdr:sp macro="" textlink="">
      <xdr:nvSpPr>
        <xdr:cNvPr id="255" name="n_2aveValue【体育館・プール】&#10;一人当たり面積">
          <a:extLst>
            <a:ext uri="{FF2B5EF4-FFF2-40B4-BE49-F238E27FC236}">
              <a16:creationId xmlns:a16="http://schemas.microsoft.com/office/drawing/2014/main" id="{CFF46226-9D5D-4A61-B2C3-707B97C98FDB}"/>
            </a:ext>
          </a:extLst>
        </xdr:cNvPr>
        <xdr:cNvSpPr txBox="1"/>
      </xdr:nvSpPr>
      <xdr:spPr>
        <a:xfrm>
          <a:off x="7509587" y="10226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156227</xdr:rowOff>
    </xdr:from>
    <xdr:ext cx="469744" cy="259045"/>
    <xdr:sp macro="" textlink="">
      <xdr:nvSpPr>
        <xdr:cNvPr id="256" name="n_3aveValue【体育館・プール】&#10;一人当たり面積">
          <a:extLst>
            <a:ext uri="{FF2B5EF4-FFF2-40B4-BE49-F238E27FC236}">
              <a16:creationId xmlns:a16="http://schemas.microsoft.com/office/drawing/2014/main" id="{28BA1135-F255-4DF3-83F9-D7AD143ACD66}"/>
            </a:ext>
          </a:extLst>
        </xdr:cNvPr>
        <xdr:cNvSpPr txBox="1"/>
      </xdr:nvSpPr>
      <xdr:spPr>
        <a:xfrm>
          <a:off x="6712027" y="1021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57" name="n_4aveValue【体育館・プール】&#10;一人当たり面積">
          <a:extLst>
            <a:ext uri="{FF2B5EF4-FFF2-40B4-BE49-F238E27FC236}">
              <a16:creationId xmlns:a16="http://schemas.microsoft.com/office/drawing/2014/main" id="{C26180CD-E06B-4583-BA5C-CBE62FF10622}"/>
            </a:ext>
          </a:extLst>
        </xdr:cNvPr>
        <xdr:cNvSpPr txBox="1"/>
      </xdr:nvSpPr>
      <xdr:spPr>
        <a:xfrm>
          <a:off x="59373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31767</xdr:rowOff>
    </xdr:from>
    <xdr:ext cx="469744" cy="259045"/>
    <xdr:sp macro="" textlink="">
      <xdr:nvSpPr>
        <xdr:cNvPr id="258" name="n_1mainValue【体育館・プール】&#10;一人当たり面積">
          <a:extLst>
            <a:ext uri="{FF2B5EF4-FFF2-40B4-BE49-F238E27FC236}">
              <a16:creationId xmlns:a16="http://schemas.microsoft.com/office/drawing/2014/main" id="{207154BB-19C5-4787-BC6D-E6E1A25B3E4C}"/>
            </a:ext>
          </a:extLst>
        </xdr:cNvPr>
        <xdr:cNvSpPr txBox="1"/>
      </xdr:nvSpPr>
      <xdr:spPr>
        <a:xfrm>
          <a:off x="8271587"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33037</xdr:rowOff>
    </xdr:from>
    <xdr:ext cx="469744" cy="259045"/>
    <xdr:sp macro="" textlink="">
      <xdr:nvSpPr>
        <xdr:cNvPr id="259" name="n_2mainValue【体育館・プール】&#10;一人当たり面積">
          <a:extLst>
            <a:ext uri="{FF2B5EF4-FFF2-40B4-BE49-F238E27FC236}">
              <a16:creationId xmlns:a16="http://schemas.microsoft.com/office/drawing/2014/main" id="{A1A42F6F-AD44-4418-81FD-74C0FB22BCEF}"/>
            </a:ext>
          </a:extLst>
        </xdr:cNvPr>
        <xdr:cNvSpPr txBox="1"/>
      </xdr:nvSpPr>
      <xdr:spPr>
        <a:xfrm>
          <a:off x="7509587" y="1076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35577</xdr:rowOff>
    </xdr:from>
    <xdr:ext cx="469744" cy="259045"/>
    <xdr:sp macro="" textlink="">
      <xdr:nvSpPr>
        <xdr:cNvPr id="260" name="n_3mainValue【体育館・プール】&#10;一人当たり面積">
          <a:extLst>
            <a:ext uri="{FF2B5EF4-FFF2-40B4-BE49-F238E27FC236}">
              <a16:creationId xmlns:a16="http://schemas.microsoft.com/office/drawing/2014/main" id="{CC3B0A36-9B24-482E-ADAB-08B6AB5C6944}"/>
            </a:ext>
          </a:extLst>
        </xdr:cNvPr>
        <xdr:cNvSpPr txBox="1"/>
      </xdr:nvSpPr>
      <xdr:spPr>
        <a:xfrm>
          <a:off x="6712027" y="1076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36847</xdr:rowOff>
    </xdr:from>
    <xdr:ext cx="469744" cy="259045"/>
    <xdr:sp macro="" textlink="">
      <xdr:nvSpPr>
        <xdr:cNvPr id="261" name="n_4mainValue【体育館・プール】&#10;一人当たり面積">
          <a:extLst>
            <a:ext uri="{FF2B5EF4-FFF2-40B4-BE49-F238E27FC236}">
              <a16:creationId xmlns:a16="http://schemas.microsoft.com/office/drawing/2014/main" id="{70B04005-BBFD-42BD-8BFB-155A8819C654}"/>
            </a:ext>
          </a:extLst>
        </xdr:cNvPr>
        <xdr:cNvSpPr txBox="1"/>
      </xdr:nvSpPr>
      <xdr:spPr>
        <a:xfrm>
          <a:off x="5937327" y="1076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E04892F7-D67C-4BE4-BDF3-C2E2A9C17118}"/>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55946BEE-2402-4712-9D9C-1044315957BB}"/>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17A32EAB-6556-433A-B24F-7DA1D72AD45D}"/>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4B252C0B-0D0A-4865-A6A3-FCC64C4FCBDA}"/>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7D049B7C-D17E-4324-B8E3-3EFF7CCCD60F}"/>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FB988D48-0DB8-44AC-817D-51383FBA0577}"/>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D493C267-136D-4486-8384-338316F57515}"/>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FDD6C488-2835-4682-B4DE-4E6E9D87C3F1}"/>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DFFD6C28-EFD4-4F43-AEC0-FBC14DF84686}"/>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748430D4-DE9B-49D2-AB57-8C1CB8986DFA}"/>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CE0D664E-8AFE-425D-B62C-3BFD4F22CDAC}"/>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49D13B87-ADAC-4A68-8854-0F8168CBA485}"/>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26E6BB89-4482-4B20-B330-9772116C00D8}"/>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A936A9C4-3CA2-4093-B581-A084F8748B0C}"/>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9FF73D28-472A-47FF-94AF-AEF5E9BF4BE8}"/>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3BEDF736-A353-446F-803C-CDBCBEA0599F}"/>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D094405-6C79-4F88-B475-389A5126AD37}"/>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3D115445-9A62-4D71-8290-1639F89D84C3}"/>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1980339B-A06E-4A21-9FC6-4602AB7EE26E}"/>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34E69306-3A7F-4E92-ACCE-EFCDF0B61FEE}"/>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65962A6D-F3D0-4E16-8EDB-01392B2F9106}"/>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E3534B6F-03A2-498E-88C7-2291B542C2CE}"/>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2D37AEB9-3013-49CD-BD67-578D65EF941D}"/>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C9CB6CF5-FF76-4D26-B862-0223A9EE7504}"/>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167639</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DCC6CA4B-E643-415F-A7AF-FEE64FDF1E9F}"/>
            </a:ext>
          </a:extLst>
        </xdr:cNvPr>
        <xdr:cNvCxnSpPr/>
      </xdr:nvCxnSpPr>
      <xdr:spPr>
        <a:xfrm flipV="1">
          <a:off x="4086225" y="13075919"/>
          <a:ext cx="0" cy="145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福祉施設】&#10;有形固定資産減価償却率最小値テキスト">
          <a:extLst>
            <a:ext uri="{FF2B5EF4-FFF2-40B4-BE49-F238E27FC236}">
              <a16:creationId xmlns:a16="http://schemas.microsoft.com/office/drawing/2014/main" id="{5BDCE635-4E5E-4AB1-BAAE-4FF534A47EC4}"/>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A37F1A41-46C5-4A4C-A606-F52623A8E0C4}"/>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114316</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4388E83A-0DFC-4B28-8EFD-CB6F60A6C68F}"/>
            </a:ext>
          </a:extLst>
        </xdr:cNvPr>
        <xdr:cNvSpPr txBox="1"/>
      </xdr:nvSpPr>
      <xdr:spPr>
        <a:xfrm>
          <a:off x="4124960" y="12854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167639</xdr:rowOff>
    </xdr:from>
    <xdr:to>
      <xdr:col>24</xdr:col>
      <xdr:colOff>152400</xdr:colOff>
      <xdr:row>77</xdr:row>
      <xdr:rowOff>167639</xdr:rowOff>
    </xdr:to>
    <xdr:cxnSp macro="">
      <xdr:nvCxnSpPr>
        <xdr:cNvPr id="290" name="直線コネクタ 289">
          <a:extLst>
            <a:ext uri="{FF2B5EF4-FFF2-40B4-BE49-F238E27FC236}">
              <a16:creationId xmlns:a16="http://schemas.microsoft.com/office/drawing/2014/main" id="{93A002A0-8ED5-4E9B-B7F1-77635310200E}"/>
            </a:ext>
          </a:extLst>
        </xdr:cNvPr>
        <xdr:cNvCxnSpPr/>
      </xdr:nvCxnSpPr>
      <xdr:spPr>
        <a:xfrm>
          <a:off x="4020820" y="130759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4463</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226749EC-4B76-40AF-B0DC-68771C5FE975}"/>
            </a:ext>
          </a:extLst>
        </xdr:cNvPr>
        <xdr:cNvSpPr txBox="1"/>
      </xdr:nvSpPr>
      <xdr:spPr>
        <a:xfrm>
          <a:off x="4124960" y="135833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153036</xdr:rowOff>
    </xdr:from>
    <xdr:to>
      <xdr:col>24</xdr:col>
      <xdr:colOff>114300</xdr:colOff>
      <xdr:row>82</xdr:row>
      <xdr:rowOff>83186</xdr:rowOff>
    </xdr:to>
    <xdr:sp macro="" textlink="">
      <xdr:nvSpPr>
        <xdr:cNvPr id="292" name="フローチャート: 判断 291">
          <a:extLst>
            <a:ext uri="{FF2B5EF4-FFF2-40B4-BE49-F238E27FC236}">
              <a16:creationId xmlns:a16="http://schemas.microsoft.com/office/drawing/2014/main" id="{5CC0D741-D181-4132-9953-167533A92357}"/>
            </a:ext>
          </a:extLst>
        </xdr:cNvPr>
        <xdr:cNvSpPr/>
      </xdr:nvSpPr>
      <xdr:spPr>
        <a:xfrm>
          <a:off x="4036060" y="137318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126364</xdr:rowOff>
    </xdr:from>
    <xdr:to>
      <xdr:col>20</xdr:col>
      <xdr:colOff>38100</xdr:colOff>
      <xdr:row>82</xdr:row>
      <xdr:rowOff>56514</xdr:rowOff>
    </xdr:to>
    <xdr:sp macro="" textlink="">
      <xdr:nvSpPr>
        <xdr:cNvPr id="293" name="フローチャート: 判断 292">
          <a:extLst>
            <a:ext uri="{FF2B5EF4-FFF2-40B4-BE49-F238E27FC236}">
              <a16:creationId xmlns:a16="http://schemas.microsoft.com/office/drawing/2014/main" id="{80525E69-C407-4567-8D07-1C7E53D5E4F5}"/>
            </a:ext>
          </a:extLst>
        </xdr:cNvPr>
        <xdr:cNvSpPr/>
      </xdr:nvSpPr>
      <xdr:spPr>
        <a:xfrm>
          <a:off x="3312160" y="137052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73025</xdr:rowOff>
    </xdr:from>
    <xdr:to>
      <xdr:col>15</xdr:col>
      <xdr:colOff>101600</xdr:colOff>
      <xdr:row>82</xdr:row>
      <xdr:rowOff>3175</xdr:rowOff>
    </xdr:to>
    <xdr:sp macro="" textlink="">
      <xdr:nvSpPr>
        <xdr:cNvPr id="294" name="フローチャート: 判断 293">
          <a:extLst>
            <a:ext uri="{FF2B5EF4-FFF2-40B4-BE49-F238E27FC236}">
              <a16:creationId xmlns:a16="http://schemas.microsoft.com/office/drawing/2014/main" id="{10FE0AE2-073E-43A9-A8E2-AB1FCDD20210}"/>
            </a:ext>
          </a:extLst>
        </xdr:cNvPr>
        <xdr:cNvSpPr/>
      </xdr:nvSpPr>
      <xdr:spPr>
        <a:xfrm>
          <a:off x="2514600" y="136518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48261</xdr:rowOff>
    </xdr:from>
    <xdr:to>
      <xdr:col>10</xdr:col>
      <xdr:colOff>165100</xdr:colOff>
      <xdr:row>81</xdr:row>
      <xdr:rowOff>149861</xdr:rowOff>
    </xdr:to>
    <xdr:sp macro="" textlink="">
      <xdr:nvSpPr>
        <xdr:cNvPr id="295" name="フローチャート: 判断 294">
          <a:extLst>
            <a:ext uri="{FF2B5EF4-FFF2-40B4-BE49-F238E27FC236}">
              <a16:creationId xmlns:a16="http://schemas.microsoft.com/office/drawing/2014/main" id="{F36C4470-1F19-4105-868F-3FAAF1086114}"/>
            </a:ext>
          </a:extLst>
        </xdr:cNvPr>
        <xdr:cNvSpPr/>
      </xdr:nvSpPr>
      <xdr:spPr>
        <a:xfrm>
          <a:off x="1739900" y="1362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27305</xdr:rowOff>
    </xdr:from>
    <xdr:to>
      <xdr:col>6</xdr:col>
      <xdr:colOff>38100</xdr:colOff>
      <xdr:row>81</xdr:row>
      <xdr:rowOff>128905</xdr:rowOff>
    </xdr:to>
    <xdr:sp macro="" textlink="">
      <xdr:nvSpPr>
        <xdr:cNvPr id="296" name="フローチャート: 判断 295">
          <a:extLst>
            <a:ext uri="{FF2B5EF4-FFF2-40B4-BE49-F238E27FC236}">
              <a16:creationId xmlns:a16="http://schemas.microsoft.com/office/drawing/2014/main" id="{6CECC327-B4AC-4A44-8418-61AA6FE11B4C}"/>
            </a:ext>
          </a:extLst>
        </xdr:cNvPr>
        <xdr:cNvSpPr/>
      </xdr:nvSpPr>
      <xdr:spPr>
        <a:xfrm>
          <a:off x="965200" y="136061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F2928935-E14F-4706-BA45-27FC0512160D}"/>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A72338A-BA3C-4459-9C5B-E9A2A651FFEB}"/>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5693D2A3-7822-43F4-AF8E-21F1367FA8AE}"/>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E6607C5-C0D0-409C-A4C4-476A4DEFA2F7}"/>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A389A87-EB26-41E9-88A5-D1B987266224}"/>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162561</xdr:rowOff>
    </xdr:from>
    <xdr:to>
      <xdr:col>24</xdr:col>
      <xdr:colOff>114300</xdr:colOff>
      <xdr:row>82</xdr:row>
      <xdr:rowOff>92711</xdr:rowOff>
    </xdr:to>
    <xdr:sp macro="" textlink="">
      <xdr:nvSpPr>
        <xdr:cNvPr id="302" name="楕円 301">
          <a:extLst>
            <a:ext uri="{FF2B5EF4-FFF2-40B4-BE49-F238E27FC236}">
              <a16:creationId xmlns:a16="http://schemas.microsoft.com/office/drawing/2014/main" id="{87E38084-A6F9-4D2B-BCD6-C105BBB34262}"/>
            </a:ext>
          </a:extLst>
        </xdr:cNvPr>
        <xdr:cNvSpPr/>
      </xdr:nvSpPr>
      <xdr:spPr>
        <a:xfrm>
          <a:off x="4036060" y="137414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140988</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F30B4DAC-0D17-4706-81A1-C7013CA91BB8}"/>
            </a:ext>
          </a:extLst>
        </xdr:cNvPr>
        <xdr:cNvSpPr txBox="1"/>
      </xdr:nvSpPr>
      <xdr:spPr>
        <a:xfrm>
          <a:off x="4124960" y="1371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97789</xdr:rowOff>
    </xdr:from>
    <xdr:to>
      <xdr:col>20</xdr:col>
      <xdr:colOff>38100</xdr:colOff>
      <xdr:row>82</xdr:row>
      <xdr:rowOff>27939</xdr:rowOff>
    </xdr:to>
    <xdr:sp macro="" textlink="">
      <xdr:nvSpPr>
        <xdr:cNvPr id="304" name="楕円 303">
          <a:extLst>
            <a:ext uri="{FF2B5EF4-FFF2-40B4-BE49-F238E27FC236}">
              <a16:creationId xmlns:a16="http://schemas.microsoft.com/office/drawing/2014/main" id="{6D13AAE7-5100-4F39-A8CE-74D190CCDA61}"/>
            </a:ext>
          </a:extLst>
        </xdr:cNvPr>
        <xdr:cNvSpPr/>
      </xdr:nvSpPr>
      <xdr:spPr>
        <a:xfrm>
          <a:off x="3312160" y="136766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148589</xdr:rowOff>
    </xdr:from>
    <xdr:to>
      <xdr:col>24</xdr:col>
      <xdr:colOff>63500</xdr:colOff>
      <xdr:row>82</xdr:row>
      <xdr:rowOff>41911</xdr:rowOff>
    </xdr:to>
    <xdr:cxnSp macro="">
      <xdr:nvCxnSpPr>
        <xdr:cNvPr id="305" name="直線コネクタ 304">
          <a:extLst>
            <a:ext uri="{FF2B5EF4-FFF2-40B4-BE49-F238E27FC236}">
              <a16:creationId xmlns:a16="http://schemas.microsoft.com/office/drawing/2014/main" id="{00F3C543-06F2-4EFF-8DBB-2F143CAF5B7B}"/>
            </a:ext>
          </a:extLst>
        </xdr:cNvPr>
        <xdr:cNvCxnSpPr/>
      </xdr:nvCxnSpPr>
      <xdr:spPr>
        <a:xfrm>
          <a:off x="3355340" y="13727429"/>
          <a:ext cx="731520" cy="6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158750</xdr:rowOff>
    </xdr:from>
    <xdr:to>
      <xdr:col>15</xdr:col>
      <xdr:colOff>101600</xdr:colOff>
      <xdr:row>82</xdr:row>
      <xdr:rowOff>88900</xdr:rowOff>
    </xdr:to>
    <xdr:sp macro="" textlink="">
      <xdr:nvSpPr>
        <xdr:cNvPr id="306" name="楕円 305">
          <a:extLst>
            <a:ext uri="{FF2B5EF4-FFF2-40B4-BE49-F238E27FC236}">
              <a16:creationId xmlns:a16="http://schemas.microsoft.com/office/drawing/2014/main" id="{EF3496BE-C01B-4086-812A-641BADCA0E7E}"/>
            </a:ext>
          </a:extLst>
        </xdr:cNvPr>
        <xdr:cNvSpPr/>
      </xdr:nvSpPr>
      <xdr:spPr>
        <a:xfrm>
          <a:off x="2514600" y="13737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148589</xdr:rowOff>
    </xdr:from>
    <xdr:to>
      <xdr:col>19</xdr:col>
      <xdr:colOff>177800</xdr:colOff>
      <xdr:row>82</xdr:row>
      <xdr:rowOff>38100</xdr:rowOff>
    </xdr:to>
    <xdr:cxnSp macro="">
      <xdr:nvCxnSpPr>
        <xdr:cNvPr id="307" name="直線コネクタ 306">
          <a:extLst>
            <a:ext uri="{FF2B5EF4-FFF2-40B4-BE49-F238E27FC236}">
              <a16:creationId xmlns:a16="http://schemas.microsoft.com/office/drawing/2014/main" id="{D5F92FD1-F2A6-44A7-9F51-4CB5D21444BE}"/>
            </a:ext>
          </a:extLst>
        </xdr:cNvPr>
        <xdr:cNvCxnSpPr/>
      </xdr:nvCxnSpPr>
      <xdr:spPr>
        <a:xfrm flipV="1">
          <a:off x="2565400" y="13727429"/>
          <a:ext cx="789940" cy="5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19686</xdr:rowOff>
    </xdr:from>
    <xdr:to>
      <xdr:col>10</xdr:col>
      <xdr:colOff>165100</xdr:colOff>
      <xdr:row>83</xdr:row>
      <xdr:rowOff>121286</xdr:rowOff>
    </xdr:to>
    <xdr:sp macro="" textlink="">
      <xdr:nvSpPr>
        <xdr:cNvPr id="308" name="楕円 307">
          <a:extLst>
            <a:ext uri="{FF2B5EF4-FFF2-40B4-BE49-F238E27FC236}">
              <a16:creationId xmlns:a16="http://schemas.microsoft.com/office/drawing/2014/main" id="{416C1E54-980F-4B2E-99B1-7483C75C118A}"/>
            </a:ext>
          </a:extLst>
        </xdr:cNvPr>
        <xdr:cNvSpPr/>
      </xdr:nvSpPr>
      <xdr:spPr>
        <a:xfrm>
          <a:off x="1739900" y="1393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38100</xdr:rowOff>
    </xdr:from>
    <xdr:to>
      <xdr:col>15</xdr:col>
      <xdr:colOff>50800</xdr:colOff>
      <xdr:row>83</xdr:row>
      <xdr:rowOff>70486</xdr:rowOff>
    </xdr:to>
    <xdr:cxnSp macro="">
      <xdr:nvCxnSpPr>
        <xdr:cNvPr id="309" name="直線コネクタ 308">
          <a:extLst>
            <a:ext uri="{FF2B5EF4-FFF2-40B4-BE49-F238E27FC236}">
              <a16:creationId xmlns:a16="http://schemas.microsoft.com/office/drawing/2014/main" id="{6F91F18D-C968-4809-87A5-C32F61F61A7E}"/>
            </a:ext>
          </a:extLst>
        </xdr:cNvPr>
        <xdr:cNvCxnSpPr/>
      </xdr:nvCxnSpPr>
      <xdr:spPr>
        <a:xfrm flipV="1">
          <a:off x="1790700" y="13784580"/>
          <a:ext cx="774700" cy="20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149225</xdr:rowOff>
    </xdr:from>
    <xdr:to>
      <xdr:col>6</xdr:col>
      <xdr:colOff>38100</xdr:colOff>
      <xdr:row>83</xdr:row>
      <xdr:rowOff>79375</xdr:rowOff>
    </xdr:to>
    <xdr:sp macro="" textlink="">
      <xdr:nvSpPr>
        <xdr:cNvPr id="310" name="楕円 309">
          <a:extLst>
            <a:ext uri="{FF2B5EF4-FFF2-40B4-BE49-F238E27FC236}">
              <a16:creationId xmlns:a16="http://schemas.microsoft.com/office/drawing/2014/main" id="{319687B0-125C-482B-AF26-81049E8A9FA4}"/>
            </a:ext>
          </a:extLst>
        </xdr:cNvPr>
        <xdr:cNvSpPr/>
      </xdr:nvSpPr>
      <xdr:spPr>
        <a:xfrm>
          <a:off x="965200" y="138957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28575</xdr:rowOff>
    </xdr:from>
    <xdr:to>
      <xdr:col>10</xdr:col>
      <xdr:colOff>114300</xdr:colOff>
      <xdr:row>83</xdr:row>
      <xdr:rowOff>70486</xdr:rowOff>
    </xdr:to>
    <xdr:cxnSp macro="">
      <xdr:nvCxnSpPr>
        <xdr:cNvPr id="311" name="直線コネクタ 310">
          <a:extLst>
            <a:ext uri="{FF2B5EF4-FFF2-40B4-BE49-F238E27FC236}">
              <a16:creationId xmlns:a16="http://schemas.microsoft.com/office/drawing/2014/main" id="{07DE1942-4BE4-4B3E-818E-212001F29E82}"/>
            </a:ext>
          </a:extLst>
        </xdr:cNvPr>
        <xdr:cNvCxnSpPr/>
      </xdr:nvCxnSpPr>
      <xdr:spPr>
        <a:xfrm>
          <a:off x="1008380" y="13942695"/>
          <a:ext cx="78232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47641</xdr:rowOff>
    </xdr:from>
    <xdr:ext cx="405111" cy="259045"/>
    <xdr:sp macro="" textlink="">
      <xdr:nvSpPr>
        <xdr:cNvPr id="312" name="n_1aveValue【福祉施設】&#10;有形固定資産減価償却率">
          <a:extLst>
            <a:ext uri="{FF2B5EF4-FFF2-40B4-BE49-F238E27FC236}">
              <a16:creationId xmlns:a16="http://schemas.microsoft.com/office/drawing/2014/main" id="{6C2A14EE-3B78-4017-A05E-246FD2D8C685}"/>
            </a:ext>
          </a:extLst>
        </xdr:cNvPr>
        <xdr:cNvSpPr txBox="1"/>
      </xdr:nvSpPr>
      <xdr:spPr>
        <a:xfrm>
          <a:off x="3170564" y="13794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19702</xdr:rowOff>
    </xdr:from>
    <xdr:ext cx="405111" cy="259045"/>
    <xdr:sp macro="" textlink="">
      <xdr:nvSpPr>
        <xdr:cNvPr id="313" name="n_2aveValue【福祉施設】&#10;有形固定資産減価償却率">
          <a:extLst>
            <a:ext uri="{FF2B5EF4-FFF2-40B4-BE49-F238E27FC236}">
              <a16:creationId xmlns:a16="http://schemas.microsoft.com/office/drawing/2014/main" id="{D563A6D8-988C-48FA-B75A-96FBEDE70328}"/>
            </a:ext>
          </a:extLst>
        </xdr:cNvPr>
        <xdr:cNvSpPr txBox="1"/>
      </xdr:nvSpPr>
      <xdr:spPr>
        <a:xfrm>
          <a:off x="2385704" y="1343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166388</xdr:rowOff>
    </xdr:from>
    <xdr:ext cx="405111" cy="259045"/>
    <xdr:sp macro="" textlink="">
      <xdr:nvSpPr>
        <xdr:cNvPr id="314" name="n_3aveValue【福祉施設】&#10;有形固定資産減価償却率">
          <a:extLst>
            <a:ext uri="{FF2B5EF4-FFF2-40B4-BE49-F238E27FC236}">
              <a16:creationId xmlns:a16="http://schemas.microsoft.com/office/drawing/2014/main" id="{0BACC06E-5752-409A-8245-A9698FCC8194}"/>
            </a:ext>
          </a:extLst>
        </xdr:cNvPr>
        <xdr:cNvSpPr txBox="1"/>
      </xdr:nvSpPr>
      <xdr:spPr>
        <a:xfrm>
          <a:off x="1611004" y="13409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145432</xdr:rowOff>
    </xdr:from>
    <xdr:ext cx="405111" cy="259045"/>
    <xdr:sp macro="" textlink="">
      <xdr:nvSpPr>
        <xdr:cNvPr id="315" name="n_4aveValue【福祉施設】&#10;有形固定資産減価償却率">
          <a:extLst>
            <a:ext uri="{FF2B5EF4-FFF2-40B4-BE49-F238E27FC236}">
              <a16:creationId xmlns:a16="http://schemas.microsoft.com/office/drawing/2014/main" id="{F0C12BC8-EF9D-4614-AD67-E3A81B40F2CE}"/>
            </a:ext>
          </a:extLst>
        </xdr:cNvPr>
        <xdr:cNvSpPr txBox="1"/>
      </xdr:nvSpPr>
      <xdr:spPr>
        <a:xfrm>
          <a:off x="836304" y="1338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44466</xdr:rowOff>
    </xdr:from>
    <xdr:ext cx="405111" cy="259045"/>
    <xdr:sp macro="" textlink="">
      <xdr:nvSpPr>
        <xdr:cNvPr id="316" name="n_1mainValue【福祉施設】&#10;有形固定資産減価償却率">
          <a:extLst>
            <a:ext uri="{FF2B5EF4-FFF2-40B4-BE49-F238E27FC236}">
              <a16:creationId xmlns:a16="http://schemas.microsoft.com/office/drawing/2014/main" id="{7C7C0DED-28C3-44B5-8F0D-6E8B697F2D8D}"/>
            </a:ext>
          </a:extLst>
        </xdr:cNvPr>
        <xdr:cNvSpPr txBox="1"/>
      </xdr:nvSpPr>
      <xdr:spPr>
        <a:xfrm>
          <a:off x="3170564"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80027</xdr:rowOff>
    </xdr:from>
    <xdr:ext cx="405111" cy="259045"/>
    <xdr:sp macro="" textlink="">
      <xdr:nvSpPr>
        <xdr:cNvPr id="317" name="n_2mainValue【福祉施設】&#10;有形固定資産減価償却率">
          <a:extLst>
            <a:ext uri="{FF2B5EF4-FFF2-40B4-BE49-F238E27FC236}">
              <a16:creationId xmlns:a16="http://schemas.microsoft.com/office/drawing/2014/main" id="{3360A23D-E4F5-4DF6-BBB9-0E6CA23249CB}"/>
            </a:ext>
          </a:extLst>
        </xdr:cNvPr>
        <xdr:cNvSpPr txBox="1"/>
      </xdr:nvSpPr>
      <xdr:spPr>
        <a:xfrm>
          <a:off x="2385704" y="1382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112413</xdr:rowOff>
    </xdr:from>
    <xdr:ext cx="405111" cy="259045"/>
    <xdr:sp macro="" textlink="">
      <xdr:nvSpPr>
        <xdr:cNvPr id="318" name="n_3mainValue【福祉施設】&#10;有形固定資産減価償却率">
          <a:extLst>
            <a:ext uri="{FF2B5EF4-FFF2-40B4-BE49-F238E27FC236}">
              <a16:creationId xmlns:a16="http://schemas.microsoft.com/office/drawing/2014/main" id="{85B36BF3-791D-4E37-BA67-B9E79F2535A2}"/>
            </a:ext>
          </a:extLst>
        </xdr:cNvPr>
        <xdr:cNvSpPr txBox="1"/>
      </xdr:nvSpPr>
      <xdr:spPr>
        <a:xfrm>
          <a:off x="1611004" y="1402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70502</xdr:rowOff>
    </xdr:from>
    <xdr:ext cx="405111" cy="259045"/>
    <xdr:sp macro="" textlink="">
      <xdr:nvSpPr>
        <xdr:cNvPr id="319" name="n_4mainValue【福祉施設】&#10;有形固定資産減価償却率">
          <a:extLst>
            <a:ext uri="{FF2B5EF4-FFF2-40B4-BE49-F238E27FC236}">
              <a16:creationId xmlns:a16="http://schemas.microsoft.com/office/drawing/2014/main" id="{14E843CF-77E9-4A4D-9D91-03AC2C4E687E}"/>
            </a:ext>
          </a:extLst>
        </xdr:cNvPr>
        <xdr:cNvSpPr txBox="1"/>
      </xdr:nvSpPr>
      <xdr:spPr>
        <a:xfrm>
          <a:off x="836304"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403A4250-6735-4669-8AB9-E1031CB15578}"/>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FC8FCF3-FCF9-45E5-B33F-089B143F4EB3}"/>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BB201AB-AF36-478E-A8CC-9F46407EAAC5}"/>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51EE0E01-B95B-447B-BD41-FA84B357949B}"/>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3F783C29-0AF3-46B4-8231-B8A31C6BA384}"/>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8F98ABE9-7912-486F-BE10-334A2A3E49A5}"/>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6523B209-ED25-4630-879F-1DE176C431CA}"/>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B337A23F-6BF8-43C7-B9F1-65687FD02589}"/>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7869AC89-E57C-4496-B92F-BB4B19E1D521}"/>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D1C356E7-3E01-436C-9507-8C8CD2BBEB5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E8B581B4-6A9C-470B-826D-5F79A6CE9C6D}"/>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D2464EB9-674C-4B63-8B13-DCAA1F9B1576}"/>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C074BBF6-0487-4299-836A-3E25FBE6B460}"/>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63FB7D97-2E82-4F8A-A96D-4B4E7212E2DE}"/>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0647B7F3-3DE2-4B16-A124-71838D8DB920}"/>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C5325350-A2B3-43CA-A864-2316BA19C1B5}"/>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4B9D9408-31FB-410F-850F-61888B82AF49}"/>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F4C9ABE2-DD6B-42EB-AF3B-B2E5CEB59FF9}"/>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1DA22F8D-F84D-41AE-9D73-2679C7DD366D}"/>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3FD9A919-76F4-4B97-BEC0-031356ECB0CC}"/>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23E71521-CAF2-47A5-A809-C8B732082C68}"/>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60AF4A77-F808-44BC-9857-470A5B1FCE6B}"/>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E4F63FCE-445D-40D1-AD54-6C9827ADA19B}"/>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167639</xdr:rowOff>
    </xdr:from>
    <xdr:to>
      <xdr:col>54</xdr:col>
      <xdr:colOff>189865</xdr:colOff>
      <xdr:row>86</xdr:row>
      <xdr:rowOff>95250</xdr:rowOff>
    </xdr:to>
    <xdr:cxnSp macro="">
      <xdr:nvCxnSpPr>
        <xdr:cNvPr id="343" name="直線コネクタ 342">
          <a:extLst>
            <a:ext uri="{FF2B5EF4-FFF2-40B4-BE49-F238E27FC236}">
              <a16:creationId xmlns:a16="http://schemas.microsoft.com/office/drawing/2014/main" id="{0E4467D2-9699-4EE9-B776-59BEF452A7A7}"/>
            </a:ext>
          </a:extLst>
        </xdr:cNvPr>
        <xdr:cNvCxnSpPr/>
      </xdr:nvCxnSpPr>
      <xdr:spPr>
        <a:xfrm flipV="1">
          <a:off x="9219565" y="13243559"/>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344" name="【福祉施設】&#10;一人当たり面積最小値テキスト">
          <a:extLst>
            <a:ext uri="{FF2B5EF4-FFF2-40B4-BE49-F238E27FC236}">
              <a16:creationId xmlns:a16="http://schemas.microsoft.com/office/drawing/2014/main" id="{D6F611A4-8911-45B4-9883-632FB13ECA66}"/>
            </a:ext>
          </a:extLst>
        </xdr:cNvPr>
        <xdr:cNvSpPr txBox="1"/>
      </xdr:nvSpPr>
      <xdr:spPr>
        <a:xfrm>
          <a:off x="9258300" y="1451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345" name="直線コネクタ 344">
          <a:extLst>
            <a:ext uri="{FF2B5EF4-FFF2-40B4-BE49-F238E27FC236}">
              <a16:creationId xmlns:a16="http://schemas.microsoft.com/office/drawing/2014/main" id="{6E0A76FA-CEF0-449E-98EB-2B64E89A577C}"/>
            </a:ext>
          </a:extLst>
        </xdr:cNvPr>
        <xdr:cNvCxnSpPr/>
      </xdr:nvCxnSpPr>
      <xdr:spPr>
        <a:xfrm>
          <a:off x="9154160" y="145122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114316</xdr:rowOff>
    </xdr:from>
    <xdr:ext cx="469744" cy="259045"/>
    <xdr:sp macro="" textlink="">
      <xdr:nvSpPr>
        <xdr:cNvPr id="346" name="【福祉施設】&#10;一人当たり面積最大値テキスト">
          <a:extLst>
            <a:ext uri="{FF2B5EF4-FFF2-40B4-BE49-F238E27FC236}">
              <a16:creationId xmlns:a16="http://schemas.microsoft.com/office/drawing/2014/main" id="{54B51787-E4AC-4F16-910D-5926A6EA1F18}"/>
            </a:ext>
          </a:extLst>
        </xdr:cNvPr>
        <xdr:cNvSpPr txBox="1"/>
      </xdr:nvSpPr>
      <xdr:spPr>
        <a:xfrm>
          <a:off x="9258300" y="13022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167639</xdr:rowOff>
    </xdr:from>
    <xdr:to>
      <xdr:col>55</xdr:col>
      <xdr:colOff>88900</xdr:colOff>
      <xdr:row>78</xdr:row>
      <xdr:rowOff>167639</xdr:rowOff>
    </xdr:to>
    <xdr:cxnSp macro="">
      <xdr:nvCxnSpPr>
        <xdr:cNvPr id="347" name="直線コネクタ 346">
          <a:extLst>
            <a:ext uri="{FF2B5EF4-FFF2-40B4-BE49-F238E27FC236}">
              <a16:creationId xmlns:a16="http://schemas.microsoft.com/office/drawing/2014/main" id="{65FB1AD7-596B-43EA-A3C4-7D0117D9619E}"/>
            </a:ext>
          </a:extLst>
        </xdr:cNvPr>
        <xdr:cNvCxnSpPr/>
      </xdr:nvCxnSpPr>
      <xdr:spPr>
        <a:xfrm>
          <a:off x="9154160" y="132435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6366</xdr:rowOff>
    </xdr:from>
    <xdr:ext cx="469744" cy="259045"/>
    <xdr:sp macro="" textlink="">
      <xdr:nvSpPr>
        <xdr:cNvPr id="348" name="【福祉施設】&#10;一人当たり面積平均値テキスト">
          <a:extLst>
            <a:ext uri="{FF2B5EF4-FFF2-40B4-BE49-F238E27FC236}">
              <a16:creationId xmlns:a16="http://schemas.microsoft.com/office/drawing/2014/main" id="{C6D6D7FC-6465-4C35-A193-85CA9D06F195}"/>
            </a:ext>
          </a:extLst>
        </xdr:cNvPr>
        <xdr:cNvSpPr txBox="1"/>
      </xdr:nvSpPr>
      <xdr:spPr>
        <a:xfrm>
          <a:off x="9258300" y="139204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154939</xdr:rowOff>
    </xdr:from>
    <xdr:to>
      <xdr:col>55</xdr:col>
      <xdr:colOff>50800</xdr:colOff>
      <xdr:row>84</xdr:row>
      <xdr:rowOff>85089</xdr:rowOff>
    </xdr:to>
    <xdr:sp macro="" textlink="">
      <xdr:nvSpPr>
        <xdr:cNvPr id="349" name="フローチャート: 判断 348">
          <a:extLst>
            <a:ext uri="{FF2B5EF4-FFF2-40B4-BE49-F238E27FC236}">
              <a16:creationId xmlns:a16="http://schemas.microsoft.com/office/drawing/2014/main" id="{BAF2AEA4-5169-4EB9-A823-415138ECD07B}"/>
            </a:ext>
          </a:extLst>
        </xdr:cNvPr>
        <xdr:cNvSpPr/>
      </xdr:nvSpPr>
      <xdr:spPr>
        <a:xfrm>
          <a:off x="9192260" y="140690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147320</xdr:rowOff>
    </xdr:from>
    <xdr:to>
      <xdr:col>50</xdr:col>
      <xdr:colOff>165100</xdr:colOff>
      <xdr:row>84</xdr:row>
      <xdr:rowOff>77470</xdr:rowOff>
    </xdr:to>
    <xdr:sp macro="" textlink="">
      <xdr:nvSpPr>
        <xdr:cNvPr id="350" name="フローチャート: 判断 349">
          <a:extLst>
            <a:ext uri="{FF2B5EF4-FFF2-40B4-BE49-F238E27FC236}">
              <a16:creationId xmlns:a16="http://schemas.microsoft.com/office/drawing/2014/main" id="{F4EA664D-9D2B-485D-9EE8-BDD4625C258F}"/>
            </a:ext>
          </a:extLst>
        </xdr:cNvPr>
        <xdr:cNvSpPr/>
      </xdr:nvSpPr>
      <xdr:spPr>
        <a:xfrm>
          <a:off x="8445500" y="14061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151130</xdr:rowOff>
    </xdr:from>
    <xdr:to>
      <xdr:col>46</xdr:col>
      <xdr:colOff>38100</xdr:colOff>
      <xdr:row>84</xdr:row>
      <xdr:rowOff>81280</xdr:rowOff>
    </xdr:to>
    <xdr:sp macro="" textlink="">
      <xdr:nvSpPr>
        <xdr:cNvPr id="351" name="フローチャート: 判断 350">
          <a:extLst>
            <a:ext uri="{FF2B5EF4-FFF2-40B4-BE49-F238E27FC236}">
              <a16:creationId xmlns:a16="http://schemas.microsoft.com/office/drawing/2014/main" id="{CA3F7D58-43C1-48E7-BA33-D62D74080956}"/>
            </a:ext>
          </a:extLst>
        </xdr:cNvPr>
        <xdr:cNvSpPr/>
      </xdr:nvSpPr>
      <xdr:spPr>
        <a:xfrm>
          <a:off x="7670800" y="140652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162561</xdr:rowOff>
    </xdr:from>
    <xdr:to>
      <xdr:col>41</xdr:col>
      <xdr:colOff>101600</xdr:colOff>
      <xdr:row>84</xdr:row>
      <xdr:rowOff>92711</xdr:rowOff>
    </xdr:to>
    <xdr:sp macro="" textlink="">
      <xdr:nvSpPr>
        <xdr:cNvPr id="352" name="フローチャート: 判断 351">
          <a:extLst>
            <a:ext uri="{FF2B5EF4-FFF2-40B4-BE49-F238E27FC236}">
              <a16:creationId xmlns:a16="http://schemas.microsoft.com/office/drawing/2014/main" id="{D34AE4F4-BF50-45D4-81FE-98A696F3DD05}"/>
            </a:ext>
          </a:extLst>
        </xdr:cNvPr>
        <xdr:cNvSpPr/>
      </xdr:nvSpPr>
      <xdr:spPr>
        <a:xfrm>
          <a:off x="6873240" y="140766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166370</xdr:rowOff>
    </xdr:from>
    <xdr:to>
      <xdr:col>36</xdr:col>
      <xdr:colOff>165100</xdr:colOff>
      <xdr:row>84</xdr:row>
      <xdr:rowOff>96520</xdr:rowOff>
    </xdr:to>
    <xdr:sp macro="" textlink="">
      <xdr:nvSpPr>
        <xdr:cNvPr id="353" name="フローチャート: 判断 352">
          <a:extLst>
            <a:ext uri="{FF2B5EF4-FFF2-40B4-BE49-F238E27FC236}">
              <a16:creationId xmlns:a16="http://schemas.microsoft.com/office/drawing/2014/main" id="{52A27B02-D0AE-4781-84AC-418D175C02A4}"/>
            </a:ext>
          </a:extLst>
        </xdr:cNvPr>
        <xdr:cNvSpPr/>
      </xdr:nvSpPr>
      <xdr:spPr>
        <a:xfrm>
          <a:off x="6098540" y="14080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C9A9F381-3565-4BFF-8132-6272A72B994F}"/>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BB2186F5-ECC6-4A66-8746-084D55CA0A7B}"/>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3DC983AC-CBFE-45CF-921F-8BDB1AF98038}"/>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B7665952-1EC2-4A47-A7B1-CDE0F9DDE944}"/>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DB56EC11-114B-4D3A-808D-A416B19B89E6}"/>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63500</xdr:rowOff>
    </xdr:from>
    <xdr:to>
      <xdr:col>55</xdr:col>
      <xdr:colOff>50800</xdr:colOff>
      <xdr:row>85</xdr:row>
      <xdr:rowOff>165100</xdr:rowOff>
    </xdr:to>
    <xdr:sp macro="" textlink="">
      <xdr:nvSpPr>
        <xdr:cNvPr id="359" name="楕円 358">
          <a:extLst>
            <a:ext uri="{FF2B5EF4-FFF2-40B4-BE49-F238E27FC236}">
              <a16:creationId xmlns:a16="http://schemas.microsoft.com/office/drawing/2014/main" id="{FEA9B59B-A0A2-4104-8DB3-860FB308DA92}"/>
            </a:ext>
          </a:extLst>
        </xdr:cNvPr>
        <xdr:cNvSpPr/>
      </xdr:nvSpPr>
      <xdr:spPr>
        <a:xfrm>
          <a:off x="9192260" y="143129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41927</xdr:rowOff>
    </xdr:from>
    <xdr:ext cx="469744" cy="259045"/>
    <xdr:sp macro="" textlink="">
      <xdr:nvSpPr>
        <xdr:cNvPr id="360" name="【福祉施設】&#10;一人当たり面積該当値テキスト">
          <a:extLst>
            <a:ext uri="{FF2B5EF4-FFF2-40B4-BE49-F238E27FC236}">
              <a16:creationId xmlns:a16="http://schemas.microsoft.com/office/drawing/2014/main" id="{5B6E7ED1-3F87-4015-B844-23CD376B10E0}"/>
            </a:ext>
          </a:extLst>
        </xdr:cNvPr>
        <xdr:cNvSpPr txBox="1"/>
      </xdr:nvSpPr>
      <xdr:spPr>
        <a:xfrm>
          <a:off x="9258300"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67311</xdr:rowOff>
    </xdr:from>
    <xdr:to>
      <xdr:col>50</xdr:col>
      <xdr:colOff>165100</xdr:colOff>
      <xdr:row>85</xdr:row>
      <xdr:rowOff>168911</xdr:rowOff>
    </xdr:to>
    <xdr:sp macro="" textlink="">
      <xdr:nvSpPr>
        <xdr:cNvPr id="361" name="楕円 360">
          <a:extLst>
            <a:ext uri="{FF2B5EF4-FFF2-40B4-BE49-F238E27FC236}">
              <a16:creationId xmlns:a16="http://schemas.microsoft.com/office/drawing/2014/main" id="{6A2F222E-ED80-4A01-924D-B1B856EB104B}"/>
            </a:ext>
          </a:extLst>
        </xdr:cNvPr>
        <xdr:cNvSpPr/>
      </xdr:nvSpPr>
      <xdr:spPr>
        <a:xfrm>
          <a:off x="844550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114300</xdr:rowOff>
    </xdr:from>
    <xdr:to>
      <xdr:col>55</xdr:col>
      <xdr:colOff>0</xdr:colOff>
      <xdr:row>85</xdr:row>
      <xdr:rowOff>118111</xdr:rowOff>
    </xdr:to>
    <xdr:cxnSp macro="">
      <xdr:nvCxnSpPr>
        <xdr:cNvPr id="362" name="直線コネクタ 361">
          <a:extLst>
            <a:ext uri="{FF2B5EF4-FFF2-40B4-BE49-F238E27FC236}">
              <a16:creationId xmlns:a16="http://schemas.microsoft.com/office/drawing/2014/main" id="{E8F2D91F-3BF0-4A93-85F2-9324E7FC3766}"/>
            </a:ext>
          </a:extLst>
        </xdr:cNvPr>
        <xdr:cNvCxnSpPr/>
      </xdr:nvCxnSpPr>
      <xdr:spPr>
        <a:xfrm flipV="1">
          <a:off x="8496300" y="14363700"/>
          <a:ext cx="7239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71120</xdr:rowOff>
    </xdr:from>
    <xdr:to>
      <xdr:col>46</xdr:col>
      <xdr:colOff>38100</xdr:colOff>
      <xdr:row>86</xdr:row>
      <xdr:rowOff>1270</xdr:rowOff>
    </xdr:to>
    <xdr:sp macro="" textlink="">
      <xdr:nvSpPr>
        <xdr:cNvPr id="363" name="楕円 362">
          <a:extLst>
            <a:ext uri="{FF2B5EF4-FFF2-40B4-BE49-F238E27FC236}">
              <a16:creationId xmlns:a16="http://schemas.microsoft.com/office/drawing/2014/main" id="{EBDEEE0B-629C-4750-97CD-7514190455AD}"/>
            </a:ext>
          </a:extLst>
        </xdr:cNvPr>
        <xdr:cNvSpPr/>
      </xdr:nvSpPr>
      <xdr:spPr>
        <a:xfrm>
          <a:off x="7670800" y="143205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118111</xdr:rowOff>
    </xdr:from>
    <xdr:to>
      <xdr:col>50</xdr:col>
      <xdr:colOff>114300</xdr:colOff>
      <xdr:row>85</xdr:row>
      <xdr:rowOff>121920</xdr:rowOff>
    </xdr:to>
    <xdr:cxnSp macro="">
      <xdr:nvCxnSpPr>
        <xdr:cNvPr id="364" name="直線コネクタ 363">
          <a:extLst>
            <a:ext uri="{FF2B5EF4-FFF2-40B4-BE49-F238E27FC236}">
              <a16:creationId xmlns:a16="http://schemas.microsoft.com/office/drawing/2014/main" id="{B4B52AE5-4338-4394-BB66-7D6E9CECC988}"/>
            </a:ext>
          </a:extLst>
        </xdr:cNvPr>
        <xdr:cNvCxnSpPr/>
      </xdr:nvCxnSpPr>
      <xdr:spPr>
        <a:xfrm flipV="1">
          <a:off x="7713980" y="14367511"/>
          <a:ext cx="78232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71120</xdr:rowOff>
    </xdr:from>
    <xdr:to>
      <xdr:col>41</xdr:col>
      <xdr:colOff>101600</xdr:colOff>
      <xdr:row>85</xdr:row>
      <xdr:rowOff>1270</xdr:rowOff>
    </xdr:to>
    <xdr:sp macro="" textlink="">
      <xdr:nvSpPr>
        <xdr:cNvPr id="365" name="楕円 364">
          <a:extLst>
            <a:ext uri="{FF2B5EF4-FFF2-40B4-BE49-F238E27FC236}">
              <a16:creationId xmlns:a16="http://schemas.microsoft.com/office/drawing/2014/main" id="{0DAFEEAB-CADD-441C-A992-2EB384AA0EA3}"/>
            </a:ext>
          </a:extLst>
        </xdr:cNvPr>
        <xdr:cNvSpPr/>
      </xdr:nvSpPr>
      <xdr:spPr>
        <a:xfrm>
          <a:off x="6873240" y="14152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121920</xdr:rowOff>
    </xdr:from>
    <xdr:to>
      <xdr:col>45</xdr:col>
      <xdr:colOff>177800</xdr:colOff>
      <xdr:row>85</xdr:row>
      <xdr:rowOff>121920</xdr:rowOff>
    </xdr:to>
    <xdr:cxnSp macro="">
      <xdr:nvCxnSpPr>
        <xdr:cNvPr id="366" name="直線コネクタ 365">
          <a:extLst>
            <a:ext uri="{FF2B5EF4-FFF2-40B4-BE49-F238E27FC236}">
              <a16:creationId xmlns:a16="http://schemas.microsoft.com/office/drawing/2014/main" id="{4BC2EACC-E9AA-41EA-A3E1-0D96818C662D}"/>
            </a:ext>
          </a:extLst>
        </xdr:cNvPr>
        <xdr:cNvCxnSpPr/>
      </xdr:nvCxnSpPr>
      <xdr:spPr>
        <a:xfrm>
          <a:off x="6924040" y="14203680"/>
          <a:ext cx="78994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78739</xdr:rowOff>
    </xdr:from>
    <xdr:to>
      <xdr:col>36</xdr:col>
      <xdr:colOff>165100</xdr:colOff>
      <xdr:row>85</xdr:row>
      <xdr:rowOff>8889</xdr:rowOff>
    </xdr:to>
    <xdr:sp macro="" textlink="">
      <xdr:nvSpPr>
        <xdr:cNvPr id="367" name="楕円 366">
          <a:extLst>
            <a:ext uri="{FF2B5EF4-FFF2-40B4-BE49-F238E27FC236}">
              <a16:creationId xmlns:a16="http://schemas.microsoft.com/office/drawing/2014/main" id="{21875965-DF5E-47D9-86A4-F5232FFFAEED}"/>
            </a:ext>
          </a:extLst>
        </xdr:cNvPr>
        <xdr:cNvSpPr/>
      </xdr:nvSpPr>
      <xdr:spPr>
        <a:xfrm>
          <a:off x="6098540" y="141604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121920</xdr:rowOff>
    </xdr:from>
    <xdr:to>
      <xdr:col>41</xdr:col>
      <xdr:colOff>50800</xdr:colOff>
      <xdr:row>84</xdr:row>
      <xdr:rowOff>129539</xdr:rowOff>
    </xdr:to>
    <xdr:cxnSp macro="">
      <xdr:nvCxnSpPr>
        <xdr:cNvPr id="368" name="直線コネクタ 367">
          <a:extLst>
            <a:ext uri="{FF2B5EF4-FFF2-40B4-BE49-F238E27FC236}">
              <a16:creationId xmlns:a16="http://schemas.microsoft.com/office/drawing/2014/main" id="{5D4B3592-141D-4B5E-96A3-A9685EEB6327}"/>
            </a:ext>
          </a:extLst>
        </xdr:cNvPr>
        <xdr:cNvCxnSpPr/>
      </xdr:nvCxnSpPr>
      <xdr:spPr>
        <a:xfrm flipV="1">
          <a:off x="6149340" y="14203680"/>
          <a:ext cx="7747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93997</xdr:rowOff>
    </xdr:from>
    <xdr:ext cx="469744" cy="259045"/>
    <xdr:sp macro="" textlink="">
      <xdr:nvSpPr>
        <xdr:cNvPr id="369" name="n_1aveValue【福祉施設】&#10;一人当たり面積">
          <a:extLst>
            <a:ext uri="{FF2B5EF4-FFF2-40B4-BE49-F238E27FC236}">
              <a16:creationId xmlns:a16="http://schemas.microsoft.com/office/drawing/2014/main" id="{8D99DC37-A57C-4EBF-BBE2-1EE52F403DF6}"/>
            </a:ext>
          </a:extLst>
        </xdr:cNvPr>
        <xdr:cNvSpPr txBox="1"/>
      </xdr:nvSpPr>
      <xdr:spPr>
        <a:xfrm>
          <a:off x="8271587" y="1384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97807</xdr:rowOff>
    </xdr:from>
    <xdr:ext cx="469744" cy="259045"/>
    <xdr:sp macro="" textlink="">
      <xdr:nvSpPr>
        <xdr:cNvPr id="370" name="n_2aveValue【福祉施設】&#10;一人当たり面積">
          <a:extLst>
            <a:ext uri="{FF2B5EF4-FFF2-40B4-BE49-F238E27FC236}">
              <a16:creationId xmlns:a16="http://schemas.microsoft.com/office/drawing/2014/main" id="{FB2ECA93-0EE2-4D73-8A36-06D99B2D8440}"/>
            </a:ext>
          </a:extLst>
        </xdr:cNvPr>
        <xdr:cNvSpPr txBox="1"/>
      </xdr:nvSpPr>
      <xdr:spPr>
        <a:xfrm>
          <a:off x="7509587" y="1384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109238</xdr:rowOff>
    </xdr:from>
    <xdr:ext cx="469744" cy="259045"/>
    <xdr:sp macro="" textlink="">
      <xdr:nvSpPr>
        <xdr:cNvPr id="371" name="n_3aveValue【福祉施設】&#10;一人当たり面積">
          <a:extLst>
            <a:ext uri="{FF2B5EF4-FFF2-40B4-BE49-F238E27FC236}">
              <a16:creationId xmlns:a16="http://schemas.microsoft.com/office/drawing/2014/main" id="{CF560D09-88B3-4C4D-96F9-9314D7898D3E}"/>
            </a:ext>
          </a:extLst>
        </xdr:cNvPr>
        <xdr:cNvSpPr txBox="1"/>
      </xdr:nvSpPr>
      <xdr:spPr>
        <a:xfrm>
          <a:off x="6712027" y="1385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113047</xdr:rowOff>
    </xdr:from>
    <xdr:ext cx="469744" cy="259045"/>
    <xdr:sp macro="" textlink="">
      <xdr:nvSpPr>
        <xdr:cNvPr id="372" name="n_4aveValue【福祉施設】&#10;一人当たり面積">
          <a:extLst>
            <a:ext uri="{FF2B5EF4-FFF2-40B4-BE49-F238E27FC236}">
              <a16:creationId xmlns:a16="http://schemas.microsoft.com/office/drawing/2014/main" id="{DD733427-D467-4FB5-B475-8DAA32E259CD}"/>
            </a:ext>
          </a:extLst>
        </xdr:cNvPr>
        <xdr:cNvSpPr txBox="1"/>
      </xdr:nvSpPr>
      <xdr:spPr>
        <a:xfrm>
          <a:off x="59373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160038</xdr:rowOff>
    </xdr:from>
    <xdr:ext cx="469744" cy="259045"/>
    <xdr:sp macro="" textlink="">
      <xdr:nvSpPr>
        <xdr:cNvPr id="373" name="n_1mainValue【福祉施設】&#10;一人当たり面積">
          <a:extLst>
            <a:ext uri="{FF2B5EF4-FFF2-40B4-BE49-F238E27FC236}">
              <a16:creationId xmlns:a16="http://schemas.microsoft.com/office/drawing/2014/main" id="{CA7BDBB9-902E-4349-918F-5B8D0FA96168}"/>
            </a:ext>
          </a:extLst>
        </xdr:cNvPr>
        <xdr:cNvSpPr txBox="1"/>
      </xdr:nvSpPr>
      <xdr:spPr>
        <a:xfrm>
          <a:off x="8271587" y="144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163847</xdr:rowOff>
    </xdr:from>
    <xdr:ext cx="469744" cy="259045"/>
    <xdr:sp macro="" textlink="">
      <xdr:nvSpPr>
        <xdr:cNvPr id="374" name="n_2mainValue【福祉施設】&#10;一人当たり面積">
          <a:extLst>
            <a:ext uri="{FF2B5EF4-FFF2-40B4-BE49-F238E27FC236}">
              <a16:creationId xmlns:a16="http://schemas.microsoft.com/office/drawing/2014/main" id="{D5138C6D-D3CB-4EFB-BF20-83C2EAB4DBBA}"/>
            </a:ext>
          </a:extLst>
        </xdr:cNvPr>
        <xdr:cNvSpPr txBox="1"/>
      </xdr:nvSpPr>
      <xdr:spPr>
        <a:xfrm>
          <a:off x="750958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163847</xdr:rowOff>
    </xdr:from>
    <xdr:ext cx="469744" cy="259045"/>
    <xdr:sp macro="" textlink="">
      <xdr:nvSpPr>
        <xdr:cNvPr id="375" name="n_3mainValue【福祉施設】&#10;一人当たり面積">
          <a:extLst>
            <a:ext uri="{FF2B5EF4-FFF2-40B4-BE49-F238E27FC236}">
              <a16:creationId xmlns:a16="http://schemas.microsoft.com/office/drawing/2014/main" id="{F53790BC-2777-403E-9563-974514018EC6}"/>
            </a:ext>
          </a:extLst>
        </xdr:cNvPr>
        <xdr:cNvSpPr txBox="1"/>
      </xdr:nvSpPr>
      <xdr:spPr>
        <a:xfrm>
          <a:off x="6712027" y="1424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xdr:rowOff>
    </xdr:from>
    <xdr:ext cx="469744" cy="259045"/>
    <xdr:sp macro="" textlink="">
      <xdr:nvSpPr>
        <xdr:cNvPr id="376" name="n_4mainValue【福祉施設】&#10;一人当たり面積">
          <a:extLst>
            <a:ext uri="{FF2B5EF4-FFF2-40B4-BE49-F238E27FC236}">
              <a16:creationId xmlns:a16="http://schemas.microsoft.com/office/drawing/2014/main" id="{F51DC4D7-9D03-4CDB-82FE-FEF6DBB1A7CD}"/>
            </a:ext>
          </a:extLst>
        </xdr:cNvPr>
        <xdr:cNvSpPr txBox="1"/>
      </xdr:nvSpPr>
      <xdr:spPr>
        <a:xfrm>
          <a:off x="5937327" y="1424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CAB825E2-C10E-49FD-9252-E51110014E09}"/>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DDDF721-EA54-49F6-81F9-72FB6D03866C}"/>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A002EFAA-8C84-433A-848A-1F6BF0E270B4}"/>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2961238D-F90B-4BD1-BAF4-927822644EF5}"/>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5B3A4749-3AD0-4988-937A-AB988A0CE688}"/>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CF31E276-36F6-4F32-BAF7-D306EA113DD6}"/>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891A49B6-6715-4265-9C68-F70F9C395949}"/>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702E4FF4-3D3B-4314-8257-82D45B881B8F}"/>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17A44B8E-61E4-4A7F-BE48-1132FD56A305}"/>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20E83662-9177-49F9-A95E-FA61F0DC7251}"/>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1EBC2EDC-950C-4E9F-ACE2-32C55AE209AC}"/>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a:extLst>
            <a:ext uri="{FF2B5EF4-FFF2-40B4-BE49-F238E27FC236}">
              <a16:creationId xmlns:a16="http://schemas.microsoft.com/office/drawing/2014/main" id="{3C7BB0D5-90F6-4E83-AAFF-648A62D5F12D}"/>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a:extLst>
            <a:ext uri="{FF2B5EF4-FFF2-40B4-BE49-F238E27FC236}">
              <a16:creationId xmlns:a16="http://schemas.microsoft.com/office/drawing/2014/main" id="{4CEE09B1-DDD5-4EBA-949C-EB242BBB8470}"/>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a:extLst>
            <a:ext uri="{FF2B5EF4-FFF2-40B4-BE49-F238E27FC236}">
              <a16:creationId xmlns:a16="http://schemas.microsoft.com/office/drawing/2014/main" id="{BA6EFF3B-719E-4651-8F21-47038718F4FE}"/>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a:extLst>
            <a:ext uri="{FF2B5EF4-FFF2-40B4-BE49-F238E27FC236}">
              <a16:creationId xmlns:a16="http://schemas.microsoft.com/office/drawing/2014/main" id="{0CC83D71-BF63-4457-BD05-2E167E02BA06}"/>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a:extLst>
            <a:ext uri="{FF2B5EF4-FFF2-40B4-BE49-F238E27FC236}">
              <a16:creationId xmlns:a16="http://schemas.microsoft.com/office/drawing/2014/main" id="{93344CD6-5763-457B-9BC1-A53A000F6FF3}"/>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a:extLst>
            <a:ext uri="{FF2B5EF4-FFF2-40B4-BE49-F238E27FC236}">
              <a16:creationId xmlns:a16="http://schemas.microsoft.com/office/drawing/2014/main" id="{09D3D96D-A066-4118-AC99-40DB429DE3F6}"/>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a:extLst>
            <a:ext uri="{FF2B5EF4-FFF2-40B4-BE49-F238E27FC236}">
              <a16:creationId xmlns:a16="http://schemas.microsoft.com/office/drawing/2014/main" id="{6AA3AFD0-B7A5-4E60-A2D3-0FA60C5224C7}"/>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a:extLst>
            <a:ext uri="{FF2B5EF4-FFF2-40B4-BE49-F238E27FC236}">
              <a16:creationId xmlns:a16="http://schemas.microsoft.com/office/drawing/2014/main" id="{2FFB8C9A-A9A5-4533-A56E-F6EB2730830E}"/>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a:extLst>
            <a:ext uri="{FF2B5EF4-FFF2-40B4-BE49-F238E27FC236}">
              <a16:creationId xmlns:a16="http://schemas.microsoft.com/office/drawing/2014/main" id="{91FC2613-C443-4505-B11B-D200B44BD8B3}"/>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a:extLst>
            <a:ext uri="{FF2B5EF4-FFF2-40B4-BE49-F238E27FC236}">
              <a16:creationId xmlns:a16="http://schemas.microsoft.com/office/drawing/2014/main" id="{95DA01F9-BC23-4FF5-9D2F-389D2010B066}"/>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45BB7199-AA4F-41F0-8FC4-1F399F7D1363}"/>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a:extLst>
            <a:ext uri="{FF2B5EF4-FFF2-40B4-BE49-F238E27FC236}">
              <a16:creationId xmlns:a16="http://schemas.microsoft.com/office/drawing/2014/main" id="{59DCD6A0-ECA8-488A-AF10-B7D2823B43E2}"/>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a:extLst>
            <a:ext uri="{FF2B5EF4-FFF2-40B4-BE49-F238E27FC236}">
              <a16:creationId xmlns:a16="http://schemas.microsoft.com/office/drawing/2014/main" id="{3EFC6B76-9844-4934-A40B-664762AD56B1}"/>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152400</xdr:rowOff>
    </xdr:to>
    <xdr:cxnSp macro="">
      <xdr:nvCxnSpPr>
        <xdr:cNvPr id="401" name="直線コネクタ 400">
          <a:extLst>
            <a:ext uri="{FF2B5EF4-FFF2-40B4-BE49-F238E27FC236}">
              <a16:creationId xmlns:a16="http://schemas.microsoft.com/office/drawing/2014/main" id="{EF88A449-CAA8-4435-B735-5CC52B4245A7}"/>
            </a:ext>
          </a:extLst>
        </xdr:cNvPr>
        <xdr:cNvCxnSpPr/>
      </xdr:nvCxnSpPr>
      <xdr:spPr>
        <a:xfrm flipV="1">
          <a:off x="4086225" y="1672971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2" name="【市民会館】&#10;有形固定資産減価償却率最小値テキスト">
          <a:extLst>
            <a:ext uri="{FF2B5EF4-FFF2-40B4-BE49-F238E27FC236}">
              <a16:creationId xmlns:a16="http://schemas.microsoft.com/office/drawing/2014/main" id="{240A425E-28C1-45DD-81DB-6BC764D87D27}"/>
            </a:ext>
          </a:extLst>
        </xdr:cNvPr>
        <xdr:cNvSpPr txBox="1"/>
      </xdr:nvSpPr>
      <xdr:spPr>
        <a:xfrm>
          <a:off x="412496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3" name="直線コネクタ 402">
          <a:extLst>
            <a:ext uri="{FF2B5EF4-FFF2-40B4-BE49-F238E27FC236}">
              <a16:creationId xmlns:a16="http://schemas.microsoft.com/office/drawing/2014/main" id="{4589C6E2-8370-49C1-92AD-559EC5526EB7}"/>
            </a:ext>
          </a:extLst>
        </xdr:cNvPr>
        <xdr:cNvCxnSpPr/>
      </xdr:nvCxnSpPr>
      <xdr:spPr>
        <a:xfrm>
          <a:off x="402082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404" name="【市民会館】&#10;有形固定資産減価償却率最大値テキスト">
          <a:extLst>
            <a:ext uri="{FF2B5EF4-FFF2-40B4-BE49-F238E27FC236}">
              <a16:creationId xmlns:a16="http://schemas.microsoft.com/office/drawing/2014/main" id="{8C09EB3D-5C02-45F2-832A-405CA952FBEC}"/>
            </a:ext>
          </a:extLst>
        </xdr:cNvPr>
        <xdr:cNvSpPr txBox="1"/>
      </xdr:nvSpPr>
      <xdr:spPr>
        <a:xfrm>
          <a:off x="4124960" y="16508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405" name="直線コネクタ 404">
          <a:extLst>
            <a:ext uri="{FF2B5EF4-FFF2-40B4-BE49-F238E27FC236}">
              <a16:creationId xmlns:a16="http://schemas.microsoft.com/office/drawing/2014/main" id="{789021CD-F96C-4543-A939-6827942CF7BD}"/>
            </a:ext>
          </a:extLst>
        </xdr:cNvPr>
        <xdr:cNvCxnSpPr/>
      </xdr:nvCxnSpPr>
      <xdr:spPr>
        <a:xfrm>
          <a:off x="4020820" y="167297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36847</xdr:rowOff>
    </xdr:from>
    <xdr:ext cx="405111" cy="259045"/>
    <xdr:sp macro="" textlink="">
      <xdr:nvSpPr>
        <xdr:cNvPr id="406" name="【市民会館】&#10;有形固定資産減価償却率平均値テキスト">
          <a:extLst>
            <a:ext uri="{FF2B5EF4-FFF2-40B4-BE49-F238E27FC236}">
              <a16:creationId xmlns:a16="http://schemas.microsoft.com/office/drawing/2014/main" id="{6C31DAA2-D06C-4CD7-A7C3-755903264028}"/>
            </a:ext>
          </a:extLst>
        </xdr:cNvPr>
        <xdr:cNvSpPr txBox="1"/>
      </xdr:nvSpPr>
      <xdr:spPr>
        <a:xfrm>
          <a:off x="4124960" y="17136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xdr:rowOff>
    </xdr:from>
    <xdr:to>
      <xdr:col>24</xdr:col>
      <xdr:colOff>114300</xdr:colOff>
      <xdr:row>103</xdr:row>
      <xdr:rowOff>115570</xdr:rowOff>
    </xdr:to>
    <xdr:sp macro="" textlink="">
      <xdr:nvSpPr>
        <xdr:cNvPr id="407" name="フローチャート: 判断 406">
          <a:extLst>
            <a:ext uri="{FF2B5EF4-FFF2-40B4-BE49-F238E27FC236}">
              <a16:creationId xmlns:a16="http://schemas.microsoft.com/office/drawing/2014/main" id="{8FE8A85B-B9BF-4BD5-AA8D-D13EB76159EF}"/>
            </a:ext>
          </a:extLst>
        </xdr:cNvPr>
        <xdr:cNvSpPr/>
      </xdr:nvSpPr>
      <xdr:spPr>
        <a:xfrm>
          <a:off x="4036060" y="1728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156845</xdr:rowOff>
    </xdr:from>
    <xdr:to>
      <xdr:col>20</xdr:col>
      <xdr:colOff>38100</xdr:colOff>
      <xdr:row>103</xdr:row>
      <xdr:rowOff>86995</xdr:rowOff>
    </xdr:to>
    <xdr:sp macro="" textlink="">
      <xdr:nvSpPr>
        <xdr:cNvPr id="408" name="フローチャート: 判断 407">
          <a:extLst>
            <a:ext uri="{FF2B5EF4-FFF2-40B4-BE49-F238E27FC236}">
              <a16:creationId xmlns:a16="http://schemas.microsoft.com/office/drawing/2014/main" id="{75268D9F-3325-4611-9979-23CE6302FA07}"/>
            </a:ext>
          </a:extLst>
        </xdr:cNvPr>
        <xdr:cNvSpPr/>
      </xdr:nvSpPr>
      <xdr:spPr>
        <a:xfrm>
          <a:off x="3312160" y="172561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42545</xdr:rowOff>
    </xdr:from>
    <xdr:to>
      <xdr:col>15</xdr:col>
      <xdr:colOff>101600</xdr:colOff>
      <xdr:row>103</xdr:row>
      <xdr:rowOff>144145</xdr:rowOff>
    </xdr:to>
    <xdr:sp macro="" textlink="">
      <xdr:nvSpPr>
        <xdr:cNvPr id="409" name="フローチャート: 判断 408">
          <a:extLst>
            <a:ext uri="{FF2B5EF4-FFF2-40B4-BE49-F238E27FC236}">
              <a16:creationId xmlns:a16="http://schemas.microsoft.com/office/drawing/2014/main" id="{648D6ABA-13DD-4C5B-86EC-A82FEB5E5757}"/>
            </a:ext>
          </a:extLst>
        </xdr:cNvPr>
        <xdr:cNvSpPr/>
      </xdr:nvSpPr>
      <xdr:spPr>
        <a:xfrm>
          <a:off x="2514600" y="17309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67311</xdr:rowOff>
    </xdr:from>
    <xdr:to>
      <xdr:col>10</xdr:col>
      <xdr:colOff>165100</xdr:colOff>
      <xdr:row>103</xdr:row>
      <xdr:rowOff>168911</xdr:rowOff>
    </xdr:to>
    <xdr:sp macro="" textlink="">
      <xdr:nvSpPr>
        <xdr:cNvPr id="410" name="フローチャート: 判断 409">
          <a:extLst>
            <a:ext uri="{FF2B5EF4-FFF2-40B4-BE49-F238E27FC236}">
              <a16:creationId xmlns:a16="http://schemas.microsoft.com/office/drawing/2014/main" id="{5D477949-2680-4433-8495-D11E106C25DE}"/>
            </a:ext>
          </a:extLst>
        </xdr:cNvPr>
        <xdr:cNvSpPr/>
      </xdr:nvSpPr>
      <xdr:spPr>
        <a:xfrm>
          <a:off x="1739900" y="1733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61595</xdr:rowOff>
    </xdr:from>
    <xdr:to>
      <xdr:col>6</xdr:col>
      <xdr:colOff>38100</xdr:colOff>
      <xdr:row>103</xdr:row>
      <xdr:rowOff>163195</xdr:rowOff>
    </xdr:to>
    <xdr:sp macro="" textlink="">
      <xdr:nvSpPr>
        <xdr:cNvPr id="411" name="フローチャート: 判断 410">
          <a:extLst>
            <a:ext uri="{FF2B5EF4-FFF2-40B4-BE49-F238E27FC236}">
              <a16:creationId xmlns:a16="http://schemas.microsoft.com/office/drawing/2014/main" id="{CA370FF0-48F8-4526-9FD4-154C28A9B055}"/>
            </a:ext>
          </a:extLst>
        </xdr:cNvPr>
        <xdr:cNvSpPr/>
      </xdr:nvSpPr>
      <xdr:spPr>
        <a:xfrm>
          <a:off x="965200" y="173285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79C3F049-B74A-4564-99FC-B658AC3E9558}"/>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AB8E00C8-0F52-40C9-AE53-CF398930B0B6}"/>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E89B80E4-3DE6-417A-BE19-BB9430BD1A1E}"/>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3621CCF-CAF7-4244-BE15-2C6C5A234DCC}"/>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1EE1531E-9CE8-4496-B7D6-09A16AF6ABE4}"/>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101600</xdr:rowOff>
    </xdr:from>
    <xdr:to>
      <xdr:col>24</xdr:col>
      <xdr:colOff>114300</xdr:colOff>
      <xdr:row>109</xdr:row>
      <xdr:rowOff>31750</xdr:rowOff>
    </xdr:to>
    <xdr:sp macro="" textlink="">
      <xdr:nvSpPr>
        <xdr:cNvPr id="417" name="楕円 416">
          <a:extLst>
            <a:ext uri="{FF2B5EF4-FFF2-40B4-BE49-F238E27FC236}">
              <a16:creationId xmlns:a16="http://schemas.microsoft.com/office/drawing/2014/main" id="{E6E6BD45-4914-49DE-B253-E3A8241BB50B}"/>
            </a:ext>
          </a:extLst>
        </xdr:cNvPr>
        <xdr:cNvSpPr/>
      </xdr:nvSpPr>
      <xdr:spPr>
        <a:xfrm>
          <a:off x="4036060" y="18206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16527</xdr:rowOff>
    </xdr:from>
    <xdr:ext cx="469744" cy="259045"/>
    <xdr:sp macro="" textlink="">
      <xdr:nvSpPr>
        <xdr:cNvPr id="418" name="【市民会館】&#10;有形固定資産減価償却率該当値テキスト">
          <a:extLst>
            <a:ext uri="{FF2B5EF4-FFF2-40B4-BE49-F238E27FC236}">
              <a16:creationId xmlns:a16="http://schemas.microsoft.com/office/drawing/2014/main" id="{0E771EB4-82B9-4B0C-82D8-DBBB9824B3A8}"/>
            </a:ext>
          </a:extLst>
        </xdr:cNvPr>
        <xdr:cNvSpPr txBox="1"/>
      </xdr:nvSpPr>
      <xdr:spPr>
        <a:xfrm>
          <a:off x="4124960" y="1812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101600</xdr:rowOff>
    </xdr:from>
    <xdr:to>
      <xdr:col>20</xdr:col>
      <xdr:colOff>38100</xdr:colOff>
      <xdr:row>109</xdr:row>
      <xdr:rowOff>31750</xdr:rowOff>
    </xdr:to>
    <xdr:sp macro="" textlink="">
      <xdr:nvSpPr>
        <xdr:cNvPr id="419" name="楕円 418">
          <a:extLst>
            <a:ext uri="{FF2B5EF4-FFF2-40B4-BE49-F238E27FC236}">
              <a16:creationId xmlns:a16="http://schemas.microsoft.com/office/drawing/2014/main" id="{9E818C50-7D59-4535-9A55-AB71B5E95727}"/>
            </a:ext>
          </a:extLst>
        </xdr:cNvPr>
        <xdr:cNvSpPr/>
      </xdr:nvSpPr>
      <xdr:spPr>
        <a:xfrm>
          <a:off x="3312160" y="182067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152400</xdr:rowOff>
    </xdr:from>
    <xdr:to>
      <xdr:col>24</xdr:col>
      <xdr:colOff>63500</xdr:colOff>
      <xdr:row>108</xdr:row>
      <xdr:rowOff>152400</xdr:rowOff>
    </xdr:to>
    <xdr:cxnSp macro="">
      <xdr:nvCxnSpPr>
        <xdr:cNvPr id="420" name="直線コネクタ 419">
          <a:extLst>
            <a:ext uri="{FF2B5EF4-FFF2-40B4-BE49-F238E27FC236}">
              <a16:creationId xmlns:a16="http://schemas.microsoft.com/office/drawing/2014/main" id="{A306817D-EB63-4E01-9146-30B4E4E4B3EB}"/>
            </a:ext>
          </a:extLst>
        </xdr:cNvPr>
        <xdr:cNvCxnSpPr/>
      </xdr:nvCxnSpPr>
      <xdr:spPr>
        <a:xfrm>
          <a:off x="3355340" y="1825752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101600</xdr:rowOff>
    </xdr:from>
    <xdr:to>
      <xdr:col>15</xdr:col>
      <xdr:colOff>101600</xdr:colOff>
      <xdr:row>109</xdr:row>
      <xdr:rowOff>31750</xdr:rowOff>
    </xdr:to>
    <xdr:sp macro="" textlink="">
      <xdr:nvSpPr>
        <xdr:cNvPr id="421" name="楕円 420">
          <a:extLst>
            <a:ext uri="{FF2B5EF4-FFF2-40B4-BE49-F238E27FC236}">
              <a16:creationId xmlns:a16="http://schemas.microsoft.com/office/drawing/2014/main" id="{BD160E99-7647-4484-AE2F-C50970148C12}"/>
            </a:ext>
          </a:extLst>
        </xdr:cNvPr>
        <xdr:cNvSpPr/>
      </xdr:nvSpPr>
      <xdr:spPr>
        <a:xfrm>
          <a:off x="2514600" y="18206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152400</xdr:rowOff>
    </xdr:from>
    <xdr:to>
      <xdr:col>19</xdr:col>
      <xdr:colOff>177800</xdr:colOff>
      <xdr:row>108</xdr:row>
      <xdr:rowOff>152400</xdr:rowOff>
    </xdr:to>
    <xdr:cxnSp macro="">
      <xdr:nvCxnSpPr>
        <xdr:cNvPr id="422" name="直線コネクタ 421">
          <a:extLst>
            <a:ext uri="{FF2B5EF4-FFF2-40B4-BE49-F238E27FC236}">
              <a16:creationId xmlns:a16="http://schemas.microsoft.com/office/drawing/2014/main" id="{81A7EFC3-E6B8-478B-9CF2-607B70E1DB13}"/>
            </a:ext>
          </a:extLst>
        </xdr:cNvPr>
        <xdr:cNvCxnSpPr/>
      </xdr:nvCxnSpPr>
      <xdr:spPr>
        <a:xfrm>
          <a:off x="2565400" y="182575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101600</xdr:rowOff>
    </xdr:from>
    <xdr:to>
      <xdr:col>10</xdr:col>
      <xdr:colOff>165100</xdr:colOff>
      <xdr:row>109</xdr:row>
      <xdr:rowOff>31750</xdr:rowOff>
    </xdr:to>
    <xdr:sp macro="" textlink="">
      <xdr:nvSpPr>
        <xdr:cNvPr id="423" name="楕円 422">
          <a:extLst>
            <a:ext uri="{FF2B5EF4-FFF2-40B4-BE49-F238E27FC236}">
              <a16:creationId xmlns:a16="http://schemas.microsoft.com/office/drawing/2014/main" id="{ACAFE5E6-6463-4C55-A430-F31342FF5B8C}"/>
            </a:ext>
          </a:extLst>
        </xdr:cNvPr>
        <xdr:cNvSpPr/>
      </xdr:nvSpPr>
      <xdr:spPr>
        <a:xfrm>
          <a:off x="1739900" y="18206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152400</xdr:rowOff>
    </xdr:from>
    <xdr:to>
      <xdr:col>15</xdr:col>
      <xdr:colOff>50800</xdr:colOff>
      <xdr:row>108</xdr:row>
      <xdr:rowOff>152400</xdr:rowOff>
    </xdr:to>
    <xdr:cxnSp macro="">
      <xdr:nvCxnSpPr>
        <xdr:cNvPr id="424" name="直線コネクタ 423">
          <a:extLst>
            <a:ext uri="{FF2B5EF4-FFF2-40B4-BE49-F238E27FC236}">
              <a16:creationId xmlns:a16="http://schemas.microsoft.com/office/drawing/2014/main" id="{2BFAB9DB-541F-49C3-A86B-AA57B43D16E1}"/>
            </a:ext>
          </a:extLst>
        </xdr:cNvPr>
        <xdr:cNvCxnSpPr/>
      </xdr:nvCxnSpPr>
      <xdr:spPr>
        <a:xfrm>
          <a:off x="1790700" y="182575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101600</xdr:rowOff>
    </xdr:from>
    <xdr:to>
      <xdr:col>6</xdr:col>
      <xdr:colOff>38100</xdr:colOff>
      <xdr:row>109</xdr:row>
      <xdr:rowOff>31750</xdr:rowOff>
    </xdr:to>
    <xdr:sp macro="" textlink="">
      <xdr:nvSpPr>
        <xdr:cNvPr id="425" name="楕円 424">
          <a:extLst>
            <a:ext uri="{FF2B5EF4-FFF2-40B4-BE49-F238E27FC236}">
              <a16:creationId xmlns:a16="http://schemas.microsoft.com/office/drawing/2014/main" id="{0D326702-27AD-4DD0-8634-44373D879CF1}"/>
            </a:ext>
          </a:extLst>
        </xdr:cNvPr>
        <xdr:cNvSpPr/>
      </xdr:nvSpPr>
      <xdr:spPr>
        <a:xfrm>
          <a:off x="965200" y="182067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152400</xdr:rowOff>
    </xdr:from>
    <xdr:to>
      <xdr:col>10</xdr:col>
      <xdr:colOff>114300</xdr:colOff>
      <xdr:row>108</xdr:row>
      <xdr:rowOff>152400</xdr:rowOff>
    </xdr:to>
    <xdr:cxnSp macro="">
      <xdr:nvCxnSpPr>
        <xdr:cNvPr id="426" name="直線コネクタ 425">
          <a:extLst>
            <a:ext uri="{FF2B5EF4-FFF2-40B4-BE49-F238E27FC236}">
              <a16:creationId xmlns:a16="http://schemas.microsoft.com/office/drawing/2014/main" id="{149B28E3-56E9-41B0-A017-22F02C527023}"/>
            </a:ext>
          </a:extLst>
        </xdr:cNvPr>
        <xdr:cNvCxnSpPr/>
      </xdr:nvCxnSpPr>
      <xdr:spPr>
        <a:xfrm>
          <a:off x="1008380" y="182575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103522</xdr:rowOff>
    </xdr:from>
    <xdr:ext cx="405111" cy="259045"/>
    <xdr:sp macro="" textlink="">
      <xdr:nvSpPr>
        <xdr:cNvPr id="427" name="n_1aveValue【市民会館】&#10;有形固定資産減価償却率">
          <a:extLst>
            <a:ext uri="{FF2B5EF4-FFF2-40B4-BE49-F238E27FC236}">
              <a16:creationId xmlns:a16="http://schemas.microsoft.com/office/drawing/2014/main" id="{4EEB303C-55A0-45E9-9BC4-B79EDD8DF719}"/>
            </a:ext>
          </a:extLst>
        </xdr:cNvPr>
        <xdr:cNvSpPr txBox="1"/>
      </xdr:nvSpPr>
      <xdr:spPr>
        <a:xfrm>
          <a:off x="3170564" y="1703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160672</xdr:rowOff>
    </xdr:from>
    <xdr:ext cx="405111" cy="259045"/>
    <xdr:sp macro="" textlink="">
      <xdr:nvSpPr>
        <xdr:cNvPr id="428" name="n_2aveValue【市民会館】&#10;有形固定資産減価償却率">
          <a:extLst>
            <a:ext uri="{FF2B5EF4-FFF2-40B4-BE49-F238E27FC236}">
              <a16:creationId xmlns:a16="http://schemas.microsoft.com/office/drawing/2014/main" id="{109FFF5A-416B-4B0C-B924-3C73B5DBCD91}"/>
            </a:ext>
          </a:extLst>
        </xdr:cNvPr>
        <xdr:cNvSpPr txBox="1"/>
      </xdr:nvSpPr>
      <xdr:spPr>
        <a:xfrm>
          <a:off x="2385704" y="1709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13988</xdr:rowOff>
    </xdr:from>
    <xdr:ext cx="405111" cy="259045"/>
    <xdr:sp macro="" textlink="">
      <xdr:nvSpPr>
        <xdr:cNvPr id="429" name="n_3aveValue【市民会館】&#10;有形固定資産減価償却率">
          <a:extLst>
            <a:ext uri="{FF2B5EF4-FFF2-40B4-BE49-F238E27FC236}">
              <a16:creationId xmlns:a16="http://schemas.microsoft.com/office/drawing/2014/main" id="{65AC4F6B-D1CE-41A7-83A7-63A28A063782}"/>
            </a:ext>
          </a:extLst>
        </xdr:cNvPr>
        <xdr:cNvSpPr txBox="1"/>
      </xdr:nvSpPr>
      <xdr:spPr>
        <a:xfrm>
          <a:off x="1611004" y="17113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8272</xdr:rowOff>
    </xdr:from>
    <xdr:ext cx="405111" cy="259045"/>
    <xdr:sp macro="" textlink="">
      <xdr:nvSpPr>
        <xdr:cNvPr id="430" name="n_4aveValue【市民会館】&#10;有形固定資産減価償却率">
          <a:extLst>
            <a:ext uri="{FF2B5EF4-FFF2-40B4-BE49-F238E27FC236}">
              <a16:creationId xmlns:a16="http://schemas.microsoft.com/office/drawing/2014/main" id="{57A69775-BCAC-48CD-A365-210AE11AE700}"/>
            </a:ext>
          </a:extLst>
        </xdr:cNvPr>
        <xdr:cNvSpPr txBox="1"/>
      </xdr:nvSpPr>
      <xdr:spPr>
        <a:xfrm>
          <a:off x="836304" y="1710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109</xdr:row>
      <xdr:rowOff>22877</xdr:rowOff>
    </xdr:from>
    <xdr:ext cx="469744" cy="259045"/>
    <xdr:sp macro="" textlink="">
      <xdr:nvSpPr>
        <xdr:cNvPr id="431" name="n_1mainValue【市民会館】&#10;有形固定資産減価償却率">
          <a:extLst>
            <a:ext uri="{FF2B5EF4-FFF2-40B4-BE49-F238E27FC236}">
              <a16:creationId xmlns:a16="http://schemas.microsoft.com/office/drawing/2014/main" id="{3C86217D-D9CE-4A2F-B0EA-DA13F3859AFD}"/>
            </a:ext>
          </a:extLst>
        </xdr:cNvPr>
        <xdr:cNvSpPr txBox="1"/>
      </xdr:nvSpPr>
      <xdr:spPr>
        <a:xfrm>
          <a:off x="3138247" y="1829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109</xdr:row>
      <xdr:rowOff>22877</xdr:rowOff>
    </xdr:from>
    <xdr:ext cx="469744" cy="259045"/>
    <xdr:sp macro="" textlink="">
      <xdr:nvSpPr>
        <xdr:cNvPr id="432" name="n_2mainValue【市民会館】&#10;有形固定資産減価償却率">
          <a:extLst>
            <a:ext uri="{FF2B5EF4-FFF2-40B4-BE49-F238E27FC236}">
              <a16:creationId xmlns:a16="http://schemas.microsoft.com/office/drawing/2014/main" id="{ABC0FCDE-7ACF-4609-93F7-E6DCB261A177}"/>
            </a:ext>
          </a:extLst>
        </xdr:cNvPr>
        <xdr:cNvSpPr txBox="1"/>
      </xdr:nvSpPr>
      <xdr:spPr>
        <a:xfrm>
          <a:off x="2353387" y="1829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109</xdr:row>
      <xdr:rowOff>22877</xdr:rowOff>
    </xdr:from>
    <xdr:ext cx="469744" cy="259045"/>
    <xdr:sp macro="" textlink="">
      <xdr:nvSpPr>
        <xdr:cNvPr id="433" name="n_3mainValue【市民会館】&#10;有形固定資産減価償却率">
          <a:extLst>
            <a:ext uri="{FF2B5EF4-FFF2-40B4-BE49-F238E27FC236}">
              <a16:creationId xmlns:a16="http://schemas.microsoft.com/office/drawing/2014/main" id="{9A80F579-C142-4848-9973-E4B0A89D4490}"/>
            </a:ext>
          </a:extLst>
        </xdr:cNvPr>
        <xdr:cNvSpPr txBox="1"/>
      </xdr:nvSpPr>
      <xdr:spPr>
        <a:xfrm>
          <a:off x="1578687" y="1829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109</xdr:row>
      <xdr:rowOff>22877</xdr:rowOff>
    </xdr:from>
    <xdr:ext cx="469744" cy="259045"/>
    <xdr:sp macro="" textlink="">
      <xdr:nvSpPr>
        <xdr:cNvPr id="434" name="n_4mainValue【市民会館】&#10;有形固定資産減価償却率">
          <a:extLst>
            <a:ext uri="{FF2B5EF4-FFF2-40B4-BE49-F238E27FC236}">
              <a16:creationId xmlns:a16="http://schemas.microsoft.com/office/drawing/2014/main" id="{E28AC9F9-D7CF-4015-A848-074D99D1A07E}"/>
            </a:ext>
          </a:extLst>
        </xdr:cNvPr>
        <xdr:cNvSpPr txBox="1"/>
      </xdr:nvSpPr>
      <xdr:spPr>
        <a:xfrm>
          <a:off x="803987" y="1829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4F243DAB-C9CF-4804-A0FC-A081A49E4581}"/>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2D271206-5B86-410B-9C6E-B2848992D2B3}"/>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2CF8986B-C738-4655-B925-37DECFAC0EE1}"/>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B0C63F30-BC7D-4434-8679-0425F2A13E7D}"/>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925A2E4E-4EA4-48D7-9957-6983CED48B2F}"/>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8C72E0B9-29E6-4F13-87C0-057D346D3426}"/>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81109D0B-2BE0-467D-B601-74E3A04D64DC}"/>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A25382D6-6E6E-4FCB-AF26-C7F9BE0B5841}"/>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07729FCB-4FF8-4C1D-994A-F118C4BA9C70}"/>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F115DCE7-A1DD-4109-9EFF-5B15DFFC8F96}"/>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id="{6FE0FEDB-0082-4500-9887-6A01A03545C5}"/>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a:extLst>
            <a:ext uri="{FF2B5EF4-FFF2-40B4-BE49-F238E27FC236}">
              <a16:creationId xmlns:a16="http://schemas.microsoft.com/office/drawing/2014/main" id="{0AA24A4C-416F-4482-89C3-C891D5554B4F}"/>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id="{11BAD1DC-1350-4A36-B7FF-3ED44BC84D9D}"/>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a:extLst>
            <a:ext uri="{FF2B5EF4-FFF2-40B4-BE49-F238E27FC236}">
              <a16:creationId xmlns:a16="http://schemas.microsoft.com/office/drawing/2014/main" id="{290E02F2-1743-4B26-9FEE-93534040F7C8}"/>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ACA30ECE-4577-49AB-AF55-566445C93E2B}"/>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a:extLst>
            <a:ext uri="{FF2B5EF4-FFF2-40B4-BE49-F238E27FC236}">
              <a16:creationId xmlns:a16="http://schemas.microsoft.com/office/drawing/2014/main" id="{6534B466-C52D-4953-AA01-61868B58492B}"/>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id="{0922207B-7BB0-4496-A6D0-738FCF299714}"/>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a:extLst>
            <a:ext uri="{FF2B5EF4-FFF2-40B4-BE49-F238E27FC236}">
              <a16:creationId xmlns:a16="http://schemas.microsoft.com/office/drawing/2014/main" id="{43A4B6C7-0CD9-4BFA-8815-200E872ECBFF}"/>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id="{011C8082-A998-4219-89C4-41CF225EECEE}"/>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a:extLst>
            <a:ext uri="{FF2B5EF4-FFF2-40B4-BE49-F238E27FC236}">
              <a16:creationId xmlns:a16="http://schemas.microsoft.com/office/drawing/2014/main" id="{4F4D5540-93DC-4835-AA24-1B230B26CCB9}"/>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1D7C35DA-B72F-45CE-9D86-54DA7F3B356B}"/>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a:extLst>
            <a:ext uri="{FF2B5EF4-FFF2-40B4-BE49-F238E27FC236}">
              <a16:creationId xmlns:a16="http://schemas.microsoft.com/office/drawing/2014/main" id="{DCD19EA5-6755-4142-9006-5C9F87C4703F}"/>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a:extLst>
            <a:ext uri="{FF2B5EF4-FFF2-40B4-BE49-F238E27FC236}">
              <a16:creationId xmlns:a16="http://schemas.microsoft.com/office/drawing/2014/main" id="{F562612E-0839-410E-AA11-63C03225DC66}"/>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118111</xdr:rowOff>
    </xdr:from>
    <xdr:to>
      <xdr:col>54</xdr:col>
      <xdr:colOff>189865</xdr:colOff>
      <xdr:row>108</xdr:row>
      <xdr:rowOff>87630</xdr:rowOff>
    </xdr:to>
    <xdr:cxnSp macro="">
      <xdr:nvCxnSpPr>
        <xdr:cNvPr id="458" name="直線コネクタ 457">
          <a:extLst>
            <a:ext uri="{FF2B5EF4-FFF2-40B4-BE49-F238E27FC236}">
              <a16:creationId xmlns:a16="http://schemas.microsoft.com/office/drawing/2014/main" id="{77D96767-1F0B-4D7E-9B7F-763D9275B890}"/>
            </a:ext>
          </a:extLst>
        </xdr:cNvPr>
        <xdr:cNvCxnSpPr/>
      </xdr:nvCxnSpPr>
      <xdr:spPr>
        <a:xfrm flipV="1">
          <a:off x="9219565" y="16714471"/>
          <a:ext cx="0" cy="1478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91457</xdr:rowOff>
    </xdr:from>
    <xdr:ext cx="469744" cy="259045"/>
    <xdr:sp macro="" textlink="">
      <xdr:nvSpPr>
        <xdr:cNvPr id="459" name="【市民会館】&#10;一人当たり面積最小値テキスト">
          <a:extLst>
            <a:ext uri="{FF2B5EF4-FFF2-40B4-BE49-F238E27FC236}">
              <a16:creationId xmlns:a16="http://schemas.microsoft.com/office/drawing/2014/main" id="{3F975908-9358-4240-834C-32BDFF8DBCBA}"/>
            </a:ext>
          </a:extLst>
        </xdr:cNvPr>
        <xdr:cNvSpPr txBox="1"/>
      </xdr:nvSpPr>
      <xdr:spPr>
        <a:xfrm>
          <a:off x="9258300" y="181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87630</xdr:rowOff>
    </xdr:from>
    <xdr:to>
      <xdr:col>55</xdr:col>
      <xdr:colOff>88900</xdr:colOff>
      <xdr:row>108</xdr:row>
      <xdr:rowOff>87630</xdr:rowOff>
    </xdr:to>
    <xdr:cxnSp macro="">
      <xdr:nvCxnSpPr>
        <xdr:cNvPr id="460" name="直線コネクタ 459">
          <a:extLst>
            <a:ext uri="{FF2B5EF4-FFF2-40B4-BE49-F238E27FC236}">
              <a16:creationId xmlns:a16="http://schemas.microsoft.com/office/drawing/2014/main" id="{652FC9EA-7191-4B83-8288-5085C4B41174}"/>
            </a:ext>
          </a:extLst>
        </xdr:cNvPr>
        <xdr:cNvCxnSpPr/>
      </xdr:nvCxnSpPr>
      <xdr:spPr>
        <a:xfrm>
          <a:off x="9154160" y="181927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64788</xdr:rowOff>
    </xdr:from>
    <xdr:ext cx="469744" cy="259045"/>
    <xdr:sp macro="" textlink="">
      <xdr:nvSpPr>
        <xdr:cNvPr id="461" name="【市民会館】&#10;一人当たり面積最大値テキスト">
          <a:extLst>
            <a:ext uri="{FF2B5EF4-FFF2-40B4-BE49-F238E27FC236}">
              <a16:creationId xmlns:a16="http://schemas.microsoft.com/office/drawing/2014/main" id="{7F2E2FFB-A480-4366-8F68-433D7A9915BE}"/>
            </a:ext>
          </a:extLst>
        </xdr:cNvPr>
        <xdr:cNvSpPr txBox="1"/>
      </xdr:nvSpPr>
      <xdr:spPr>
        <a:xfrm>
          <a:off x="9258300" y="16493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118111</xdr:rowOff>
    </xdr:from>
    <xdr:to>
      <xdr:col>55</xdr:col>
      <xdr:colOff>88900</xdr:colOff>
      <xdr:row>99</xdr:row>
      <xdr:rowOff>118111</xdr:rowOff>
    </xdr:to>
    <xdr:cxnSp macro="">
      <xdr:nvCxnSpPr>
        <xdr:cNvPr id="462" name="直線コネクタ 461">
          <a:extLst>
            <a:ext uri="{FF2B5EF4-FFF2-40B4-BE49-F238E27FC236}">
              <a16:creationId xmlns:a16="http://schemas.microsoft.com/office/drawing/2014/main" id="{47E90D36-5D8F-41C5-8885-689F351D5658}"/>
            </a:ext>
          </a:extLst>
        </xdr:cNvPr>
        <xdr:cNvCxnSpPr/>
      </xdr:nvCxnSpPr>
      <xdr:spPr>
        <a:xfrm>
          <a:off x="9154160" y="167144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6366</xdr:rowOff>
    </xdr:from>
    <xdr:ext cx="469744" cy="259045"/>
    <xdr:sp macro="" textlink="">
      <xdr:nvSpPr>
        <xdr:cNvPr id="463" name="【市民会館】&#10;一人当たり面積平均値テキスト">
          <a:extLst>
            <a:ext uri="{FF2B5EF4-FFF2-40B4-BE49-F238E27FC236}">
              <a16:creationId xmlns:a16="http://schemas.microsoft.com/office/drawing/2014/main" id="{E1DA4658-CABE-45BF-A288-EAAFCDA1A5CA}"/>
            </a:ext>
          </a:extLst>
        </xdr:cNvPr>
        <xdr:cNvSpPr txBox="1"/>
      </xdr:nvSpPr>
      <xdr:spPr>
        <a:xfrm>
          <a:off x="9258300" y="17608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154939</xdr:rowOff>
    </xdr:from>
    <xdr:to>
      <xdr:col>55</xdr:col>
      <xdr:colOff>50800</xdr:colOff>
      <xdr:row>106</xdr:row>
      <xdr:rowOff>85089</xdr:rowOff>
    </xdr:to>
    <xdr:sp macro="" textlink="">
      <xdr:nvSpPr>
        <xdr:cNvPr id="464" name="フローチャート: 判断 463">
          <a:extLst>
            <a:ext uri="{FF2B5EF4-FFF2-40B4-BE49-F238E27FC236}">
              <a16:creationId xmlns:a16="http://schemas.microsoft.com/office/drawing/2014/main" id="{F041E073-051A-4700-A8F2-1A744D6213E8}"/>
            </a:ext>
          </a:extLst>
        </xdr:cNvPr>
        <xdr:cNvSpPr/>
      </xdr:nvSpPr>
      <xdr:spPr>
        <a:xfrm>
          <a:off x="9192260" y="177571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170180</xdr:rowOff>
    </xdr:from>
    <xdr:to>
      <xdr:col>50</xdr:col>
      <xdr:colOff>165100</xdr:colOff>
      <xdr:row>106</xdr:row>
      <xdr:rowOff>100330</xdr:rowOff>
    </xdr:to>
    <xdr:sp macro="" textlink="">
      <xdr:nvSpPr>
        <xdr:cNvPr id="465" name="フローチャート: 判断 464">
          <a:extLst>
            <a:ext uri="{FF2B5EF4-FFF2-40B4-BE49-F238E27FC236}">
              <a16:creationId xmlns:a16="http://schemas.microsoft.com/office/drawing/2014/main" id="{53FB108F-47CC-4EAF-A392-46C09761303F}"/>
            </a:ext>
          </a:extLst>
        </xdr:cNvPr>
        <xdr:cNvSpPr/>
      </xdr:nvSpPr>
      <xdr:spPr>
        <a:xfrm>
          <a:off x="8445500" y="17772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66" name="フローチャート: 判断 465">
          <a:extLst>
            <a:ext uri="{FF2B5EF4-FFF2-40B4-BE49-F238E27FC236}">
              <a16:creationId xmlns:a16="http://schemas.microsoft.com/office/drawing/2014/main" id="{BBAD5FD3-C388-4941-8BFB-BB5B5CF67971}"/>
            </a:ext>
          </a:extLst>
        </xdr:cNvPr>
        <xdr:cNvSpPr/>
      </xdr:nvSpPr>
      <xdr:spPr>
        <a:xfrm>
          <a:off x="7670800" y="177457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170180</xdr:rowOff>
    </xdr:from>
    <xdr:to>
      <xdr:col>41</xdr:col>
      <xdr:colOff>101600</xdr:colOff>
      <xdr:row>106</xdr:row>
      <xdr:rowOff>100330</xdr:rowOff>
    </xdr:to>
    <xdr:sp macro="" textlink="">
      <xdr:nvSpPr>
        <xdr:cNvPr id="467" name="フローチャート: 判断 466">
          <a:extLst>
            <a:ext uri="{FF2B5EF4-FFF2-40B4-BE49-F238E27FC236}">
              <a16:creationId xmlns:a16="http://schemas.microsoft.com/office/drawing/2014/main" id="{738263A2-45A7-47D5-9860-18ABF9EFA4C3}"/>
            </a:ext>
          </a:extLst>
        </xdr:cNvPr>
        <xdr:cNvSpPr/>
      </xdr:nvSpPr>
      <xdr:spPr>
        <a:xfrm>
          <a:off x="6873240" y="17772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6350</xdr:rowOff>
    </xdr:from>
    <xdr:to>
      <xdr:col>36</xdr:col>
      <xdr:colOff>165100</xdr:colOff>
      <xdr:row>106</xdr:row>
      <xdr:rowOff>107950</xdr:rowOff>
    </xdr:to>
    <xdr:sp macro="" textlink="">
      <xdr:nvSpPr>
        <xdr:cNvPr id="468" name="フローチャート: 判断 467">
          <a:extLst>
            <a:ext uri="{FF2B5EF4-FFF2-40B4-BE49-F238E27FC236}">
              <a16:creationId xmlns:a16="http://schemas.microsoft.com/office/drawing/2014/main" id="{65178F8D-4A71-470D-8E82-F813EF0D33F2}"/>
            </a:ext>
          </a:extLst>
        </xdr:cNvPr>
        <xdr:cNvSpPr/>
      </xdr:nvSpPr>
      <xdr:spPr>
        <a:xfrm>
          <a:off x="6098540" y="177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9591B061-7781-4AB2-A28A-D73A2AA1E3F2}"/>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F4B192A8-3193-40EA-B448-50253234270F}"/>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E5B011DF-73A9-43E2-9AF1-8BF80A4545F0}"/>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C441AD0F-B07E-49AE-B0F1-915585DE2229}"/>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92573268-4299-4328-BCC0-B2C3DDA4925E}"/>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154939</xdr:rowOff>
    </xdr:from>
    <xdr:to>
      <xdr:col>55</xdr:col>
      <xdr:colOff>50800</xdr:colOff>
      <xdr:row>106</xdr:row>
      <xdr:rowOff>85089</xdr:rowOff>
    </xdr:to>
    <xdr:sp macro="" textlink="">
      <xdr:nvSpPr>
        <xdr:cNvPr id="474" name="楕円 473">
          <a:extLst>
            <a:ext uri="{FF2B5EF4-FFF2-40B4-BE49-F238E27FC236}">
              <a16:creationId xmlns:a16="http://schemas.microsoft.com/office/drawing/2014/main" id="{F32DF2C3-4DD9-41AC-9DB2-87FF8874C539}"/>
            </a:ext>
          </a:extLst>
        </xdr:cNvPr>
        <xdr:cNvSpPr/>
      </xdr:nvSpPr>
      <xdr:spPr>
        <a:xfrm>
          <a:off x="9192260" y="177571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133366</xdr:rowOff>
    </xdr:from>
    <xdr:ext cx="469744" cy="259045"/>
    <xdr:sp macro="" textlink="">
      <xdr:nvSpPr>
        <xdr:cNvPr id="475" name="【市民会館】&#10;一人当たり面積該当値テキスト">
          <a:extLst>
            <a:ext uri="{FF2B5EF4-FFF2-40B4-BE49-F238E27FC236}">
              <a16:creationId xmlns:a16="http://schemas.microsoft.com/office/drawing/2014/main" id="{044AA24D-B21C-48E3-B2D8-E91A33EF0452}"/>
            </a:ext>
          </a:extLst>
        </xdr:cNvPr>
        <xdr:cNvSpPr txBox="1"/>
      </xdr:nvSpPr>
      <xdr:spPr>
        <a:xfrm>
          <a:off x="9258300" y="1773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162561</xdr:rowOff>
    </xdr:from>
    <xdr:to>
      <xdr:col>50</xdr:col>
      <xdr:colOff>165100</xdr:colOff>
      <xdr:row>106</xdr:row>
      <xdr:rowOff>92711</xdr:rowOff>
    </xdr:to>
    <xdr:sp macro="" textlink="">
      <xdr:nvSpPr>
        <xdr:cNvPr id="476" name="楕円 475">
          <a:extLst>
            <a:ext uri="{FF2B5EF4-FFF2-40B4-BE49-F238E27FC236}">
              <a16:creationId xmlns:a16="http://schemas.microsoft.com/office/drawing/2014/main" id="{8856473D-FFD2-42D0-A31F-23A9CC2507BB}"/>
            </a:ext>
          </a:extLst>
        </xdr:cNvPr>
        <xdr:cNvSpPr/>
      </xdr:nvSpPr>
      <xdr:spPr>
        <a:xfrm>
          <a:off x="8445500" y="177647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34289</xdr:rowOff>
    </xdr:from>
    <xdr:to>
      <xdr:col>55</xdr:col>
      <xdr:colOff>0</xdr:colOff>
      <xdr:row>106</xdr:row>
      <xdr:rowOff>41911</xdr:rowOff>
    </xdr:to>
    <xdr:cxnSp macro="">
      <xdr:nvCxnSpPr>
        <xdr:cNvPr id="477" name="直線コネクタ 476">
          <a:extLst>
            <a:ext uri="{FF2B5EF4-FFF2-40B4-BE49-F238E27FC236}">
              <a16:creationId xmlns:a16="http://schemas.microsoft.com/office/drawing/2014/main" id="{E822BBA6-92B2-44CD-9706-4C5B26C69F21}"/>
            </a:ext>
          </a:extLst>
        </xdr:cNvPr>
        <xdr:cNvCxnSpPr/>
      </xdr:nvCxnSpPr>
      <xdr:spPr>
        <a:xfrm flipV="1">
          <a:off x="8496300" y="17804129"/>
          <a:ext cx="7239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2539</xdr:rowOff>
    </xdr:from>
    <xdr:to>
      <xdr:col>46</xdr:col>
      <xdr:colOff>38100</xdr:colOff>
      <xdr:row>106</xdr:row>
      <xdr:rowOff>104139</xdr:rowOff>
    </xdr:to>
    <xdr:sp macro="" textlink="">
      <xdr:nvSpPr>
        <xdr:cNvPr id="478" name="楕円 477">
          <a:extLst>
            <a:ext uri="{FF2B5EF4-FFF2-40B4-BE49-F238E27FC236}">
              <a16:creationId xmlns:a16="http://schemas.microsoft.com/office/drawing/2014/main" id="{B978AA91-D15D-43D6-B194-8DF65F28EC5C}"/>
            </a:ext>
          </a:extLst>
        </xdr:cNvPr>
        <xdr:cNvSpPr/>
      </xdr:nvSpPr>
      <xdr:spPr>
        <a:xfrm>
          <a:off x="7670800" y="177723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41911</xdr:rowOff>
    </xdr:from>
    <xdr:to>
      <xdr:col>50</xdr:col>
      <xdr:colOff>114300</xdr:colOff>
      <xdr:row>106</xdr:row>
      <xdr:rowOff>53339</xdr:rowOff>
    </xdr:to>
    <xdr:cxnSp macro="">
      <xdr:nvCxnSpPr>
        <xdr:cNvPr id="479" name="直線コネクタ 478">
          <a:extLst>
            <a:ext uri="{FF2B5EF4-FFF2-40B4-BE49-F238E27FC236}">
              <a16:creationId xmlns:a16="http://schemas.microsoft.com/office/drawing/2014/main" id="{38A7BC8D-37CC-498F-A9FE-C65766144703}"/>
            </a:ext>
          </a:extLst>
        </xdr:cNvPr>
        <xdr:cNvCxnSpPr/>
      </xdr:nvCxnSpPr>
      <xdr:spPr>
        <a:xfrm flipV="1">
          <a:off x="7713980" y="17811751"/>
          <a:ext cx="78232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10161</xdr:rowOff>
    </xdr:from>
    <xdr:to>
      <xdr:col>41</xdr:col>
      <xdr:colOff>101600</xdr:colOff>
      <xdr:row>106</xdr:row>
      <xdr:rowOff>111761</xdr:rowOff>
    </xdr:to>
    <xdr:sp macro="" textlink="">
      <xdr:nvSpPr>
        <xdr:cNvPr id="480" name="楕円 479">
          <a:extLst>
            <a:ext uri="{FF2B5EF4-FFF2-40B4-BE49-F238E27FC236}">
              <a16:creationId xmlns:a16="http://schemas.microsoft.com/office/drawing/2014/main" id="{29C144FC-AA7B-4868-8533-8F62ADCB8E0A}"/>
            </a:ext>
          </a:extLst>
        </xdr:cNvPr>
        <xdr:cNvSpPr/>
      </xdr:nvSpPr>
      <xdr:spPr>
        <a:xfrm>
          <a:off x="6873240" y="1778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53339</xdr:rowOff>
    </xdr:from>
    <xdr:to>
      <xdr:col>45</xdr:col>
      <xdr:colOff>177800</xdr:colOff>
      <xdr:row>106</xdr:row>
      <xdr:rowOff>60961</xdr:rowOff>
    </xdr:to>
    <xdr:cxnSp macro="">
      <xdr:nvCxnSpPr>
        <xdr:cNvPr id="481" name="直線コネクタ 480">
          <a:extLst>
            <a:ext uri="{FF2B5EF4-FFF2-40B4-BE49-F238E27FC236}">
              <a16:creationId xmlns:a16="http://schemas.microsoft.com/office/drawing/2014/main" id="{1D3E4774-C629-4840-81E4-A2C844C3B55B}"/>
            </a:ext>
          </a:extLst>
        </xdr:cNvPr>
        <xdr:cNvCxnSpPr/>
      </xdr:nvCxnSpPr>
      <xdr:spPr>
        <a:xfrm flipV="1">
          <a:off x="6924040" y="17823179"/>
          <a:ext cx="78994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17780</xdr:rowOff>
    </xdr:from>
    <xdr:to>
      <xdr:col>36</xdr:col>
      <xdr:colOff>165100</xdr:colOff>
      <xdr:row>106</xdr:row>
      <xdr:rowOff>119380</xdr:rowOff>
    </xdr:to>
    <xdr:sp macro="" textlink="">
      <xdr:nvSpPr>
        <xdr:cNvPr id="482" name="楕円 481">
          <a:extLst>
            <a:ext uri="{FF2B5EF4-FFF2-40B4-BE49-F238E27FC236}">
              <a16:creationId xmlns:a16="http://schemas.microsoft.com/office/drawing/2014/main" id="{5E2C60A5-B3CA-4412-B8EB-92F82E1A4CBD}"/>
            </a:ext>
          </a:extLst>
        </xdr:cNvPr>
        <xdr:cNvSpPr/>
      </xdr:nvSpPr>
      <xdr:spPr>
        <a:xfrm>
          <a:off x="609854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60961</xdr:rowOff>
    </xdr:from>
    <xdr:to>
      <xdr:col>41</xdr:col>
      <xdr:colOff>50800</xdr:colOff>
      <xdr:row>106</xdr:row>
      <xdr:rowOff>68580</xdr:rowOff>
    </xdr:to>
    <xdr:cxnSp macro="">
      <xdr:nvCxnSpPr>
        <xdr:cNvPr id="483" name="直線コネクタ 482">
          <a:extLst>
            <a:ext uri="{FF2B5EF4-FFF2-40B4-BE49-F238E27FC236}">
              <a16:creationId xmlns:a16="http://schemas.microsoft.com/office/drawing/2014/main" id="{4EAAB7FB-E20A-48A4-92A3-E2DDB47872B7}"/>
            </a:ext>
          </a:extLst>
        </xdr:cNvPr>
        <xdr:cNvCxnSpPr/>
      </xdr:nvCxnSpPr>
      <xdr:spPr>
        <a:xfrm flipV="1">
          <a:off x="6149340" y="17830801"/>
          <a:ext cx="7747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91457</xdr:rowOff>
    </xdr:from>
    <xdr:ext cx="469744" cy="259045"/>
    <xdr:sp macro="" textlink="">
      <xdr:nvSpPr>
        <xdr:cNvPr id="484" name="n_1aveValue【市民会館】&#10;一人当たり面積">
          <a:extLst>
            <a:ext uri="{FF2B5EF4-FFF2-40B4-BE49-F238E27FC236}">
              <a16:creationId xmlns:a16="http://schemas.microsoft.com/office/drawing/2014/main" id="{D752810D-4914-4450-BA37-A0C8EF4FEBBA}"/>
            </a:ext>
          </a:extLst>
        </xdr:cNvPr>
        <xdr:cNvSpPr txBox="1"/>
      </xdr:nvSpPr>
      <xdr:spPr>
        <a:xfrm>
          <a:off x="8271587" y="1786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90188</xdr:rowOff>
    </xdr:from>
    <xdr:ext cx="469744" cy="259045"/>
    <xdr:sp macro="" textlink="">
      <xdr:nvSpPr>
        <xdr:cNvPr id="485" name="n_2aveValue【市民会館】&#10;一人当たり面積">
          <a:extLst>
            <a:ext uri="{FF2B5EF4-FFF2-40B4-BE49-F238E27FC236}">
              <a16:creationId xmlns:a16="http://schemas.microsoft.com/office/drawing/2014/main" id="{D2160A4B-CA7B-48EE-8E65-DD0E4661E853}"/>
            </a:ext>
          </a:extLst>
        </xdr:cNvPr>
        <xdr:cNvSpPr txBox="1"/>
      </xdr:nvSpPr>
      <xdr:spPr>
        <a:xfrm>
          <a:off x="7509587" y="17524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116857</xdr:rowOff>
    </xdr:from>
    <xdr:ext cx="469744" cy="259045"/>
    <xdr:sp macro="" textlink="">
      <xdr:nvSpPr>
        <xdr:cNvPr id="486" name="n_3aveValue【市民会館】&#10;一人当たり面積">
          <a:extLst>
            <a:ext uri="{FF2B5EF4-FFF2-40B4-BE49-F238E27FC236}">
              <a16:creationId xmlns:a16="http://schemas.microsoft.com/office/drawing/2014/main" id="{3F42962C-DC18-4B5E-8B0A-3388AE1387A9}"/>
            </a:ext>
          </a:extLst>
        </xdr:cNvPr>
        <xdr:cNvSpPr txBox="1"/>
      </xdr:nvSpPr>
      <xdr:spPr>
        <a:xfrm>
          <a:off x="6712027" y="1755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124477</xdr:rowOff>
    </xdr:from>
    <xdr:ext cx="469744" cy="259045"/>
    <xdr:sp macro="" textlink="">
      <xdr:nvSpPr>
        <xdr:cNvPr id="487" name="n_4aveValue【市民会館】&#10;一人当たり面積">
          <a:extLst>
            <a:ext uri="{FF2B5EF4-FFF2-40B4-BE49-F238E27FC236}">
              <a16:creationId xmlns:a16="http://schemas.microsoft.com/office/drawing/2014/main" id="{E6448D1B-B06F-417C-A2B7-C44693D167AF}"/>
            </a:ext>
          </a:extLst>
        </xdr:cNvPr>
        <xdr:cNvSpPr txBox="1"/>
      </xdr:nvSpPr>
      <xdr:spPr>
        <a:xfrm>
          <a:off x="5937327" y="1755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109238</xdr:rowOff>
    </xdr:from>
    <xdr:ext cx="469744" cy="259045"/>
    <xdr:sp macro="" textlink="">
      <xdr:nvSpPr>
        <xdr:cNvPr id="488" name="n_1mainValue【市民会館】&#10;一人当たり面積">
          <a:extLst>
            <a:ext uri="{FF2B5EF4-FFF2-40B4-BE49-F238E27FC236}">
              <a16:creationId xmlns:a16="http://schemas.microsoft.com/office/drawing/2014/main" id="{65B52AAB-8A8B-4E7A-B7EA-B5B76D29B077}"/>
            </a:ext>
          </a:extLst>
        </xdr:cNvPr>
        <xdr:cNvSpPr txBox="1"/>
      </xdr:nvSpPr>
      <xdr:spPr>
        <a:xfrm>
          <a:off x="8271587" y="1754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95266</xdr:rowOff>
    </xdr:from>
    <xdr:ext cx="469744" cy="259045"/>
    <xdr:sp macro="" textlink="">
      <xdr:nvSpPr>
        <xdr:cNvPr id="489" name="n_2mainValue【市民会館】&#10;一人当たり面積">
          <a:extLst>
            <a:ext uri="{FF2B5EF4-FFF2-40B4-BE49-F238E27FC236}">
              <a16:creationId xmlns:a16="http://schemas.microsoft.com/office/drawing/2014/main" id="{2A2028FD-AF2A-44D5-B97E-AC9ACBE66FA3}"/>
            </a:ext>
          </a:extLst>
        </xdr:cNvPr>
        <xdr:cNvSpPr txBox="1"/>
      </xdr:nvSpPr>
      <xdr:spPr>
        <a:xfrm>
          <a:off x="7509587" y="1786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102888</xdr:rowOff>
    </xdr:from>
    <xdr:ext cx="469744" cy="259045"/>
    <xdr:sp macro="" textlink="">
      <xdr:nvSpPr>
        <xdr:cNvPr id="490" name="n_3mainValue【市民会館】&#10;一人当たり面積">
          <a:extLst>
            <a:ext uri="{FF2B5EF4-FFF2-40B4-BE49-F238E27FC236}">
              <a16:creationId xmlns:a16="http://schemas.microsoft.com/office/drawing/2014/main" id="{EECB010F-7F3A-434A-85C7-368AAED18964}"/>
            </a:ext>
          </a:extLst>
        </xdr:cNvPr>
        <xdr:cNvSpPr txBox="1"/>
      </xdr:nvSpPr>
      <xdr:spPr>
        <a:xfrm>
          <a:off x="6712027" y="17872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110507</xdr:rowOff>
    </xdr:from>
    <xdr:ext cx="469744" cy="259045"/>
    <xdr:sp macro="" textlink="">
      <xdr:nvSpPr>
        <xdr:cNvPr id="491" name="n_4mainValue【市民会館】&#10;一人当たり面積">
          <a:extLst>
            <a:ext uri="{FF2B5EF4-FFF2-40B4-BE49-F238E27FC236}">
              <a16:creationId xmlns:a16="http://schemas.microsoft.com/office/drawing/2014/main" id="{B6070E8A-6349-4239-935F-CDF39B9514FB}"/>
            </a:ext>
          </a:extLst>
        </xdr:cNvPr>
        <xdr:cNvSpPr txBox="1"/>
      </xdr:nvSpPr>
      <xdr:spPr>
        <a:xfrm>
          <a:off x="5937327" y="1788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397713E4-5EE5-49FA-AC4A-F68A63A9CDB4}"/>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90FEEB04-A969-46D1-BADA-BF0913CAD323}"/>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2CFB749F-E2BF-4367-BFA7-E78E3BB7AE9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FB69D6CD-A5B5-409B-A9B6-053D87E2B78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448A0C75-BFFD-4976-A489-5029E1689566}"/>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B008E9AB-B5B5-431E-A65F-44DD71BFD7E5}"/>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F8E5F1ED-5862-4672-9A69-EA8241F70246}"/>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672969F5-DEEB-4EC2-9225-2ECF6516AFEE}"/>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4D423800-29BB-4F9D-B414-DF197B0F6EBD}"/>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0E9E4657-7A0D-4C2F-89D0-1D6D9EEE1837}"/>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1A9017AD-0627-49B7-847F-F37509DA509C}"/>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a:extLst>
            <a:ext uri="{FF2B5EF4-FFF2-40B4-BE49-F238E27FC236}">
              <a16:creationId xmlns:a16="http://schemas.microsoft.com/office/drawing/2014/main" id="{CBF56984-AA8C-4FEB-86BD-1E6AFAD0FE9D}"/>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a:extLst>
            <a:ext uri="{FF2B5EF4-FFF2-40B4-BE49-F238E27FC236}">
              <a16:creationId xmlns:a16="http://schemas.microsoft.com/office/drawing/2014/main" id="{2F5323C3-BC49-4DA7-9C58-27172E90B099}"/>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a:extLst>
            <a:ext uri="{FF2B5EF4-FFF2-40B4-BE49-F238E27FC236}">
              <a16:creationId xmlns:a16="http://schemas.microsoft.com/office/drawing/2014/main" id="{9C88E7FF-44D9-46EC-A3D6-DE6BF7630BC5}"/>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a:extLst>
            <a:ext uri="{FF2B5EF4-FFF2-40B4-BE49-F238E27FC236}">
              <a16:creationId xmlns:a16="http://schemas.microsoft.com/office/drawing/2014/main" id="{480785EF-4CD8-4866-B88E-36695D1D146E}"/>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a:extLst>
            <a:ext uri="{FF2B5EF4-FFF2-40B4-BE49-F238E27FC236}">
              <a16:creationId xmlns:a16="http://schemas.microsoft.com/office/drawing/2014/main" id="{86F5E56D-FA6A-4ADA-8B1E-6DE2B87D7E38}"/>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a:extLst>
            <a:ext uri="{FF2B5EF4-FFF2-40B4-BE49-F238E27FC236}">
              <a16:creationId xmlns:a16="http://schemas.microsoft.com/office/drawing/2014/main" id="{2CB914CD-D8E0-49BB-9F4C-06B622867F64}"/>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a:extLst>
            <a:ext uri="{FF2B5EF4-FFF2-40B4-BE49-F238E27FC236}">
              <a16:creationId xmlns:a16="http://schemas.microsoft.com/office/drawing/2014/main" id="{FFA17FC4-8475-4E9C-B0F4-0D8BC1F23232}"/>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a:extLst>
            <a:ext uri="{FF2B5EF4-FFF2-40B4-BE49-F238E27FC236}">
              <a16:creationId xmlns:a16="http://schemas.microsoft.com/office/drawing/2014/main" id="{FC0ED3CC-E89C-4434-9A92-9A4DC625945D}"/>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a:extLst>
            <a:ext uri="{FF2B5EF4-FFF2-40B4-BE49-F238E27FC236}">
              <a16:creationId xmlns:a16="http://schemas.microsoft.com/office/drawing/2014/main" id="{F1BDA115-C359-4F42-81CA-39684C5B0F0A}"/>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a:extLst>
            <a:ext uri="{FF2B5EF4-FFF2-40B4-BE49-F238E27FC236}">
              <a16:creationId xmlns:a16="http://schemas.microsoft.com/office/drawing/2014/main" id="{A0C1CC74-334C-4173-99FD-EF2019AE1F28}"/>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a:extLst>
            <a:ext uri="{FF2B5EF4-FFF2-40B4-BE49-F238E27FC236}">
              <a16:creationId xmlns:a16="http://schemas.microsoft.com/office/drawing/2014/main" id="{B8733118-5430-4F47-8EAD-30D7616F1027}"/>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a:extLst>
            <a:ext uri="{FF2B5EF4-FFF2-40B4-BE49-F238E27FC236}">
              <a16:creationId xmlns:a16="http://schemas.microsoft.com/office/drawing/2014/main" id="{6243023D-9DA5-456E-AA0C-2C613B8F5937}"/>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a:extLst>
            <a:ext uri="{FF2B5EF4-FFF2-40B4-BE49-F238E27FC236}">
              <a16:creationId xmlns:a16="http://schemas.microsoft.com/office/drawing/2014/main" id="{3111F098-5A5A-4070-B9CF-FD9B46F7C6CC}"/>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95250</xdr:rowOff>
    </xdr:from>
    <xdr:to>
      <xdr:col>85</xdr:col>
      <xdr:colOff>126364</xdr:colOff>
      <xdr:row>42</xdr:row>
      <xdr:rowOff>36195</xdr:rowOff>
    </xdr:to>
    <xdr:cxnSp macro="">
      <xdr:nvCxnSpPr>
        <xdr:cNvPr id="516" name="直線コネクタ 515">
          <a:extLst>
            <a:ext uri="{FF2B5EF4-FFF2-40B4-BE49-F238E27FC236}">
              <a16:creationId xmlns:a16="http://schemas.microsoft.com/office/drawing/2014/main" id="{5F28B62A-EF32-49A0-A3E9-FAD81546F792}"/>
            </a:ext>
          </a:extLst>
        </xdr:cNvPr>
        <xdr:cNvCxnSpPr/>
      </xdr:nvCxnSpPr>
      <xdr:spPr>
        <a:xfrm flipV="1">
          <a:off x="14375764" y="5627370"/>
          <a:ext cx="0" cy="144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517" name="【一般廃棄物処理施設】&#10;有形固定資産減価償却率最小値テキスト">
          <a:extLst>
            <a:ext uri="{FF2B5EF4-FFF2-40B4-BE49-F238E27FC236}">
              <a16:creationId xmlns:a16="http://schemas.microsoft.com/office/drawing/2014/main" id="{A4A9A095-7D13-4199-AE95-6D63958FC4F7}"/>
            </a:ext>
          </a:extLst>
        </xdr:cNvPr>
        <xdr:cNvSpPr txBox="1"/>
      </xdr:nvSpPr>
      <xdr:spPr>
        <a:xfrm>
          <a:off x="14414500" y="708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518" name="直線コネクタ 517">
          <a:extLst>
            <a:ext uri="{FF2B5EF4-FFF2-40B4-BE49-F238E27FC236}">
              <a16:creationId xmlns:a16="http://schemas.microsoft.com/office/drawing/2014/main" id="{18B7EFC7-6DC3-403B-ACF2-30B96FBDD3A1}"/>
            </a:ext>
          </a:extLst>
        </xdr:cNvPr>
        <xdr:cNvCxnSpPr/>
      </xdr:nvCxnSpPr>
      <xdr:spPr>
        <a:xfrm>
          <a:off x="14287500" y="70770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41927</xdr:rowOff>
    </xdr:from>
    <xdr:ext cx="405111" cy="259045"/>
    <xdr:sp macro="" textlink="">
      <xdr:nvSpPr>
        <xdr:cNvPr id="519" name="【一般廃棄物処理施設】&#10;有形固定資産減価償却率最大値テキスト">
          <a:extLst>
            <a:ext uri="{FF2B5EF4-FFF2-40B4-BE49-F238E27FC236}">
              <a16:creationId xmlns:a16="http://schemas.microsoft.com/office/drawing/2014/main" id="{5465435A-3E72-4CFC-A863-006F18336576}"/>
            </a:ext>
          </a:extLst>
        </xdr:cNvPr>
        <xdr:cNvSpPr txBox="1"/>
      </xdr:nvSpPr>
      <xdr:spPr>
        <a:xfrm>
          <a:off x="144145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95250</xdr:rowOff>
    </xdr:from>
    <xdr:to>
      <xdr:col>86</xdr:col>
      <xdr:colOff>25400</xdr:colOff>
      <xdr:row>33</xdr:row>
      <xdr:rowOff>95250</xdr:rowOff>
    </xdr:to>
    <xdr:cxnSp macro="">
      <xdr:nvCxnSpPr>
        <xdr:cNvPr id="520" name="直線コネクタ 519">
          <a:extLst>
            <a:ext uri="{FF2B5EF4-FFF2-40B4-BE49-F238E27FC236}">
              <a16:creationId xmlns:a16="http://schemas.microsoft.com/office/drawing/2014/main" id="{3D723A7F-9F42-411B-8912-B09D60055E90}"/>
            </a:ext>
          </a:extLst>
        </xdr:cNvPr>
        <xdr:cNvCxnSpPr/>
      </xdr:nvCxnSpPr>
      <xdr:spPr>
        <a:xfrm>
          <a:off x="14287500" y="5627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139717</xdr:rowOff>
    </xdr:from>
    <xdr:ext cx="405111" cy="259045"/>
    <xdr:sp macro="" textlink="">
      <xdr:nvSpPr>
        <xdr:cNvPr id="521" name="【一般廃棄物処理施設】&#10;有形固定資産減価償却率平均値テキスト">
          <a:extLst>
            <a:ext uri="{FF2B5EF4-FFF2-40B4-BE49-F238E27FC236}">
              <a16:creationId xmlns:a16="http://schemas.microsoft.com/office/drawing/2014/main" id="{D6865F2F-CAE1-45DA-8D82-C449C2EF99E6}"/>
            </a:ext>
          </a:extLst>
        </xdr:cNvPr>
        <xdr:cNvSpPr txBox="1"/>
      </xdr:nvSpPr>
      <xdr:spPr>
        <a:xfrm>
          <a:off x="144145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522" name="フローチャート: 判断 521">
          <a:extLst>
            <a:ext uri="{FF2B5EF4-FFF2-40B4-BE49-F238E27FC236}">
              <a16:creationId xmlns:a16="http://schemas.microsoft.com/office/drawing/2014/main" id="{9F2AE232-E440-496A-B57F-2E53B6B6E94E}"/>
            </a:ext>
          </a:extLst>
        </xdr:cNvPr>
        <xdr:cNvSpPr/>
      </xdr:nvSpPr>
      <xdr:spPr>
        <a:xfrm>
          <a:off x="14325600" y="631952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31115</xdr:rowOff>
    </xdr:from>
    <xdr:to>
      <xdr:col>81</xdr:col>
      <xdr:colOff>101600</xdr:colOff>
      <xdr:row>37</xdr:row>
      <xdr:rowOff>132715</xdr:rowOff>
    </xdr:to>
    <xdr:sp macro="" textlink="">
      <xdr:nvSpPr>
        <xdr:cNvPr id="523" name="フローチャート: 判断 522">
          <a:extLst>
            <a:ext uri="{FF2B5EF4-FFF2-40B4-BE49-F238E27FC236}">
              <a16:creationId xmlns:a16="http://schemas.microsoft.com/office/drawing/2014/main" id="{AA043F43-4F13-4D5A-A55E-34B5D770AEB0}"/>
            </a:ext>
          </a:extLst>
        </xdr:cNvPr>
        <xdr:cNvSpPr/>
      </xdr:nvSpPr>
      <xdr:spPr>
        <a:xfrm>
          <a:off x="13578840" y="623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21590</xdr:rowOff>
    </xdr:from>
    <xdr:to>
      <xdr:col>76</xdr:col>
      <xdr:colOff>165100</xdr:colOff>
      <xdr:row>37</xdr:row>
      <xdr:rowOff>123190</xdr:rowOff>
    </xdr:to>
    <xdr:sp macro="" textlink="">
      <xdr:nvSpPr>
        <xdr:cNvPr id="524" name="フローチャート: 判断 523">
          <a:extLst>
            <a:ext uri="{FF2B5EF4-FFF2-40B4-BE49-F238E27FC236}">
              <a16:creationId xmlns:a16="http://schemas.microsoft.com/office/drawing/2014/main" id="{038477BE-5759-4029-9AAF-FBEC7144EB5C}"/>
            </a:ext>
          </a:extLst>
        </xdr:cNvPr>
        <xdr:cNvSpPr/>
      </xdr:nvSpPr>
      <xdr:spPr>
        <a:xfrm>
          <a:off x="12804140" y="62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63500</xdr:rowOff>
    </xdr:from>
    <xdr:to>
      <xdr:col>72</xdr:col>
      <xdr:colOff>38100</xdr:colOff>
      <xdr:row>37</xdr:row>
      <xdr:rowOff>165100</xdr:rowOff>
    </xdr:to>
    <xdr:sp macro="" textlink="">
      <xdr:nvSpPr>
        <xdr:cNvPr id="525" name="フローチャート: 判断 524">
          <a:extLst>
            <a:ext uri="{FF2B5EF4-FFF2-40B4-BE49-F238E27FC236}">
              <a16:creationId xmlns:a16="http://schemas.microsoft.com/office/drawing/2014/main" id="{D89F68D0-51E6-48AA-9974-8CD216BAEFBE}"/>
            </a:ext>
          </a:extLst>
        </xdr:cNvPr>
        <xdr:cNvSpPr/>
      </xdr:nvSpPr>
      <xdr:spPr>
        <a:xfrm>
          <a:off x="12029440" y="62661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13970</xdr:rowOff>
    </xdr:from>
    <xdr:to>
      <xdr:col>67</xdr:col>
      <xdr:colOff>101600</xdr:colOff>
      <xdr:row>37</xdr:row>
      <xdr:rowOff>115570</xdr:rowOff>
    </xdr:to>
    <xdr:sp macro="" textlink="">
      <xdr:nvSpPr>
        <xdr:cNvPr id="526" name="フローチャート: 判断 525">
          <a:extLst>
            <a:ext uri="{FF2B5EF4-FFF2-40B4-BE49-F238E27FC236}">
              <a16:creationId xmlns:a16="http://schemas.microsoft.com/office/drawing/2014/main" id="{C2B60BAA-D96E-420D-BD4F-CDCF027C57E2}"/>
            </a:ext>
          </a:extLst>
        </xdr:cNvPr>
        <xdr:cNvSpPr/>
      </xdr:nvSpPr>
      <xdr:spPr>
        <a:xfrm>
          <a:off x="1123188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CED28501-182C-4EAA-AFA4-AD8D2AE5A93B}"/>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52E6E46D-F413-4559-AB5B-EF24F3579723}"/>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EEACEA7C-0566-4AED-8FA6-44EF3C5CBF26}"/>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A3D55398-3553-42A9-AF7B-2F4E5E3B16F3}"/>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3B5326F6-0B4F-48DC-A598-1B674D719D18}"/>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86360</xdr:rowOff>
    </xdr:from>
    <xdr:to>
      <xdr:col>85</xdr:col>
      <xdr:colOff>177800</xdr:colOff>
      <xdr:row>39</xdr:row>
      <xdr:rowOff>16510</xdr:rowOff>
    </xdr:to>
    <xdr:sp macro="" textlink="">
      <xdr:nvSpPr>
        <xdr:cNvPr id="532" name="楕円 531">
          <a:extLst>
            <a:ext uri="{FF2B5EF4-FFF2-40B4-BE49-F238E27FC236}">
              <a16:creationId xmlns:a16="http://schemas.microsoft.com/office/drawing/2014/main" id="{AFD59844-19B4-43C0-AE01-13C1FE0C38CD}"/>
            </a:ext>
          </a:extLst>
        </xdr:cNvPr>
        <xdr:cNvSpPr/>
      </xdr:nvSpPr>
      <xdr:spPr>
        <a:xfrm>
          <a:off x="14325600" y="645668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64787</xdr:rowOff>
    </xdr:from>
    <xdr:ext cx="405111" cy="259045"/>
    <xdr:sp macro="" textlink="">
      <xdr:nvSpPr>
        <xdr:cNvPr id="533" name="【一般廃棄物処理施設】&#10;有形固定資産減価償却率該当値テキスト">
          <a:extLst>
            <a:ext uri="{FF2B5EF4-FFF2-40B4-BE49-F238E27FC236}">
              <a16:creationId xmlns:a16="http://schemas.microsoft.com/office/drawing/2014/main" id="{C3058B50-E8AC-4814-B599-0509F8A2CA11}"/>
            </a:ext>
          </a:extLst>
        </xdr:cNvPr>
        <xdr:cNvSpPr txBox="1"/>
      </xdr:nvSpPr>
      <xdr:spPr>
        <a:xfrm>
          <a:off x="14414500"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21590</xdr:rowOff>
    </xdr:from>
    <xdr:to>
      <xdr:col>81</xdr:col>
      <xdr:colOff>101600</xdr:colOff>
      <xdr:row>38</xdr:row>
      <xdr:rowOff>123190</xdr:rowOff>
    </xdr:to>
    <xdr:sp macro="" textlink="">
      <xdr:nvSpPr>
        <xdr:cNvPr id="534" name="楕円 533">
          <a:extLst>
            <a:ext uri="{FF2B5EF4-FFF2-40B4-BE49-F238E27FC236}">
              <a16:creationId xmlns:a16="http://schemas.microsoft.com/office/drawing/2014/main" id="{A4B9659E-87AF-462E-8349-1CFEAC9AAFD6}"/>
            </a:ext>
          </a:extLst>
        </xdr:cNvPr>
        <xdr:cNvSpPr/>
      </xdr:nvSpPr>
      <xdr:spPr>
        <a:xfrm>
          <a:off x="1357884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72390</xdr:rowOff>
    </xdr:from>
    <xdr:to>
      <xdr:col>85</xdr:col>
      <xdr:colOff>127000</xdr:colOff>
      <xdr:row>38</xdr:row>
      <xdr:rowOff>137160</xdr:rowOff>
    </xdr:to>
    <xdr:cxnSp macro="">
      <xdr:nvCxnSpPr>
        <xdr:cNvPr id="535" name="直線コネクタ 534">
          <a:extLst>
            <a:ext uri="{FF2B5EF4-FFF2-40B4-BE49-F238E27FC236}">
              <a16:creationId xmlns:a16="http://schemas.microsoft.com/office/drawing/2014/main" id="{3FCEF8C9-5EFB-49E2-8E6B-1CD09B1C3924}"/>
            </a:ext>
          </a:extLst>
        </xdr:cNvPr>
        <xdr:cNvCxnSpPr/>
      </xdr:nvCxnSpPr>
      <xdr:spPr>
        <a:xfrm>
          <a:off x="13629640" y="6442710"/>
          <a:ext cx="74676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160655</xdr:rowOff>
    </xdr:from>
    <xdr:to>
      <xdr:col>76</xdr:col>
      <xdr:colOff>165100</xdr:colOff>
      <xdr:row>39</xdr:row>
      <xdr:rowOff>90805</xdr:rowOff>
    </xdr:to>
    <xdr:sp macro="" textlink="">
      <xdr:nvSpPr>
        <xdr:cNvPr id="536" name="楕円 535">
          <a:extLst>
            <a:ext uri="{FF2B5EF4-FFF2-40B4-BE49-F238E27FC236}">
              <a16:creationId xmlns:a16="http://schemas.microsoft.com/office/drawing/2014/main" id="{113A7493-3A12-422B-9B11-702988AF3865}"/>
            </a:ext>
          </a:extLst>
        </xdr:cNvPr>
        <xdr:cNvSpPr/>
      </xdr:nvSpPr>
      <xdr:spPr>
        <a:xfrm>
          <a:off x="12804140" y="65309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72390</xdr:rowOff>
    </xdr:from>
    <xdr:to>
      <xdr:col>81</xdr:col>
      <xdr:colOff>50800</xdr:colOff>
      <xdr:row>39</xdr:row>
      <xdr:rowOff>40005</xdr:rowOff>
    </xdr:to>
    <xdr:cxnSp macro="">
      <xdr:nvCxnSpPr>
        <xdr:cNvPr id="537" name="直線コネクタ 536">
          <a:extLst>
            <a:ext uri="{FF2B5EF4-FFF2-40B4-BE49-F238E27FC236}">
              <a16:creationId xmlns:a16="http://schemas.microsoft.com/office/drawing/2014/main" id="{BAFE5EDF-AE36-4242-B349-1E9510E225CA}"/>
            </a:ext>
          </a:extLst>
        </xdr:cNvPr>
        <xdr:cNvCxnSpPr/>
      </xdr:nvCxnSpPr>
      <xdr:spPr>
        <a:xfrm flipV="1">
          <a:off x="12854940" y="6442710"/>
          <a:ext cx="7747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8255</xdr:rowOff>
    </xdr:from>
    <xdr:to>
      <xdr:col>72</xdr:col>
      <xdr:colOff>38100</xdr:colOff>
      <xdr:row>40</xdr:row>
      <xdr:rowOff>109855</xdr:rowOff>
    </xdr:to>
    <xdr:sp macro="" textlink="">
      <xdr:nvSpPr>
        <xdr:cNvPr id="538" name="楕円 537">
          <a:extLst>
            <a:ext uri="{FF2B5EF4-FFF2-40B4-BE49-F238E27FC236}">
              <a16:creationId xmlns:a16="http://schemas.microsoft.com/office/drawing/2014/main" id="{63AD2E33-C003-406C-8FE0-2F007302DB59}"/>
            </a:ext>
          </a:extLst>
        </xdr:cNvPr>
        <xdr:cNvSpPr/>
      </xdr:nvSpPr>
      <xdr:spPr>
        <a:xfrm>
          <a:off x="12029440" y="67138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40005</xdr:rowOff>
    </xdr:from>
    <xdr:to>
      <xdr:col>76</xdr:col>
      <xdr:colOff>114300</xdr:colOff>
      <xdr:row>40</xdr:row>
      <xdr:rowOff>59055</xdr:rowOff>
    </xdr:to>
    <xdr:cxnSp macro="">
      <xdr:nvCxnSpPr>
        <xdr:cNvPr id="539" name="直線コネクタ 538">
          <a:extLst>
            <a:ext uri="{FF2B5EF4-FFF2-40B4-BE49-F238E27FC236}">
              <a16:creationId xmlns:a16="http://schemas.microsoft.com/office/drawing/2014/main" id="{BB0E751E-F1CC-4F65-9FA7-C20FD878ED9B}"/>
            </a:ext>
          </a:extLst>
        </xdr:cNvPr>
        <xdr:cNvCxnSpPr/>
      </xdr:nvCxnSpPr>
      <xdr:spPr>
        <a:xfrm flipV="1">
          <a:off x="12072620" y="6577965"/>
          <a:ext cx="78232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128270</xdr:rowOff>
    </xdr:from>
    <xdr:to>
      <xdr:col>67</xdr:col>
      <xdr:colOff>101600</xdr:colOff>
      <xdr:row>40</xdr:row>
      <xdr:rowOff>58420</xdr:rowOff>
    </xdr:to>
    <xdr:sp macro="" textlink="">
      <xdr:nvSpPr>
        <xdr:cNvPr id="540" name="楕円 539">
          <a:extLst>
            <a:ext uri="{FF2B5EF4-FFF2-40B4-BE49-F238E27FC236}">
              <a16:creationId xmlns:a16="http://schemas.microsoft.com/office/drawing/2014/main" id="{7F5C81DF-DFB6-4402-82DF-928FBF41457E}"/>
            </a:ext>
          </a:extLst>
        </xdr:cNvPr>
        <xdr:cNvSpPr/>
      </xdr:nvSpPr>
      <xdr:spPr>
        <a:xfrm>
          <a:off x="11231880" y="6666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7620</xdr:rowOff>
    </xdr:from>
    <xdr:to>
      <xdr:col>71</xdr:col>
      <xdr:colOff>177800</xdr:colOff>
      <xdr:row>40</xdr:row>
      <xdr:rowOff>59055</xdr:rowOff>
    </xdr:to>
    <xdr:cxnSp macro="">
      <xdr:nvCxnSpPr>
        <xdr:cNvPr id="541" name="直線コネクタ 540">
          <a:extLst>
            <a:ext uri="{FF2B5EF4-FFF2-40B4-BE49-F238E27FC236}">
              <a16:creationId xmlns:a16="http://schemas.microsoft.com/office/drawing/2014/main" id="{90DF415C-6BA9-4610-BC9A-9CD4E078F2DF}"/>
            </a:ext>
          </a:extLst>
        </xdr:cNvPr>
        <xdr:cNvCxnSpPr/>
      </xdr:nvCxnSpPr>
      <xdr:spPr>
        <a:xfrm>
          <a:off x="11282680" y="6713220"/>
          <a:ext cx="78994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149242</xdr:rowOff>
    </xdr:from>
    <xdr:ext cx="405111" cy="259045"/>
    <xdr:sp macro="" textlink="">
      <xdr:nvSpPr>
        <xdr:cNvPr id="542" name="n_1aveValue【一般廃棄物処理施設】&#10;有形固定資産減価償却率">
          <a:extLst>
            <a:ext uri="{FF2B5EF4-FFF2-40B4-BE49-F238E27FC236}">
              <a16:creationId xmlns:a16="http://schemas.microsoft.com/office/drawing/2014/main" id="{487E04F1-4BA7-420F-AF18-EC0764CC7A4B}"/>
            </a:ext>
          </a:extLst>
        </xdr:cNvPr>
        <xdr:cNvSpPr txBox="1"/>
      </xdr:nvSpPr>
      <xdr:spPr>
        <a:xfrm>
          <a:off x="13437244" y="601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139717</xdr:rowOff>
    </xdr:from>
    <xdr:ext cx="405111" cy="259045"/>
    <xdr:sp macro="" textlink="">
      <xdr:nvSpPr>
        <xdr:cNvPr id="543" name="n_2aveValue【一般廃棄物処理施設】&#10;有形固定資産減価償却率">
          <a:extLst>
            <a:ext uri="{FF2B5EF4-FFF2-40B4-BE49-F238E27FC236}">
              <a16:creationId xmlns:a16="http://schemas.microsoft.com/office/drawing/2014/main" id="{18154115-C2E0-45FD-A1A6-8A82C9ADCD24}"/>
            </a:ext>
          </a:extLst>
        </xdr:cNvPr>
        <xdr:cNvSpPr txBox="1"/>
      </xdr:nvSpPr>
      <xdr:spPr>
        <a:xfrm>
          <a:off x="126752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10177</xdr:rowOff>
    </xdr:from>
    <xdr:ext cx="405111" cy="259045"/>
    <xdr:sp macro="" textlink="">
      <xdr:nvSpPr>
        <xdr:cNvPr id="544" name="n_3aveValue【一般廃棄物処理施設】&#10;有形固定資産減価償却率">
          <a:extLst>
            <a:ext uri="{FF2B5EF4-FFF2-40B4-BE49-F238E27FC236}">
              <a16:creationId xmlns:a16="http://schemas.microsoft.com/office/drawing/2014/main" id="{463E166F-BD1F-4546-8A09-3BE3EDB3985B}"/>
            </a:ext>
          </a:extLst>
        </xdr:cNvPr>
        <xdr:cNvSpPr txBox="1"/>
      </xdr:nvSpPr>
      <xdr:spPr>
        <a:xfrm>
          <a:off x="1190054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132097</xdr:rowOff>
    </xdr:from>
    <xdr:ext cx="405111" cy="259045"/>
    <xdr:sp macro="" textlink="">
      <xdr:nvSpPr>
        <xdr:cNvPr id="545" name="n_4aveValue【一般廃棄物処理施設】&#10;有形固定資産減価償却率">
          <a:extLst>
            <a:ext uri="{FF2B5EF4-FFF2-40B4-BE49-F238E27FC236}">
              <a16:creationId xmlns:a16="http://schemas.microsoft.com/office/drawing/2014/main" id="{FCA28B22-4785-401C-975B-B1CDDA20E385}"/>
            </a:ext>
          </a:extLst>
        </xdr:cNvPr>
        <xdr:cNvSpPr txBox="1"/>
      </xdr:nvSpPr>
      <xdr:spPr>
        <a:xfrm>
          <a:off x="11102984"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114317</xdr:rowOff>
    </xdr:from>
    <xdr:ext cx="405111" cy="259045"/>
    <xdr:sp macro="" textlink="">
      <xdr:nvSpPr>
        <xdr:cNvPr id="546" name="n_1mainValue【一般廃棄物処理施設】&#10;有形固定資産減価償却率">
          <a:extLst>
            <a:ext uri="{FF2B5EF4-FFF2-40B4-BE49-F238E27FC236}">
              <a16:creationId xmlns:a16="http://schemas.microsoft.com/office/drawing/2014/main" id="{5D73BAFD-84A8-4712-9A5A-DD4DEB93D2CD}"/>
            </a:ext>
          </a:extLst>
        </xdr:cNvPr>
        <xdr:cNvSpPr txBox="1"/>
      </xdr:nvSpPr>
      <xdr:spPr>
        <a:xfrm>
          <a:off x="134372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81932</xdr:rowOff>
    </xdr:from>
    <xdr:ext cx="405111" cy="259045"/>
    <xdr:sp macro="" textlink="">
      <xdr:nvSpPr>
        <xdr:cNvPr id="547" name="n_2mainValue【一般廃棄物処理施設】&#10;有形固定資産減価償却率">
          <a:extLst>
            <a:ext uri="{FF2B5EF4-FFF2-40B4-BE49-F238E27FC236}">
              <a16:creationId xmlns:a16="http://schemas.microsoft.com/office/drawing/2014/main" id="{EC4EEC2F-B296-4DAC-B617-BF7A05DDBD48}"/>
            </a:ext>
          </a:extLst>
        </xdr:cNvPr>
        <xdr:cNvSpPr txBox="1"/>
      </xdr:nvSpPr>
      <xdr:spPr>
        <a:xfrm>
          <a:off x="1267524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100982</xdr:rowOff>
    </xdr:from>
    <xdr:ext cx="405111" cy="259045"/>
    <xdr:sp macro="" textlink="">
      <xdr:nvSpPr>
        <xdr:cNvPr id="548" name="n_3mainValue【一般廃棄物処理施設】&#10;有形固定資産減価償却率">
          <a:extLst>
            <a:ext uri="{FF2B5EF4-FFF2-40B4-BE49-F238E27FC236}">
              <a16:creationId xmlns:a16="http://schemas.microsoft.com/office/drawing/2014/main" id="{E71AB65D-A173-4BB8-80D6-5D4DD34AA5CA}"/>
            </a:ext>
          </a:extLst>
        </xdr:cNvPr>
        <xdr:cNvSpPr txBox="1"/>
      </xdr:nvSpPr>
      <xdr:spPr>
        <a:xfrm>
          <a:off x="11900544" y="680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49547</xdr:rowOff>
    </xdr:from>
    <xdr:ext cx="405111" cy="259045"/>
    <xdr:sp macro="" textlink="">
      <xdr:nvSpPr>
        <xdr:cNvPr id="549" name="n_4mainValue【一般廃棄物処理施設】&#10;有形固定資産減価償却率">
          <a:extLst>
            <a:ext uri="{FF2B5EF4-FFF2-40B4-BE49-F238E27FC236}">
              <a16:creationId xmlns:a16="http://schemas.microsoft.com/office/drawing/2014/main" id="{1FF257B7-B200-43A2-9AF0-E070CD942ED5}"/>
            </a:ext>
          </a:extLst>
        </xdr:cNvPr>
        <xdr:cNvSpPr txBox="1"/>
      </xdr:nvSpPr>
      <xdr:spPr>
        <a:xfrm>
          <a:off x="11102984"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F9935815-30C1-4D66-9F85-D48767CF1753}"/>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003FFC76-3754-4876-96E4-04C56679EFF4}"/>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223E2B16-95C7-4512-909D-5212C7DE3E8D}"/>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1DCE0103-FC06-48D6-B81E-EB4D22AC9006}"/>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0CBFC022-5EDB-4F8E-A49D-A165A74F5C31}"/>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48B8BC86-B621-4241-A6DE-0F909BF916E4}"/>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2A5E1BE7-2DEE-4576-878F-AA8D657A44D2}"/>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DA331E4B-3A24-4594-9F3D-C1E4CAFB8582}"/>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970B7FE8-C488-462F-B469-C48E082D3541}"/>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726CA013-6366-4BE2-B46F-431282D7F377}"/>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a:extLst>
            <a:ext uri="{FF2B5EF4-FFF2-40B4-BE49-F238E27FC236}">
              <a16:creationId xmlns:a16="http://schemas.microsoft.com/office/drawing/2014/main" id="{627419F3-E5B4-4BBB-9A96-AE429975BA15}"/>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1" name="テキスト ボックス 560">
          <a:extLst>
            <a:ext uri="{FF2B5EF4-FFF2-40B4-BE49-F238E27FC236}">
              <a16:creationId xmlns:a16="http://schemas.microsoft.com/office/drawing/2014/main" id="{9E24AEE9-BFBC-4109-8F0B-E32EEA4C7916}"/>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a:extLst>
            <a:ext uri="{FF2B5EF4-FFF2-40B4-BE49-F238E27FC236}">
              <a16:creationId xmlns:a16="http://schemas.microsoft.com/office/drawing/2014/main" id="{E572B5BF-DCF8-4338-869A-23CE5785FCBD}"/>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3" name="テキスト ボックス 562">
          <a:extLst>
            <a:ext uri="{FF2B5EF4-FFF2-40B4-BE49-F238E27FC236}">
              <a16:creationId xmlns:a16="http://schemas.microsoft.com/office/drawing/2014/main" id="{B2F67F10-573F-4DCB-9927-07EFC5EC0B83}"/>
            </a:ext>
          </a:extLst>
        </xdr:cNvPr>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a:extLst>
            <a:ext uri="{FF2B5EF4-FFF2-40B4-BE49-F238E27FC236}">
              <a16:creationId xmlns:a16="http://schemas.microsoft.com/office/drawing/2014/main" id="{9DDCE56B-228A-42C3-8418-ED1B12375158}"/>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5" name="テキスト ボックス 564">
          <a:extLst>
            <a:ext uri="{FF2B5EF4-FFF2-40B4-BE49-F238E27FC236}">
              <a16:creationId xmlns:a16="http://schemas.microsoft.com/office/drawing/2014/main" id="{1F2F9074-1080-4334-ABA1-EF20FB4DF34E}"/>
            </a:ext>
          </a:extLst>
        </xdr:cNvPr>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a:extLst>
            <a:ext uri="{FF2B5EF4-FFF2-40B4-BE49-F238E27FC236}">
              <a16:creationId xmlns:a16="http://schemas.microsoft.com/office/drawing/2014/main" id="{37F31384-12F5-42FD-871F-E21ABAE3D6B5}"/>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7" name="テキスト ボックス 566">
          <a:extLst>
            <a:ext uri="{FF2B5EF4-FFF2-40B4-BE49-F238E27FC236}">
              <a16:creationId xmlns:a16="http://schemas.microsoft.com/office/drawing/2014/main" id="{2BB4C332-07FD-44E7-B276-CBF65E50A7BB}"/>
            </a:ext>
          </a:extLst>
        </xdr:cNvPr>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28D455B3-8E1B-4E53-9BA9-40E6D4E18936}"/>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a:extLst>
            <a:ext uri="{FF2B5EF4-FFF2-40B4-BE49-F238E27FC236}">
              <a16:creationId xmlns:a16="http://schemas.microsoft.com/office/drawing/2014/main" id="{B09E0652-5564-44C8-80BC-034A3EDF58A3}"/>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a:extLst>
            <a:ext uri="{FF2B5EF4-FFF2-40B4-BE49-F238E27FC236}">
              <a16:creationId xmlns:a16="http://schemas.microsoft.com/office/drawing/2014/main" id="{D28DC4F1-8869-4FCA-BAF0-A9FDD50B22A7}"/>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21532</xdr:rowOff>
    </xdr:from>
    <xdr:to>
      <xdr:col>116</xdr:col>
      <xdr:colOff>62864</xdr:colOff>
      <xdr:row>41</xdr:row>
      <xdr:rowOff>121065</xdr:rowOff>
    </xdr:to>
    <xdr:cxnSp macro="">
      <xdr:nvCxnSpPr>
        <xdr:cNvPr id="571" name="直線コネクタ 570">
          <a:extLst>
            <a:ext uri="{FF2B5EF4-FFF2-40B4-BE49-F238E27FC236}">
              <a16:creationId xmlns:a16="http://schemas.microsoft.com/office/drawing/2014/main" id="{86F79A21-2CFD-4EE3-ADFF-FFD278F9C9A8}"/>
            </a:ext>
          </a:extLst>
        </xdr:cNvPr>
        <xdr:cNvCxnSpPr/>
      </xdr:nvCxnSpPr>
      <xdr:spPr>
        <a:xfrm flipV="1">
          <a:off x="19509104" y="5721292"/>
          <a:ext cx="0" cy="1273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124892</xdr:rowOff>
    </xdr:from>
    <xdr:ext cx="469744" cy="259045"/>
    <xdr:sp macro="" textlink="">
      <xdr:nvSpPr>
        <xdr:cNvPr id="572" name="【一般廃棄物処理施設】&#10;一人当たり有形固定資産（償却資産）額最小値テキスト">
          <a:extLst>
            <a:ext uri="{FF2B5EF4-FFF2-40B4-BE49-F238E27FC236}">
              <a16:creationId xmlns:a16="http://schemas.microsoft.com/office/drawing/2014/main" id="{E60EED5C-39DF-4C8A-A8AD-4325A0BD5089}"/>
            </a:ext>
          </a:extLst>
        </xdr:cNvPr>
        <xdr:cNvSpPr txBox="1"/>
      </xdr:nvSpPr>
      <xdr:spPr>
        <a:xfrm>
          <a:off x="19547840" y="699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121065</xdr:rowOff>
    </xdr:from>
    <xdr:to>
      <xdr:col>116</xdr:col>
      <xdr:colOff>152400</xdr:colOff>
      <xdr:row>41</xdr:row>
      <xdr:rowOff>121065</xdr:rowOff>
    </xdr:to>
    <xdr:cxnSp macro="">
      <xdr:nvCxnSpPr>
        <xdr:cNvPr id="573" name="直線コネクタ 572">
          <a:extLst>
            <a:ext uri="{FF2B5EF4-FFF2-40B4-BE49-F238E27FC236}">
              <a16:creationId xmlns:a16="http://schemas.microsoft.com/office/drawing/2014/main" id="{BA71F156-BF38-4683-AAEA-B436152510BB}"/>
            </a:ext>
          </a:extLst>
        </xdr:cNvPr>
        <xdr:cNvCxnSpPr/>
      </xdr:nvCxnSpPr>
      <xdr:spPr>
        <a:xfrm>
          <a:off x="19443700" y="69943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139659</xdr:rowOff>
    </xdr:from>
    <xdr:ext cx="599010" cy="259045"/>
    <xdr:sp macro="" textlink="">
      <xdr:nvSpPr>
        <xdr:cNvPr id="574" name="【一般廃棄物処理施設】&#10;一人当たり有形固定資産（償却資産）額最大値テキスト">
          <a:extLst>
            <a:ext uri="{FF2B5EF4-FFF2-40B4-BE49-F238E27FC236}">
              <a16:creationId xmlns:a16="http://schemas.microsoft.com/office/drawing/2014/main" id="{73E6AB05-7162-4ED0-B223-D4111C640DDA}"/>
            </a:ext>
          </a:extLst>
        </xdr:cNvPr>
        <xdr:cNvSpPr txBox="1"/>
      </xdr:nvSpPr>
      <xdr:spPr>
        <a:xfrm>
          <a:off x="19547840" y="550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21532</xdr:rowOff>
    </xdr:from>
    <xdr:to>
      <xdr:col>116</xdr:col>
      <xdr:colOff>152400</xdr:colOff>
      <xdr:row>34</xdr:row>
      <xdr:rowOff>21532</xdr:rowOff>
    </xdr:to>
    <xdr:cxnSp macro="">
      <xdr:nvCxnSpPr>
        <xdr:cNvPr id="575" name="直線コネクタ 574">
          <a:extLst>
            <a:ext uri="{FF2B5EF4-FFF2-40B4-BE49-F238E27FC236}">
              <a16:creationId xmlns:a16="http://schemas.microsoft.com/office/drawing/2014/main" id="{65220FA8-640B-4098-A50A-52DFB8E3F606}"/>
            </a:ext>
          </a:extLst>
        </xdr:cNvPr>
        <xdr:cNvCxnSpPr/>
      </xdr:nvCxnSpPr>
      <xdr:spPr>
        <a:xfrm>
          <a:off x="19443700" y="57212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118936</xdr:rowOff>
    </xdr:from>
    <xdr:ext cx="534377" cy="259045"/>
    <xdr:sp macro="" textlink="">
      <xdr:nvSpPr>
        <xdr:cNvPr id="576" name="【一般廃棄物処理施設】&#10;一人当たり有形固定資産（償却資産）額平均値テキスト">
          <a:extLst>
            <a:ext uri="{FF2B5EF4-FFF2-40B4-BE49-F238E27FC236}">
              <a16:creationId xmlns:a16="http://schemas.microsoft.com/office/drawing/2014/main" id="{05499605-5DA7-44C6-959E-481CBC6074B8}"/>
            </a:ext>
          </a:extLst>
        </xdr:cNvPr>
        <xdr:cNvSpPr txBox="1"/>
      </xdr:nvSpPr>
      <xdr:spPr>
        <a:xfrm>
          <a:off x="19547840" y="6489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140509</xdr:rowOff>
    </xdr:from>
    <xdr:to>
      <xdr:col>116</xdr:col>
      <xdr:colOff>114300</xdr:colOff>
      <xdr:row>39</xdr:row>
      <xdr:rowOff>70659</xdr:rowOff>
    </xdr:to>
    <xdr:sp macro="" textlink="">
      <xdr:nvSpPr>
        <xdr:cNvPr id="577" name="フローチャート: 判断 576">
          <a:extLst>
            <a:ext uri="{FF2B5EF4-FFF2-40B4-BE49-F238E27FC236}">
              <a16:creationId xmlns:a16="http://schemas.microsoft.com/office/drawing/2014/main" id="{C8131577-8309-4A56-89F0-3C4C42CE6615}"/>
            </a:ext>
          </a:extLst>
        </xdr:cNvPr>
        <xdr:cNvSpPr/>
      </xdr:nvSpPr>
      <xdr:spPr>
        <a:xfrm>
          <a:off x="19458940" y="65108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118239</xdr:rowOff>
    </xdr:from>
    <xdr:to>
      <xdr:col>112</xdr:col>
      <xdr:colOff>38100</xdr:colOff>
      <xdr:row>39</xdr:row>
      <xdr:rowOff>48389</xdr:rowOff>
    </xdr:to>
    <xdr:sp macro="" textlink="">
      <xdr:nvSpPr>
        <xdr:cNvPr id="578" name="フローチャート: 判断 577">
          <a:extLst>
            <a:ext uri="{FF2B5EF4-FFF2-40B4-BE49-F238E27FC236}">
              <a16:creationId xmlns:a16="http://schemas.microsoft.com/office/drawing/2014/main" id="{19F02A24-EB5E-4FC0-B126-B23E031CAFAF}"/>
            </a:ext>
          </a:extLst>
        </xdr:cNvPr>
        <xdr:cNvSpPr/>
      </xdr:nvSpPr>
      <xdr:spPr>
        <a:xfrm>
          <a:off x="18735040" y="64885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1827</xdr:rowOff>
    </xdr:from>
    <xdr:to>
      <xdr:col>107</xdr:col>
      <xdr:colOff>101600</xdr:colOff>
      <xdr:row>39</xdr:row>
      <xdr:rowOff>103427</xdr:rowOff>
    </xdr:to>
    <xdr:sp macro="" textlink="">
      <xdr:nvSpPr>
        <xdr:cNvPr id="579" name="フローチャート: 判断 578">
          <a:extLst>
            <a:ext uri="{FF2B5EF4-FFF2-40B4-BE49-F238E27FC236}">
              <a16:creationId xmlns:a16="http://schemas.microsoft.com/office/drawing/2014/main" id="{3FAFBDC8-3DE8-41C5-928B-8C5048EC5902}"/>
            </a:ext>
          </a:extLst>
        </xdr:cNvPr>
        <xdr:cNvSpPr/>
      </xdr:nvSpPr>
      <xdr:spPr>
        <a:xfrm>
          <a:off x="17937480" y="653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17522</xdr:rowOff>
    </xdr:from>
    <xdr:to>
      <xdr:col>102</xdr:col>
      <xdr:colOff>165100</xdr:colOff>
      <xdr:row>39</xdr:row>
      <xdr:rowOff>119122</xdr:rowOff>
    </xdr:to>
    <xdr:sp macro="" textlink="">
      <xdr:nvSpPr>
        <xdr:cNvPr id="580" name="フローチャート: 判断 579">
          <a:extLst>
            <a:ext uri="{FF2B5EF4-FFF2-40B4-BE49-F238E27FC236}">
              <a16:creationId xmlns:a16="http://schemas.microsoft.com/office/drawing/2014/main" id="{EE0623D0-8E53-421E-9362-A6CA46AA9296}"/>
            </a:ext>
          </a:extLst>
        </xdr:cNvPr>
        <xdr:cNvSpPr/>
      </xdr:nvSpPr>
      <xdr:spPr>
        <a:xfrm>
          <a:off x="17162780" y="6555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35138</xdr:rowOff>
    </xdr:from>
    <xdr:to>
      <xdr:col>98</xdr:col>
      <xdr:colOff>38100</xdr:colOff>
      <xdr:row>39</xdr:row>
      <xdr:rowOff>136738</xdr:rowOff>
    </xdr:to>
    <xdr:sp macro="" textlink="">
      <xdr:nvSpPr>
        <xdr:cNvPr id="581" name="フローチャート: 判断 580">
          <a:extLst>
            <a:ext uri="{FF2B5EF4-FFF2-40B4-BE49-F238E27FC236}">
              <a16:creationId xmlns:a16="http://schemas.microsoft.com/office/drawing/2014/main" id="{AA430288-E6D7-44A9-ABB9-BC2368504454}"/>
            </a:ext>
          </a:extLst>
        </xdr:cNvPr>
        <xdr:cNvSpPr/>
      </xdr:nvSpPr>
      <xdr:spPr>
        <a:xfrm>
          <a:off x="16388080" y="657309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D6AD15B5-F8CB-4AE0-AF64-888C8EED9A8B}"/>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37EDB428-215A-47CC-A3AA-7E78FE55A156}"/>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23499668-A7B9-410D-848E-37F2B65999A1}"/>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88995EC0-6443-4C91-8723-86995455874D}"/>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3B203502-283D-4134-958E-B01E96AC290A}"/>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106320</xdr:rowOff>
    </xdr:from>
    <xdr:to>
      <xdr:col>116</xdr:col>
      <xdr:colOff>114300</xdr:colOff>
      <xdr:row>39</xdr:row>
      <xdr:rowOff>36470</xdr:rowOff>
    </xdr:to>
    <xdr:sp macro="" textlink="">
      <xdr:nvSpPr>
        <xdr:cNvPr id="587" name="楕円 586">
          <a:extLst>
            <a:ext uri="{FF2B5EF4-FFF2-40B4-BE49-F238E27FC236}">
              <a16:creationId xmlns:a16="http://schemas.microsoft.com/office/drawing/2014/main" id="{14136FE9-04F7-45DB-97E9-4F54A120293C}"/>
            </a:ext>
          </a:extLst>
        </xdr:cNvPr>
        <xdr:cNvSpPr/>
      </xdr:nvSpPr>
      <xdr:spPr>
        <a:xfrm>
          <a:off x="19458940" y="64766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129197</xdr:rowOff>
    </xdr:from>
    <xdr:ext cx="599010" cy="259045"/>
    <xdr:sp macro="" textlink="">
      <xdr:nvSpPr>
        <xdr:cNvPr id="588" name="【一般廃棄物処理施設】&#10;一人当たり有形固定資産（償却資産）額該当値テキスト">
          <a:extLst>
            <a:ext uri="{FF2B5EF4-FFF2-40B4-BE49-F238E27FC236}">
              <a16:creationId xmlns:a16="http://schemas.microsoft.com/office/drawing/2014/main" id="{1263D539-62ED-4315-847F-0EB7F56B346F}"/>
            </a:ext>
          </a:extLst>
        </xdr:cNvPr>
        <xdr:cNvSpPr txBox="1"/>
      </xdr:nvSpPr>
      <xdr:spPr>
        <a:xfrm>
          <a:off x="19547840" y="6331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114572</xdr:rowOff>
    </xdr:from>
    <xdr:to>
      <xdr:col>112</xdr:col>
      <xdr:colOff>38100</xdr:colOff>
      <xdr:row>39</xdr:row>
      <xdr:rowOff>44722</xdr:rowOff>
    </xdr:to>
    <xdr:sp macro="" textlink="">
      <xdr:nvSpPr>
        <xdr:cNvPr id="589" name="楕円 588">
          <a:extLst>
            <a:ext uri="{FF2B5EF4-FFF2-40B4-BE49-F238E27FC236}">
              <a16:creationId xmlns:a16="http://schemas.microsoft.com/office/drawing/2014/main" id="{F9125BBB-5807-421D-A9AF-6A99E62DC491}"/>
            </a:ext>
          </a:extLst>
        </xdr:cNvPr>
        <xdr:cNvSpPr/>
      </xdr:nvSpPr>
      <xdr:spPr>
        <a:xfrm>
          <a:off x="18735040" y="64848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157120</xdr:rowOff>
    </xdr:from>
    <xdr:to>
      <xdr:col>116</xdr:col>
      <xdr:colOff>63500</xdr:colOff>
      <xdr:row>38</xdr:row>
      <xdr:rowOff>165372</xdr:rowOff>
    </xdr:to>
    <xdr:cxnSp macro="">
      <xdr:nvCxnSpPr>
        <xdr:cNvPr id="590" name="直線コネクタ 589">
          <a:extLst>
            <a:ext uri="{FF2B5EF4-FFF2-40B4-BE49-F238E27FC236}">
              <a16:creationId xmlns:a16="http://schemas.microsoft.com/office/drawing/2014/main" id="{C753EEA0-560B-49B2-B86B-10E93A5E7884}"/>
            </a:ext>
          </a:extLst>
        </xdr:cNvPr>
        <xdr:cNvCxnSpPr/>
      </xdr:nvCxnSpPr>
      <xdr:spPr>
        <a:xfrm flipV="1">
          <a:off x="18778220" y="6527440"/>
          <a:ext cx="731520" cy="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22465</xdr:rowOff>
    </xdr:from>
    <xdr:to>
      <xdr:col>107</xdr:col>
      <xdr:colOff>101600</xdr:colOff>
      <xdr:row>39</xdr:row>
      <xdr:rowOff>124065</xdr:rowOff>
    </xdr:to>
    <xdr:sp macro="" textlink="">
      <xdr:nvSpPr>
        <xdr:cNvPr id="591" name="楕円 590">
          <a:extLst>
            <a:ext uri="{FF2B5EF4-FFF2-40B4-BE49-F238E27FC236}">
              <a16:creationId xmlns:a16="http://schemas.microsoft.com/office/drawing/2014/main" id="{9DD0877E-A322-4C37-8A5D-E8F3A386250E}"/>
            </a:ext>
          </a:extLst>
        </xdr:cNvPr>
        <xdr:cNvSpPr/>
      </xdr:nvSpPr>
      <xdr:spPr>
        <a:xfrm>
          <a:off x="17937480" y="656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165372</xdr:rowOff>
    </xdr:from>
    <xdr:to>
      <xdr:col>111</xdr:col>
      <xdr:colOff>177800</xdr:colOff>
      <xdr:row>39</xdr:row>
      <xdr:rowOff>73265</xdr:rowOff>
    </xdr:to>
    <xdr:cxnSp macro="">
      <xdr:nvCxnSpPr>
        <xdr:cNvPr id="592" name="直線コネクタ 591">
          <a:extLst>
            <a:ext uri="{FF2B5EF4-FFF2-40B4-BE49-F238E27FC236}">
              <a16:creationId xmlns:a16="http://schemas.microsoft.com/office/drawing/2014/main" id="{8E8784C4-AAC8-4D7D-8445-3D92BD2F372C}"/>
            </a:ext>
          </a:extLst>
        </xdr:cNvPr>
        <xdr:cNvCxnSpPr/>
      </xdr:nvCxnSpPr>
      <xdr:spPr>
        <a:xfrm flipV="1">
          <a:off x="17988280" y="6535692"/>
          <a:ext cx="789940" cy="7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93107</xdr:rowOff>
    </xdr:from>
    <xdr:to>
      <xdr:col>102</xdr:col>
      <xdr:colOff>165100</xdr:colOff>
      <xdr:row>40</xdr:row>
      <xdr:rowOff>23257</xdr:rowOff>
    </xdr:to>
    <xdr:sp macro="" textlink="">
      <xdr:nvSpPr>
        <xdr:cNvPr id="593" name="楕円 592">
          <a:extLst>
            <a:ext uri="{FF2B5EF4-FFF2-40B4-BE49-F238E27FC236}">
              <a16:creationId xmlns:a16="http://schemas.microsoft.com/office/drawing/2014/main" id="{C832882B-8E3C-406D-8F89-23019E4902BE}"/>
            </a:ext>
          </a:extLst>
        </xdr:cNvPr>
        <xdr:cNvSpPr/>
      </xdr:nvSpPr>
      <xdr:spPr>
        <a:xfrm>
          <a:off x="17162780" y="66310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73265</xdr:rowOff>
    </xdr:from>
    <xdr:to>
      <xdr:col>107</xdr:col>
      <xdr:colOff>50800</xdr:colOff>
      <xdr:row>39</xdr:row>
      <xdr:rowOff>143907</xdr:rowOff>
    </xdr:to>
    <xdr:cxnSp macro="">
      <xdr:nvCxnSpPr>
        <xdr:cNvPr id="594" name="直線コネクタ 593">
          <a:extLst>
            <a:ext uri="{FF2B5EF4-FFF2-40B4-BE49-F238E27FC236}">
              <a16:creationId xmlns:a16="http://schemas.microsoft.com/office/drawing/2014/main" id="{E03FF497-6BEA-4CDC-BAE2-D019E151A897}"/>
            </a:ext>
          </a:extLst>
        </xdr:cNvPr>
        <xdr:cNvCxnSpPr/>
      </xdr:nvCxnSpPr>
      <xdr:spPr>
        <a:xfrm flipV="1">
          <a:off x="17213580" y="6611225"/>
          <a:ext cx="774700" cy="7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100417</xdr:rowOff>
    </xdr:from>
    <xdr:to>
      <xdr:col>98</xdr:col>
      <xdr:colOff>38100</xdr:colOff>
      <xdr:row>40</xdr:row>
      <xdr:rowOff>30567</xdr:rowOff>
    </xdr:to>
    <xdr:sp macro="" textlink="">
      <xdr:nvSpPr>
        <xdr:cNvPr id="595" name="楕円 594">
          <a:extLst>
            <a:ext uri="{FF2B5EF4-FFF2-40B4-BE49-F238E27FC236}">
              <a16:creationId xmlns:a16="http://schemas.microsoft.com/office/drawing/2014/main" id="{92C01BC8-CF50-4D14-BC5E-B8223955C287}"/>
            </a:ext>
          </a:extLst>
        </xdr:cNvPr>
        <xdr:cNvSpPr/>
      </xdr:nvSpPr>
      <xdr:spPr>
        <a:xfrm>
          <a:off x="16388080" y="66383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143907</xdr:rowOff>
    </xdr:from>
    <xdr:to>
      <xdr:col>102</xdr:col>
      <xdr:colOff>114300</xdr:colOff>
      <xdr:row>39</xdr:row>
      <xdr:rowOff>151217</xdr:rowOff>
    </xdr:to>
    <xdr:cxnSp macro="">
      <xdr:nvCxnSpPr>
        <xdr:cNvPr id="596" name="直線コネクタ 595">
          <a:extLst>
            <a:ext uri="{FF2B5EF4-FFF2-40B4-BE49-F238E27FC236}">
              <a16:creationId xmlns:a16="http://schemas.microsoft.com/office/drawing/2014/main" id="{F68C00D4-D404-4D04-99EE-197785461F16}"/>
            </a:ext>
          </a:extLst>
        </xdr:cNvPr>
        <xdr:cNvCxnSpPr/>
      </xdr:nvCxnSpPr>
      <xdr:spPr>
        <a:xfrm flipV="1">
          <a:off x="16431260" y="6681867"/>
          <a:ext cx="782320" cy="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39516</xdr:rowOff>
    </xdr:from>
    <xdr:ext cx="599010" cy="259045"/>
    <xdr:sp macro="" textlink="">
      <xdr:nvSpPr>
        <xdr:cNvPr id="597" name="n_1aveValue【一般廃棄物処理施設】&#10;一人当たり有形固定資産（償却資産）額">
          <a:extLst>
            <a:ext uri="{FF2B5EF4-FFF2-40B4-BE49-F238E27FC236}">
              <a16:creationId xmlns:a16="http://schemas.microsoft.com/office/drawing/2014/main" id="{73B5ED70-AA7A-4019-B582-CD4075F24898}"/>
            </a:ext>
          </a:extLst>
        </xdr:cNvPr>
        <xdr:cNvSpPr txBox="1"/>
      </xdr:nvSpPr>
      <xdr:spPr>
        <a:xfrm>
          <a:off x="18496495" y="6577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119954</xdr:rowOff>
    </xdr:from>
    <xdr:ext cx="534377" cy="259045"/>
    <xdr:sp macro="" textlink="">
      <xdr:nvSpPr>
        <xdr:cNvPr id="598" name="n_2aveValue【一般廃棄物処理施設】&#10;一人当たり有形固定資産（償却資産）額">
          <a:extLst>
            <a:ext uri="{FF2B5EF4-FFF2-40B4-BE49-F238E27FC236}">
              <a16:creationId xmlns:a16="http://schemas.microsoft.com/office/drawing/2014/main" id="{93577F31-88F6-4AC2-A179-FD3D49CA41C9}"/>
            </a:ext>
          </a:extLst>
        </xdr:cNvPr>
        <xdr:cNvSpPr txBox="1"/>
      </xdr:nvSpPr>
      <xdr:spPr>
        <a:xfrm>
          <a:off x="17766811" y="632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135649</xdr:rowOff>
    </xdr:from>
    <xdr:ext cx="534377" cy="259045"/>
    <xdr:sp macro="" textlink="">
      <xdr:nvSpPr>
        <xdr:cNvPr id="599" name="n_3aveValue【一般廃棄物処理施設】&#10;一人当たり有形固定資産（償却資産）額">
          <a:extLst>
            <a:ext uri="{FF2B5EF4-FFF2-40B4-BE49-F238E27FC236}">
              <a16:creationId xmlns:a16="http://schemas.microsoft.com/office/drawing/2014/main" id="{6E95EE83-8D5F-4D44-87FE-0DE169E71F7D}"/>
            </a:ext>
          </a:extLst>
        </xdr:cNvPr>
        <xdr:cNvSpPr txBox="1"/>
      </xdr:nvSpPr>
      <xdr:spPr>
        <a:xfrm>
          <a:off x="16969251" y="633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153265</xdr:rowOff>
    </xdr:from>
    <xdr:ext cx="534377" cy="259045"/>
    <xdr:sp macro="" textlink="">
      <xdr:nvSpPr>
        <xdr:cNvPr id="600" name="n_4aveValue【一般廃棄物処理施設】&#10;一人当たり有形固定資産（償却資産）額">
          <a:extLst>
            <a:ext uri="{FF2B5EF4-FFF2-40B4-BE49-F238E27FC236}">
              <a16:creationId xmlns:a16="http://schemas.microsoft.com/office/drawing/2014/main" id="{08C4B71F-2B97-44A8-9518-46F0F6245927}"/>
            </a:ext>
          </a:extLst>
        </xdr:cNvPr>
        <xdr:cNvSpPr txBox="1"/>
      </xdr:nvSpPr>
      <xdr:spPr>
        <a:xfrm>
          <a:off x="16194551" y="635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61249</xdr:rowOff>
    </xdr:from>
    <xdr:ext cx="599010" cy="259045"/>
    <xdr:sp macro="" textlink="">
      <xdr:nvSpPr>
        <xdr:cNvPr id="601" name="n_1mainValue【一般廃棄物処理施設】&#10;一人当たり有形固定資産（償却資産）額">
          <a:extLst>
            <a:ext uri="{FF2B5EF4-FFF2-40B4-BE49-F238E27FC236}">
              <a16:creationId xmlns:a16="http://schemas.microsoft.com/office/drawing/2014/main" id="{10D3803E-512B-4C9F-8FE6-08E6C2068792}"/>
            </a:ext>
          </a:extLst>
        </xdr:cNvPr>
        <xdr:cNvSpPr txBox="1"/>
      </xdr:nvSpPr>
      <xdr:spPr>
        <a:xfrm>
          <a:off x="18496495" y="6263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115192</xdr:rowOff>
    </xdr:from>
    <xdr:ext cx="534377" cy="259045"/>
    <xdr:sp macro="" textlink="">
      <xdr:nvSpPr>
        <xdr:cNvPr id="602" name="n_2mainValue【一般廃棄物処理施設】&#10;一人当たり有形固定資産（償却資産）額">
          <a:extLst>
            <a:ext uri="{FF2B5EF4-FFF2-40B4-BE49-F238E27FC236}">
              <a16:creationId xmlns:a16="http://schemas.microsoft.com/office/drawing/2014/main" id="{541F32EB-AF7A-4E58-9F26-8B29D1BC8C39}"/>
            </a:ext>
          </a:extLst>
        </xdr:cNvPr>
        <xdr:cNvSpPr txBox="1"/>
      </xdr:nvSpPr>
      <xdr:spPr>
        <a:xfrm>
          <a:off x="17766811" y="665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14384</xdr:rowOff>
    </xdr:from>
    <xdr:ext cx="534377" cy="259045"/>
    <xdr:sp macro="" textlink="">
      <xdr:nvSpPr>
        <xdr:cNvPr id="603" name="n_3mainValue【一般廃棄物処理施設】&#10;一人当たり有形固定資産（償却資産）額">
          <a:extLst>
            <a:ext uri="{FF2B5EF4-FFF2-40B4-BE49-F238E27FC236}">
              <a16:creationId xmlns:a16="http://schemas.microsoft.com/office/drawing/2014/main" id="{895C49CD-FB4C-4487-A303-E4DB0BB06ED9}"/>
            </a:ext>
          </a:extLst>
        </xdr:cNvPr>
        <xdr:cNvSpPr txBox="1"/>
      </xdr:nvSpPr>
      <xdr:spPr>
        <a:xfrm>
          <a:off x="16969251" y="671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21694</xdr:rowOff>
    </xdr:from>
    <xdr:ext cx="534377" cy="259045"/>
    <xdr:sp macro="" textlink="">
      <xdr:nvSpPr>
        <xdr:cNvPr id="604" name="n_4mainValue【一般廃棄物処理施設】&#10;一人当たり有形固定資産（償却資産）額">
          <a:extLst>
            <a:ext uri="{FF2B5EF4-FFF2-40B4-BE49-F238E27FC236}">
              <a16:creationId xmlns:a16="http://schemas.microsoft.com/office/drawing/2014/main" id="{3C8E05E2-ECC0-44E6-BE36-9ECD525550E8}"/>
            </a:ext>
          </a:extLst>
        </xdr:cNvPr>
        <xdr:cNvSpPr txBox="1"/>
      </xdr:nvSpPr>
      <xdr:spPr>
        <a:xfrm>
          <a:off x="16194551" y="672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C9BBACFC-D067-4ADD-AA50-60EE36153B0E}"/>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855F7C44-C63F-4482-ACDA-1E01446720AC}"/>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A5C137A2-D9A2-41C3-999A-3A6EAFC89703}"/>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BA43120B-5BE8-4960-BB71-21A2617B3BF3}"/>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A538A25B-6EA1-489D-B051-453E8722CB2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F87D40FE-3F90-4303-BD1B-962E4AADA7CB}"/>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D566A3F7-80C3-4E95-9532-E0A96187DE0A}"/>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43C0300B-12E1-4735-AF02-ABFAFC58BE54}"/>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5E1809DD-AF51-4365-A633-619108CE098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A7B84962-E1F7-4825-B776-FEC83ECAB34E}"/>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a:extLst>
            <a:ext uri="{FF2B5EF4-FFF2-40B4-BE49-F238E27FC236}">
              <a16:creationId xmlns:a16="http://schemas.microsoft.com/office/drawing/2014/main" id="{B25C08E0-10BE-4326-B5A9-6E8589D2D4DA}"/>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6" name="直線コネクタ 615">
          <a:extLst>
            <a:ext uri="{FF2B5EF4-FFF2-40B4-BE49-F238E27FC236}">
              <a16:creationId xmlns:a16="http://schemas.microsoft.com/office/drawing/2014/main" id="{53F38178-B0A6-42BE-9965-72CBA2455A76}"/>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7" name="テキスト ボックス 616">
          <a:extLst>
            <a:ext uri="{FF2B5EF4-FFF2-40B4-BE49-F238E27FC236}">
              <a16:creationId xmlns:a16="http://schemas.microsoft.com/office/drawing/2014/main" id="{EE09C61D-21AC-4DF7-A48D-94B8EA0B6858}"/>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8" name="直線コネクタ 617">
          <a:extLst>
            <a:ext uri="{FF2B5EF4-FFF2-40B4-BE49-F238E27FC236}">
              <a16:creationId xmlns:a16="http://schemas.microsoft.com/office/drawing/2014/main" id="{64B927BD-874C-4DEB-86B0-F2704FAEEFD5}"/>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9" name="テキスト ボックス 618">
          <a:extLst>
            <a:ext uri="{FF2B5EF4-FFF2-40B4-BE49-F238E27FC236}">
              <a16:creationId xmlns:a16="http://schemas.microsoft.com/office/drawing/2014/main" id="{B5C78168-7DFA-4DB9-A0E8-1A4CD6B279C8}"/>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0" name="直線コネクタ 619">
          <a:extLst>
            <a:ext uri="{FF2B5EF4-FFF2-40B4-BE49-F238E27FC236}">
              <a16:creationId xmlns:a16="http://schemas.microsoft.com/office/drawing/2014/main" id="{40FF98A2-1F40-4CD4-A6AF-C80C4ADF2236}"/>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1" name="テキスト ボックス 620">
          <a:extLst>
            <a:ext uri="{FF2B5EF4-FFF2-40B4-BE49-F238E27FC236}">
              <a16:creationId xmlns:a16="http://schemas.microsoft.com/office/drawing/2014/main" id="{135E313C-559E-489B-9C00-D5AF3970D514}"/>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2" name="直線コネクタ 621">
          <a:extLst>
            <a:ext uri="{FF2B5EF4-FFF2-40B4-BE49-F238E27FC236}">
              <a16:creationId xmlns:a16="http://schemas.microsoft.com/office/drawing/2014/main" id="{612E234F-F991-4628-9DB4-1E27C0CFB7D7}"/>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3" name="テキスト ボックス 622">
          <a:extLst>
            <a:ext uri="{FF2B5EF4-FFF2-40B4-BE49-F238E27FC236}">
              <a16:creationId xmlns:a16="http://schemas.microsoft.com/office/drawing/2014/main" id="{773E5311-C429-4C70-ACDD-377BE3E6FFDF}"/>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4" name="直線コネクタ 623">
          <a:extLst>
            <a:ext uri="{FF2B5EF4-FFF2-40B4-BE49-F238E27FC236}">
              <a16:creationId xmlns:a16="http://schemas.microsoft.com/office/drawing/2014/main" id="{16A0070C-5F96-479E-864E-51A0B7C79A3A}"/>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5" name="テキスト ボックス 624">
          <a:extLst>
            <a:ext uri="{FF2B5EF4-FFF2-40B4-BE49-F238E27FC236}">
              <a16:creationId xmlns:a16="http://schemas.microsoft.com/office/drawing/2014/main" id="{A98BB712-8EA6-494D-98B4-7EE6729692C8}"/>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a:extLst>
            <a:ext uri="{FF2B5EF4-FFF2-40B4-BE49-F238E27FC236}">
              <a16:creationId xmlns:a16="http://schemas.microsoft.com/office/drawing/2014/main" id="{5E9386B7-7315-4D32-86FA-4F3932B9525C}"/>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7" name="テキスト ボックス 626">
          <a:extLst>
            <a:ext uri="{FF2B5EF4-FFF2-40B4-BE49-F238E27FC236}">
              <a16:creationId xmlns:a16="http://schemas.microsoft.com/office/drawing/2014/main" id="{429CCCE8-D962-4A40-8580-B3004702DA78}"/>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F62F5B2B-BAEC-48E9-A5C8-F16D362B2E0D}"/>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64</xdr:row>
      <xdr:rowOff>51435</xdr:rowOff>
    </xdr:to>
    <xdr:cxnSp macro="">
      <xdr:nvCxnSpPr>
        <xdr:cNvPr id="629" name="直線コネクタ 628">
          <a:extLst>
            <a:ext uri="{FF2B5EF4-FFF2-40B4-BE49-F238E27FC236}">
              <a16:creationId xmlns:a16="http://schemas.microsoft.com/office/drawing/2014/main" id="{2B4585EA-2800-4257-BB8D-3147D6FB6A7F}"/>
            </a:ext>
          </a:extLst>
        </xdr:cNvPr>
        <xdr:cNvCxnSpPr/>
      </xdr:nvCxnSpPr>
      <xdr:spPr>
        <a:xfrm flipV="1">
          <a:off x="14375764" y="9439275"/>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55262</xdr:rowOff>
    </xdr:from>
    <xdr:ext cx="405111" cy="259045"/>
    <xdr:sp macro="" textlink="">
      <xdr:nvSpPr>
        <xdr:cNvPr id="630" name="【保健センター・保健所】&#10;有形固定資産減価償却率最小値テキスト">
          <a:extLst>
            <a:ext uri="{FF2B5EF4-FFF2-40B4-BE49-F238E27FC236}">
              <a16:creationId xmlns:a16="http://schemas.microsoft.com/office/drawing/2014/main" id="{4FAE7A60-3B3E-459C-A3B3-57CCD2CBCD62}"/>
            </a:ext>
          </a:extLst>
        </xdr:cNvPr>
        <xdr:cNvSpPr txBox="1"/>
      </xdr:nvSpPr>
      <xdr:spPr>
        <a:xfrm>
          <a:off x="14414500" y="1078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51435</xdr:rowOff>
    </xdr:from>
    <xdr:to>
      <xdr:col>86</xdr:col>
      <xdr:colOff>25400</xdr:colOff>
      <xdr:row>64</xdr:row>
      <xdr:rowOff>51435</xdr:rowOff>
    </xdr:to>
    <xdr:cxnSp macro="">
      <xdr:nvCxnSpPr>
        <xdr:cNvPr id="631" name="直線コネクタ 630">
          <a:extLst>
            <a:ext uri="{FF2B5EF4-FFF2-40B4-BE49-F238E27FC236}">
              <a16:creationId xmlns:a16="http://schemas.microsoft.com/office/drawing/2014/main" id="{CF2A137D-FA88-43F5-9D11-48063957CE17}"/>
            </a:ext>
          </a:extLst>
        </xdr:cNvPr>
        <xdr:cNvCxnSpPr/>
      </xdr:nvCxnSpPr>
      <xdr:spPr>
        <a:xfrm>
          <a:off x="14287500" y="107803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632" name="【保健センター・保健所】&#10;有形固定資産減価償却率最大値テキスト">
          <a:extLst>
            <a:ext uri="{FF2B5EF4-FFF2-40B4-BE49-F238E27FC236}">
              <a16:creationId xmlns:a16="http://schemas.microsoft.com/office/drawing/2014/main" id="{1E02F528-8DB9-489B-BBBB-32FD0726A932}"/>
            </a:ext>
          </a:extLst>
        </xdr:cNvPr>
        <xdr:cNvSpPr txBox="1"/>
      </xdr:nvSpPr>
      <xdr:spPr>
        <a:xfrm>
          <a:off x="14414500" y="922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633" name="直線コネクタ 632">
          <a:extLst>
            <a:ext uri="{FF2B5EF4-FFF2-40B4-BE49-F238E27FC236}">
              <a16:creationId xmlns:a16="http://schemas.microsoft.com/office/drawing/2014/main" id="{23FE771C-1DE4-4DA7-8D31-B2DAAE77F292}"/>
            </a:ext>
          </a:extLst>
        </xdr:cNvPr>
        <xdr:cNvCxnSpPr/>
      </xdr:nvCxnSpPr>
      <xdr:spPr>
        <a:xfrm>
          <a:off x="14287500" y="9439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142892</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E659308A-8C1C-4B9C-AE4C-C19656FBBA91}"/>
            </a:ext>
          </a:extLst>
        </xdr:cNvPr>
        <xdr:cNvSpPr txBox="1"/>
      </xdr:nvSpPr>
      <xdr:spPr>
        <a:xfrm>
          <a:off x="14414500" y="9866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164465</xdr:rowOff>
    </xdr:from>
    <xdr:to>
      <xdr:col>85</xdr:col>
      <xdr:colOff>177800</xdr:colOff>
      <xdr:row>59</xdr:row>
      <xdr:rowOff>94615</xdr:rowOff>
    </xdr:to>
    <xdr:sp macro="" textlink="">
      <xdr:nvSpPr>
        <xdr:cNvPr id="635" name="フローチャート: 判断 634">
          <a:extLst>
            <a:ext uri="{FF2B5EF4-FFF2-40B4-BE49-F238E27FC236}">
              <a16:creationId xmlns:a16="http://schemas.microsoft.com/office/drawing/2014/main" id="{9E2380C5-8C91-4AE1-BD0B-F2881E0076F0}"/>
            </a:ext>
          </a:extLst>
        </xdr:cNvPr>
        <xdr:cNvSpPr/>
      </xdr:nvSpPr>
      <xdr:spPr>
        <a:xfrm>
          <a:off x="14325600" y="988758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124460</xdr:rowOff>
    </xdr:from>
    <xdr:to>
      <xdr:col>81</xdr:col>
      <xdr:colOff>101600</xdr:colOff>
      <xdr:row>59</xdr:row>
      <xdr:rowOff>54610</xdr:rowOff>
    </xdr:to>
    <xdr:sp macro="" textlink="">
      <xdr:nvSpPr>
        <xdr:cNvPr id="636" name="フローチャート: 判断 635">
          <a:extLst>
            <a:ext uri="{FF2B5EF4-FFF2-40B4-BE49-F238E27FC236}">
              <a16:creationId xmlns:a16="http://schemas.microsoft.com/office/drawing/2014/main" id="{13E3015C-69BB-439D-8E63-E7902592173F}"/>
            </a:ext>
          </a:extLst>
        </xdr:cNvPr>
        <xdr:cNvSpPr/>
      </xdr:nvSpPr>
      <xdr:spPr>
        <a:xfrm>
          <a:off x="13578840" y="9847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36830</xdr:rowOff>
    </xdr:from>
    <xdr:to>
      <xdr:col>76</xdr:col>
      <xdr:colOff>165100</xdr:colOff>
      <xdr:row>58</xdr:row>
      <xdr:rowOff>138430</xdr:rowOff>
    </xdr:to>
    <xdr:sp macro="" textlink="">
      <xdr:nvSpPr>
        <xdr:cNvPr id="637" name="フローチャート: 判断 636">
          <a:extLst>
            <a:ext uri="{FF2B5EF4-FFF2-40B4-BE49-F238E27FC236}">
              <a16:creationId xmlns:a16="http://schemas.microsoft.com/office/drawing/2014/main" id="{AD8F5861-F312-4304-ADD9-A88A80515CDF}"/>
            </a:ext>
          </a:extLst>
        </xdr:cNvPr>
        <xdr:cNvSpPr/>
      </xdr:nvSpPr>
      <xdr:spPr>
        <a:xfrm>
          <a:off x="12804140" y="975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69215</xdr:rowOff>
    </xdr:from>
    <xdr:to>
      <xdr:col>72</xdr:col>
      <xdr:colOff>38100</xdr:colOff>
      <xdr:row>58</xdr:row>
      <xdr:rowOff>170815</xdr:rowOff>
    </xdr:to>
    <xdr:sp macro="" textlink="">
      <xdr:nvSpPr>
        <xdr:cNvPr id="638" name="フローチャート: 判断 637">
          <a:extLst>
            <a:ext uri="{FF2B5EF4-FFF2-40B4-BE49-F238E27FC236}">
              <a16:creationId xmlns:a16="http://schemas.microsoft.com/office/drawing/2014/main" id="{32F2A80C-BE97-4DDF-B2A3-A2E78BA31FF2}"/>
            </a:ext>
          </a:extLst>
        </xdr:cNvPr>
        <xdr:cNvSpPr/>
      </xdr:nvSpPr>
      <xdr:spPr>
        <a:xfrm>
          <a:off x="12029440" y="97923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52070</xdr:rowOff>
    </xdr:from>
    <xdr:to>
      <xdr:col>67</xdr:col>
      <xdr:colOff>101600</xdr:colOff>
      <xdr:row>58</xdr:row>
      <xdr:rowOff>153670</xdr:rowOff>
    </xdr:to>
    <xdr:sp macro="" textlink="">
      <xdr:nvSpPr>
        <xdr:cNvPr id="639" name="フローチャート: 判断 638">
          <a:extLst>
            <a:ext uri="{FF2B5EF4-FFF2-40B4-BE49-F238E27FC236}">
              <a16:creationId xmlns:a16="http://schemas.microsoft.com/office/drawing/2014/main" id="{5C3B1F18-8393-41D7-887A-64883FA3C749}"/>
            </a:ext>
          </a:extLst>
        </xdr:cNvPr>
        <xdr:cNvSpPr/>
      </xdr:nvSpPr>
      <xdr:spPr>
        <a:xfrm>
          <a:off x="11231880" y="97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E685514A-BA02-438D-B040-25BCB70EEB85}"/>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26D4916E-B296-4AB9-BE94-578934E38DA7}"/>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75F96A5D-BD67-46E5-B9E4-033614141D48}"/>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D755467E-7186-445F-8A68-F9449271D35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979A991C-FBDC-4190-B6AF-915604FA0225}"/>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33020</xdr:rowOff>
    </xdr:from>
    <xdr:to>
      <xdr:col>85</xdr:col>
      <xdr:colOff>177800</xdr:colOff>
      <xdr:row>57</xdr:row>
      <xdr:rowOff>134620</xdr:rowOff>
    </xdr:to>
    <xdr:sp macro="" textlink="">
      <xdr:nvSpPr>
        <xdr:cNvPr id="645" name="楕円 644">
          <a:extLst>
            <a:ext uri="{FF2B5EF4-FFF2-40B4-BE49-F238E27FC236}">
              <a16:creationId xmlns:a16="http://schemas.microsoft.com/office/drawing/2014/main" id="{FCFE4C0D-96F4-4A5D-A9A9-BEC126E10270}"/>
            </a:ext>
          </a:extLst>
        </xdr:cNvPr>
        <xdr:cNvSpPr/>
      </xdr:nvSpPr>
      <xdr:spPr>
        <a:xfrm>
          <a:off x="14325600" y="958850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55897</xdr:rowOff>
    </xdr:from>
    <xdr:ext cx="405111" cy="259045"/>
    <xdr:sp macro="" textlink="">
      <xdr:nvSpPr>
        <xdr:cNvPr id="646" name="【保健センター・保健所】&#10;有形固定資産減価償却率該当値テキスト">
          <a:extLst>
            <a:ext uri="{FF2B5EF4-FFF2-40B4-BE49-F238E27FC236}">
              <a16:creationId xmlns:a16="http://schemas.microsoft.com/office/drawing/2014/main" id="{15240138-806C-4A80-8076-A0678C953A81}"/>
            </a:ext>
          </a:extLst>
        </xdr:cNvPr>
        <xdr:cNvSpPr txBox="1"/>
      </xdr:nvSpPr>
      <xdr:spPr>
        <a:xfrm>
          <a:off x="14414500" y="944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162560</xdr:rowOff>
    </xdr:from>
    <xdr:to>
      <xdr:col>81</xdr:col>
      <xdr:colOff>101600</xdr:colOff>
      <xdr:row>57</xdr:row>
      <xdr:rowOff>92710</xdr:rowOff>
    </xdr:to>
    <xdr:sp macro="" textlink="">
      <xdr:nvSpPr>
        <xdr:cNvPr id="647" name="楕円 646">
          <a:extLst>
            <a:ext uri="{FF2B5EF4-FFF2-40B4-BE49-F238E27FC236}">
              <a16:creationId xmlns:a16="http://schemas.microsoft.com/office/drawing/2014/main" id="{5369E4A5-B693-4B84-AC09-D04627D6E41E}"/>
            </a:ext>
          </a:extLst>
        </xdr:cNvPr>
        <xdr:cNvSpPr/>
      </xdr:nvSpPr>
      <xdr:spPr>
        <a:xfrm>
          <a:off x="13578840" y="9550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41910</xdr:rowOff>
    </xdr:from>
    <xdr:to>
      <xdr:col>85</xdr:col>
      <xdr:colOff>127000</xdr:colOff>
      <xdr:row>57</xdr:row>
      <xdr:rowOff>83820</xdr:rowOff>
    </xdr:to>
    <xdr:cxnSp macro="">
      <xdr:nvCxnSpPr>
        <xdr:cNvPr id="648" name="直線コネクタ 647">
          <a:extLst>
            <a:ext uri="{FF2B5EF4-FFF2-40B4-BE49-F238E27FC236}">
              <a16:creationId xmlns:a16="http://schemas.microsoft.com/office/drawing/2014/main" id="{540D0415-1466-4142-A0B1-DA9BE287BBA0}"/>
            </a:ext>
          </a:extLst>
        </xdr:cNvPr>
        <xdr:cNvCxnSpPr/>
      </xdr:nvCxnSpPr>
      <xdr:spPr>
        <a:xfrm>
          <a:off x="13629640" y="9597390"/>
          <a:ext cx="7467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120650</xdr:rowOff>
    </xdr:from>
    <xdr:to>
      <xdr:col>76</xdr:col>
      <xdr:colOff>165100</xdr:colOff>
      <xdr:row>57</xdr:row>
      <xdr:rowOff>50800</xdr:rowOff>
    </xdr:to>
    <xdr:sp macro="" textlink="">
      <xdr:nvSpPr>
        <xdr:cNvPr id="649" name="楕円 648">
          <a:extLst>
            <a:ext uri="{FF2B5EF4-FFF2-40B4-BE49-F238E27FC236}">
              <a16:creationId xmlns:a16="http://schemas.microsoft.com/office/drawing/2014/main" id="{BBF85159-8EED-487C-B37C-3D9204E7309A}"/>
            </a:ext>
          </a:extLst>
        </xdr:cNvPr>
        <xdr:cNvSpPr/>
      </xdr:nvSpPr>
      <xdr:spPr>
        <a:xfrm>
          <a:off x="12804140" y="9508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0</xdr:rowOff>
    </xdr:from>
    <xdr:to>
      <xdr:col>81</xdr:col>
      <xdr:colOff>50800</xdr:colOff>
      <xdr:row>57</xdr:row>
      <xdr:rowOff>41910</xdr:rowOff>
    </xdr:to>
    <xdr:cxnSp macro="">
      <xdr:nvCxnSpPr>
        <xdr:cNvPr id="650" name="直線コネクタ 649">
          <a:extLst>
            <a:ext uri="{FF2B5EF4-FFF2-40B4-BE49-F238E27FC236}">
              <a16:creationId xmlns:a16="http://schemas.microsoft.com/office/drawing/2014/main" id="{8C76B482-602E-459F-811F-F7C914D1135C}"/>
            </a:ext>
          </a:extLst>
        </xdr:cNvPr>
        <xdr:cNvCxnSpPr/>
      </xdr:nvCxnSpPr>
      <xdr:spPr>
        <a:xfrm>
          <a:off x="12854940" y="9555480"/>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63500</xdr:rowOff>
    </xdr:from>
    <xdr:to>
      <xdr:col>72</xdr:col>
      <xdr:colOff>38100</xdr:colOff>
      <xdr:row>56</xdr:row>
      <xdr:rowOff>165100</xdr:rowOff>
    </xdr:to>
    <xdr:sp macro="" textlink="">
      <xdr:nvSpPr>
        <xdr:cNvPr id="651" name="楕円 650">
          <a:extLst>
            <a:ext uri="{FF2B5EF4-FFF2-40B4-BE49-F238E27FC236}">
              <a16:creationId xmlns:a16="http://schemas.microsoft.com/office/drawing/2014/main" id="{36A281D5-A693-480C-8057-68E78D94CA72}"/>
            </a:ext>
          </a:extLst>
        </xdr:cNvPr>
        <xdr:cNvSpPr/>
      </xdr:nvSpPr>
      <xdr:spPr>
        <a:xfrm>
          <a:off x="12029440" y="94513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114300</xdr:rowOff>
    </xdr:from>
    <xdr:to>
      <xdr:col>76</xdr:col>
      <xdr:colOff>114300</xdr:colOff>
      <xdr:row>57</xdr:row>
      <xdr:rowOff>0</xdr:rowOff>
    </xdr:to>
    <xdr:cxnSp macro="">
      <xdr:nvCxnSpPr>
        <xdr:cNvPr id="652" name="直線コネクタ 651">
          <a:extLst>
            <a:ext uri="{FF2B5EF4-FFF2-40B4-BE49-F238E27FC236}">
              <a16:creationId xmlns:a16="http://schemas.microsoft.com/office/drawing/2014/main" id="{3695AF3C-F7DE-45FA-BCE3-4D8664C06050}"/>
            </a:ext>
          </a:extLst>
        </xdr:cNvPr>
        <xdr:cNvCxnSpPr/>
      </xdr:nvCxnSpPr>
      <xdr:spPr>
        <a:xfrm>
          <a:off x="12072620" y="9502140"/>
          <a:ext cx="78232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25400</xdr:rowOff>
    </xdr:from>
    <xdr:to>
      <xdr:col>67</xdr:col>
      <xdr:colOff>101600</xdr:colOff>
      <xdr:row>56</xdr:row>
      <xdr:rowOff>127000</xdr:rowOff>
    </xdr:to>
    <xdr:sp macro="" textlink="">
      <xdr:nvSpPr>
        <xdr:cNvPr id="653" name="楕円 652">
          <a:extLst>
            <a:ext uri="{FF2B5EF4-FFF2-40B4-BE49-F238E27FC236}">
              <a16:creationId xmlns:a16="http://schemas.microsoft.com/office/drawing/2014/main" id="{DA1447E2-AEFF-473B-ACE4-15AFD1F612F3}"/>
            </a:ext>
          </a:extLst>
        </xdr:cNvPr>
        <xdr:cNvSpPr/>
      </xdr:nvSpPr>
      <xdr:spPr>
        <a:xfrm>
          <a:off x="11231880" y="941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76200</xdr:rowOff>
    </xdr:from>
    <xdr:to>
      <xdr:col>71</xdr:col>
      <xdr:colOff>177800</xdr:colOff>
      <xdr:row>56</xdr:row>
      <xdr:rowOff>114300</xdr:rowOff>
    </xdr:to>
    <xdr:cxnSp macro="">
      <xdr:nvCxnSpPr>
        <xdr:cNvPr id="654" name="直線コネクタ 653">
          <a:extLst>
            <a:ext uri="{FF2B5EF4-FFF2-40B4-BE49-F238E27FC236}">
              <a16:creationId xmlns:a16="http://schemas.microsoft.com/office/drawing/2014/main" id="{5078FBBB-CB4C-4391-AD2A-BD12CEDFD2C4}"/>
            </a:ext>
          </a:extLst>
        </xdr:cNvPr>
        <xdr:cNvCxnSpPr/>
      </xdr:nvCxnSpPr>
      <xdr:spPr>
        <a:xfrm>
          <a:off x="11282680" y="946404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45737</xdr:rowOff>
    </xdr:from>
    <xdr:ext cx="405111" cy="259045"/>
    <xdr:sp macro="" textlink="">
      <xdr:nvSpPr>
        <xdr:cNvPr id="655" name="n_1aveValue【保健センター・保健所】&#10;有形固定資産減価償却率">
          <a:extLst>
            <a:ext uri="{FF2B5EF4-FFF2-40B4-BE49-F238E27FC236}">
              <a16:creationId xmlns:a16="http://schemas.microsoft.com/office/drawing/2014/main" id="{66DFA11B-E56F-4F14-8DE2-AE59FB4058BC}"/>
            </a:ext>
          </a:extLst>
        </xdr:cNvPr>
        <xdr:cNvSpPr txBox="1"/>
      </xdr:nvSpPr>
      <xdr:spPr>
        <a:xfrm>
          <a:off x="13437244" y="9936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129557</xdr:rowOff>
    </xdr:from>
    <xdr:ext cx="405111" cy="259045"/>
    <xdr:sp macro="" textlink="">
      <xdr:nvSpPr>
        <xdr:cNvPr id="656" name="n_2aveValue【保健センター・保健所】&#10;有形固定資産減価償却率">
          <a:extLst>
            <a:ext uri="{FF2B5EF4-FFF2-40B4-BE49-F238E27FC236}">
              <a16:creationId xmlns:a16="http://schemas.microsoft.com/office/drawing/2014/main" id="{56E3DDF1-CE89-4433-B508-82B808632059}"/>
            </a:ext>
          </a:extLst>
        </xdr:cNvPr>
        <xdr:cNvSpPr txBox="1"/>
      </xdr:nvSpPr>
      <xdr:spPr>
        <a:xfrm>
          <a:off x="12675244" y="9852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161942</xdr:rowOff>
    </xdr:from>
    <xdr:ext cx="405111" cy="259045"/>
    <xdr:sp macro="" textlink="">
      <xdr:nvSpPr>
        <xdr:cNvPr id="657" name="n_3aveValue【保健センター・保健所】&#10;有形固定資産減価償却率">
          <a:extLst>
            <a:ext uri="{FF2B5EF4-FFF2-40B4-BE49-F238E27FC236}">
              <a16:creationId xmlns:a16="http://schemas.microsoft.com/office/drawing/2014/main" id="{A839C179-2104-4EEA-9C46-B48BD536A8B4}"/>
            </a:ext>
          </a:extLst>
        </xdr:cNvPr>
        <xdr:cNvSpPr txBox="1"/>
      </xdr:nvSpPr>
      <xdr:spPr>
        <a:xfrm>
          <a:off x="11900544" y="988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144797</xdr:rowOff>
    </xdr:from>
    <xdr:ext cx="405111" cy="259045"/>
    <xdr:sp macro="" textlink="">
      <xdr:nvSpPr>
        <xdr:cNvPr id="658" name="n_4aveValue【保健センター・保健所】&#10;有形固定資産減価償却率">
          <a:extLst>
            <a:ext uri="{FF2B5EF4-FFF2-40B4-BE49-F238E27FC236}">
              <a16:creationId xmlns:a16="http://schemas.microsoft.com/office/drawing/2014/main" id="{4325041A-4AA5-4610-9AD2-93D3A549854D}"/>
            </a:ext>
          </a:extLst>
        </xdr:cNvPr>
        <xdr:cNvSpPr txBox="1"/>
      </xdr:nvSpPr>
      <xdr:spPr>
        <a:xfrm>
          <a:off x="11102984" y="9867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109237</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0E3C053D-1854-47D7-9A53-798DAFEEA2F6}"/>
            </a:ext>
          </a:extLst>
        </xdr:cNvPr>
        <xdr:cNvSpPr txBox="1"/>
      </xdr:nvSpPr>
      <xdr:spPr>
        <a:xfrm>
          <a:off x="13437244" y="932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67327</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BC07A8D3-D912-4EB0-AB0E-A8758BC9F33E}"/>
            </a:ext>
          </a:extLst>
        </xdr:cNvPr>
        <xdr:cNvSpPr txBox="1"/>
      </xdr:nvSpPr>
      <xdr:spPr>
        <a:xfrm>
          <a:off x="12675244" y="928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10177</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D4522173-0FB5-4452-BED3-75AD979F95D6}"/>
            </a:ext>
          </a:extLst>
        </xdr:cNvPr>
        <xdr:cNvSpPr txBox="1"/>
      </xdr:nvSpPr>
      <xdr:spPr>
        <a:xfrm>
          <a:off x="11900544" y="923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143527</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21132CBA-F3FD-460F-88B9-93FAECC22629}"/>
            </a:ext>
          </a:extLst>
        </xdr:cNvPr>
        <xdr:cNvSpPr txBox="1"/>
      </xdr:nvSpPr>
      <xdr:spPr>
        <a:xfrm>
          <a:off x="11102984" y="919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1AE89855-A7F8-4599-826B-FC7EF9604386}"/>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F26D918C-ABBD-4A1B-AA3C-905C1563B9C4}"/>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E126E869-FAF6-47F0-A7BF-7B51CE1DED92}"/>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19D2D875-5135-42CA-83EE-F2E94D295495}"/>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7F6923AD-1567-426A-8E7F-5989C7FD604F}"/>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856BFC3B-B47E-4785-B94F-92E2D086BFE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60A97552-B294-4FC5-B378-1BC19A660143}"/>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A2322346-043A-4B2A-8FE5-244AD9E8279C}"/>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D9529C48-14C3-4052-B4D7-725E62D8E993}"/>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08ED16F5-EC89-4C5D-90C0-4548AFC9556C}"/>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a:extLst>
            <a:ext uri="{FF2B5EF4-FFF2-40B4-BE49-F238E27FC236}">
              <a16:creationId xmlns:a16="http://schemas.microsoft.com/office/drawing/2014/main" id="{CEC2F467-B6F0-42F1-A0D2-35AFA82DDE37}"/>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a:extLst>
            <a:ext uri="{FF2B5EF4-FFF2-40B4-BE49-F238E27FC236}">
              <a16:creationId xmlns:a16="http://schemas.microsoft.com/office/drawing/2014/main" id="{A7573421-F38A-4AF2-AAEA-49F5D2296D58}"/>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a:extLst>
            <a:ext uri="{FF2B5EF4-FFF2-40B4-BE49-F238E27FC236}">
              <a16:creationId xmlns:a16="http://schemas.microsoft.com/office/drawing/2014/main" id="{5FAB5407-FED2-44EB-ADA4-68218432CC03}"/>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a:extLst>
            <a:ext uri="{FF2B5EF4-FFF2-40B4-BE49-F238E27FC236}">
              <a16:creationId xmlns:a16="http://schemas.microsoft.com/office/drawing/2014/main" id="{13AEA81A-C766-435C-9E73-BEE22F441C75}"/>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a:extLst>
            <a:ext uri="{FF2B5EF4-FFF2-40B4-BE49-F238E27FC236}">
              <a16:creationId xmlns:a16="http://schemas.microsoft.com/office/drawing/2014/main" id="{6306FD36-5F1E-44DD-9BDC-B991B80F5899}"/>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a:extLst>
            <a:ext uri="{FF2B5EF4-FFF2-40B4-BE49-F238E27FC236}">
              <a16:creationId xmlns:a16="http://schemas.microsoft.com/office/drawing/2014/main" id="{3E513FD1-6D5F-4871-A092-F19512FFACE1}"/>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a:extLst>
            <a:ext uri="{FF2B5EF4-FFF2-40B4-BE49-F238E27FC236}">
              <a16:creationId xmlns:a16="http://schemas.microsoft.com/office/drawing/2014/main" id="{C7DB6203-C627-4BB4-B948-9AD830785C48}"/>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a:extLst>
            <a:ext uri="{FF2B5EF4-FFF2-40B4-BE49-F238E27FC236}">
              <a16:creationId xmlns:a16="http://schemas.microsoft.com/office/drawing/2014/main" id="{5785455A-3610-4F5B-8BD9-EC0A743FE672}"/>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a:extLst>
            <a:ext uri="{FF2B5EF4-FFF2-40B4-BE49-F238E27FC236}">
              <a16:creationId xmlns:a16="http://schemas.microsoft.com/office/drawing/2014/main" id="{56DAD0E4-A7F8-4E25-9D8A-7589E14CEA00}"/>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a:extLst>
            <a:ext uri="{FF2B5EF4-FFF2-40B4-BE49-F238E27FC236}">
              <a16:creationId xmlns:a16="http://schemas.microsoft.com/office/drawing/2014/main" id="{85C95B0E-33C1-448B-AD4C-C92C99909AF8}"/>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a:extLst>
            <a:ext uri="{FF2B5EF4-FFF2-40B4-BE49-F238E27FC236}">
              <a16:creationId xmlns:a16="http://schemas.microsoft.com/office/drawing/2014/main" id="{D2C3971F-8376-4881-BF7B-E329DCA05C7A}"/>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a:extLst>
            <a:ext uri="{FF2B5EF4-FFF2-40B4-BE49-F238E27FC236}">
              <a16:creationId xmlns:a16="http://schemas.microsoft.com/office/drawing/2014/main" id="{EB7E0AA7-A901-44ED-AF1A-C8DD87B6470A}"/>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保健センター・保健所】&#10;一人当たり面積グラフ枠">
          <a:extLst>
            <a:ext uri="{FF2B5EF4-FFF2-40B4-BE49-F238E27FC236}">
              <a16:creationId xmlns:a16="http://schemas.microsoft.com/office/drawing/2014/main" id="{2E71BD38-EC04-400B-8D34-9F15D6C2AE6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22860</xdr:rowOff>
    </xdr:from>
    <xdr:to>
      <xdr:col>116</xdr:col>
      <xdr:colOff>62864</xdr:colOff>
      <xdr:row>63</xdr:row>
      <xdr:rowOff>148590</xdr:rowOff>
    </xdr:to>
    <xdr:cxnSp macro="">
      <xdr:nvCxnSpPr>
        <xdr:cNvPr id="686" name="直線コネクタ 685">
          <a:extLst>
            <a:ext uri="{FF2B5EF4-FFF2-40B4-BE49-F238E27FC236}">
              <a16:creationId xmlns:a16="http://schemas.microsoft.com/office/drawing/2014/main" id="{7317DE19-B515-47A5-B940-DE1D708B7158}"/>
            </a:ext>
          </a:extLst>
        </xdr:cNvPr>
        <xdr:cNvCxnSpPr/>
      </xdr:nvCxnSpPr>
      <xdr:spPr>
        <a:xfrm flipV="1">
          <a:off x="19509104" y="941070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87" name="【保健センター・保健所】&#10;一人当たり面積最小値テキスト">
          <a:extLst>
            <a:ext uri="{FF2B5EF4-FFF2-40B4-BE49-F238E27FC236}">
              <a16:creationId xmlns:a16="http://schemas.microsoft.com/office/drawing/2014/main" id="{662054C3-F0A2-4C95-AEE4-4BC7F09469EC}"/>
            </a:ext>
          </a:extLst>
        </xdr:cNvPr>
        <xdr:cNvSpPr txBox="1"/>
      </xdr:nvSpPr>
      <xdr:spPr>
        <a:xfrm>
          <a:off x="19547840"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88" name="直線コネクタ 687">
          <a:extLst>
            <a:ext uri="{FF2B5EF4-FFF2-40B4-BE49-F238E27FC236}">
              <a16:creationId xmlns:a16="http://schemas.microsoft.com/office/drawing/2014/main" id="{F863EB61-8416-456F-8031-1DEF7AF877B9}"/>
            </a:ext>
          </a:extLst>
        </xdr:cNvPr>
        <xdr:cNvCxnSpPr/>
      </xdr:nvCxnSpPr>
      <xdr:spPr>
        <a:xfrm>
          <a:off x="19443700" y="1070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140987</xdr:rowOff>
    </xdr:from>
    <xdr:ext cx="469744" cy="259045"/>
    <xdr:sp macro="" textlink="">
      <xdr:nvSpPr>
        <xdr:cNvPr id="689" name="【保健センター・保健所】&#10;一人当たり面積最大値テキスト">
          <a:extLst>
            <a:ext uri="{FF2B5EF4-FFF2-40B4-BE49-F238E27FC236}">
              <a16:creationId xmlns:a16="http://schemas.microsoft.com/office/drawing/2014/main" id="{61A4C7B9-6C27-467E-9EA7-94FEBBC6127B}"/>
            </a:ext>
          </a:extLst>
        </xdr:cNvPr>
        <xdr:cNvSpPr txBox="1"/>
      </xdr:nvSpPr>
      <xdr:spPr>
        <a:xfrm>
          <a:off x="19547840" y="919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22860</xdr:rowOff>
    </xdr:from>
    <xdr:to>
      <xdr:col>116</xdr:col>
      <xdr:colOff>152400</xdr:colOff>
      <xdr:row>56</xdr:row>
      <xdr:rowOff>22860</xdr:rowOff>
    </xdr:to>
    <xdr:cxnSp macro="">
      <xdr:nvCxnSpPr>
        <xdr:cNvPr id="690" name="直線コネクタ 689">
          <a:extLst>
            <a:ext uri="{FF2B5EF4-FFF2-40B4-BE49-F238E27FC236}">
              <a16:creationId xmlns:a16="http://schemas.microsoft.com/office/drawing/2014/main" id="{5FA5CA7A-2C4D-465D-A5E4-7213CEFEC1CE}"/>
            </a:ext>
          </a:extLst>
        </xdr:cNvPr>
        <xdr:cNvCxnSpPr/>
      </xdr:nvCxnSpPr>
      <xdr:spPr>
        <a:xfrm>
          <a:off x="19443700" y="9410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53357</xdr:rowOff>
    </xdr:from>
    <xdr:ext cx="469744" cy="259045"/>
    <xdr:sp macro="" textlink="">
      <xdr:nvSpPr>
        <xdr:cNvPr id="691" name="【保健センター・保健所】&#10;一人当たり面積平均値テキスト">
          <a:extLst>
            <a:ext uri="{FF2B5EF4-FFF2-40B4-BE49-F238E27FC236}">
              <a16:creationId xmlns:a16="http://schemas.microsoft.com/office/drawing/2014/main" id="{0710E342-04DE-4022-A93B-08965D2762E4}"/>
            </a:ext>
          </a:extLst>
        </xdr:cNvPr>
        <xdr:cNvSpPr txBox="1"/>
      </xdr:nvSpPr>
      <xdr:spPr>
        <a:xfrm>
          <a:off x="19547840" y="10279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74930</xdr:rowOff>
    </xdr:from>
    <xdr:to>
      <xdr:col>116</xdr:col>
      <xdr:colOff>114300</xdr:colOff>
      <xdr:row>62</xdr:row>
      <xdr:rowOff>5080</xdr:rowOff>
    </xdr:to>
    <xdr:sp macro="" textlink="">
      <xdr:nvSpPr>
        <xdr:cNvPr id="692" name="フローチャート: 判断 691">
          <a:extLst>
            <a:ext uri="{FF2B5EF4-FFF2-40B4-BE49-F238E27FC236}">
              <a16:creationId xmlns:a16="http://schemas.microsoft.com/office/drawing/2014/main" id="{5E856F09-F536-4AF7-9CE8-72468D6713A6}"/>
            </a:ext>
          </a:extLst>
        </xdr:cNvPr>
        <xdr:cNvSpPr/>
      </xdr:nvSpPr>
      <xdr:spPr>
        <a:xfrm>
          <a:off x="19458940" y="10300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74930</xdr:rowOff>
    </xdr:from>
    <xdr:to>
      <xdr:col>112</xdr:col>
      <xdr:colOff>38100</xdr:colOff>
      <xdr:row>62</xdr:row>
      <xdr:rowOff>5080</xdr:rowOff>
    </xdr:to>
    <xdr:sp macro="" textlink="">
      <xdr:nvSpPr>
        <xdr:cNvPr id="693" name="フローチャート: 判断 692">
          <a:extLst>
            <a:ext uri="{FF2B5EF4-FFF2-40B4-BE49-F238E27FC236}">
              <a16:creationId xmlns:a16="http://schemas.microsoft.com/office/drawing/2014/main" id="{E2E6F302-C1C5-4C22-9C98-1A60CD7B7855}"/>
            </a:ext>
          </a:extLst>
        </xdr:cNvPr>
        <xdr:cNvSpPr/>
      </xdr:nvSpPr>
      <xdr:spPr>
        <a:xfrm>
          <a:off x="18735040" y="103009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694" name="フローチャート: 判断 693">
          <a:extLst>
            <a:ext uri="{FF2B5EF4-FFF2-40B4-BE49-F238E27FC236}">
              <a16:creationId xmlns:a16="http://schemas.microsoft.com/office/drawing/2014/main" id="{4F688E83-2E66-429E-A569-22F09823EDEE}"/>
            </a:ext>
          </a:extLst>
        </xdr:cNvPr>
        <xdr:cNvSpPr/>
      </xdr:nvSpPr>
      <xdr:spPr>
        <a:xfrm>
          <a:off x="17937480" y="10361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695" name="フローチャート: 判断 694">
          <a:extLst>
            <a:ext uri="{FF2B5EF4-FFF2-40B4-BE49-F238E27FC236}">
              <a16:creationId xmlns:a16="http://schemas.microsoft.com/office/drawing/2014/main" id="{B05931CC-72AF-4B83-B9E2-81107AB7D0D7}"/>
            </a:ext>
          </a:extLst>
        </xdr:cNvPr>
        <xdr:cNvSpPr/>
      </xdr:nvSpPr>
      <xdr:spPr>
        <a:xfrm>
          <a:off x="17162780" y="10369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135890</xdr:rowOff>
    </xdr:from>
    <xdr:to>
      <xdr:col>98</xdr:col>
      <xdr:colOff>38100</xdr:colOff>
      <xdr:row>62</xdr:row>
      <xdr:rowOff>66040</xdr:rowOff>
    </xdr:to>
    <xdr:sp macro="" textlink="">
      <xdr:nvSpPr>
        <xdr:cNvPr id="696" name="フローチャート: 判断 695">
          <a:extLst>
            <a:ext uri="{FF2B5EF4-FFF2-40B4-BE49-F238E27FC236}">
              <a16:creationId xmlns:a16="http://schemas.microsoft.com/office/drawing/2014/main" id="{33C1D837-6166-4D13-B879-CDBB4EA8B983}"/>
            </a:ext>
          </a:extLst>
        </xdr:cNvPr>
        <xdr:cNvSpPr/>
      </xdr:nvSpPr>
      <xdr:spPr>
        <a:xfrm>
          <a:off x="16388080" y="103619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C7229BFA-17C5-4759-A303-CD5731FE0578}"/>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F55F65EA-F868-43DB-A5E6-D88617DCCA9F}"/>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704C034B-C82A-42FB-B116-9133847565C7}"/>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A7C1A9E4-22A6-476E-966A-2210F9EF1981}"/>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DE11ADF-65AD-45E2-BDEF-FD3EF0127296}"/>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166370</xdr:rowOff>
    </xdr:from>
    <xdr:to>
      <xdr:col>116</xdr:col>
      <xdr:colOff>114300</xdr:colOff>
      <xdr:row>60</xdr:row>
      <xdr:rowOff>96520</xdr:rowOff>
    </xdr:to>
    <xdr:sp macro="" textlink="">
      <xdr:nvSpPr>
        <xdr:cNvPr id="702" name="楕円 701">
          <a:extLst>
            <a:ext uri="{FF2B5EF4-FFF2-40B4-BE49-F238E27FC236}">
              <a16:creationId xmlns:a16="http://schemas.microsoft.com/office/drawing/2014/main" id="{E11F58BE-300D-4F2B-98C8-4D3BE03266F5}"/>
            </a:ext>
          </a:extLst>
        </xdr:cNvPr>
        <xdr:cNvSpPr/>
      </xdr:nvSpPr>
      <xdr:spPr>
        <a:xfrm>
          <a:off x="19458940" y="10057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17797</xdr:rowOff>
    </xdr:from>
    <xdr:ext cx="469744" cy="259045"/>
    <xdr:sp macro="" textlink="">
      <xdr:nvSpPr>
        <xdr:cNvPr id="703" name="【保健センター・保健所】&#10;一人当たり面積該当値テキスト">
          <a:extLst>
            <a:ext uri="{FF2B5EF4-FFF2-40B4-BE49-F238E27FC236}">
              <a16:creationId xmlns:a16="http://schemas.microsoft.com/office/drawing/2014/main" id="{254425B6-A526-4B81-AAAD-14C1B58B5104}"/>
            </a:ext>
          </a:extLst>
        </xdr:cNvPr>
        <xdr:cNvSpPr txBox="1"/>
      </xdr:nvSpPr>
      <xdr:spPr>
        <a:xfrm>
          <a:off x="19547840" y="990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10160</xdr:rowOff>
    </xdr:from>
    <xdr:to>
      <xdr:col>112</xdr:col>
      <xdr:colOff>38100</xdr:colOff>
      <xdr:row>60</xdr:row>
      <xdr:rowOff>111760</xdr:rowOff>
    </xdr:to>
    <xdr:sp macro="" textlink="">
      <xdr:nvSpPr>
        <xdr:cNvPr id="704" name="楕円 703">
          <a:extLst>
            <a:ext uri="{FF2B5EF4-FFF2-40B4-BE49-F238E27FC236}">
              <a16:creationId xmlns:a16="http://schemas.microsoft.com/office/drawing/2014/main" id="{7C2E896D-8C14-44A4-848D-0E6631E59118}"/>
            </a:ext>
          </a:extLst>
        </xdr:cNvPr>
        <xdr:cNvSpPr/>
      </xdr:nvSpPr>
      <xdr:spPr>
        <a:xfrm>
          <a:off x="18735040" y="100685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45720</xdr:rowOff>
    </xdr:from>
    <xdr:to>
      <xdr:col>116</xdr:col>
      <xdr:colOff>63500</xdr:colOff>
      <xdr:row>60</xdr:row>
      <xdr:rowOff>60960</xdr:rowOff>
    </xdr:to>
    <xdr:cxnSp macro="">
      <xdr:nvCxnSpPr>
        <xdr:cNvPr id="705" name="直線コネクタ 704">
          <a:extLst>
            <a:ext uri="{FF2B5EF4-FFF2-40B4-BE49-F238E27FC236}">
              <a16:creationId xmlns:a16="http://schemas.microsoft.com/office/drawing/2014/main" id="{342BFFC5-9E24-466A-8635-0FD2EDB833D3}"/>
            </a:ext>
          </a:extLst>
        </xdr:cNvPr>
        <xdr:cNvCxnSpPr/>
      </xdr:nvCxnSpPr>
      <xdr:spPr>
        <a:xfrm flipV="1">
          <a:off x="18778220" y="10104120"/>
          <a:ext cx="7315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33020</xdr:rowOff>
    </xdr:from>
    <xdr:to>
      <xdr:col>107</xdr:col>
      <xdr:colOff>101600</xdr:colOff>
      <xdr:row>60</xdr:row>
      <xdr:rowOff>134620</xdr:rowOff>
    </xdr:to>
    <xdr:sp macro="" textlink="">
      <xdr:nvSpPr>
        <xdr:cNvPr id="706" name="楕円 705">
          <a:extLst>
            <a:ext uri="{FF2B5EF4-FFF2-40B4-BE49-F238E27FC236}">
              <a16:creationId xmlns:a16="http://schemas.microsoft.com/office/drawing/2014/main" id="{793A4E68-A1B3-4393-A015-4F6035154B43}"/>
            </a:ext>
          </a:extLst>
        </xdr:cNvPr>
        <xdr:cNvSpPr/>
      </xdr:nvSpPr>
      <xdr:spPr>
        <a:xfrm>
          <a:off x="1793748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60960</xdr:rowOff>
    </xdr:from>
    <xdr:to>
      <xdr:col>111</xdr:col>
      <xdr:colOff>177800</xdr:colOff>
      <xdr:row>60</xdr:row>
      <xdr:rowOff>83820</xdr:rowOff>
    </xdr:to>
    <xdr:cxnSp macro="">
      <xdr:nvCxnSpPr>
        <xdr:cNvPr id="707" name="直線コネクタ 706">
          <a:extLst>
            <a:ext uri="{FF2B5EF4-FFF2-40B4-BE49-F238E27FC236}">
              <a16:creationId xmlns:a16="http://schemas.microsoft.com/office/drawing/2014/main" id="{2CD0D6A5-1188-4E8B-9BE8-9CC5513BDE0A}"/>
            </a:ext>
          </a:extLst>
        </xdr:cNvPr>
        <xdr:cNvCxnSpPr/>
      </xdr:nvCxnSpPr>
      <xdr:spPr>
        <a:xfrm flipV="1">
          <a:off x="17988280" y="10119360"/>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48260</xdr:rowOff>
    </xdr:from>
    <xdr:to>
      <xdr:col>102</xdr:col>
      <xdr:colOff>165100</xdr:colOff>
      <xdr:row>60</xdr:row>
      <xdr:rowOff>149860</xdr:rowOff>
    </xdr:to>
    <xdr:sp macro="" textlink="">
      <xdr:nvSpPr>
        <xdr:cNvPr id="708" name="楕円 707">
          <a:extLst>
            <a:ext uri="{FF2B5EF4-FFF2-40B4-BE49-F238E27FC236}">
              <a16:creationId xmlns:a16="http://schemas.microsoft.com/office/drawing/2014/main" id="{E59D6FED-81F2-4964-ABFD-A1A477226FD6}"/>
            </a:ext>
          </a:extLst>
        </xdr:cNvPr>
        <xdr:cNvSpPr/>
      </xdr:nvSpPr>
      <xdr:spPr>
        <a:xfrm>
          <a:off x="1716278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83820</xdr:rowOff>
    </xdr:from>
    <xdr:to>
      <xdr:col>107</xdr:col>
      <xdr:colOff>50800</xdr:colOff>
      <xdr:row>60</xdr:row>
      <xdr:rowOff>99060</xdr:rowOff>
    </xdr:to>
    <xdr:cxnSp macro="">
      <xdr:nvCxnSpPr>
        <xdr:cNvPr id="709" name="直線コネクタ 708">
          <a:extLst>
            <a:ext uri="{FF2B5EF4-FFF2-40B4-BE49-F238E27FC236}">
              <a16:creationId xmlns:a16="http://schemas.microsoft.com/office/drawing/2014/main" id="{7561AB47-CFB4-4E49-9BB5-BE4822EC408B}"/>
            </a:ext>
          </a:extLst>
        </xdr:cNvPr>
        <xdr:cNvCxnSpPr/>
      </xdr:nvCxnSpPr>
      <xdr:spPr>
        <a:xfrm flipV="1">
          <a:off x="17213580" y="10142220"/>
          <a:ext cx="7747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63500</xdr:rowOff>
    </xdr:from>
    <xdr:to>
      <xdr:col>98</xdr:col>
      <xdr:colOff>38100</xdr:colOff>
      <xdr:row>60</xdr:row>
      <xdr:rowOff>165100</xdr:rowOff>
    </xdr:to>
    <xdr:sp macro="" textlink="">
      <xdr:nvSpPr>
        <xdr:cNvPr id="710" name="楕円 709">
          <a:extLst>
            <a:ext uri="{FF2B5EF4-FFF2-40B4-BE49-F238E27FC236}">
              <a16:creationId xmlns:a16="http://schemas.microsoft.com/office/drawing/2014/main" id="{50BA02B8-8700-40DA-8C38-E04039C03A4E}"/>
            </a:ext>
          </a:extLst>
        </xdr:cNvPr>
        <xdr:cNvSpPr/>
      </xdr:nvSpPr>
      <xdr:spPr>
        <a:xfrm>
          <a:off x="16388080" y="101219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99060</xdr:rowOff>
    </xdr:from>
    <xdr:to>
      <xdr:col>102</xdr:col>
      <xdr:colOff>114300</xdr:colOff>
      <xdr:row>60</xdr:row>
      <xdr:rowOff>114300</xdr:rowOff>
    </xdr:to>
    <xdr:cxnSp macro="">
      <xdr:nvCxnSpPr>
        <xdr:cNvPr id="711" name="直線コネクタ 710">
          <a:extLst>
            <a:ext uri="{FF2B5EF4-FFF2-40B4-BE49-F238E27FC236}">
              <a16:creationId xmlns:a16="http://schemas.microsoft.com/office/drawing/2014/main" id="{D7308A08-1EC3-468F-8BAD-849155AC57DC}"/>
            </a:ext>
          </a:extLst>
        </xdr:cNvPr>
        <xdr:cNvCxnSpPr/>
      </xdr:nvCxnSpPr>
      <xdr:spPr>
        <a:xfrm flipV="1">
          <a:off x="16431260" y="10157460"/>
          <a:ext cx="7823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167657</xdr:rowOff>
    </xdr:from>
    <xdr:ext cx="469744" cy="259045"/>
    <xdr:sp macro="" textlink="">
      <xdr:nvSpPr>
        <xdr:cNvPr id="712" name="n_1aveValue【保健センター・保健所】&#10;一人当たり面積">
          <a:extLst>
            <a:ext uri="{FF2B5EF4-FFF2-40B4-BE49-F238E27FC236}">
              <a16:creationId xmlns:a16="http://schemas.microsoft.com/office/drawing/2014/main" id="{4A5D832D-FDAE-4420-A548-1A4414857049}"/>
            </a:ext>
          </a:extLst>
        </xdr:cNvPr>
        <xdr:cNvSpPr txBox="1"/>
      </xdr:nvSpPr>
      <xdr:spPr>
        <a:xfrm>
          <a:off x="18561127" y="103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57167</xdr:rowOff>
    </xdr:from>
    <xdr:ext cx="469744" cy="259045"/>
    <xdr:sp macro="" textlink="">
      <xdr:nvSpPr>
        <xdr:cNvPr id="713" name="n_2aveValue【保健センター・保健所】&#10;一人当たり面積">
          <a:extLst>
            <a:ext uri="{FF2B5EF4-FFF2-40B4-BE49-F238E27FC236}">
              <a16:creationId xmlns:a16="http://schemas.microsoft.com/office/drawing/2014/main" id="{17CBED08-5BEE-4AE6-BFBD-45F1308A92F0}"/>
            </a:ext>
          </a:extLst>
        </xdr:cNvPr>
        <xdr:cNvSpPr txBox="1"/>
      </xdr:nvSpPr>
      <xdr:spPr>
        <a:xfrm>
          <a:off x="17776267" y="1045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64787</xdr:rowOff>
    </xdr:from>
    <xdr:ext cx="469744" cy="259045"/>
    <xdr:sp macro="" textlink="">
      <xdr:nvSpPr>
        <xdr:cNvPr id="714" name="n_3aveValue【保健センター・保健所】&#10;一人当たり面積">
          <a:extLst>
            <a:ext uri="{FF2B5EF4-FFF2-40B4-BE49-F238E27FC236}">
              <a16:creationId xmlns:a16="http://schemas.microsoft.com/office/drawing/2014/main" id="{C9AD6D24-A7D4-4016-A772-B9AA867D86F0}"/>
            </a:ext>
          </a:extLst>
        </xdr:cNvPr>
        <xdr:cNvSpPr txBox="1"/>
      </xdr:nvSpPr>
      <xdr:spPr>
        <a:xfrm>
          <a:off x="17001567" y="1045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57167</xdr:rowOff>
    </xdr:from>
    <xdr:ext cx="469744" cy="259045"/>
    <xdr:sp macro="" textlink="">
      <xdr:nvSpPr>
        <xdr:cNvPr id="715" name="n_4aveValue【保健センター・保健所】&#10;一人当たり面積">
          <a:extLst>
            <a:ext uri="{FF2B5EF4-FFF2-40B4-BE49-F238E27FC236}">
              <a16:creationId xmlns:a16="http://schemas.microsoft.com/office/drawing/2014/main" id="{C8FF0A8A-AB25-4849-B8FF-38D86D45C6E4}"/>
            </a:ext>
          </a:extLst>
        </xdr:cNvPr>
        <xdr:cNvSpPr txBox="1"/>
      </xdr:nvSpPr>
      <xdr:spPr>
        <a:xfrm>
          <a:off x="16226867" y="1045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128287</xdr:rowOff>
    </xdr:from>
    <xdr:ext cx="469744" cy="259045"/>
    <xdr:sp macro="" textlink="">
      <xdr:nvSpPr>
        <xdr:cNvPr id="716" name="n_1mainValue【保健センター・保健所】&#10;一人当たり面積">
          <a:extLst>
            <a:ext uri="{FF2B5EF4-FFF2-40B4-BE49-F238E27FC236}">
              <a16:creationId xmlns:a16="http://schemas.microsoft.com/office/drawing/2014/main" id="{6323DE7B-CDBC-45E8-A26E-633B0F635832}"/>
            </a:ext>
          </a:extLst>
        </xdr:cNvPr>
        <xdr:cNvSpPr txBox="1"/>
      </xdr:nvSpPr>
      <xdr:spPr>
        <a:xfrm>
          <a:off x="18561127" y="985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151147</xdr:rowOff>
    </xdr:from>
    <xdr:ext cx="469744" cy="259045"/>
    <xdr:sp macro="" textlink="">
      <xdr:nvSpPr>
        <xdr:cNvPr id="717" name="n_2mainValue【保健センター・保健所】&#10;一人当たり面積">
          <a:extLst>
            <a:ext uri="{FF2B5EF4-FFF2-40B4-BE49-F238E27FC236}">
              <a16:creationId xmlns:a16="http://schemas.microsoft.com/office/drawing/2014/main" id="{EABC7A1A-0081-4A4E-B13F-D859598F1BAC}"/>
            </a:ext>
          </a:extLst>
        </xdr:cNvPr>
        <xdr:cNvSpPr txBox="1"/>
      </xdr:nvSpPr>
      <xdr:spPr>
        <a:xfrm>
          <a:off x="17776267" y="987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166387</xdr:rowOff>
    </xdr:from>
    <xdr:ext cx="469744" cy="259045"/>
    <xdr:sp macro="" textlink="">
      <xdr:nvSpPr>
        <xdr:cNvPr id="718" name="n_3mainValue【保健センター・保健所】&#10;一人当たり面積">
          <a:extLst>
            <a:ext uri="{FF2B5EF4-FFF2-40B4-BE49-F238E27FC236}">
              <a16:creationId xmlns:a16="http://schemas.microsoft.com/office/drawing/2014/main" id="{513B1818-545B-4A91-A148-95A34F65B9E3}"/>
            </a:ext>
          </a:extLst>
        </xdr:cNvPr>
        <xdr:cNvSpPr txBox="1"/>
      </xdr:nvSpPr>
      <xdr:spPr>
        <a:xfrm>
          <a:off x="17001567" y="988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10177</xdr:rowOff>
    </xdr:from>
    <xdr:ext cx="469744" cy="259045"/>
    <xdr:sp macro="" textlink="">
      <xdr:nvSpPr>
        <xdr:cNvPr id="719" name="n_4mainValue【保健センター・保健所】&#10;一人当たり面積">
          <a:extLst>
            <a:ext uri="{FF2B5EF4-FFF2-40B4-BE49-F238E27FC236}">
              <a16:creationId xmlns:a16="http://schemas.microsoft.com/office/drawing/2014/main" id="{8AD92899-E14E-4DE4-ABCB-01C7CD27ACEC}"/>
            </a:ext>
          </a:extLst>
        </xdr:cNvPr>
        <xdr:cNvSpPr txBox="1"/>
      </xdr:nvSpPr>
      <xdr:spPr>
        <a:xfrm>
          <a:off x="16226867" y="990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a:extLst>
            <a:ext uri="{FF2B5EF4-FFF2-40B4-BE49-F238E27FC236}">
              <a16:creationId xmlns:a16="http://schemas.microsoft.com/office/drawing/2014/main" id="{ED00C297-6A7A-4395-97FB-367C71AC806D}"/>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a:extLst>
            <a:ext uri="{FF2B5EF4-FFF2-40B4-BE49-F238E27FC236}">
              <a16:creationId xmlns:a16="http://schemas.microsoft.com/office/drawing/2014/main" id="{F8188F4D-9ADF-496F-BAE6-684CB88A27AB}"/>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a:extLst>
            <a:ext uri="{FF2B5EF4-FFF2-40B4-BE49-F238E27FC236}">
              <a16:creationId xmlns:a16="http://schemas.microsoft.com/office/drawing/2014/main" id="{FE103633-B993-410B-B60E-9A7E09125C87}"/>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a:extLst>
            <a:ext uri="{FF2B5EF4-FFF2-40B4-BE49-F238E27FC236}">
              <a16:creationId xmlns:a16="http://schemas.microsoft.com/office/drawing/2014/main" id="{495D1759-7B53-419F-8FC5-CAD96D9AFCB4}"/>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a:extLst>
            <a:ext uri="{FF2B5EF4-FFF2-40B4-BE49-F238E27FC236}">
              <a16:creationId xmlns:a16="http://schemas.microsoft.com/office/drawing/2014/main" id="{30AF67C1-774A-4E6D-B63A-A655E00D63E7}"/>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a:extLst>
            <a:ext uri="{FF2B5EF4-FFF2-40B4-BE49-F238E27FC236}">
              <a16:creationId xmlns:a16="http://schemas.microsoft.com/office/drawing/2014/main" id="{13619364-54C7-48A7-B21A-D159359A0321}"/>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a:extLst>
            <a:ext uri="{FF2B5EF4-FFF2-40B4-BE49-F238E27FC236}">
              <a16:creationId xmlns:a16="http://schemas.microsoft.com/office/drawing/2014/main" id="{9DED9379-1237-414A-917B-EFDF5BA40ECC}"/>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a:extLst>
            <a:ext uri="{FF2B5EF4-FFF2-40B4-BE49-F238E27FC236}">
              <a16:creationId xmlns:a16="http://schemas.microsoft.com/office/drawing/2014/main" id="{60DF09F2-AA84-43AB-BAC1-6C9BB736825F}"/>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a:extLst>
            <a:ext uri="{FF2B5EF4-FFF2-40B4-BE49-F238E27FC236}">
              <a16:creationId xmlns:a16="http://schemas.microsoft.com/office/drawing/2014/main" id="{3556DC92-EF11-4128-B3A4-E4B6047A43D2}"/>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a:extLst>
            <a:ext uri="{FF2B5EF4-FFF2-40B4-BE49-F238E27FC236}">
              <a16:creationId xmlns:a16="http://schemas.microsoft.com/office/drawing/2014/main" id="{187E3A8A-E410-425E-B15A-D4DDF6F41591}"/>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a:extLst>
            <a:ext uri="{FF2B5EF4-FFF2-40B4-BE49-F238E27FC236}">
              <a16:creationId xmlns:a16="http://schemas.microsoft.com/office/drawing/2014/main" id="{12C41BA2-623F-472B-9CEA-E2CE5CE4F4C9}"/>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1" name="直線コネクタ 730">
          <a:extLst>
            <a:ext uri="{FF2B5EF4-FFF2-40B4-BE49-F238E27FC236}">
              <a16:creationId xmlns:a16="http://schemas.microsoft.com/office/drawing/2014/main" id="{68E2E362-1A05-4955-981F-B08F6BC322B0}"/>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2" name="テキスト ボックス 731">
          <a:extLst>
            <a:ext uri="{FF2B5EF4-FFF2-40B4-BE49-F238E27FC236}">
              <a16:creationId xmlns:a16="http://schemas.microsoft.com/office/drawing/2014/main" id="{3C8BDCB5-25A3-47AC-B6BE-A90DC42448B9}"/>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3" name="直線コネクタ 732">
          <a:extLst>
            <a:ext uri="{FF2B5EF4-FFF2-40B4-BE49-F238E27FC236}">
              <a16:creationId xmlns:a16="http://schemas.microsoft.com/office/drawing/2014/main" id="{C5A1DCE7-85DA-4C19-A5F9-352AB7025834}"/>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4" name="テキスト ボックス 733">
          <a:extLst>
            <a:ext uri="{FF2B5EF4-FFF2-40B4-BE49-F238E27FC236}">
              <a16:creationId xmlns:a16="http://schemas.microsoft.com/office/drawing/2014/main" id="{76888BB9-2913-4EC3-83FC-03DEEE2D4E9C}"/>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5" name="直線コネクタ 734">
          <a:extLst>
            <a:ext uri="{FF2B5EF4-FFF2-40B4-BE49-F238E27FC236}">
              <a16:creationId xmlns:a16="http://schemas.microsoft.com/office/drawing/2014/main" id="{ACCBD92B-5078-4CA6-AD91-6A5A076AA026}"/>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6" name="テキスト ボックス 735">
          <a:extLst>
            <a:ext uri="{FF2B5EF4-FFF2-40B4-BE49-F238E27FC236}">
              <a16:creationId xmlns:a16="http://schemas.microsoft.com/office/drawing/2014/main" id="{F8A48D19-1E2E-443C-92E9-185B9441E88F}"/>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7" name="直線コネクタ 736">
          <a:extLst>
            <a:ext uri="{FF2B5EF4-FFF2-40B4-BE49-F238E27FC236}">
              <a16:creationId xmlns:a16="http://schemas.microsoft.com/office/drawing/2014/main" id="{3EBC6442-E1F0-4440-A08F-CC69A5A83FB8}"/>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8" name="テキスト ボックス 737">
          <a:extLst>
            <a:ext uri="{FF2B5EF4-FFF2-40B4-BE49-F238E27FC236}">
              <a16:creationId xmlns:a16="http://schemas.microsoft.com/office/drawing/2014/main" id="{B7CE3F31-85DC-42B0-A259-C3FCDD5344A0}"/>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9" name="直線コネクタ 738">
          <a:extLst>
            <a:ext uri="{FF2B5EF4-FFF2-40B4-BE49-F238E27FC236}">
              <a16:creationId xmlns:a16="http://schemas.microsoft.com/office/drawing/2014/main" id="{1FCF6354-D3DA-45B5-83AC-DE44E0BD63CC}"/>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0" name="テキスト ボックス 739">
          <a:extLst>
            <a:ext uri="{FF2B5EF4-FFF2-40B4-BE49-F238E27FC236}">
              <a16:creationId xmlns:a16="http://schemas.microsoft.com/office/drawing/2014/main" id="{36ADA637-B03C-498B-8453-2D99712C08AA}"/>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1" name="直線コネクタ 740">
          <a:extLst>
            <a:ext uri="{FF2B5EF4-FFF2-40B4-BE49-F238E27FC236}">
              <a16:creationId xmlns:a16="http://schemas.microsoft.com/office/drawing/2014/main" id="{919BBB04-3CD6-4C70-B6D6-258506D9616B}"/>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2" name="テキスト ボックス 741">
          <a:extLst>
            <a:ext uri="{FF2B5EF4-FFF2-40B4-BE49-F238E27FC236}">
              <a16:creationId xmlns:a16="http://schemas.microsoft.com/office/drawing/2014/main" id="{8B50AECF-D3DC-4421-9B0B-C8ECBC4D0D65}"/>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3" name="直線コネクタ 742">
          <a:extLst>
            <a:ext uri="{FF2B5EF4-FFF2-40B4-BE49-F238E27FC236}">
              <a16:creationId xmlns:a16="http://schemas.microsoft.com/office/drawing/2014/main" id="{1D236C5A-DCB3-478D-9477-9C696B52E189}"/>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4" name="【消防施設】&#10;有形固定資産減価償却率グラフ枠">
          <a:extLst>
            <a:ext uri="{FF2B5EF4-FFF2-40B4-BE49-F238E27FC236}">
              <a16:creationId xmlns:a16="http://schemas.microsoft.com/office/drawing/2014/main" id="{7FCEEC05-07E5-4803-AF56-A3130A2F42E7}"/>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145869</xdr:rowOff>
    </xdr:from>
    <xdr:to>
      <xdr:col>85</xdr:col>
      <xdr:colOff>126364</xdr:colOff>
      <xdr:row>85</xdr:row>
      <xdr:rowOff>131173</xdr:rowOff>
    </xdr:to>
    <xdr:cxnSp macro="">
      <xdr:nvCxnSpPr>
        <xdr:cNvPr id="745" name="直線コネクタ 744">
          <a:extLst>
            <a:ext uri="{FF2B5EF4-FFF2-40B4-BE49-F238E27FC236}">
              <a16:creationId xmlns:a16="http://schemas.microsoft.com/office/drawing/2014/main" id="{ACA6B87D-8A49-410B-B278-AD161BA57402}"/>
            </a:ext>
          </a:extLst>
        </xdr:cNvPr>
        <xdr:cNvCxnSpPr/>
      </xdr:nvCxnSpPr>
      <xdr:spPr>
        <a:xfrm flipV="1">
          <a:off x="14375764" y="13221789"/>
          <a:ext cx="0" cy="115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135000</xdr:rowOff>
    </xdr:from>
    <xdr:ext cx="405111" cy="259045"/>
    <xdr:sp macro="" textlink="">
      <xdr:nvSpPr>
        <xdr:cNvPr id="746" name="【消防施設】&#10;有形固定資産減価償却率最小値テキスト">
          <a:extLst>
            <a:ext uri="{FF2B5EF4-FFF2-40B4-BE49-F238E27FC236}">
              <a16:creationId xmlns:a16="http://schemas.microsoft.com/office/drawing/2014/main" id="{8098106B-20BA-4869-8F74-300CB78888B6}"/>
            </a:ext>
          </a:extLst>
        </xdr:cNvPr>
        <xdr:cNvSpPr txBox="1"/>
      </xdr:nvSpPr>
      <xdr:spPr>
        <a:xfrm>
          <a:off x="14414500" y="14384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131173</xdr:rowOff>
    </xdr:from>
    <xdr:to>
      <xdr:col>86</xdr:col>
      <xdr:colOff>25400</xdr:colOff>
      <xdr:row>85</xdr:row>
      <xdr:rowOff>131173</xdr:rowOff>
    </xdr:to>
    <xdr:cxnSp macro="">
      <xdr:nvCxnSpPr>
        <xdr:cNvPr id="747" name="直線コネクタ 746">
          <a:extLst>
            <a:ext uri="{FF2B5EF4-FFF2-40B4-BE49-F238E27FC236}">
              <a16:creationId xmlns:a16="http://schemas.microsoft.com/office/drawing/2014/main" id="{75D1688C-3523-493C-A635-DAD1CEED519A}"/>
            </a:ext>
          </a:extLst>
        </xdr:cNvPr>
        <xdr:cNvCxnSpPr/>
      </xdr:nvCxnSpPr>
      <xdr:spPr>
        <a:xfrm>
          <a:off x="14287500" y="143805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92546</xdr:rowOff>
    </xdr:from>
    <xdr:ext cx="405111" cy="259045"/>
    <xdr:sp macro="" textlink="">
      <xdr:nvSpPr>
        <xdr:cNvPr id="748" name="【消防施設】&#10;有形固定資産減価償却率最大値テキスト">
          <a:extLst>
            <a:ext uri="{FF2B5EF4-FFF2-40B4-BE49-F238E27FC236}">
              <a16:creationId xmlns:a16="http://schemas.microsoft.com/office/drawing/2014/main" id="{5C121C19-D6AB-41C6-894D-714062F6BE34}"/>
            </a:ext>
          </a:extLst>
        </xdr:cNvPr>
        <xdr:cNvSpPr txBox="1"/>
      </xdr:nvSpPr>
      <xdr:spPr>
        <a:xfrm>
          <a:off x="14414500" y="13000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145869</xdr:rowOff>
    </xdr:from>
    <xdr:to>
      <xdr:col>86</xdr:col>
      <xdr:colOff>25400</xdr:colOff>
      <xdr:row>78</xdr:row>
      <xdr:rowOff>145869</xdr:rowOff>
    </xdr:to>
    <xdr:cxnSp macro="">
      <xdr:nvCxnSpPr>
        <xdr:cNvPr id="749" name="直線コネクタ 748">
          <a:extLst>
            <a:ext uri="{FF2B5EF4-FFF2-40B4-BE49-F238E27FC236}">
              <a16:creationId xmlns:a16="http://schemas.microsoft.com/office/drawing/2014/main" id="{C04B9FFC-C01E-44CB-BCB4-2A1525962A3E}"/>
            </a:ext>
          </a:extLst>
        </xdr:cNvPr>
        <xdr:cNvCxnSpPr/>
      </xdr:nvCxnSpPr>
      <xdr:spPr>
        <a:xfrm>
          <a:off x="14287500" y="132217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163303</xdr:rowOff>
    </xdr:from>
    <xdr:ext cx="405111" cy="259045"/>
    <xdr:sp macro="" textlink="">
      <xdr:nvSpPr>
        <xdr:cNvPr id="750" name="【消防施設】&#10;有形固定資産減価償却率平均値テキスト">
          <a:extLst>
            <a:ext uri="{FF2B5EF4-FFF2-40B4-BE49-F238E27FC236}">
              <a16:creationId xmlns:a16="http://schemas.microsoft.com/office/drawing/2014/main" id="{8F0AD972-74B3-4750-B62A-58E299F6C7E4}"/>
            </a:ext>
          </a:extLst>
        </xdr:cNvPr>
        <xdr:cNvSpPr txBox="1"/>
      </xdr:nvSpPr>
      <xdr:spPr>
        <a:xfrm>
          <a:off x="14414500" y="13909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13426</xdr:rowOff>
    </xdr:from>
    <xdr:to>
      <xdr:col>85</xdr:col>
      <xdr:colOff>177800</xdr:colOff>
      <xdr:row>83</xdr:row>
      <xdr:rowOff>115026</xdr:rowOff>
    </xdr:to>
    <xdr:sp macro="" textlink="">
      <xdr:nvSpPr>
        <xdr:cNvPr id="751" name="フローチャート: 判断 750">
          <a:extLst>
            <a:ext uri="{FF2B5EF4-FFF2-40B4-BE49-F238E27FC236}">
              <a16:creationId xmlns:a16="http://schemas.microsoft.com/office/drawing/2014/main" id="{D43B17FF-E945-494F-943F-F0D603EE2850}"/>
            </a:ext>
          </a:extLst>
        </xdr:cNvPr>
        <xdr:cNvSpPr/>
      </xdr:nvSpPr>
      <xdr:spPr>
        <a:xfrm>
          <a:off x="14325600" y="1392754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162016</xdr:rowOff>
    </xdr:from>
    <xdr:to>
      <xdr:col>81</xdr:col>
      <xdr:colOff>101600</xdr:colOff>
      <xdr:row>83</xdr:row>
      <xdr:rowOff>92166</xdr:rowOff>
    </xdr:to>
    <xdr:sp macro="" textlink="">
      <xdr:nvSpPr>
        <xdr:cNvPr id="752" name="フローチャート: 判断 751">
          <a:extLst>
            <a:ext uri="{FF2B5EF4-FFF2-40B4-BE49-F238E27FC236}">
              <a16:creationId xmlns:a16="http://schemas.microsoft.com/office/drawing/2014/main" id="{D442F9A4-96B6-4BEC-8B88-4947665B2227}"/>
            </a:ext>
          </a:extLst>
        </xdr:cNvPr>
        <xdr:cNvSpPr/>
      </xdr:nvSpPr>
      <xdr:spPr>
        <a:xfrm>
          <a:off x="13578840" y="139084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142421</xdr:rowOff>
    </xdr:from>
    <xdr:to>
      <xdr:col>76</xdr:col>
      <xdr:colOff>165100</xdr:colOff>
      <xdr:row>83</xdr:row>
      <xdr:rowOff>72571</xdr:rowOff>
    </xdr:to>
    <xdr:sp macro="" textlink="">
      <xdr:nvSpPr>
        <xdr:cNvPr id="753" name="フローチャート: 判断 752">
          <a:extLst>
            <a:ext uri="{FF2B5EF4-FFF2-40B4-BE49-F238E27FC236}">
              <a16:creationId xmlns:a16="http://schemas.microsoft.com/office/drawing/2014/main" id="{3E6C91D3-31D7-4E57-B070-8295FF5D7714}"/>
            </a:ext>
          </a:extLst>
        </xdr:cNvPr>
        <xdr:cNvSpPr/>
      </xdr:nvSpPr>
      <xdr:spPr>
        <a:xfrm>
          <a:off x="12804140" y="138889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109764</xdr:rowOff>
    </xdr:from>
    <xdr:to>
      <xdr:col>72</xdr:col>
      <xdr:colOff>38100</xdr:colOff>
      <xdr:row>83</xdr:row>
      <xdr:rowOff>39914</xdr:rowOff>
    </xdr:to>
    <xdr:sp macro="" textlink="">
      <xdr:nvSpPr>
        <xdr:cNvPr id="754" name="フローチャート: 判断 753">
          <a:extLst>
            <a:ext uri="{FF2B5EF4-FFF2-40B4-BE49-F238E27FC236}">
              <a16:creationId xmlns:a16="http://schemas.microsoft.com/office/drawing/2014/main" id="{06FF567E-B410-411A-86F3-AA9A8BE23DC9}"/>
            </a:ext>
          </a:extLst>
        </xdr:cNvPr>
        <xdr:cNvSpPr/>
      </xdr:nvSpPr>
      <xdr:spPr>
        <a:xfrm>
          <a:off x="12029440" y="138562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103232</xdr:rowOff>
    </xdr:from>
    <xdr:to>
      <xdr:col>67</xdr:col>
      <xdr:colOff>101600</xdr:colOff>
      <xdr:row>83</xdr:row>
      <xdr:rowOff>33382</xdr:rowOff>
    </xdr:to>
    <xdr:sp macro="" textlink="">
      <xdr:nvSpPr>
        <xdr:cNvPr id="755" name="フローチャート: 判断 754">
          <a:extLst>
            <a:ext uri="{FF2B5EF4-FFF2-40B4-BE49-F238E27FC236}">
              <a16:creationId xmlns:a16="http://schemas.microsoft.com/office/drawing/2014/main" id="{80BC7D7A-7B56-4AF8-BD1B-87C3345F268D}"/>
            </a:ext>
          </a:extLst>
        </xdr:cNvPr>
        <xdr:cNvSpPr/>
      </xdr:nvSpPr>
      <xdr:spPr>
        <a:xfrm>
          <a:off x="11231880" y="138497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18EB6D80-8CB6-487F-8526-E28708617813}"/>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E294BD67-4114-405D-AD58-BD6C581B0B5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EF694A1F-086C-4A3E-921F-61D1ACA13468}"/>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5E213AD8-E942-481D-B35B-AA535B988BDC}"/>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314C4115-06FF-44F7-B345-73CFE64C5A64}"/>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95069</xdr:rowOff>
    </xdr:from>
    <xdr:to>
      <xdr:col>85</xdr:col>
      <xdr:colOff>177800</xdr:colOff>
      <xdr:row>79</xdr:row>
      <xdr:rowOff>25219</xdr:rowOff>
    </xdr:to>
    <xdr:sp macro="" textlink="">
      <xdr:nvSpPr>
        <xdr:cNvPr id="761" name="楕円 760">
          <a:extLst>
            <a:ext uri="{FF2B5EF4-FFF2-40B4-BE49-F238E27FC236}">
              <a16:creationId xmlns:a16="http://schemas.microsoft.com/office/drawing/2014/main" id="{7A14ED21-9963-43BF-B3C2-24BC468B9B3C}"/>
            </a:ext>
          </a:extLst>
        </xdr:cNvPr>
        <xdr:cNvSpPr/>
      </xdr:nvSpPr>
      <xdr:spPr>
        <a:xfrm>
          <a:off x="14325600" y="1317098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48096</xdr:rowOff>
    </xdr:from>
    <xdr:ext cx="405111" cy="259045"/>
    <xdr:sp macro="" textlink="">
      <xdr:nvSpPr>
        <xdr:cNvPr id="762" name="【消防施設】&#10;有形固定資産減価償却率該当値テキスト">
          <a:extLst>
            <a:ext uri="{FF2B5EF4-FFF2-40B4-BE49-F238E27FC236}">
              <a16:creationId xmlns:a16="http://schemas.microsoft.com/office/drawing/2014/main" id="{33B0A84D-F1AC-4260-802C-60758EDCA3CA}"/>
            </a:ext>
          </a:extLst>
        </xdr:cNvPr>
        <xdr:cNvSpPr txBox="1"/>
      </xdr:nvSpPr>
      <xdr:spPr>
        <a:xfrm>
          <a:off x="14414500" y="13124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60779</xdr:rowOff>
    </xdr:from>
    <xdr:to>
      <xdr:col>81</xdr:col>
      <xdr:colOff>101600</xdr:colOff>
      <xdr:row>78</xdr:row>
      <xdr:rowOff>162379</xdr:rowOff>
    </xdr:to>
    <xdr:sp macro="" textlink="">
      <xdr:nvSpPr>
        <xdr:cNvPr id="763" name="楕円 762">
          <a:extLst>
            <a:ext uri="{FF2B5EF4-FFF2-40B4-BE49-F238E27FC236}">
              <a16:creationId xmlns:a16="http://schemas.microsoft.com/office/drawing/2014/main" id="{C24FD4C2-4F41-45CE-84EF-3A89943BE668}"/>
            </a:ext>
          </a:extLst>
        </xdr:cNvPr>
        <xdr:cNvSpPr/>
      </xdr:nvSpPr>
      <xdr:spPr>
        <a:xfrm>
          <a:off x="13578840" y="1313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111579</xdr:rowOff>
    </xdr:from>
    <xdr:to>
      <xdr:col>85</xdr:col>
      <xdr:colOff>127000</xdr:colOff>
      <xdr:row>78</xdr:row>
      <xdr:rowOff>145869</xdr:rowOff>
    </xdr:to>
    <xdr:cxnSp macro="">
      <xdr:nvCxnSpPr>
        <xdr:cNvPr id="764" name="直線コネクタ 763">
          <a:extLst>
            <a:ext uri="{FF2B5EF4-FFF2-40B4-BE49-F238E27FC236}">
              <a16:creationId xmlns:a16="http://schemas.microsoft.com/office/drawing/2014/main" id="{6705AAAB-EFFD-4C2C-ADEE-5F09339379CE}"/>
            </a:ext>
          </a:extLst>
        </xdr:cNvPr>
        <xdr:cNvCxnSpPr/>
      </xdr:nvCxnSpPr>
      <xdr:spPr>
        <a:xfrm>
          <a:off x="13629640" y="13187499"/>
          <a:ext cx="7467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37919</xdr:rowOff>
    </xdr:from>
    <xdr:to>
      <xdr:col>76</xdr:col>
      <xdr:colOff>165100</xdr:colOff>
      <xdr:row>78</xdr:row>
      <xdr:rowOff>139519</xdr:rowOff>
    </xdr:to>
    <xdr:sp macro="" textlink="">
      <xdr:nvSpPr>
        <xdr:cNvPr id="765" name="楕円 764">
          <a:extLst>
            <a:ext uri="{FF2B5EF4-FFF2-40B4-BE49-F238E27FC236}">
              <a16:creationId xmlns:a16="http://schemas.microsoft.com/office/drawing/2014/main" id="{04713804-ABB4-4ED1-931E-2BB9501A8CCF}"/>
            </a:ext>
          </a:extLst>
        </xdr:cNvPr>
        <xdr:cNvSpPr/>
      </xdr:nvSpPr>
      <xdr:spPr>
        <a:xfrm>
          <a:off x="12804140" y="131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88719</xdr:rowOff>
    </xdr:from>
    <xdr:to>
      <xdr:col>81</xdr:col>
      <xdr:colOff>50800</xdr:colOff>
      <xdr:row>78</xdr:row>
      <xdr:rowOff>111579</xdr:rowOff>
    </xdr:to>
    <xdr:cxnSp macro="">
      <xdr:nvCxnSpPr>
        <xdr:cNvPr id="766" name="直線コネクタ 765">
          <a:extLst>
            <a:ext uri="{FF2B5EF4-FFF2-40B4-BE49-F238E27FC236}">
              <a16:creationId xmlns:a16="http://schemas.microsoft.com/office/drawing/2014/main" id="{65BD008B-69BD-44D3-B780-AFB23CBF3ECD}"/>
            </a:ext>
          </a:extLst>
        </xdr:cNvPr>
        <xdr:cNvCxnSpPr/>
      </xdr:nvCxnSpPr>
      <xdr:spPr>
        <a:xfrm>
          <a:off x="12854940" y="13164639"/>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13426</xdr:rowOff>
    </xdr:from>
    <xdr:to>
      <xdr:col>72</xdr:col>
      <xdr:colOff>38100</xdr:colOff>
      <xdr:row>78</xdr:row>
      <xdr:rowOff>115026</xdr:rowOff>
    </xdr:to>
    <xdr:sp macro="" textlink="">
      <xdr:nvSpPr>
        <xdr:cNvPr id="767" name="楕円 766">
          <a:extLst>
            <a:ext uri="{FF2B5EF4-FFF2-40B4-BE49-F238E27FC236}">
              <a16:creationId xmlns:a16="http://schemas.microsoft.com/office/drawing/2014/main" id="{197CCEEF-2011-43DE-856B-061B8117FC08}"/>
            </a:ext>
          </a:extLst>
        </xdr:cNvPr>
        <xdr:cNvSpPr/>
      </xdr:nvSpPr>
      <xdr:spPr>
        <a:xfrm>
          <a:off x="12029440" y="130893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64226</xdr:rowOff>
    </xdr:from>
    <xdr:to>
      <xdr:col>76</xdr:col>
      <xdr:colOff>114300</xdr:colOff>
      <xdr:row>78</xdr:row>
      <xdr:rowOff>88719</xdr:rowOff>
    </xdr:to>
    <xdr:cxnSp macro="">
      <xdr:nvCxnSpPr>
        <xdr:cNvPr id="768" name="直線コネクタ 767">
          <a:extLst>
            <a:ext uri="{FF2B5EF4-FFF2-40B4-BE49-F238E27FC236}">
              <a16:creationId xmlns:a16="http://schemas.microsoft.com/office/drawing/2014/main" id="{BBC2A774-4469-4A14-8432-B37CC8B65FFB}"/>
            </a:ext>
          </a:extLst>
        </xdr:cNvPr>
        <xdr:cNvCxnSpPr/>
      </xdr:nvCxnSpPr>
      <xdr:spPr>
        <a:xfrm>
          <a:off x="12072620" y="13140146"/>
          <a:ext cx="78232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147320</xdr:rowOff>
    </xdr:from>
    <xdr:to>
      <xdr:col>67</xdr:col>
      <xdr:colOff>101600</xdr:colOff>
      <xdr:row>78</xdr:row>
      <xdr:rowOff>77470</xdr:rowOff>
    </xdr:to>
    <xdr:sp macro="" textlink="">
      <xdr:nvSpPr>
        <xdr:cNvPr id="769" name="楕円 768">
          <a:extLst>
            <a:ext uri="{FF2B5EF4-FFF2-40B4-BE49-F238E27FC236}">
              <a16:creationId xmlns:a16="http://schemas.microsoft.com/office/drawing/2014/main" id="{B7AC0B1F-7CBD-4BF7-AB45-C80D82CC38B0}"/>
            </a:ext>
          </a:extLst>
        </xdr:cNvPr>
        <xdr:cNvSpPr/>
      </xdr:nvSpPr>
      <xdr:spPr>
        <a:xfrm>
          <a:off x="11231880" y="13055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26670</xdr:rowOff>
    </xdr:from>
    <xdr:to>
      <xdr:col>71</xdr:col>
      <xdr:colOff>177800</xdr:colOff>
      <xdr:row>78</xdr:row>
      <xdr:rowOff>64226</xdr:rowOff>
    </xdr:to>
    <xdr:cxnSp macro="">
      <xdr:nvCxnSpPr>
        <xdr:cNvPr id="770" name="直線コネクタ 769">
          <a:extLst>
            <a:ext uri="{FF2B5EF4-FFF2-40B4-BE49-F238E27FC236}">
              <a16:creationId xmlns:a16="http://schemas.microsoft.com/office/drawing/2014/main" id="{8918B54A-12A7-46AD-9068-FE6E97A6C8D4}"/>
            </a:ext>
          </a:extLst>
        </xdr:cNvPr>
        <xdr:cNvCxnSpPr/>
      </xdr:nvCxnSpPr>
      <xdr:spPr>
        <a:xfrm>
          <a:off x="11282680" y="13102590"/>
          <a:ext cx="78994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83293</xdr:rowOff>
    </xdr:from>
    <xdr:ext cx="405111" cy="259045"/>
    <xdr:sp macro="" textlink="">
      <xdr:nvSpPr>
        <xdr:cNvPr id="771" name="n_1aveValue【消防施設】&#10;有形固定資産減価償却率">
          <a:extLst>
            <a:ext uri="{FF2B5EF4-FFF2-40B4-BE49-F238E27FC236}">
              <a16:creationId xmlns:a16="http://schemas.microsoft.com/office/drawing/2014/main" id="{3A2E3D55-280E-4C6A-8AA0-CBBBAEAF5F0D}"/>
            </a:ext>
          </a:extLst>
        </xdr:cNvPr>
        <xdr:cNvSpPr txBox="1"/>
      </xdr:nvSpPr>
      <xdr:spPr>
        <a:xfrm>
          <a:off x="13437244" y="13997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63698</xdr:rowOff>
    </xdr:from>
    <xdr:ext cx="405111" cy="259045"/>
    <xdr:sp macro="" textlink="">
      <xdr:nvSpPr>
        <xdr:cNvPr id="772" name="n_2aveValue【消防施設】&#10;有形固定資産減価償却率">
          <a:extLst>
            <a:ext uri="{FF2B5EF4-FFF2-40B4-BE49-F238E27FC236}">
              <a16:creationId xmlns:a16="http://schemas.microsoft.com/office/drawing/2014/main" id="{8A8AAF29-3D14-4503-A736-F4B990C3F585}"/>
            </a:ext>
          </a:extLst>
        </xdr:cNvPr>
        <xdr:cNvSpPr txBox="1"/>
      </xdr:nvSpPr>
      <xdr:spPr>
        <a:xfrm>
          <a:off x="12675244" y="13977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31041</xdr:rowOff>
    </xdr:from>
    <xdr:ext cx="405111" cy="259045"/>
    <xdr:sp macro="" textlink="">
      <xdr:nvSpPr>
        <xdr:cNvPr id="773" name="n_3aveValue【消防施設】&#10;有形固定資産減価償却率">
          <a:extLst>
            <a:ext uri="{FF2B5EF4-FFF2-40B4-BE49-F238E27FC236}">
              <a16:creationId xmlns:a16="http://schemas.microsoft.com/office/drawing/2014/main" id="{61925A71-5AD3-49D3-A029-D944BBBD5513}"/>
            </a:ext>
          </a:extLst>
        </xdr:cNvPr>
        <xdr:cNvSpPr txBox="1"/>
      </xdr:nvSpPr>
      <xdr:spPr>
        <a:xfrm>
          <a:off x="11900544" y="13945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24509</xdr:rowOff>
    </xdr:from>
    <xdr:ext cx="405111" cy="259045"/>
    <xdr:sp macro="" textlink="">
      <xdr:nvSpPr>
        <xdr:cNvPr id="774" name="n_4aveValue【消防施設】&#10;有形固定資産減価償却率">
          <a:extLst>
            <a:ext uri="{FF2B5EF4-FFF2-40B4-BE49-F238E27FC236}">
              <a16:creationId xmlns:a16="http://schemas.microsoft.com/office/drawing/2014/main" id="{0920E5B4-3FF1-440E-945E-951E1E2F0024}"/>
            </a:ext>
          </a:extLst>
        </xdr:cNvPr>
        <xdr:cNvSpPr txBox="1"/>
      </xdr:nvSpPr>
      <xdr:spPr>
        <a:xfrm>
          <a:off x="11102984" y="13938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7456</xdr:rowOff>
    </xdr:from>
    <xdr:ext cx="405111" cy="259045"/>
    <xdr:sp macro="" textlink="">
      <xdr:nvSpPr>
        <xdr:cNvPr id="775" name="n_1mainValue【消防施設】&#10;有形固定資産減価償却率">
          <a:extLst>
            <a:ext uri="{FF2B5EF4-FFF2-40B4-BE49-F238E27FC236}">
              <a16:creationId xmlns:a16="http://schemas.microsoft.com/office/drawing/2014/main" id="{900F7D7A-3D66-4873-9156-25B65DDD0AF4}"/>
            </a:ext>
          </a:extLst>
        </xdr:cNvPr>
        <xdr:cNvSpPr txBox="1"/>
      </xdr:nvSpPr>
      <xdr:spPr>
        <a:xfrm>
          <a:off x="13437244" y="12915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156046</xdr:rowOff>
    </xdr:from>
    <xdr:ext cx="405111" cy="259045"/>
    <xdr:sp macro="" textlink="">
      <xdr:nvSpPr>
        <xdr:cNvPr id="776" name="n_2mainValue【消防施設】&#10;有形固定資産減価償却率">
          <a:extLst>
            <a:ext uri="{FF2B5EF4-FFF2-40B4-BE49-F238E27FC236}">
              <a16:creationId xmlns:a16="http://schemas.microsoft.com/office/drawing/2014/main" id="{EA3D92FD-DFEF-4FD3-8C6D-3AED584C62B4}"/>
            </a:ext>
          </a:extLst>
        </xdr:cNvPr>
        <xdr:cNvSpPr txBox="1"/>
      </xdr:nvSpPr>
      <xdr:spPr>
        <a:xfrm>
          <a:off x="12675244" y="1289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76</xdr:row>
      <xdr:rowOff>131553</xdr:rowOff>
    </xdr:from>
    <xdr:ext cx="340478" cy="259045"/>
    <xdr:sp macro="" textlink="">
      <xdr:nvSpPr>
        <xdr:cNvPr id="777" name="n_3mainValue【消防施設】&#10;有形固定資産減価償却率">
          <a:extLst>
            <a:ext uri="{FF2B5EF4-FFF2-40B4-BE49-F238E27FC236}">
              <a16:creationId xmlns:a16="http://schemas.microsoft.com/office/drawing/2014/main" id="{D58A7971-1547-49AC-A713-58D2E7B863D7}"/>
            </a:ext>
          </a:extLst>
        </xdr:cNvPr>
        <xdr:cNvSpPr txBox="1"/>
      </xdr:nvSpPr>
      <xdr:spPr>
        <a:xfrm>
          <a:off x="11910001" y="128721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76</xdr:row>
      <xdr:rowOff>93997</xdr:rowOff>
    </xdr:from>
    <xdr:ext cx="340478" cy="259045"/>
    <xdr:sp macro="" textlink="">
      <xdr:nvSpPr>
        <xdr:cNvPr id="778" name="n_4mainValue【消防施設】&#10;有形固定資産減価償却率">
          <a:extLst>
            <a:ext uri="{FF2B5EF4-FFF2-40B4-BE49-F238E27FC236}">
              <a16:creationId xmlns:a16="http://schemas.microsoft.com/office/drawing/2014/main" id="{4996234F-6894-4294-985C-47FBD341506E}"/>
            </a:ext>
          </a:extLst>
        </xdr:cNvPr>
        <xdr:cNvSpPr txBox="1"/>
      </xdr:nvSpPr>
      <xdr:spPr>
        <a:xfrm>
          <a:off x="11135301" y="128346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9" name="正方形/長方形 778">
          <a:extLst>
            <a:ext uri="{FF2B5EF4-FFF2-40B4-BE49-F238E27FC236}">
              <a16:creationId xmlns:a16="http://schemas.microsoft.com/office/drawing/2014/main" id="{787388C8-5EF3-4A01-812C-67470619A74C}"/>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0" name="正方形/長方形 779">
          <a:extLst>
            <a:ext uri="{FF2B5EF4-FFF2-40B4-BE49-F238E27FC236}">
              <a16:creationId xmlns:a16="http://schemas.microsoft.com/office/drawing/2014/main" id="{D18DDCF8-8E46-42DB-A911-45B8784A8636}"/>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1" name="正方形/長方形 780">
          <a:extLst>
            <a:ext uri="{FF2B5EF4-FFF2-40B4-BE49-F238E27FC236}">
              <a16:creationId xmlns:a16="http://schemas.microsoft.com/office/drawing/2014/main" id="{6E7C2C4F-6C50-400B-9D74-340DC984C181}"/>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2" name="正方形/長方形 781">
          <a:extLst>
            <a:ext uri="{FF2B5EF4-FFF2-40B4-BE49-F238E27FC236}">
              <a16:creationId xmlns:a16="http://schemas.microsoft.com/office/drawing/2014/main" id="{D23F8CB0-0DF2-4563-B6DC-4E00745F0D56}"/>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3" name="正方形/長方形 782">
          <a:extLst>
            <a:ext uri="{FF2B5EF4-FFF2-40B4-BE49-F238E27FC236}">
              <a16:creationId xmlns:a16="http://schemas.microsoft.com/office/drawing/2014/main" id="{2E1B4EF6-C666-4E92-9BD5-E330B8AF03CE}"/>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4" name="正方形/長方形 783">
          <a:extLst>
            <a:ext uri="{FF2B5EF4-FFF2-40B4-BE49-F238E27FC236}">
              <a16:creationId xmlns:a16="http://schemas.microsoft.com/office/drawing/2014/main" id="{3BC4863B-114F-4410-8116-172E7747F51F}"/>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5" name="正方形/長方形 784">
          <a:extLst>
            <a:ext uri="{FF2B5EF4-FFF2-40B4-BE49-F238E27FC236}">
              <a16:creationId xmlns:a16="http://schemas.microsoft.com/office/drawing/2014/main" id="{4A1E13A7-5CEC-41FC-B468-859088290F9C}"/>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6" name="正方形/長方形 785">
          <a:extLst>
            <a:ext uri="{FF2B5EF4-FFF2-40B4-BE49-F238E27FC236}">
              <a16:creationId xmlns:a16="http://schemas.microsoft.com/office/drawing/2014/main" id="{7C8E7A2A-289F-40D7-B314-6AD9F7BE63D3}"/>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7" name="テキスト ボックス 786">
          <a:extLst>
            <a:ext uri="{FF2B5EF4-FFF2-40B4-BE49-F238E27FC236}">
              <a16:creationId xmlns:a16="http://schemas.microsoft.com/office/drawing/2014/main" id="{2668A01E-C643-47F6-8F0C-5161092D09FF}"/>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8" name="直線コネクタ 787">
          <a:extLst>
            <a:ext uri="{FF2B5EF4-FFF2-40B4-BE49-F238E27FC236}">
              <a16:creationId xmlns:a16="http://schemas.microsoft.com/office/drawing/2014/main" id="{D675AC8D-176A-408E-9399-8AEE26AADED8}"/>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9" name="直線コネクタ 788">
          <a:extLst>
            <a:ext uri="{FF2B5EF4-FFF2-40B4-BE49-F238E27FC236}">
              <a16:creationId xmlns:a16="http://schemas.microsoft.com/office/drawing/2014/main" id="{94307C15-EDD0-44BF-A153-859AAB61D0AA}"/>
            </a:ext>
          </a:extLst>
        </xdr:cNvPr>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0" name="テキスト ボックス 789">
          <a:extLst>
            <a:ext uri="{FF2B5EF4-FFF2-40B4-BE49-F238E27FC236}">
              <a16:creationId xmlns:a16="http://schemas.microsoft.com/office/drawing/2014/main" id="{225377B1-9FC7-4ACE-9127-0E183760C4FC}"/>
            </a:ext>
          </a:extLst>
        </xdr:cNvPr>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1" name="直線コネクタ 790">
          <a:extLst>
            <a:ext uri="{FF2B5EF4-FFF2-40B4-BE49-F238E27FC236}">
              <a16:creationId xmlns:a16="http://schemas.microsoft.com/office/drawing/2014/main" id="{601DF470-5CFF-479C-BB94-8E1FA573938E}"/>
            </a:ext>
          </a:extLst>
        </xdr:cNvPr>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2" name="テキスト ボックス 791">
          <a:extLst>
            <a:ext uri="{FF2B5EF4-FFF2-40B4-BE49-F238E27FC236}">
              <a16:creationId xmlns:a16="http://schemas.microsoft.com/office/drawing/2014/main" id="{20497030-ED38-4CBE-B632-97425D443F51}"/>
            </a:ext>
          </a:extLst>
        </xdr:cNvPr>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3" name="直線コネクタ 792">
          <a:extLst>
            <a:ext uri="{FF2B5EF4-FFF2-40B4-BE49-F238E27FC236}">
              <a16:creationId xmlns:a16="http://schemas.microsoft.com/office/drawing/2014/main" id="{BFD7BA02-5CBF-4107-BCD5-3D315B1BD233}"/>
            </a:ext>
          </a:extLst>
        </xdr:cNvPr>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4" name="テキスト ボックス 793">
          <a:extLst>
            <a:ext uri="{FF2B5EF4-FFF2-40B4-BE49-F238E27FC236}">
              <a16:creationId xmlns:a16="http://schemas.microsoft.com/office/drawing/2014/main" id="{4DA2965D-ACBD-4B80-B87B-C5AFD809899B}"/>
            </a:ext>
          </a:extLst>
        </xdr:cNvPr>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5" name="直線コネクタ 794">
          <a:extLst>
            <a:ext uri="{FF2B5EF4-FFF2-40B4-BE49-F238E27FC236}">
              <a16:creationId xmlns:a16="http://schemas.microsoft.com/office/drawing/2014/main" id="{23A4E52C-1043-40E3-84A4-DE9CA1780B99}"/>
            </a:ext>
          </a:extLst>
        </xdr:cNvPr>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6" name="テキスト ボックス 795">
          <a:extLst>
            <a:ext uri="{FF2B5EF4-FFF2-40B4-BE49-F238E27FC236}">
              <a16:creationId xmlns:a16="http://schemas.microsoft.com/office/drawing/2014/main" id="{17FC0A04-2EAF-4CF6-A077-4D814F978664}"/>
            </a:ext>
          </a:extLst>
        </xdr:cNvPr>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7" name="直線コネクタ 796">
          <a:extLst>
            <a:ext uri="{FF2B5EF4-FFF2-40B4-BE49-F238E27FC236}">
              <a16:creationId xmlns:a16="http://schemas.microsoft.com/office/drawing/2014/main" id="{E0562FED-1EF2-4AE1-ABBE-ED8084AC1F60}"/>
            </a:ext>
          </a:extLst>
        </xdr:cNvPr>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8" name="テキスト ボックス 797">
          <a:extLst>
            <a:ext uri="{FF2B5EF4-FFF2-40B4-BE49-F238E27FC236}">
              <a16:creationId xmlns:a16="http://schemas.microsoft.com/office/drawing/2014/main" id="{EFC9323D-605A-49DA-B7CB-1009F18989C7}"/>
            </a:ext>
          </a:extLst>
        </xdr:cNvPr>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9" name="直線コネクタ 798">
          <a:extLst>
            <a:ext uri="{FF2B5EF4-FFF2-40B4-BE49-F238E27FC236}">
              <a16:creationId xmlns:a16="http://schemas.microsoft.com/office/drawing/2014/main" id="{35A2C2B9-1049-47D0-9D99-D38422EAAE5E}"/>
            </a:ext>
          </a:extLst>
        </xdr:cNvPr>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0" name="テキスト ボックス 799">
          <a:extLst>
            <a:ext uri="{FF2B5EF4-FFF2-40B4-BE49-F238E27FC236}">
              <a16:creationId xmlns:a16="http://schemas.microsoft.com/office/drawing/2014/main" id="{55A3EEA3-BD93-43DB-B506-4D0CEAF4B040}"/>
            </a:ext>
          </a:extLst>
        </xdr:cNvPr>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a:extLst>
            <a:ext uri="{FF2B5EF4-FFF2-40B4-BE49-F238E27FC236}">
              <a16:creationId xmlns:a16="http://schemas.microsoft.com/office/drawing/2014/main" id="{03907B5B-DEA7-45B2-8A12-19BD5CCFE47A}"/>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a:extLst>
            <a:ext uri="{FF2B5EF4-FFF2-40B4-BE49-F238E27FC236}">
              <a16:creationId xmlns:a16="http://schemas.microsoft.com/office/drawing/2014/main" id="{493B2B0B-3082-4392-9DEA-0BE27A5907A6}"/>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消防施設】&#10;一人当たり面積グラフ枠">
          <a:extLst>
            <a:ext uri="{FF2B5EF4-FFF2-40B4-BE49-F238E27FC236}">
              <a16:creationId xmlns:a16="http://schemas.microsoft.com/office/drawing/2014/main" id="{A92F8CD1-FA4E-40B8-9097-A6322060379C}"/>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96882</xdr:rowOff>
    </xdr:from>
    <xdr:to>
      <xdr:col>116</xdr:col>
      <xdr:colOff>62864</xdr:colOff>
      <xdr:row>85</xdr:row>
      <xdr:rowOff>111579</xdr:rowOff>
    </xdr:to>
    <xdr:cxnSp macro="">
      <xdr:nvCxnSpPr>
        <xdr:cNvPr id="804" name="直線コネクタ 803">
          <a:extLst>
            <a:ext uri="{FF2B5EF4-FFF2-40B4-BE49-F238E27FC236}">
              <a16:creationId xmlns:a16="http://schemas.microsoft.com/office/drawing/2014/main" id="{FB6E6319-D46F-4725-A944-3460E8357C03}"/>
            </a:ext>
          </a:extLst>
        </xdr:cNvPr>
        <xdr:cNvCxnSpPr/>
      </xdr:nvCxnSpPr>
      <xdr:spPr>
        <a:xfrm flipV="1">
          <a:off x="19509104" y="13172802"/>
          <a:ext cx="0" cy="1188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115406</xdr:rowOff>
    </xdr:from>
    <xdr:ext cx="469744" cy="259045"/>
    <xdr:sp macro="" textlink="">
      <xdr:nvSpPr>
        <xdr:cNvPr id="805" name="【消防施設】&#10;一人当たり面積最小値テキスト">
          <a:extLst>
            <a:ext uri="{FF2B5EF4-FFF2-40B4-BE49-F238E27FC236}">
              <a16:creationId xmlns:a16="http://schemas.microsoft.com/office/drawing/2014/main" id="{547F2E46-ADA3-436D-82A4-3DA83BBCDE75}"/>
            </a:ext>
          </a:extLst>
        </xdr:cNvPr>
        <xdr:cNvSpPr txBox="1"/>
      </xdr:nvSpPr>
      <xdr:spPr>
        <a:xfrm>
          <a:off x="19547840" y="1436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111579</xdr:rowOff>
    </xdr:from>
    <xdr:to>
      <xdr:col>116</xdr:col>
      <xdr:colOff>152400</xdr:colOff>
      <xdr:row>85</xdr:row>
      <xdr:rowOff>111579</xdr:rowOff>
    </xdr:to>
    <xdr:cxnSp macro="">
      <xdr:nvCxnSpPr>
        <xdr:cNvPr id="806" name="直線コネクタ 805">
          <a:extLst>
            <a:ext uri="{FF2B5EF4-FFF2-40B4-BE49-F238E27FC236}">
              <a16:creationId xmlns:a16="http://schemas.microsoft.com/office/drawing/2014/main" id="{07E64F9E-3536-4805-9E8E-17EE04EF2DBF}"/>
            </a:ext>
          </a:extLst>
        </xdr:cNvPr>
        <xdr:cNvCxnSpPr/>
      </xdr:nvCxnSpPr>
      <xdr:spPr>
        <a:xfrm>
          <a:off x="19443700" y="143609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43559</xdr:rowOff>
    </xdr:from>
    <xdr:ext cx="469744" cy="259045"/>
    <xdr:sp macro="" textlink="">
      <xdr:nvSpPr>
        <xdr:cNvPr id="807" name="【消防施設】&#10;一人当たり面積最大値テキスト">
          <a:extLst>
            <a:ext uri="{FF2B5EF4-FFF2-40B4-BE49-F238E27FC236}">
              <a16:creationId xmlns:a16="http://schemas.microsoft.com/office/drawing/2014/main" id="{E7809A28-1DAA-41D4-9D5F-51EA6B28B218}"/>
            </a:ext>
          </a:extLst>
        </xdr:cNvPr>
        <xdr:cNvSpPr txBox="1"/>
      </xdr:nvSpPr>
      <xdr:spPr>
        <a:xfrm>
          <a:off x="19547840" y="1295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96882</xdr:rowOff>
    </xdr:from>
    <xdr:to>
      <xdr:col>116</xdr:col>
      <xdr:colOff>152400</xdr:colOff>
      <xdr:row>78</xdr:row>
      <xdr:rowOff>96882</xdr:rowOff>
    </xdr:to>
    <xdr:cxnSp macro="">
      <xdr:nvCxnSpPr>
        <xdr:cNvPr id="808" name="直線コネクタ 807">
          <a:extLst>
            <a:ext uri="{FF2B5EF4-FFF2-40B4-BE49-F238E27FC236}">
              <a16:creationId xmlns:a16="http://schemas.microsoft.com/office/drawing/2014/main" id="{210E4441-DA57-4035-8E6E-12E38A60DAA4}"/>
            </a:ext>
          </a:extLst>
        </xdr:cNvPr>
        <xdr:cNvCxnSpPr/>
      </xdr:nvCxnSpPr>
      <xdr:spPr>
        <a:xfrm>
          <a:off x="19443700" y="131728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75491</xdr:rowOff>
    </xdr:from>
    <xdr:ext cx="469744" cy="259045"/>
    <xdr:sp macro="" textlink="">
      <xdr:nvSpPr>
        <xdr:cNvPr id="809" name="【消防施設】&#10;一人当たり面積平均値テキスト">
          <a:extLst>
            <a:ext uri="{FF2B5EF4-FFF2-40B4-BE49-F238E27FC236}">
              <a16:creationId xmlns:a16="http://schemas.microsoft.com/office/drawing/2014/main" id="{3ECD5C6E-7983-4120-8DC2-E3B691F44DF7}"/>
            </a:ext>
          </a:extLst>
        </xdr:cNvPr>
        <xdr:cNvSpPr txBox="1"/>
      </xdr:nvSpPr>
      <xdr:spPr>
        <a:xfrm>
          <a:off x="19547840" y="136543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52614</xdr:rowOff>
    </xdr:from>
    <xdr:to>
      <xdr:col>116</xdr:col>
      <xdr:colOff>114300</xdr:colOff>
      <xdr:row>82</xdr:row>
      <xdr:rowOff>154214</xdr:rowOff>
    </xdr:to>
    <xdr:sp macro="" textlink="">
      <xdr:nvSpPr>
        <xdr:cNvPr id="810" name="フローチャート: 判断 809">
          <a:extLst>
            <a:ext uri="{FF2B5EF4-FFF2-40B4-BE49-F238E27FC236}">
              <a16:creationId xmlns:a16="http://schemas.microsoft.com/office/drawing/2014/main" id="{DF2A213A-1BC4-45E2-859D-517D78C7BA33}"/>
            </a:ext>
          </a:extLst>
        </xdr:cNvPr>
        <xdr:cNvSpPr/>
      </xdr:nvSpPr>
      <xdr:spPr>
        <a:xfrm>
          <a:off x="19458940" y="1379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52614</xdr:rowOff>
    </xdr:from>
    <xdr:to>
      <xdr:col>112</xdr:col>
      <xdr:colOff>38100</xdr:colOff>
      <xdr:row>82</xdr:row>
      <xdr:rowOff>154214</xdr:rowOff>
    </xdr:to>
    <xdr:sp macro="" textlink="">
      <xdr:nvSpPr>
        <xdr:cNvPr id="811" name="フローチャート: 判断 810">
          <a:extLst>
            <a:ext uri="{FF2B5EF4-FFF2-40B4-BE49-F238E27FC236}">
              <a16:creationId xmlns:a16="http://schemas.microsoft.com/office/drawing/2014/main" id="{7568588C-556D-411E-A138-7EAE575946B5}"/>
            </a:ext>
          </a:extLst>
        </xdr:cNvPr>
        <xdr:cNvSpPr/>
      </xdr:nvSpPr>
      <xdr:spPr>
        <a:xfrm>
          <a:off x="18735040" y="137990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124461</xdr:rowOff>
    </xdr:from>
    <xdr:to>
      <xdr:col>107</xdr:col>
      <xdr:colOff>101600</xdr:colOff>
      <xdr:row>83</xdr:row>
      <xdr:rowOff>54611</xdr:rowOff>
    </xdr:to>
    <xdr:sp macro="" textlink="">
      <xdr:nvSpPr>
        <xdr:cNvPr id="812" name="フローチャート: 判断 811">
          <a:extLst>
            <a:ext uri="{FF2B5EF4-FFF2-40B4-BE49-F238E27FC236}">
              <a16:creationId xmlns:a16="http://schemas.microsoft.com/office/drawing/2014/main" id="{CB15A8B1-703A-4F53-8223-C5FC95B4ED01}"/>
            </a:ext>
          </a:extLst>
        </xdr:cNvPr>
        <xdr:cNvSpPr/>
      </xdr:nvSpPr>
      <xdr:spPr>
        <a:xfrm>
          <a:off x="17937480" y="138709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813" name="フローチャート: 判断 812">
          <a:extLst>
            <a:ext uri="{FF2B5EF4-FFF2-40B4-BE49-F238E27FC236}">
              <a16:creationId xmlns:a16="http://schemas.microsoft.com/office/drawing/2014/main" id="{87D658DB-406A-4AE9-9F88-DF3CF34ABCB2}"/>
            </a:ext>
          </a:extLst>
        </xdr:cNvPr>
        <xdr:cNvSpPr/>
      </xdr:nvSpPr>
      <xdr:spPr>
        <a:xfrm>
          <a:off x="17162780" y="138709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157118</xdr:rowOff>
    </xdr:from>
    <xdr:to>
      <xdr:col>98</xdr:col>
      <xdr:colOff>38100</xdr:colOff>
      <xdr:row>83</xdr:row>
      <xdr:rowOff>87268</xdr:rowOff>
    </xdr:to>
    <xdr:sp macro="" textlink="">
      <xdr:nvSpPr>
        <xdr:cNvPr id="814" name="フローチャート: 判断 813">
          <a:extLst>
            <a:ext uri="{FF2B5EF4-FFF2-40B4-BE49-F238E27FC236}">
              <a16:creationId xmlns:a16="http://schemas.microsoft.com/office/drawing/2014/main" id="{F467A866-3DDD-4E58-A383-08EEA422C37C}"/>
            </a:ext>
          </a:extLst>
        </xdr:cNvPr>
        <xdr:cNvSpPr/>
      </xdr:nvSpPr>
      <xdr:spPr>
        <a:xfrm>
          <a:off x="16388080" y="139035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4176DDD1-557D-488C-B586-5EA1A36C494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AF2091EE-EE30-4004-8217-32D0222DF409}"/>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A2EFD7BE-A048-44B9-9642-619A9E276E05}"/>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BFD89504-4D64-4BB8-98CF-1487546E9EBA}"/>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531A839A-D668-4A5A-ADF4-64A4BCD8CB99}"/>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820" name="楕円 819">
          <a:extLst>
            <a:ext uri="{FF2B5EF4-FFF2-40B4-BE49-F238E27FC236}">
              <a16:creationId xmlns:a16="http://schemas.microsoft.com/office/drawing/2014/main" id="{457BFB10-A1BE-4DD8-A23C-D20D343533A6}"/>
            </a:ext>
          </a:extLst>
        </xdr:cNvPr>
        <xdr:cNvSpPr/>
      </xdr:nvSpPr>
      <xdr:spPr>
        <a:xfrm>
          <a:off x="19458940" y="140500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114316</xdr:rowOff>
    </xdr:from>
    <xdr:ext cx="469744" cy="259045"/>
    <xdr:sp macro="" textlink="">
      <xdr:nvSpPr>
        <xdr:cNvPr id="821" name="【消防施設】&#10;一人当たり面積該当値テキスト">
          <a:extLst>
            <a:ext uri="{FF2B5EF4-FFF2-40B4-BE49-F238E27FC236}">
              <a16:creationId xmlns:a16="http://schemas.microsoft.com/office/drawing/2014/main" id="{47396FEB-E33F-4548-A294-09F622F3D896}"/>
            </a:ext>
          </a:extLst>
        </xdr:cNvPr>
        <xdr:cNvSpPr txBox="1"/>
      </xdr:nvSpPr>
      <xdr:spPr>
        <a:xfrm>
          <a:off x="19547840" y="14028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148952</xdr:rowOff>
    </xdr:from>
    <xdr:to>
      <xdr:col>112</xdr:col>
      <xdr:colOff>38100</xdr:colOff>
      <xdr:row>84</xdr:row>
      <xdr:rowOff>79102</xdr:rowOff>
    </xdr:to>
    <xdr:sp macro="" textlink="">
      <xdr:nvSpPr>
        <xdr:cNvPr id="822" name="楕円 821">
          <a:extLst>
            <a:ext uri="{FF2B5EF4-FFF2-40B4-BE49-F238E27FC236}">
              <a16:creationId xmlns:a16="http://schemas.microsoft.com/office/drawing/2014/main" id="{56CBFA3F-160B-46B2-BF95-5B6701C3C778}"/>
            </a:ext>
          </a:extLst>
        </xdr:cNvPr>
        <xdr:cNvSpPr/>
      </xdr:nvSpPr>
      <xdr:spPr>
        <a:xfrm>
          <a:off x="18735040" y="140630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15239</xdr:rowOff>
    </xdr:from>
    <xdr:to>
      <xdr:col>116</xdr:col>
      <xdr:colOff>63500</xdr:colOff>
      <xdr:row>84</xdr:row>
      <xdr:rowOff>28302</xdr:rowOff>
    </xdr:to>
    <xdr:cxnSp macro="">
      <xdr:nvCxnSpPr>
        <xdr:cNvPr id="823" name="直線コネクタ 822">
          <a:extLst>
            <a:ext uri="{FF2B5EF4-FFF2-40B4-BE49-F238E27FC236}">
              <a16:creationId xmlns:a16="http://schemas.microsoft.com/office/drawing/2014/main" id="{9796B727-F4DA-4816-904C-2DBE7A733715}"/>
            </a:ext>
          </a:extLst>
        </xdr:cNvPr>
        <xdr:cNvCxnSpPr/>
      </xdr:nvCxnSpPr>
      <xdr:spPr>
        <a:xfrm flipV="1">
          <a:off x="18778220" y="14096999"/>
          <a:ext cx="73152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162016</xdr:rowOff>
    </xdr:from>
    <xdr:to>
      <xdr:col>107</xdr:col>
      <xdr:colOff>101600</xdr:colOff>
      <xdr:row>84</xdr:row>
      <xdr:rowOff>92166</xdr:rowOff>
    </xdr:to>
    <xdr:sp macro="" textlink="">
      <xdr:nvSpPr>
        <xdr:cNvPr id="824" name="楕円 823">
          <a:extLst>
            <a:ext uri="{FF2B5EF4-FFF2-40B4-BE49-F238E27FC236}">
              <a16:creationId xmlns:a16="http://schemas.microsoft.com/office/drawing/2014/main" id="{EB6EC8C1-525A-477B-A72A-733451027243}"/>
            </a:ext>
          </a:extLst>
        </xdr:cNvPr>
        <xdr:cNvSpPr/>
      </xdr:nvSpPr>
      <xdr:spPr>
        <a:xfrm>
          <a:off x="17937480" y="140761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28302</xdr:rowOff>
    </xdr:from>
    <xdr:to>
      <xdr:col>111</xdr:col>
      <xdr:colOff>177800</xdr:colOff>
      <xdr:row>84</xdr:row>
      <xdr:rowOff>41366</xdr:rowOff>
    </xdr:to>
    <xdr:cxnSp macro="">
      <xdr:nvCxnSpPr>
        <xdr:cNvPr id="825" name="直線コネクタ 824">
          <a:extLst>
            <a:ext uri="{FF2B5EF4-FFF2-40B4-BE49-F238E27FC236}">
              <a16:creationId xmlns:a16="http://schemas.microsoft.com/office/drawing/2014/main" id="{CC79CABC-752C-4798-8B07-2639CD95F09D}"/>
            </a:ext>
          </a:extLst>
        </xdr:cNvPr>
        <xdr:cNvCxnSpPr/>
      </xdr:nvCxnSpPr>
      <xdr:spPr>
        <a:xfrm flipV="1">
          <a:off x="17988280" y="14110062"/>
          <a:ext cx="78994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3629</xdr:rowOff>
    </xdr:from>
    <xdr:to>
      <xdr:col>102</xdr:col>
      <xdr:colOff>165100</xdr:colOff>
      <xdr:row>84</xdr:row>
      <xdr:rowOff>105229</xdr:rowOff>
    </xdr:to>
    <xdr:sp macro="" textlink="">
      <xdr:nvSpPr>
        <xdr:cNvPr id="826" name="楕円 825">
          <a:extLst>
            <a:ext uri="{FF2B5EF4-FFF2-40B4-BE49-F238E27FC236}">
              <a16:creationId xmlns:a16="http://schemas.microsoft.com/office/drawing/2014/main" id="{F5607A6E-E4F3-400C-8884-EABE3843843F}"/>
            </a:ext>
          </a:extLst>
        </xdr:cNvPr>
        <xdr:cNvSpPr/>
      </xdr:nvSpPr>
      <xdr:spPr>
        <a:xfrm>
          <a:off x="17162780" y="1408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41366</xdr:rowOff>
    </xdr:from>
    <xdr:to>
      <xdr:col>107</xdr:col>
      <xdr:colOff>50800</xdr:colOff>
      <xdr:row>84</xdr:row>
      <xdr:rowOff>54429</xdr:rowOff>
    </xdr:to>
    <xdr:cxnSp macro="">
      <xdr:nvCxnSpPr>
        <xdr:cNvPr id="827" name="直線コネクタ 826">
          <a:extLst>
            <a:ext uri="{FF2B5EF4-FFF2-40B4-BE49-F238E27FC236}">
              <a16:creationId xmlns:a16="http://schemas.microsoft.com/office/drawing/2014/main" id="{BD9E91FE-943B-4E38-9CC3-18428A917EBC}"/>
            </a:ext>
          </a:extLst>
        </xdr:cNvPr>
        <xdr:cNvCxnSpPr/>
      </xdr:nvCxnSpPr>
      <xdr:spPr>
        <a:xfrm flipV="1">
          <a:off x="17213580" y="14123126"/>
          <a:ext cx="7747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16692</xdr:rowOff>
    </xdr:from>
    <xdr:to>
      <xdr:col>98</xdr:col>
      <xdr:colOff>38100</xdr:colOff>
      <xdr:row>84</xdr:row>
      <xdr:rowOff>118292</xdr:rowOff>
    </xdr:to>
    <xdr:sp macro="" textlink="">
      <xdr:nvSpPr>
        <xdr:cNvPr id="828" name="楕円 827">
          <a:extLst>
            <a:ext uri="{FF2B5EF4-FFF2-40B4-BE49-F238E27FC236}">
              <a16:creationId xmlns:a16="http://schemas.microsoft.com/office/drawing/2014/main" id="{08998854-B69E-4513-81AA-8FBA7A1FEE8C}"/>
            </a:ext>
          </a:extLst>
        </xdr:cNvPr>
        <xdr:cNvSpPr/>
      </xdr:nvSpPr>
      <xdr:spPr>
        <a:xfrm>
          <a:off x="16388080" y="140984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54429</xdr:rowOff>
    </xdr:from>
    <xdr:to>
      <xdr:col>102</xdr:col>
      <xdr:colOff>114300</xdr:colOff>
      <xdr:row>84</xdr:row>
      <xdr:rowOff>67492</xdr:rowOff>
    </xdr:to>
    <xdr:cxnSp macro="">
      <xdr:nvCxnSpPr>
        <xdr:cNvPr id="829" name="直線コネクタ 828">
          <a:extLst>
            <a:ext uri="{FF2B5EF4-FFF2-40B4-BE49-F238E27FC236}">
              <a16:creationId xmlns:a16="http://schemas.microsoft.com/office/drawing/2014/main" id="{8908F311-47EC-4F2B-94EF-1401FE3BFF8E}"/>
            </a:ext>
          </a:extLst>
        </xdr:cNvPr>
        <xdr:cNvCxnSpPr/>
      </xdr:nvCxnSpPr>
      <xdr:spPr>
        <a:xfrm flipV="1">
          <a:off x="16431260" y="14136189"/>
          <a:ext cx="78232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170741</xdr:rowOff>
    </xdr:from>
    <xdr:ext cx="469744" cy="259045"/>
    <xdr:sp macro="" textlink="">
      <xdr:nvSpPr>
        <xdr:cNvPr id="830" name="n_1aveValue【消防施設】&#10;一人当たり面積">
          <a:extLst>
            <a:ext uri="{FF2B5EF4-FFF2-40B4-BE49-F238E27FC236}">
              <a16:creationId xmlns:a16="http://schemas.microsoft.com/office/drawing/2014/main" id="{88B5E1B3-7B3F-418C-9DD9-254B532A9858}"/>
            </a:ext>
          </a:extLst>
        </xdr:cNvPr>
        <xdr:cNvSpPr txBox="1"/>
      </xdr:nvSpPr>
      <xdr:spPr>
        <a:xfrm>
          <a:off x="18561127" y="1358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71138</xdr:rowOff>
    </xdr:from>
    <xdr:ext cx="469744" cy="259045"/>
    <xdr:sp macro="" textlink="">
      <xdr:nvSpPr>
        <xdr:cNvPr id="831" name="n_2aveValue【消防施設】&#10;一人当たり面積">
          <a:extLst>
            <a:ext uri="{FF2B5EF4-FFF2-40B4-BE49-F238E27FC236}">
              <a16:creationId xmlns:a16="http://schemas.microsoft.com/office/drawing/2014/main" id="{BDF99002-6C8E-43EE-832F-E4E7376C7C40}"/>
            </a:ext>
          </a:extLst>
        </xdr:cNvPr>
        <xdr:cNvSpPr txBox="1"/>
      </xdr:nvSpPr>
      <xdr:spPr>
        <a:xfrm>
          <a:off x="17776267" y="1364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71138</xdr:rowOff>
    </xdr:from>
    <xdr:ext cx="469744" cy="259045"/>
    <xdr:sp macro="" textlink="">
      <xdr:nvSpPr>
        <xdr:cNvPr id="832" name="n_3aveValue【消防施設】&#10;一人当たり面積">
          <a:extLst>
            <a:ext uri="{FF2B5EF4-FFF2-40B4-BE49-F238E27FC236}">
              <a16:creationId xmlns:a16="http://schemas.microsoft.com/office/drawing/2014/main" id="{2C06C6FE-12AE-4927-9368-470AAE07C05A}"/>
            </a:ext>
          </a:extLst>
        </xdr:cNvPr>
        <xdr:cNvSpPr txBox="1"/>
      </xdr:nvSpPr>
      <xdr:spPr>
        <a:xfrm>
          <a:off x="17001567" y="1364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103795</xdr:rowOff>
    </xdr:from>
    <xdr:ext cx="469744" cy="259045"/>
    <xdr:sp macro="" textlink="">
      <xdr:nvSpPr>
        <xdr:cNvPr id="833" name="n_4aveValue【消防施設】&#10;一人当たり面積">
          <a:extLst>
            <a:ext uri="{FF2B5EF4-FFF2-40B4-BE49-F238E27FC236}">
              <a16:creationId xmlns:a16="http://schemas.microsoft.com/office/drawing/2014/main" id="{462E368E-B019-4358-A9A9-FE15F6FB8687}"/>
            </a:ext>
          </a:extLst>
        </xdr:cNvPr>
        <xdr:cNvSpPr txBox="1"/>
      </xdr:nvSpPr>
      <xdr:spPr>
        <a:xfrm>
          <a:off x="16226867" y="1368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70229</xdr:rowOff>
    </xdr:from>
    <xdr:ext cx="469744" cy="259045"/>
    <xdr:sp macro="" textlink="">
      <xdr:nvSpPr>
        <xdr:cNvPr id="834" name="n_1mainValue【消防施設】&#10;一人当たり面積">
          <a:extLst>
            <a:ext uri="{FF2B5EF4-FFF2-40B4-BE49-F238E27FC236}">
              <a16:creationId xmlns:a16="http://schemas.microsoft.com/office/drawing/2014/main" id="{89445C65-F694-42C8-AEF6-006BF006D901}"/>
            </a:ext>
          </a:extLst>
        </xdr:cNvPr>
        <xdr:cNvSpPr txBox="1"/>
      </xdr:nvSpPr>
      <xdr:spPr>
        <a:xfrm>
          <a:off x="18561127" y="14151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83293</xdr:rowOff>
    </xdr:from>
    <xdr:ext cx="469744" cy="259045"/>
    <xdr:sp macro="" textlink="">
      <xdr:nvSpPr>
        <xdr:cNvPr id="835" name="n_2mainValue【消防施設】&#10;一人当たり面積">
          <a:extLst>
            <a:ext uri="{FF2B5EF4-FFF2-40B4-BE49-F238E27FC236}">
              <a16:creationId xmlns:a16="http://schemas.microsoft.com/office/drawing/2014/main" id="{82D83B45-0D8A-4F5B-8BFF-04E56D579B50}"/>
            </a:ext>
          </a:extLst>
        </xdr:cNvPr>
        <xdr:cNvSpPr txBox="1"/>
      </xdr:nvSpPr>
      <xdr:spPr>
        <a:xfrm>
          <a:off x="17776267" y="1416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96356</xdr:rowOff>
    </xdr:from>
    <xdr:ext cx="469744" cy="259045"/>
    <xdr:sp macro="" textlink="">
      <xdr:nvSpPr>
        <xdr:cNvPr id="836" name="n_3mainValue【消防施設】&#10;一人当たり面積">
          <a:extLst>
            <a:ext uri="{FF2B5EF4-FFF2-40B4-BE49-F238E27FC236}">
              <a16:creationId xmlns:a16="http://schemas.microsoft.com/office/drawing/2014/main" id="{2EDB4338-5AFD-4B69-96B9-A60DA7A247A6}"/>
            </a:ext>
          </a:extLst>
        </xdr:cNvPr>
        <xdr:cNvSpPr txBox="1"/>
      </xdr:nvSpPr>
      <xdr:spPr>
        <a:xfrm>
          <a:off x="17001567" y="1417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109419</xdr:rowOff>
    </xdr:from>
    <xdr:ext cx="469744" cy="259045"/>
    <xdr:sp macro="" textlink="">
      <xdr:nvSpPr>
        <xdr:cNvPr id="837" name="n_4mainValue【消防施設】&#10;一人当たり面積">
          <a:extLst>
            <a:ext uri="{FF2B5EF4-FFF2-40B4-BE49-F238E27FC236}">
              <a16:creationId xmlns:a16="http://schemas.microsoft.com/office/drawing/2014/main" id="{85A2FEF7-A359-4C23-B092-88CDFAB6B4D6}"/>
            </a:ext>
          </a:extLst>
        </xdr:cNvPr>
        <xdr:cNvSpPr txBox="1"/>
      </xdr:nvSpPr>
      <xdr:spPr>
        <a:xfrm>
          <a:off x="16226867" y="1419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a:extLst>
            <a:ext uri="{FF2B5EF4-FFF2-40B4-BE49-F238E27FC236}">
              <a16:creationId xmlns:a16="http://schemas.microsoft.com/office/drawing/2014/main" id="{7B45CB46-5F42-4909-995E-8FCFCE4EFCCA}"/>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a:extLst>
            <a:ext uri="{FF2B5EF4-FFF2-40B4-BE49-F238E27FC236}">
              <a16:creationId xmlns:a16="http://schemas.microsoft.com/office/drawing/2014/main" id="{DA4FA280-101D-4764-86C6-D3568B34859C}"/>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a:extLst>
            <a:ext uri="{FF2B5EF4-FFF2-40B4-BE49-F238E27FC236}">
              <a16:creationId xmlns:a16="http://schemas.microsoft.com/office/drawing/2014/main" id="{1D30A0B1-D3AE-4908-9335-62A853A473A1}"/>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a:extLst>
            <a:ext uri="{FF2B5EF4-FFF2-40B4-BE49-F238E27FC236}">
              <a16:creationId xmlns:a16="http://schemas.microsoft.com/office/drawing/2014/main" id="{EAD10CE0-4529-41BA-837B-CCF970DC9CFF}"/>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a:extLst>
            <a:ext uri="{FF2B5EF4-FFF2-40B4-BE49-F238E27FC236}">
              <a16:creationId xmlns:a16="http://schemas.microsoft.com/office/drawing/2014/main" id="{2C1CAB33-EB8E-49D6-90C0-8FC5F8FFA335}"/>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a:extLst>
            <a:ext uri="{FF2B5EF4-FFF2-40B4-BE49-F238E27FC236}">
              <a16:creationId xmlns:a16="http://schemas.microsoft.com/office/drawing/2014/main" id="{E226044C-0375-4037-B0F8-768CCCCEEE1C}"/>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a:extLst>
            <a:ext uri="{FF2B5EF4-FFF2-40B4-BE49-F238E27FC236}">
              <a16:creationId xmlns:a16="http://schemas.microsoft.com/office/drawing/2014/main" id="{2A90BA63-9FFA-4C31-81F2-072FCE8CADE2}"/>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a:extLst>
            <a:ext uri="{FF2B5EF4-FFF2-40B4-BE49-F238E27FC236}">
              <a16:creationId xmlns:a16="http://schemas.microsoft.com/office/drawing/2014/main" id="{2E4C759A-0EB2-46A3-B86D-10472F32BC57}"/>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a:extLst>
            <a:ext uri="{FF2B5EF4-FFF2-40B4-BE49-F238E27FC236}">
              <a16:creationId xmlns:a16="http://schemas.microsoft.com/office/drawing/2014/main" id="{ABC41B7C-5120-4689-8720-63285CA83553}"/>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a:extLst>
            <a:ext uri="{FF2B5EF4-FFF2-40B4-BE49-F238E27FC236}">
              <a16:creationId xmlns:a16="http://schemas.microsoft.com/office/drawing/2014/main" id="{64096B45-E77B-453A-AF68-CBA20B1253BA}"/>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a:extLst>
            <a:ext uri="{FF2B5EF4-FFF2-40B4-BE49-F238E27FC236}">
              <a16:creationId xmlns:a16="http://schemas.microsoft.com/office/drawing/2014/main" id="{F72209F5-BA43-4B4E-8288-7FEF4288DD37}"/>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9" name="直線コネクタ 848">
          <a:extLst>
            <a:ext uri="{FF2B5EF4-FFF2-40B4-BE49-F238E27FC236}">
              <a16:creationId xmlns:a16="http://schemas.microsoft.com/office/drawing/2014/main" id="{D5CE978D-E15A-41FD-94FE-BE1A3067BFD9}"/>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0" name="テキスト ボックス 849">
          <a:extLst>
            <a:ext uri="{FF2B5EF4-FFF2-40B4-BE49-F238E27FC236}">
              <a16:creationId xmlns:a16="http://schemas.microsoft.com/office/drawing/2014/main" id="{F03158C0-E0C6-4C52-859A-0A8980698CB2}"/>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1" name="直線コネクタ 850">
          <a:extLst>
            <a:ext uri="{FF2B5EF4-FFF2-40B4-BE49-F238E27FC236}">
              <a16:creationId xmlns:a16="http://schemas.microsoft.com/office/drawing/2014/main" id="{7F73AEB0-389A-4270-8F0A-04EB9A59BC58}"/>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2" name="テキスト ボックス 851">
          <a:extLst>
            <a:ext uri="{FF2B5EF4-FFF2-40B4-BE49-F238E27FC236}">
              <a16:creationId xmlns:a16="http://schemas.microsoft.com/office/drawing/2014/main" id="{54B53E37-A875-41B5-8F7A-A007501E74F3}"/>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3" name="直線コネクタ 852">
          <a:extLst>
            <a:ext uri="{FF2B5EF4-FFF2-40B4-BE49-F238E27FC236}">
              <a16:creationId xmlns:a16="http://schemas.microsoft.com/office/drawing/2014/main" id="{A622E1A2-E224-4910-BB6E-9E4C8332F0A2}"/>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4" name="テキスト ボックス 853">
          <a:extLst>
            <a:ext uri="{FF2B5EF4-FFF2-40B4-BE49-F238E27FC236}">
              <a16:creationId xmlns:a16="http://schemas.microsoft.com/office/drawing/2014/main" id="{474D245F-7C84-4A65-A99B-76217176F89A}"/>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5" name="直線コネクタ 854">
          <a:extLst>
            <a:ext uri="{FF2B5EF4-FFF2-40B4-BE49-F238E27FC236}">
              <a16:creationId xmlns:a16="http://schemas.microsoft.com/office/drawing/2014/main" id="{9CDADD86-6CF3-4FA4-A4A5-6B3545FABA5F}"/>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6" name="テキスト ボックス 855">
          <a:extLst>
            <a:ext uri="{FF2B5EF4-FFF2-40B4-BE49-F238E27FC236}">
              <a16:creationId xmlns:a16="http://schemas.microsoft.com/office/drawing/2014/main" id="{D23B803F-9EB9-44DC-9528-E381D093B44A}"/>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7" name="直線コネクタ 856">
          <a:extLst>
            <a:ext uri="{FF2B5EF4-FFF2-40B4-BE49-F238E27FC236}">
              <a16:creationId xmlns:a16="http://schemas.microsoft.com/office/drawing/2014/main" id="{10F0AA0A-7F69-4FBA-BC67-634D5193E4C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8" name="テキスト ボックス 857">
          <a:extLst>
            <a:ext uri="{FF2B5EF4-FFF2-40B4-BE49-F238E27FC236}">
              <a16:creationId xmlns:a16="http://schemas.microsoft.com/office/drawing/2014/main" id="{2B903DAF-F573-4B7C-9055-F8317F926304}"/>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9" name="直線コネクタ 858">
          <a:extLst>
            <a:ext uri="{FF2B5EF4-FFF2-40B4-BE49-F238E27FC236}">
              <a16:creationId xmlns:a16="http://schemas.microsoft.com/office/drawing/2014/main" id="{B289F0EC-768C-4665-A675-380133BAD552}"/>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0" name="テキスト ボックス 859">
          <a:extLst>
            <a:ext uri="{FF2B5EF4-FFF2-40B4-BE49-F238E27FC236}">
              <a16:creationId xmlns:a16="http://schemas.microsoft.com/office/drawing/2014/main" id="{26A894B2-83F4-43D7-9DA2-149DEAA16CCD}"/>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a:extLst>
            <a:ext uri="{FF2B5EF4-FFF2-40B4-BE49-F238E27FC236}">
              <a16:creationId xmlns:a16="http://schemas.microsoft.com/office/drawing/2014/main" id="{ADC31ED4-33F2-4C7A-8181-49AD9BA9BB03}"/>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a:extLst>
            <a:ext uri="{FF2B5EF4-FFF2-40B4-BE49-F238E27FC236}">
              <a16:creationId xmlns:a16="http://schemas.microsoft.com/office/drawing/2014/main" id="{34846640-300A-4F7E-9F90-4740BF609398}"/>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108</xdr:row>
      <xdr:rowOff>23949</xdr:rowOff>
    </xdr:to>
    <xdr:cxnSp macro="">
      <xdr:nvCxnSpPr>
        <xdr:cNvPr id="863" name="直線コネクタ 862">
          <a:extLst>
            <a:ext uri="{FF2B5EF4-FFF2-40B4-BE49-F238E27FC236}">
              <a16:creationId xmlns:a16="http://schemas.microsoft.com/office/drawing/2014/main" id="{E021D8A4-BD5A-4CC9-9EC2-E6CDB345340C}"/>
            </a:ext>
          </a:extLst>
        </xdr:cNvPr>
        <xdr:cNvCxnSpPr/>
      </xdr:nvCxnSpPr>
      <xdr:spPr>
        <a:xfrm flipV="1">
          <a:off x="14375764" y="16900616"/>
          <a:ext cx="0" cy="122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27776</xdr:rowOff>
    </xdr:from>
    <xdr:ext cx="405111" cy="259045"/>
    <xdr:sp macro="" textlink="">
      <xdr:nvSpPr>
        <xdr:cNvPr id="864" name="【庁舎】&#10;有形固定資産減価償却率最小値テキスト">
          <a:extLst>
            <a:ext uri="{FF2B5EF4-FFF2-40B4-BE49-F238E27FC236}">
              <a16:creationId xmlns:a16="http://schemas.microsoft.com/office/drawing/2014/main" id="{1489610C-5F77-4624-871C-F89D2473D6E9}"/>
            </a:ext>
          </a:extLst>
        </xdr:cNvPr>
        <xdr:cNvSpPr txBox="1"/>
      </xdr:nvSpPr>
      <xdr:spPr>
        <a:xfrm>
          <a:off x="14414500" y="18132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23949</xdr:rowOff>
    </xdr:from>
    <xdr:to>
      <xdr:col>86</xdr:col>
      <xdr:colOff>25400</xdr:colOff>
      <xdr:row>108</xdr:row>
      <xdr:rowOff>23949</xdr:rowOff>
    </xdr:to>
    <xdr:cxnSp macro="">
      <xdr:nvCxnSpPr>
        <xdr:cNvPr id="865" name="直線コネクタ 864">
          <a:extLst>
            <a:ext uri="{FF2B5EF4-FFF2-40B4-BE49-F238E27FC236}">
              <a16:creationId xmlns:a16="http://schemas.microsoft.com/office/drawing/2014/main" id="{2040DF52-A288-4C58-916A-82DBD902912B}"/>
            </a:ext>
          </a:extLst>
        </xdr:cNvPr>
        <xdr:cNvCxnSpPr/>
      </xdr:nvCxnSpPr>
      <xdr:spPr>
        <a:xfrm>
          <a:off x="14287500" y="181290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866" name="【庁舎】&#10;有形固定資産減価償却率最大値テキスト">
          <a:extLst>
            <a:ext uri="{FF2B5EF4-FFF2-40B4-BE49-F238E27FC236}">
              <a16:creationId xmlns:a16="http://schemas.microsoft.com/office/drawing/2014/main" id="{D83AFC30-3A4C-47BA-B2D1-9843441BAD9D}"/>
            </a:ext>
          </a:extLst>
        </xdr:cNvPr>
        <xdr:cNvSpPr txBox="1"/>
      </xdr:nvSpPr>
      <xdr:spPr>
        <a:xfrm>
          <a:off x="14414500" y="16679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867" name="直線コネクタ 866">
          <a:extLst>
            <a:ext uri="{FF2B5EF4-FFF2-40B4-BE49-F238E27FC236}">
              <a16:creationId xmlns:a16="http://schemas.microsoft.com/office/drawing/2014/main" id="{CAB9F0E7-1F05-4F39-8A25-C3EDDB8B2D5E}"/>
            </a:ext>
          </a:extLst>
        </xdr:cNvPr>
        <xdr:cNvCxnSpPr/>
      </xdr:nvCxnSpPr>
      <xdr:spPr>
        <a:xfrm>
          <a:off x="14287500" y="169006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144615</xdr:rowOff>
    </xdr:from>
    <xdr:ext cx="405111" cy="259045"/>
    <xdr:sp macro="" textlink="">
      <xdr:nvSpPr>
        <xdr:cNvPr id="868" name="【庁舎】&#10;有形固定資産減価償却率平均値テキスト">
          <a:extLst>
            <a:ext uri="{FF2B5EF4-FFF2-40B4-BE49-F238E27FC236}">
              <a16:creationId xmlns:a16="http://schemas.microsoft.com/office/drawing/2014/main" id="{0A054FF6-76DD-46A7-A6B1-F375EC52ECFA}"/>
            </a:ext>
          </a:extLst>
        </xdr:cNvPr>
        <xdr:cNvSpPr txBox="1"/>
      </xdr:nvSpPr>
      <xdr:spPr>
        <a:xfrm>
          <a:off x="14414500" y="172438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869" name="フローチャート: 判断 868">
          <a:extLst>
            <a:ext uri="{FF2B5EF4-FFF2-40B4-BE49-F238E27FC236}">
              <a16:creationId xmlns:a16="http://schemas.microsoft.com/office/drawing/2014/main" id="{7C9E6DFE-AA7E-4735-8408-55F1D373E08D}"/>
            </a:ext>
          </a:extLst>
        </xdr:cNvPr>
        <xdr:cNvSpPr/>
      </xdr:nvSpPr>
      <xdr:spPr>
        <a:xfrm>
          <a:off x="14325600" y="1738865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870" name="フローチャート: 判断 869">
          <a:extLst>
            <a:ext uri="{FF2B5EF4-FFF2-40B4-BE49-F238E27FC236}">
              <a16:creationId xmlns:a16="http://schemas.microsoft.com/office/drawing/2014/main" id="{21E7B12F-057A-418F-9305-D42DF81B8921}"/>
            </a:ext>
          </a:extLst>
        </xdr:cNvPr>
        <xdr:cNvSpPr/>
      </xdr:nvSpPr>
      <xdr:spPr>
        <a:xfrm>
          <a:off x="13578840" y="173543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871" name="フローチャート: 判断 870">
          <a:extLst>
            <a:ext uri="{FF2B5EF4-FFF2-40B4-BE49-F238E27FC236}">
              <a16:creationId xmlns:a16="http://schemas.microsoft.com/office/drawing/2014/main" id="{99F2BF72-28F7-451A-995A-DF4CFD4F6F5B}"/>
            </a:ext>
          </a:extLst>
        </xdr:cNvPr>
        <xdr:cNvSpPr/>
      </xdr:nvSpPr>
      <xdr:spPr>
        <a:xfrm>
          <a:off x="12804140" y="174115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123371</xdr:rowOff>
    </xdr:from>
    <xdr:to>
      <xdr:col>72</xdr:col>
      <xdr:colOff>38100</xdr:colOff>
      <xdr:row>104</xdr:row>
      <xdr:rowOff>53521</xdr:rowOff>
    </xdr:to>
    <xdr:sp macro="" textlink="">
      <xdr:nvSpPr>
        <xdr:cNvPr id="872" name="フローチャート: 判断 871">
          <a:extLst>
            <a:ext uri="{FF2B5EF4-FFF2-40B4-BE49-F238E27FC236}">
              <a16:creationId xmlns:a16="http://schemas.microsoft.com/office/drawing/2014/main" id="{444B9382-6A76-4490-87DB-804E66EA75FB}"/>
            </a:ext>
          </a:extLst>
        </xdr:cNvPr>
        <xdr:cNvSpPr/>
      </xdr:nvSpPr>
      <xdr:spPr>
        <a:xfrm>
          <a:off x="12029440" y="173902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144599</xdr:rowOff>
    </xdr:from>
    <xdr:to>
      <xdr:col>67</xdr:col>
      <xdr:colOff>101600</xdr:colOff>
      <xdr:row>104</xdr:row>
      <xdr:rowOff>74749</xdr:rowOff>
    </xdr:to>
    <xdr:sp macro="" textlink="">
      <xdr:nvSpPr>
        <xdr:cNvPr id="873" name="フローチャート: 判断 872">
          <a:extLst>
            <a:ext uri="{FF2B5EF4-FFF2-40B4-BE49-F238E27FC236}">
              <a16:creationId xmlns:a16="http://schemas.microsoft.com/office/drawing/2014/main" id="{2C8AA2E7-E3EA-4282-8D11-BEA954DA235E}"/>
            </a:ext>
          </a:extLst>
        </xdr:cNvPr>
        <xdr:cNvSpPr/>
      </xdr:nvSpPr>
      <xdr:spPr>
        <a:xfrm>
          <a:off x="11231880" y="174115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22A59CFA-116C-4CA0-9B24-87D4A2CEC232}"/>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375440F9-1100-4B26-BA03-225BA88B2B5C}"/>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261E71BD-F3D2-4BCB-878A-8F96907AE76B}"/>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B61746D5-6068-4BE4-857D-540C639303D8}"/>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BAF13DC4-1EFD-431A-AA15-108DC2E2830B}"/>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108676</xdr:rowOff>
    </xdr:from>
    <xdr:to>
      <xdr:col>85</xdr:col>
      <xdr:colOff>177800</xdr:colOff>
      <xdr:row>108</xdr:row>
      <xdr:rowOff>38826</xdr:rowOff>
    </xdr:to>
    <xdr:sp macro="" textlink="">
      <xdr:nvSpPr>
        <xdr:cNvPr id="879" name="楕円 878">
          <a:extLst>
            <a:ext uri="{FF2B5EF4-FFF2-40B4-BE49-F238E27FC236}">
              <a16:creationId xmlns:a16="http://schemas.microsoft.com/office/drawing/2014/main" id="{CE380740-399D-453A-973E-5DA2D02E7FCA}"/>
            </a:ext>
          </a:extLst>
        </xdr:cNvPr>
        <xdr:cNvSpPr/>
      </xdr:nvSpPr>
      <xdr:spPr>
        <a:xfrm>
          <a:off x="14325600" y="1804615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23603</xdr:rowOff>
    </xdr:from>
    <xdr:ext cx="405111" cy="259045"/>
    <xdr:sp macro="" textlink="">
      <xdr:nvSpPr>
        <xdr:cNvPr id="880" name="【庁舎】&#10;有形固定資産減価償却率該当値テキスト">
          <a:extLst>
            <a:ext uri="{FF2B5EF4-FFF2-40B4-BE49-F238E27FC236}">
              <a16:creationId xmlns:a16="http://schemas.microsoft.com/office/drawing/2014/main" id="{6CB96DD1-AE90-4544-AD49-11FD39EC3420}"/>
            </a:ext>
          </a:extLst>
        </xdr:cNvPr>
        <xdr:cNvSpPr txBox="1"/>
      </xdr:nvSpPr>
      <xdr:spPr>
        <a:xfrm>
          <a:off x="14414500" y="17961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30299</xdr:rowOff>
    </xdr:from>
    <xdr:to>
      <xdr:col>81</xdr:col>
      <xdr:colOff>101600</xdr:colOff>
      <xdr:row>108</xdr:row>
      <xdr:rowOff>131899</xdr:rowOff>
    </xdr:to>
    <xdr:sp macro="" textlink="">
      <xdr:nvSpPr>
        <xdr:cNvPr id="881" name="楕円 880">
          <a:extLst>
            <a:ext uri="{FF2B5EF4-FFF2-40B4-BE49-F238E27FC236}">
              <a16:creationId xmlns:a16="http://schemas.microsoft.com/office/drawing/2014/main" id="{A82C55D4-DCF2-45EF-8436-A7B380FF18FB}"/>
            </a:ext>
          </a:extLst>
        </xdr:cNvPr>
        <xdr:cNvSpPr/>
      </xdr:nvSpPr>
      <xdr:spPr>
        <a:xfrm>
          <a:off x="1357884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159476</xdr:rowOff>
    </xdr:from>
    <xdr:to>
      <xdr:col>85</xdr:col>
      <xdr:colOff>127000</xdr:colOff>
      <xdr:row>108</xdr:row>
      <xdr:rowOff>81099</xdr:rowOff>
    </xdr:to>
    <xdr:cxnSp macro="">
      <xdr:nvCxnSpPr>
        <xdr:cNvPr id="882" name="直線コネクタ 881">
          <a:extLst>
            <a:ext uri="{FF2B5EF4-FFF2-40B4-BE49-F238E27FC236}">
              <a16:creationId xmlns:a16="http://schemas.microsoft.com/office/drawing/2014/main" id="{D561CFF4-A9DA-4967-A4E7-6E69669108E3}"/>
            </a:ext>
          </a:extLst>
        </xdr:cNvPr>
        <xdr:cNvCxnSpPr/>
      </xdr:nvCxnSpPr>
      <xdr:spPr>
        <a:xfrm flipV="1">
          <a:off x="13629640" y="18096956"/>
          <a:ext cx="746760" cy="8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170724</xdr:rowOff>
    </xdr:from>
    <xdr:to>
      <xdr:col>76</xdr:col>
      <xdr:colOff>165100</xdr:colOff>
      <xdr:row>108</xdr:row>
      <xdr:rowOff>100874</xdr:rowOff>
    </xdr:to>
    <xdr:sp macro="" textlink="">
      <xdr:nvSpPr>
        <xdr:cNvPr id="883" name="楕円 882">
          <a:extLst>
            <a:ext uri="{FF2B5EF4-FFF2-40B4-BE49-F238E27FC236}">
              <a16:creationId xmlns:a16="http://schemas.microsoft.com/office/drawing/2014/main" id="{BF8CE84D-9DAC-4F9A-AFA5-EF11D7B82F7F}"/>
            </a:ext>
          </a:extLst>
        </xdr:cNvPr>
        <xdr:cNvSpPr/>
      </xdr:nvSpPr>
      <xdr:spPr>
        <a:xfrm>
          <a:off x="12804140" y="181082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50074</xdr:rowOff>
    </xdr:from>
    <xdr:to>
      <xdr:col>81</xdr:col>
      <xdr:colOff>50800</xdr:colOff>
      <xdr:row>108</xdr:row>
      <xdr:rowOff>81099</xdr:rowOff>
    </xdr:to>
    <xdr:cxnSp macro="">
      <xdr:nvCxnSpPr>
        <xdr:cNvPr id="884" name="直線コネクタ 883">
          <a:extLst>
            <a:ext uri="{FF2B5EF4-FFF2-40B4-BE49-F238E27FC236}">
              <a16:creationId xmlns:a16="http://schemas.microsoft.com/office/drawing/2014/main" id="{D1557B13-874D-4B8E-AC8D-044BBA70134B}"/>
            </a:ext>
          </a:extLst>
        </xdr:cNvPr>
        <xdr:cNvCxnSpPr/>
      </xdr:nvCxnSpPr>
      <xdr:spPr>
        <a:xfrm>
          <a:off x="12854940" y="18155194"/>
          <a:ext cx="7747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142966</xdr:rowOff>
    </xdr:from>
    <xdr:to>
      <xdr:col>72</xdr:col>
      <xdr:colOff>38100</xdr:colOff>
      <xdr:row>108</xdr:row>
      <xdr:rowOff>73116</xdr:rowOff>
    </xdr:to>
    <xdr:sp macro="" textlink="">
      <xdr:nvSpPr>
        <xdr:cNvPr id="885" name="楕円 884">
          <a:extLst>
            <a:ext uri="{FF2B5EF4-FFF2-40B4-BE49-F238E27FC236}">
              <a16:creationId xmlns:a16="http://schemas.microsoft.com/office/drawing/2014/main" id="{38518469-6565-4B14-81FE-A8701BF0FB66}"/>
            </a:ext>
          </a:extLst>
        </xdr:cNvPr>
        <xdr:cNvSpPr/>
      </xdr:nvSpPr>
      <xdr:spPr>
        <a:xfrm>
          <a:off x="12029440" y="180804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22316</xdr:rowOff>
    </xdr:from>
    <xdr:to>
      <xdr:col>76</xdr:col>
      <xdr:colOff>114300</xdr:colOff>
      <xdr:row>108</xdr:row>
      <xdr:rowOff>50074</xdr:rowOff>
    </xdr:to>
    <xdr:cxnSp macro="">
      <xdr:nvCxnSpPr>
        <xdr:cNvPr id="886" name="直線コネクタ 885">
          <a:extLst>
            <a:ext uri="{FF2B5EF4-FFF2-40B4-BE49-F238E27FC236}">
              <a16:creationId xmlns:a16="http://schemas.microsoft.com/office/drawing/2014/main" id="{635F5230-31F2-4392-9789-9BF917882EC9}"/>
            </a:ext>
          </a:extLst>
        </xdr:cNvPr>
        <xdr:cNvCxnSpPr/>
      </xdr:nvCxnSpPr>
      <xdr:spPr>
        <a:xfrm>
          <a:off x="12072620" y="18127436"/>
          <a:ext cx="78232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113574</xdr:rowOff>
    </xdr:from>
    <xdr:to>
      <xdr:col>67</xdr:col>
      <xdr:colOff>101600</xdr:colOff>
      <xdr:row>108</xdr:row>
      <xdr:rowOff>43724</xdr:rowOff>
    </xdr:to>
    <xdr:sp macro="" textlink="">
      <xdr:nvSpPr>
        <xdr:cNvPr id="887" name="楕円 886">
          <a:extLst>
            <a:ext uri="{FF2B5EF4-FFF2-40B4-BE49-F238E27FC236}">
              <a16:creationId xmlns:a16="http://schemas.microsoft.com/office/drawing/2014/main" id="{9DA8884D-B732-494A-A844-793B2A6E7BD7}"/>
            </a:ext>
          </a:extLst>
        </xdr:cNvPr>
        <xdr:cNvSpPr/>
      </xdr:nvSpPr>
      <xdr:spPr>
        <a:xfrm>
          <a:off x="11231880" y="180510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164374</xdr:rowOff>
    </xdr:from>
    <xdr:to>
      <xdr:col>71</xdr:col>
      <xdr:colOff>177800</xdr:colOff>
      <xdr:row>108</xdr:row>
      <xdr:rowOff>22316</xdr:rowOff>
    </xdr:to>
    <xdr:cxnSp macro="">
      <xdr:nvCxnSpPr>
        <xdr:cNvPr id="888" name="直線コネクタ 887">
          <a:extLst>
            <a:ext uri="{FF2B5EF4-FFF2-40B4-BE49-F238E27FC236}">
              <a16:creationId xmlns:a16="http://schemas.microsoft.com/office/drawing/2014/main" id="{B2139282-928B-43FA-BF08-177DBAE89B36}"/>
            </a:ext>
          </a:extLst>
        </xdr:cNvPr>
        <xdr:cNvCxnSpPr/>
      </xdr:nvCxnSpPr>
      <xdr:spPr>
        <a:xfrm>
          <a:off x="11282680" y="18101854"/>
          <a:ext cx="789940" cy="2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34126</xdr:rowOff>
    </xdr:from>
    <xdr:ext cx="405111" cy="259045"/>
    <xdr:sp macro="" textlink="">
      <xdr:nvSpPr>
        <xdr:cNvPr id="889" name="n_1aveValue【庁舎】&#10;有形固定資産減価償却率">
          <a:extLst>
            <a:ext uri="{FF2B5EF4-FFF2-40B4-BE49-F238E27FC236}">
              <a16:creationId xmlns:a16="http://schemas.microsoft.com/office/drawing/2014/main" id="{E4E01138-E107-4355-A584-FBBB0CDDE095}"/>
            </a:ext>
          </a:extLst>
        </xdr:cNvPr>
        <xdr:cNvSpPr txBox="1"/>
      </xdr:nvSpPr>
      <xdr:spPr>
        <a:xfrm>
          <a:off x="13437244" y="17133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91276</xdr:rowOff>
    </xdr:from>
    <xdr:ext cx="405111" cy="259045"/>
    <xdr:sp macro="" textlink="">
      <xdr:nvSpPr>
        <xdr:cNvPr id="890" name="n_2aveValue【庁舎】&#10;有形固定資産減価償却率">
          <a:extLst>
            <a:ext uri="{FF2B5EF4-FFF2-40B4-BE49-F238E27FC236}">
              <a16:creationId xmlns:a16="http://schemas.microsoft.com/office/drawing/2014/main" id="{49B6AFF0-1FDA-49BA-BB0B-A0EA04041F09}"/>
            </a:ext>
          </a:extLst>
        </xdr:cNvPr>
        <xdr:cNvSpPr txBox="1"/>
      </xdr:nvSpPr>
      <xdr:spPr>
        <a:xfrm>
          <a:off x="12675244" y="1719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70048</xdr:rowOff>
    </xdr:from>
    <xdr:ext cx="405111" cy="259045"/>
    <xdr:sp macro="" textlink="">
      <xdr:nvSpPr>
        <xdr:cNvPr id="891" name="n_3aveValue【庁舎】&#10;有形固定資産減価償却率">
          <a:extLst>
            <a:ext uri="{FF2B5EF4-FFF2-40B4-BE49-F238E27FC236}">
              <a16:creationId xmlns:a16="http://schemas.microsoft.com/office/drawing/2014/main" id="{FC6B06AF-1629-4617-A3DD-6B715C13E335}"/>
            </a:ext>
          </a:extLst>
        </xdr:cNvPr>
        <xdr:cNvSpPr txBox="1"/>
      </xdr:nvSpPr>
      <xdr:spPr>
        <a:xfrm>
          <a:off x="11900544" y="17169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91276</xdr:rowOff>
    </xdr:from>
    <xdr:ext cx="405111" cy="259045"/>
    <xdr:sp macro="" textlink="">
      <xdr:nvSpPr>
        <xdr:cNvPr id="892" name="n_4aveValue【庁舎】&#10;有形固定資産減価償却率">
          <a:extLst>
            <a:ext uri="{FF2B5EF4-FFF2-40B4-BE49-F238E27FC236}">
              <a16:creationId xmlns:a16="http://schemas.microsoft.com/office/drawing/2014/main" id="{3273AD3A-0D82-4BD1-B53B-01FD0A7CE6DA}"/>
            </a:ext>
          </a:extLst>
        </xdr:cNvPr>
        <xdr:cNvSpPr txBox="1"/>
      </xdr:nvSpPr>
      <xdr:spPr>
        <a:xfrm>
          <a:off x="11102984" y="1719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123026</xdr:rowOff>
    </xdr:from>
    <xdr:ext cx="405111" cy="259045"/>
    <xdr:sp macro="" textlink="">
      <xdr:nvSpPr>
        <xdr:cNvPr id="893" name="n_1mainValue【庁舎】&#10;有形固定資産減価償却率">
          <a:extLst>
            <a:ext uri="{FF2B5EF4-FFF2-40B4-BE49-F238E27FC236}">
              <a16:creationId xmlns:a16="http://schemas.microsoft.com/office/drawing/2014/main" id="{80E30EEE-A947-440C-A100-E50E47781409}"/>
            </a:ext>
          </a:extLst>
        </xdr:cNvPr>
        <xdr:cNvSpPr txBox="1"/>
      </xdr:nvSpPr>
      <xdr:spPr>
        <a:xfrm>
          <a:off x="13437244" y="1822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92001</xdr:rowOff>
    </xdr:from>
    <xdr:ext cx="405111" cy="259045"/>
    <xdr:sp macro="" textlink="">
      <xdr:nvSpPr>
        <xdr:cNvPr id="894" name="n_2mainValue【庁舎】&#10;有形固定資産減価償却率">
          <a:extLst>
            <a:ext uri="{FF2B5EF4-FFF2-40B4-BE49-F238E27FC236}">
              <a16:creationId xmlns:a16="http://schemas.microsoft.com/office/drawing/2014/main" id="{FDA90D9B-58A8-4104-A159-652F53CBACD2}"/>
            </a:ext>
          </a:extLst>
        </xdr:cNvPr>
        <xdr:cNvSpPr txBox="1"/>
      </xdr:nvSpPr>
      <xdr:spPr>
        <a:xfrm>
          <a:off x="12675244" y="1819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64243</xdr:rowOff>
    </xdr:from>
    <xdr:ext cx="405111" cy="259045"/>
    <xdr:sp macro="" textlink="">
      <xdr:nvSpPr>
        <xdr:cNvPr id="895" name="n_3mainValue【庁舎】&#10;有形固定資産減価償却率">
          <a:extLst>
            <a:ext uri="{FF2B5EF4-FFF2-40B4-BE49-F238E27FC236}">
              <a16:creationId xmlns:a16="http://schemas.microsoft.com/office/drawing/2014/main" id="{5195F5CB-1156-4657-9306-338EB1503EAE}"/>
            </a:ext>
          </a:extLst>
        </xdr:cNvPr>
        <xdr:cNvSpPr txBox="1"/>
      </xdr:nvSpPr>
      <xdr:spPr>
        <a:xfrm>
          <a:off x="11900544" y="1816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34851</xdr:rowOff>
    </xdr:from>
    <xdr:ext cx="405111" cy="259045"/>
    <xdr:sp macro="" textlink="">
      <xdr:nvSpPr>
        <xdr:cNvPr id="896" name="n_4mainValue【庁舎】&#10;有形固定資産減価償却率">
          <a:extLst>
            <a:ext uri="{FF2B5EF4-FFF2-40B4-BE49-F238E27FC236}">
              <a16:creationId xmlns:a16="http://schemas.microsoft.com/office/drawing/2014/main" id="{0D998FFA-D1C5-48A2-A6A2-35B17CC1F543}"/>
            </a:ext>
          </a:extLst>
        </xdr:cNvPr>
        <xdr:cNvSpPr txBox="1"/>
      </xdr:nvSpPr>
      <xdr:spPr>
        <a:xfrm>
          <a:off x="11102984" y="1813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a16="http://schemas.microsoft.com/office/drawing/2014/main" id="{7BBDB8C9-6E12-4E4F-A49E-C4D7B14D9153}"/>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a16="http://schemas.microsoft.com/office/drawing/2014/main" id="{57978695-7C29-4319-A8BD-3F63FF7F0C66}"/>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a16="http://schemas.microsoft.com/office/drawing/2014/main" id="{55AC7EB5-3634-4A6A-8BF3-7B3882279DCC}"/>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a16="http://schemas.microsoft.com/office/drawing/2014/main" id="{B3A67871-EB1A-4B0F-B77C-D894A763F472}"/>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a16="http://schemas.microsoft.com/office/drawing/2014/main" id="{7C201192-536F-44AA-9679-7CF86EF5C0CE}"/>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a16="http://schemas.microsoft.com/office/drawing/2014/main" id="{D89354BA-494B-4348-8C0D-73853A0BF731}"/>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a16="http://schemas.microsoft.com/office/drawing/2014/main" id="{16F7A11B-270C-48FD-BBAD-D539F808A2C9}"/>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a16="http://schemas.microsoft.com/office/drawing/2014/main" id="{D17F8052-1A33-4FB5-8131-50DCC9ED69E8}"/>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a:extLst>
            <a:ext uri="{FF2B5EF4-FFF2-40B4-BE49-F238E27FC236}">
              <a16:creationId xmlns:a16="http://schemas.microsoft.com/office/drawing/2014/main" id="{C101D112-0A01-4C8C-B9C4-2F2D06399AC8}"/>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id="{F0C50DF1-7395-4776-A46D-1E9D4A73ABAD}"/>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7" name="直線コネクタ 906">
          <a:extLst>
            <a:ext uri="{FF2B5EF4-FFF2-40B4-BE49-F238E27FC236}">
              <a16:creationId xmlns:a16="http://schemas.microsoft.com/office/drawing/2014/main" id="{1C64F9E7-7BFA-476E-BBCD-17E9EF143183}"/>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8" name="テキスト ボックス 907">
          <a:extLst>
            <a:ext uri="{FF2B5EF4-FFF2-40B4-BE49-F238E27FC236}">
              <a16:creationId xmlns:a16="http://schemas.microsoft.com/office/drawing/2014/main" id="{DA1FB61A-06EE-46D2-8A80-C4A40D6CC293}"/>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9" name="直線コネクタ 908">
          <a:extLst>
            <a:ext uri="{FF2B5EF4-FFF2-40B4-BE49-F238E27FC236}">
              <a16:creationId xmlns:a16="http://schemas.microsoft.com/office/drawing/2014/main" id="{66B58898-9E46-4680-B24E-9FCF0DF49DB7}"/>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0" name="テキスト ボックス 909">
          <a:extLst>
            <a:ext uri="{FF2B5EF4-FFF2-40B4-BE49-F238E27FC236}">
              <a16:creationId xmlns:a16="http://schemas.microsoft.com/office/drawing/2014/main" id="{9397BF5F-F710-4FFF-91BA-BD92AF2BDF09}"/>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1" name="直線コネクタ 910">
          <a:extLst>
            <a:ext uri="{FF2B5EF4-FFF2-40B4-BE49-F238E27FC236}">
              <a16:creationId xmlns:a16="http://schemas.microsoft.com/office/drawing/2014/main" id="{6A8EDEFE-7411-4452-A580-77A6D0470195}"/>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2" name="テキスト ボックス 911">
          <a:extLst>
            <a:ext uri="{FF2B5EF4-FFF2-40B4-BE49-F238E27FC236}">
              <a16:creationId xmlns:a16="http://schemas.microsoft.com/office/drawing/2014/main" id="{8D44449B-0863-4FA6-B2DE-0C7614FAB2C5}"/>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3" name="直線コネクタ 912">
          <a:extLst>
            <a:ext uri="{FF2B5EF4-FFF2-40B4-BE49-F238E27FC236}">
              <a16:creationId xmlns:a16="http://schemas.microsoft.com/office/drawing/2014/main" id="{D7CC342A-A836-4DBF-A5B4-780A523F296C}"/>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4" name="テキスト ボックス 913">
          <a:extLst>
            <a:ext uri="{FF2B5EF4-FFF2-40B4-BE49-F238E27FC236}">
              <a16:creationId xmlns:a16="http://schemas.microsoft.com/office/drawing/2014/main" id="{FC112EE9-52F3-4813-99AC-15FC1EE04E08}"/>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5" name="直線コネクタ 914">
          <a:extLst>
            <a:ext uri="{FF2B5EF4-FFF2-40B4-BE49-F238E27FC236}">
              <a16:creationId xmlns:a16="http://schemas.microsoft.com/office/drawing/2014/main" id="{8AA86765-9EB8-407F-8D4D-EEB9983A9E92}"/>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6" name="テキスト ボックス 915">
          <a:extLst>
            <a:ext uri="{FF2B5EF4-FFF2-40B4-BE49-F238E27FC236}">
              <a16:creationId xmlns:a16="http://schemas.microsoft.com/office/drawing/2014/main" id="{FBE4A164-257F-4377-938F-63E6525A9939}"/>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a:extLst>
            <a:ext uri="{FF2B5EF4-FFF2-40B4-BE49-F238E27FC236}">
              <a16:creationId xmlns:a16="http://schemas.microsoft.com/office/drawing/2014/main" id="{F174F110-2552-4BC4-8D9B-967E6505497C}"/>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a:extLst>
            <a:ext uri="{FF2B5EF4-FFF2-40B4-BE49-F238E27FC236}">
              <a16:creationId xmlns:a16="http://schemas.microsoft.com/office/drawing/2014/main" id="{7CA646C1-31D7-4EFD-9D3C-D26C76B852E2}"/>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a:extLst>
            <a:ext uri="{FF2B5EF4-FFF2-40B4-BE49-F238E27FC236}">
              <a16:creationId xmlns:a16="http://schemas.microsoft.com/office/drawing/2014/main" id="{A494659C-DD27-4AB5-951C-E360A961EE93}"/>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24764</xdr:rowOff>
    </xdr:to>
    <xdr:cxnSp macro="">
      <xdr:nvCxnSpPr>
        <xdr:cNvPr id="920" name="直線コネクタ 919">
          <a:extLst>
            <a:ext uri="{FF2B5EF4-FFF2-40B4-BE49-F238E27FC236}">
              <a16:creationId xmlns:a16="http://schemas.microsoft.com/office/drawing/2014/main" id="{992F1337-8FA4-44CA-9E72-143C2357646D}"/>
            </a:ext>
          </a:extLst>
        </xdr:cNvPr>
        <xdr:cNvCxnSpPr/>
      </xdr:nvCxnSpPr>
      <xdr:spPr>
        <a:xfrm flipV="1">
          <a:off x="19509104" y="16931640"/>
          <a:ext cx="0" cy="11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28591</xdr:rowOff>
    </xdr:from>
    <xdr:ext cx="469744" cy="259045"/>
    <xdr:sp macro="" textlink="">
      <xdr:nvSpPr>
        <xdr:cNvPr id="921" name="【庁舎】&#10;一人当たり面積最小値テキスト">
          <a:extLst>
            <a:ext uri="{FF2B5EF4-FFF2-40B4-BE49-F238E27FC236}">
              <a16:creationId xmlns:a16="http://schemas.microsoft.com/office/drawing/2014/main" id="{9A307503-661A-4881-8311-33F114B7BF82}"/>
            </a:ext>
          </a:extLst>
        </xdr:cNvPr>
        <xdr:cNvSpPr txBox="1"/>
      </xdr:nvSpPr>
      <xdr:spPr>
        <a:xfrm>
          <a:off x="19547840" y="18133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24764</xdr:rowOff>
    </xdr:from>
    <xdr:to>
      <xdr:col>116</xdr:col>
      <xdr:colOff>152400</xdr:colOff>
      <xdr:row>108</xdr:row>
      <xdr:rowOff>24764</xdr:rowOff>
    </xdr:to>
    <xdr:cxnSp macro="">
      <xdr:nvCxnSpPr>
        <xdr:cNvPr id="922" name="直線コネクタ 921">
          <a:extLst>
            <a:ext uri="{FF2B5EF4-FFF2-40B4-BE49-F238E27FC236}">
              <a16:creationId xmlns:a16="http://schemas.microsoft.com/office/drawing/2014/main" id="{7BE7A6BF-B8B2-4EBE-BEB5-375DA63BA512}"/>
            </a:ext>
          </a:extLst>
        </xdr:cNvPr>
        <xdr:cNvCxnSpPr/>
      </xdr:nvCxnSpPr>
      <xdr:spPr>
        <a:xfrm>
          <a:off x="19443700" y="181298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923" name="【庁舎】&#10;一人当たり面積最大値テキスト">
          <a:extLst>
            <a:ext uri="{FF2B5EF4-FFF2-40B4-BE49-F238E27FC236}">
              <a16:creationId xmlns:a16="http://schemas.microsoft.com/office/drawing/2014/main" id="{966CB999-6417-4A1B-9E8A-A7F7D43901BC}"/>
            </a:ext>
          </a:extLst>
        </xdr:cNvPr>
        <xdr:cNvSpPr txBox="1"/>
      </xdr:nvSpPr>
      <xdr:spPr>
        <a:xfrm>
          <a:off x="19547840" y="1671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924" name="直線コネクタ 923">
          <a:extLst>
            <a:ext uri="{FF2B5EF4-FFF2-40B4-BE49-F238E27FC236}">
              <a16:creationId xmlns:a16="http://schemas.microsoft.com/office/drawing/2014/main" id="{1F66C5C4-83DD-4602-8831-86565A7C38BC}"/>
            </a:ext>
          </a:extLst>
        </xdr:cNvPr>
        <xdr:cNvCxnSpPr/>
      </xdr:nvCxnSpPr>
      <xdr:spPr>
        <a:xfrm>
          <a:off x="19443700" y="169316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31132</xdr:rowOff>
    </xdr:from>
    <xdr:ext cx="469744" cy="259045"/>
    <xdr:sp macro="" textlink="">
      <xdr:nvSpPr>
        <xdr:cNvPr id="925" name="【庁舎】&#10;一人当たり面積平均値テキスト">
          <a:extLst>
            <a:ext uri="{FF2B5EF4-FFF2-40B4-BE49-F238E27FC236}">
              <a16:creationId xmlns:a16="http://schemas.microsoft.com/office/drawing/2014/main" id="{7A57739F-89E9-4972-BDAB-43F57E683D4F}"/>
            </a:ext>
          </a:extLst>
        </xdr:cNvPr>
        <xdr:cNvSpPr txBox="1"/>
      </xdr:nvSpPr>
      <xdr:spPr>
        <a:xfrm>
          <a:off x="19547840" y="17465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xdr:rowOff>
    </xdr:from>
    <xdr:to>
      <xdr:col>116</xdr:col>
      <xdr:colOff>114300</xdr:colOff>
      <xdr:row>105</xdr:row>
      <xdr:rowOff>109855</xdr:rowOff>
    </xdr:to>
    <xdr:sp macro="" textlink="">
      <xdr:nvSpPr>
        <xdr:cNvPr id="926" name="フローチャート: 判断 925">
          <a:extLst>
            <a:ext uri="{FF2B5EF4-FFF2-40B4-BE49-F238E27FC236}">
              <a16:creationId xmlns:a16="http://schemas.microsoft.com/office/drawing/2014/main" id="{BDAB3800-FA20-4518-824D-2FE8CEF7264D}"/>
            </a:ext>
          </a:extLst>
        </xdr:cNvPr>
        <xdr:cNvSpPr/>
      </xdr:nvSpPr>
      <xdr:spPr>
        <a:xfrm>
          <a:off x="19458940" y="1761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19686</xdr:rowOff>
    </xdr:from>
    <xdr:to>
      <xdr:col>112</xdr:col>
      <xdr:colOff>38100</xdr:colOff>
      <xdr:row>105</xdr:row>
      <xdr:rowOff>121286</xdr:rowOff>
    </xdr:to>
    <xdr:sp macro="" textlink="">
      <xdr:nvSpPr>
        <xdr:cNvPr id="927" name="フローチャート: 判断 926">
          <a:extLst>
            <a:ext uri="{FF2B5EF4-FFF2-40B4-BE49-F238E27FC236}">
              <a16:creationId xmlns:a16="http://schemas.microsoft.com/office/drawing/2014/main" id="{4DE8B7C1-C871-44EB-9B29-0F20226022AA}"/>
            </a:ext>
          </a:extLst>
        </xdr:cNvPr>
        <xdr:cNvSpPr/>
      </xdr:nvSpPr>
      <xdr:spPr>
        <a:xfrm>
          <a:off x="18735040" y="1762188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99695</xdr:rowOff>
    </xdr:from>
    <xdr:to>
      <xdr:col>107</xdr:col>
      <xdr:colOff>101600</xdr:colOff>
      <xdr:row>106</xdr:row>
      <xdr:rowOff>29845</xdr:rowOff>
    </xdr:to>
    <xdr:sp macro="" textlink="">
      <xdr:nvSpPr>
        <xdr:cNvPr id="928" name="フローチャート: 判断 927">
          <a:extLst>
            <a:ext uri="{FF2B5EF4-FFF2-40B4-BE49-F238E27FC236}">
              <a16:creationId xmlns:a16="http://schemas.microsoft.com/office/drawing/2014/main" id="{69FC83BC-D2B5-4B24-BA29-5C5E3C78D583}"/>
            </a:ext>
          </a:extLst>
        </xdr:cNvPr>
        <xdr:cNvSpPr/>
      </xdr:nvSpPr>
      <xdr:spPr>
        <a:xfrm>
          <a:off x="17937480" y="177018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88264</xdr:rowOff>
    </xdr:from>
    <xdr:to>
      <xdr:col>102</xdr:col>
      <xdr:colOff>165100</xdr:colOff>
      <xdr:row>106</xdr:row>
      <xdr:rowOff>18414</xdr:rowOff>
    </xdr:to>
    <xdr:sp macro="" textlink="">
      <xdr:nvSpPr>
        <xdr:cNvPr id="929" name="フローチャート: 判断 928">
          <a:extLst>
            <a:ext uri="{FF2B5EF4-FFF2-40B4-BE49-F238E27FC236}">
              <a16:creationId xmlns:a16="http://schemas.microsoft.com/office/drawing/2014/main" id="{66F78711-1C9A-4210-BEB2-8CB554454DB6}"/>
            </a:ext>
          </a:extLst>
        </xdr:cNvPr>
        <xdr:cNvSpPr/>
      </xdr:nvSpPr>
      <xdr:spPr>
        <a:xfrm>
          <a:off x="17162780" y="176904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107314</xdr:rowOff>
    </xdr:from>
    <xdr:to>
      <xdr:col>98</xdr:col>
      <xdr:colOff>38100</xdr:colOff>
      <xdr:row>106</xdr:row>
      <xdr:rowOff>37464</xdr:rowOff>
    </xdr:to>
    <xdr:sp macro="" textlink="">
      <xdr:nvSpPr>
        <xdr:cNvPr id="930" name="フローチャート: 判断 929">
          <a:extLst>
            <a:ext uri="{FF2B5EF4-FFF2-40B4-BE49-F238E27FC236}">
              <a16:creationId xmlns:a16="http://schemas.microsoft.com/office/drawing/2014/main" id="{DCD425B5-AB2E-48FE-8812-7A27902124A3}"/>
            </a:ext>
          </a:extLst>
        </xdr:cNvPr>
        <xdr:cNvSpPr/>
      </xdr:nvSpPr>
      <xdr:spPr>
        <a:xfrm>
          <a:off x="16388080" y="177095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887B7E1F-1012-4DF9-9D6B-B5AFB70F8CE6}"/>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483CA4C5-5660-49EF-9940-798642E8D0A8}"/>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3997E5A5-3EB0-4AC3-8E85-CA60B0F61B35}"/>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AD45DE48-35EF-4983-B302-BA40808FFD5B}"/>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F91B7A87-0562-43A8-ACC3-1D4452E907A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137795</xdr:rowOff>
    </xdr:from>
    <xdr:to>
      <xdr:col>116</xdr:col>
      <xdr:colOff>114300</xdr:colOff>
      <xdr:row>106</xdr:row>
      <xdr:rowOff>67945</xdr:rowOff>
    </xdr:to>
    <xdr:sp macro="" textlink="">
      <xdr:nvSpPr>
        <xdr:cNvPr id="936" name="楕円 935">
          <a:extLst>
            <a:ext uri="{FF2B5EF4-FFF2-40B4-BE49-F238E27FC236}">
              <a16:creationId xmlns:a16="http://schemas.microsoft.com/office/drawing/2014/main" id="{0F762B01-44B9-456B-AC23-EBAEC1418C6B}"/>
            </a:ext>
          </a:extLst>
        </xdr:cNvPr>
        <xdr:cNvSpPr/>
      </xdr:nvSpPr>
      <xdr:spPr>
        <a:xfrm>
          <a:off x="19458940" y="177399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116222</xdr:rowOff>
    </xdr:from>
    <xdr:ext cx="469744" cy="259045"/>
    <xdr:sp macro="" textlink="">
      <xdr:nvSpPr>
        <xdr:cNvPr id="937" name="【庁舎】&#10;一人当たり面積該当値テキスト">
          <a:extLst>
            <a:ext uri="{FF2B5EF4-FFF2-40B4-BE49-F238E27FC236}">
              <a16:creationId xmlns:a16="http://schemas.microsoft.com/office/drawing/2014/main" id="{AE939E75-2984-4504-A892-7347053FC468}"/>
            </a:ext>
          </a:extLst>
        </xdr:cNvPr>
        <xdr:cNvSpPr txBox="1"/>
      </xdr:nvSpPr>
      <xdr:spPr>
        <a:xfrm>
          <a:off x="19547840" y="17718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147320</xdr:rowOff>
    </xdr:from>
    <xdr:to>
      <xdr:col>112</xdr:col>
      <xdr:colOff>38100</xdr:colOff>
      <xdr:row>106</xdr:row>
      <xdr:rowOff>77470</xdr:rowOff>
    </xdr:to>
    <xdr:sp macro="" textlink="">
      <xdr:nvSpPr>
        <xdr:cNvPr id="938" name="楕円 937">
          <a:extLst>
            <a:ext uri="{FF2B5EF4-FFF2-40B4-BE49-F238E27FC236}">
              <a16:creationId xmlns:a16="http://schemas.microsoft.com/office/drawing/2014/main" id="{DB7A296F-6637-43CC-829D-5BF3DFD117F1}"/>
            </a:ext>
          </a:extLst>
        </xdr:cNvPr>
        <xdr:cNvSpPr/>
      </xdr:nvSpPr>
      <xdr:spPr>
        <a:xfrm>
          <a:off x="18735040" y="177495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17145</xdr:rowOff>
    </xdr:from>
    <xdr:to>
      <xdr:col>116</xdr:col>
      <xdr:colOff>63500</xdr:colOff>
      <xdr:row>106</xdr:row>
      <xdr:rowOff>26670</xdr:rowOff>
    </xdr:to>
    <xdr:cxnSp macro="">
      <xdr:nvCxnSpPr>
        <xdr:cNvPr id="939" name="直線コネクタ 938">
          <a:extLst>
            <a:ext uri="{FF2B5EF4-FFF2-40B4-BE49-F238E27FC236}">
              <a16:creationId xmlns:a16="http://schemas.microsoft.com/office/drawing/2014/main" id="{61F1FAF0-E2C0-4052-B45F-7330AC373176}"/>
            </a:ext>
          </a:extLst>
        </xdr:cNvPr>
        <xdr:cNvCxnSpPr/>
      </xdr:nvCxnSpPr>
      <xdr:spPr>
        <a:xfrm flipV="1">
          <a:off x="18778220" y="17786985"/>
          <a:ext cx="73152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156845</xdr:rowOff>
    </xdr:from>
    <xdr:to>
      <xdr:col>107</xdr:col>
      <xdr:colOff>101600</xdr:colOff>
      <xdr:row>106</xdr:row>
      <xdr:rowOff>86995</xdr:rowOff>
    </xdr:to>
    <xdr:sp macro="" textlink="">
      <xdr:nvSpPr>
        <xdr:cNvPr id="940" name="楕円 939">
          <a:extLst>
            <a:ext uri="{FF2B5EF4-FFF2-40B4-BE49-F238E27FC236}">
              <a16:creationId xmlns:a16="http://schemas.microsoft.com/office/drawing/2014/main" id="{6649EE66-0128-484A-BB98-E8F5FE3D486A}"/>
            </a:ext>
          </a:extLst>
        </xdr:cNvPr>
        <xdr:cNvSpPr/>
      </xdr:nvSpPr>
      <xdr:spPr>
        <a:xfrm>
          <a:off x="17937480" y="177590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26670</xdr:rowOff>
    </xdr:from>
    <xdr:to>
      <xdr:col>111</xdr:col>
      <xdr:colOff>177800</xdr:colOff>
      <xdr:row>106</xdr:row>
      <xdr:rowOff>36195</xdr:rowOff>
    </xdr:to>
    <xdr:cxnSp macro="">
      <xdr:nvCxnSpPr>
        <xdr:cNvPr id="941" name="直線コネクタ 940">
          <a:extLst>
            <a:ext uri="{FF2B5EF4-FFF2-40B4-BE49-F238E27FC236}">
              <a16:creationId xmlns:a16="http://schemas.microsoft.com/office/drawing/2014/main" id="{A2626E04-0FCF-40CB-81EC-FBD3F88334C1}"/>
            </a:ext>
          </a:extLst>
        </xdr:cNvPr>
        <xdr:cNvCxnSpPr/>
      </xdr:nvCxnSpPr>
      <xdr:spPr>
        <a:xfrm flipV="1">
          <a:off x="17988280" y="17796510"/>
          <a:ext cx="78994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166370</xdr:rowOff>
    </xdr:from>
    <xdr:to>
      <xdr:col>102</xdr:col>
      <xdr:colOff>165100</xdr:colOff>
      <xdr:row>106</xdr:row>
      <xdr:rowOff>96520</xdr:rowOff>
    </xdr:to>
    <xdr:sp macro="" textlink="">
      <xdr:nvSpPr>
        <xdr:cNvPr id="942" name="楕円 941">
          <a:extLst>
            <a:ext uri="{FF2B5EF4-FFF2-40B4-BE49-F238E27FC236}">
              <a16:creationId xmlns:a16="http://schemas.microsoft.com/office/drawing/2014/main" id="{04934549-401B-4A18-A62A-114E0B1E786B}"/>
            </a:ext>
          </a:extLst>
        </xdr:cNvPr>
        <xdr:cNvSpPr/>
      </xdr:nvSpPr>
      <xdr:spPr>
        <a:xfrm>
          <a:off x="17162780" y="17768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36195</xdr:rowOff>
    </xdr:from>
    <xdr:to>
      <xdr:col>107</xdr:col>
      <xdr:colOff>50800</xdr:colOff>
      <xdr:row>106</xdr:row>
      <xdr:rowOff>45720</xdr:rowOff>
    </xdr:to>
    <xdr:cxnSp macro="">
      <xdr:nvCxnSpPr>
        <xdr:cNvPr id="943" name="直線コネクタ 942">
          <a:extLst>
            <a:ext uri="{FF2B5EF4-FFF2-40B4-BE49-F238E27FC236}">
              <a16:creationId xmlns:a16="http://schemas.microsoft.com/office/drawing/2014/main" id="{3D210D77-13E3-4157-878A-D6CF73F13BDC}"/>
            </a:ext>
          </a:extLst>
        </xdr:cNvPr>
        <xdr:cNvCxnSpPr/>
      </xdr:nvCxnSpPr>
      <xdr:spPr>
        <a:xfrm flipV="1">
          <a:off x="17213580" y="17806035"/>
          <a:ext cx="7747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4445</xdr:rowOff>
    </xdr:from>
    <xdr:to>
      <xdr:col>98</xdr:col>
      <xdr:colOff>38100</xdr:colOff>
      <xdr:row>106</xdr:row>
      <xdr:rowOff>106045</xdr:rowOff>
    </xdr:to>
    <xdr:sp macro="" textlink="">
      <xdr:nvSpPr>
        <xdr:cNvPr id="944" name="楕円 943">
          <a:extLst>
            <a:ext uri="{FF2B5EF4-FFF2-40B4-BE49-F238E27FC236}">
              <a16:creationId xmlns:a16="http://schemas.microsoft.com/office/drawing/2014/main" id="{C5B81A48-E977-4D75-AEC7-9F7A5042E4BE}"/>
            </a:ext>
          </a:extLst>
        </xdr:cNvPr>
        <xdr:cNvSpPr/>
      </xdr:nvSpPr>
      <xdr:spPr>
        <a:xfrm>
          <a:off x="16388080" y="177742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45720</xdr:rowOff>
    </xdr:from>
    <xdr:to>
      <xdr:col>102</xdr:col>
      <xdr:colOff>114300</xdr:colOff>
      <xdr:row>106</xdr:row>
      <xdr:rowOff>55245</xdr:rowOff>
    </xdr:to>
    <xdr:cxnSp macro="">
      <xdr:nvCxnSpPr>
        <xdr:cNvPr id="945" name="直線コネクタ 944">
          <a:extLst>
            <a:ext uri="{FF2B5EF4-FFF2-40B4-BE49-F238E27FC236}">
              <a16:creationId xmlns:a16="http://schemas.microsoft.com/office/drawing/2014/main" id="{1B8D0729-6939-4949-83FD-5F4634A045F0}"/>
            </a:ext>
          </a:extLst>
        </xdr:cNvPr>
        <xdr:cNvCxnSpPr/>
      </xdr:nvCxnSpPr>
      <xdr:spPr>
        <a:xfrm flipV="1">
          <a:off x="16431260" y="17815560"/>
          <a:ext cx="78232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137813</xdr:rowOff>
    </xdr:from>
    <xdr:ext cx="469744" cy="259045"/>
    <xdr:sp macro="" textlink="">
      <xdr:nvSpPr>
        <xdr:cNvPr id="946" name="n_1aveValue【庁舎】&#10;一人当たり面積">
          <a:extLst>
            <a:ext uri="{FF2B5EF4-FFF2-40B4-BE49-F238E27FC236}">
              <a16:creationId xmlns:a16="http://schemas.microsoft.com/office/drawing/2014/main" id="{F442980E-51BA-44B5-889A-C6FD79351872}"/>
            </a:ext>
          </a:extLst>
        </xdr:cNvPr>
        <xdr:cNvSpPr txBox="1"/>
      </xdr:nvSpPr>
      <xdr:spPr>
        <a:xfrm>
          <a:off x="18561127" y="1740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46372</xdr:rowOff>
    </xdr:from>
    <xdr:ext cx="469744" cy="259045"/>
    <xdr:sp macro="" textlink="">
      <xdr:nvSpPr>
        <xdr:cNvPr id="947" name="n_2aveValue【庁舎】&#10;一人当たり面積">
          <a:extLst>
            <a:ext uri="{FF2B5EF4-FFF2-40B4-BE49-F238E27FC236}">
              <a16:creationId xmlns:a16="http://schemas.microsoft.com/office/drawing/2014/main" id="{B8373BCC-7B2F-4705-84AA-48BCED37C934}"/>
            </a:ext>
          </a:extLst>
        </xdr:cNvPr>
        <xdr:cNvSpPr txBox="1"/>
      </xdr:nvSpPr>
      <xdr:spPr>
        <a:xfrm>
          <a:off x="17776267" y="1748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34941</xdr:rowOff>
    </xdr:from>
    <xdr:ext cx="469744" cy="259045"/>
    <xdr:sp macro="" textlink="">
      <xdr:nvSpPr>
        <xdr:cNvPr id="948" name="n_3aveValue【庁舎】&#10;一人当たり面積">
          <a:extLst>
            <a:ext uri="{FF2B5EF4-FFF2-40B4-BE49-F238E27FC236}">
              <a16:creationId xmlns:a16="http://schemas.microsoft.com/office/drawing/2014/main" id="{75002C6C-C6FF-4AF4-B916-54047560D031}"/>
            </a:ext>
          </a:extLst>
        </xdr:cNvPr>
        <xdr:cNvSpPr txBox="1"/>
      </xdr:nvSpPr>
      <xdr:spPr>
        <a:xfrm>
          <a:off x="17001567" y="17469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53991</xdr:rowOff>
    </xdr:from>
    <xdr:ext cx="469744" cy="259045"/>
    <xdr:sp macro="" textlink="">
      <xdr:nvSpPr>
        <xdr:cNvPr id="949" name="n_4aveValue【庁舎】&#10;一人当たり面積">
          <a:extLst>
            <a:ext uri="{FF2B5EF4-FFF2-40B4-BE49-F238E27FC236}">
              <a16:creationId xmlns:a16="http://schemas.microsoft.com/office/drawing/2014/main" id="{9B6ED215-B895-4513-964A-90F8D60398B6}"/>
            </a:ext>
          </a:extLst>
        </xdr:cNvPr>
        <xdr:cNvSpPr txBox="1"/>
      </xdr:nvSpPr>
      <xdr:spPr>
        <a:xfrm>
          <a:off x="16226867" y="1748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68597</xdr:rowOff>
    </xdr:from>
    <xdr:ext cx="469744" cy="259045"/>
    <xdr:sp macro="" textlink="">
      <xdr:nvSpPr>
        <xdr:cNvPr id="950" name="n_1mainValue【庁舎】&#10;一人当たり面積">
          <a:extLst>
            <a:ext uri="{FF2B5EF4-FFF2-40B4-BE49-F238E27FC236}">
              <a16:creationId xmlns:a16="http://schemas.microsoft.com/office/drawing/2014/main" id="{E88F27D8-570B-48E7-9085-57C7F3548B3E}"/>
            </a:ext>
          </a:extLst>
        </xdr:cNvPr>
        <xdr:cNvSpPr txBox="1"/>
      </xdr:nvSpPr>
      <xdr:spPr>
        <a:xfrm>
          <a:off x="18561127" y="178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78122</xdr:rowOff>
    </xdr:from>
    <xdr:ext cx="469744" cy="259045"/>
    <xdr:sp macro="" textlink="">
      <xdr:nvSpPr>
        <xdr:cNvPr id="951" name="n_2mainValue【庁舎】&#10;一人当たり面積">
          <a:extLst>
            <a:ext uri="{FF2B5EF4-FFF2-40B4-BE49-F238E27FC236}">
              <a16:creationId xmlns:a16="http://schemas.microsoft.com/office/drawing/2014/main" id="{2A33D854-90FA-4A5E-A750-BBFAC529CDFA}"/>
            </a:ext>
          </a:extLst>
        </xdr:cNvPr>
        <xdr:cNvSpPr txBox="1"/>
      </xdr:nvSpPr>
      <xdr:spPr>
        <a:xfrm>
          <a:off x="17776267" y="1784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87647</xdr:rowOff>
    </xdr:from>
    <xdr:ext cx="469744" cy="259045"/>
    <xdr:sp macro="" textlink="">
      <xdr:nvSpPr>
        <xdr:cNvPr id="952" name="n_3mainValue【庁舎】&#10;一人当たり面積">
          <a:extLst>
            <a:ext uri="{FF2B5EF4-FFF2-40B4-BE49-F238E27FC236}">
              <a16:creationId xmlns:a16="http://schemas.microsoft.com/office/drawing/2014/main" id="{B7086548-568D-46CE-9F0D-2B178FC52F14}"/>
            </a:ext>
          </a:extLst>
        </xdr:cNvPr>
        <xdr:cNvSpPr txBox="1"/>
      </xdr:nvSpPr>
      <xdr:spPr>
        <a:xfrm>
          <a:off x="17001567" y="1785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97172</xdr:rowOff>
    </xdr:from>
    <xdr:ext cx="469744" cy="259045"/>
    <xdr:sp macro="" textlink="">
      <xdr:nvSpPr>
        <xdr:cNvPr id="953" name="n_4mainValue【庁舎】&#10;一人当たり面積">
          <a:extLst>
            <a:ext uri="{FF2B5EF4-FFF2-40B4-BE49-F238E27FC236}">
              <a16:creationId xmlns:a16="http://schemas.microsoft.com/office/drawing/2014/main" id="{432DAEA6-7EEF-458A-A805-D52755C4C256}"/>
            </a:ext>
          </a:extLst>
        </xdr:cNvPr>
        <xdr:cNvSpPr txBox="1"/>
      </xdr:nvSpPr>
      <xdr:spPr>
        <a:xfrm>
          <a:off x="16226867" y="1786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a:extLst>
            <a:ext uri="{FF2B5EF4-FFF2-40B4-BE49-F238E27FC236}">
              <a16:creationId xmlns:a16="http://schemas.microsoft.com/office/drawing/2014/main" id="{ECB46E3D-42C2-45C5-8210-D0D1962CF3F9}"/>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a:extLst>
            <a:ext uri="{FF2B5EF4-FFF2-40B4-BE49-F238E27FC236}">
              <a16:creationId xmlns:a16="http://schemas.microsoft.com/office/drawing/2014/main" id="{3C763530-FF43-44E5-BE53-C7018A4D3ECA}"/>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a:extLst>
            <a:ext uri="{FF2B5EF4-FFF2-40B4-BE49-F238E27FC236}">
              <a16:creationId xmlns:a16="http://schemas.microsoft.com/office/drawing/2014/main" id="{210187A2-8B02-4BC5-ADBE-C12FDC279FAC}"/>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本市の施設類型別における有形固定資産減価償却率は、体育館・プール、保健福祉センター・保健所及び消防施設を除き、類似団体平均に比べると高い傾向にある。これは、施設の建築年度が古いことが主な要因であるが、将来の人口規模に合わせ、存続させるべき施設の長寿命化対策や、未利用施設の用途廃止・除却を進めている最中に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公共施設等総合管理計画及び個別施設計画に基づいた、長寿命化対策及び集約化を計画的に行うとともに、未利用となった建物を計画的に除却し、施設保有総量を縮減させ一人当たりの面積の減少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392" t="s">
        <v>81</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 thickBot="1" x14ac:dyDescent="0.25">
      <c r="B2" s="176" t="s">
        <v>82</v>
      </c>
      <c r="C2" s="176"/>
      <c r="D2" s="177"/>
    </row>
    <row r="3" spans="1:119" ht="18.75" customHeight="1" thickBot="1" x14ac:dyDescent="0.25">
      <c r="A3" s="175"/>
      <c r="B3" s="393" t="s">
        <v>83</v>
      </c>
      <c r="C3" s="394"/>
      <c r="D3" s="394"/>
      <c r="E3" s="395"/>
      <c r="F3" s="395"/>
      <c r="G3" s="395"/>
      <c r="H3" s="395"/>
      <c r="I3" s="395"/>
      <c r="J3" s="395"/>
      <c r="K3" s="395"/>
      <c r="L3" s="395" t="s">
        <v>84</v>
      </c>
      <c r="M3" s="395"/>
      <c r="N3" s="395"/>
      <c r="O3" s="395"/>
      <c r="P3" s="395"/>
      <c r="Q3" s="395"/>
      <c r="R3" s="402"/>
      <c r="S3" s="402"/>
      <c r="T3" s="402"/>
      <c r="U3" s="402"/>
      <c r="V3" s="403"/>
      <c r="W3" s="377" t="s">
        <v>85</v>
      </c>
      <c r="X3" s="378"/>
      <c r="Y3" s="378"/>
      <c r="Z3" s="378"/>
      <c r="AA3" s="378"/>
      <c r="AB3" s="394"/>
      <c r="AC3" s="402" t="s">
        <v>86</v>
      </c>
      <c r="AD3" s="378"/>
      <c r="AE3" s="378"/>
      <c r="AF3" s="378"/>
      <c r="AG3" s="378"/>
      <c r="AH3" s="378"/>
      <c r="AI3" s="378"/>
      <c r="AJ3" s="378"/>
      <c r="AK3" s="378"/>
      <c r="AL3" s="379"/>
      <c r="AM3" s="377" t="s">
        <v>87</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88</v>
      </c>
      <c r="BO3" s="378"/>
      <c r="BP3" s="378"/>
      <c r="BQ3" s="378"/>
      <c r="BR3" s="378"/>
      <c r="BS3" s="378"/>
      <c r="BT3" s="378"/>
      <c r="BU3" s="379"/>
      <c r="BV3" s="377" t="s">
        <v>89</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90</v>
      </c>
      <c r="CU3" s="378"/>
      <c r="CV3" s="378"/>
      <c r="CW3" s="378"/>
      <c r="CX3" s="378"/>
      <c r="CY3" s="378"/>
      <c r="CZ3" s="378"/>
      <c r="DA3" s="379"/>
      <c r="DB3" s="377" t="s">
        <v>91</v>
      </c>
      <c r="DC3" s="378"/>
      <c r="DD3" s="378"/>
      <c r="DE3" s="378"/>
      <c r="DF3" s="378"/>
      <c r="DG3" s="378"/>
      <c r="DH3" s="378"/>
      <c r="DI3" s="379"/>
    </row>
    <row r="4" spans="1:119" ht="18.75" customHeight="1" x14ac:dyDescent="0.2">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92</v>
      </c>
      <c r="AZ4" s="381"/>
      <c r="BA4" s="381"/>
      <c r="BB4" s="381"/>
      <c r="BC4" s="381"/>
      <c r="BD4" s="381"/>
      <c r="BE4" s="381"/>
      <c r="BF4" s="381"/>
      <c r="BG4" s="381"/>
      <c r="BH4" s="381"/>
      <c r="BI4" s="381"/>
      <c r="BJ4" s="381"/>
      <c r="BK4" s="381"/>
      <c r="BL4" s="381"/>
      <c r="BM4" s="382"/>
      <c r="BN4" s="383">
        <v>26482459</v>
      </c>
      <c r="BO4" s="384"/>
      <c r="BP4" s="384"/>
      <c r="BQ4" s="384"/>
      <c r="BR4" s="384"/>
      <c r="BS4" s="384"/>
      <c r="BT4" s="384"/>
      <c r="BU4" s="385"/>
      <c r="BV4" s="383">
        <v>27056620</v>
      </c>
      <c r="BW4" s="384"/>
      <c r="BX4" s="384"/>
      <c r="BY4" s="384"/>
      <c r="BZ4" s="384"/>
      <c r="CA4" s="384"/>
      <c r="CB4" s="384"/>
      <c r="CC4" s="385"/>
      <c r="CD4" s="386" t="s">
        <v>93</v>
      </c>
      <c r="CE4" s="387"/>
      <c r="CF4" s="387"/>
      <c r="CG4" s="387"/>
      <c r="CH4" s="387"/>
      <c r="CI4" s="387"/>
      <c r="CJ4" s="387"/>
      <c r="CK4" s="387"/>
      <c r="CL4" s="387"/>
      <c r="CM4" s="387"/>
      <c r="CN4" s="387"/>
      <c r="CO4" s="387"/>
      <c r="CP4" s="387"/>
      <c r="CQ4" s="387"/>
      <c r="CR4" s="387"/>
      <c r="CS4" s="388"/>
      <c r="CT4" s="389">
        <v>6.9</v>
      </c>
      <c r="CU4" s="390"/>
      <c r="CV4" s="390"/>
      <c r="CW4" s="390"/>
      <c r="CX4" s="390"/>
      <c r="CY4" s="390"/>
      <c r="CZ4" s="390"/>
      <c r="DA4" s="391"/>
      <c r="DB4" s="389">
        <v>8</v>
      </c>
      <c r="DC4" s="390"/>
      <c r="DD4" s="390"/>
      <c r="DE4" s="390"/>
      <c r="DF4" s="390"/>
      <c r="DG4" s="390"/>
      <c r="DH4" s="390"/>
      <c r="DI4" s="391"/>
    </row>
    <row r="5" spans="1:119" ht="18.75" customHeight="1" x14ac:dyDescent="0.2">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94</v>
      </c>
      <c r="AN5" s="450"/>
      <c r="AO5" s="450"/>
      <c r="AP5" s="450"/>
      <c r="AQ5" s="450"/>
      <c r="AR5" s="450"/>
      <c r="AS5" s="450"/>
      <c r="AT5" s="451"/>
      <c r="AU5" s="452" t="s">
        <v>95</v>
      </c>
      <c r="AV5" s="453"/>
      <c r="AW5" s="453"/>
      <c r="AX5" s="453"/>
      <c r="AY5" s="454" t="s">
        <v>96</v>
      </c>
      <c r="AZ5" s="455"/>
      <c r="BA5" s="455"/>
      <c r="BB5" s="455"/>
      <c r="BC5" s="455"/>
      <c r="BD5" s="455"/>
      <c r="BE5" s="455"/>
      <c r="BF5" s="455"/>
      <c r="BG5" s="455"/>
      <c r="BH5" s="455"/>
      <c r="BI5" s="455"/>
      <c r="BJ5" s="455"/>
      <c r="BK5" s="455"/>
      <c r="BL5" s="455"/>
      <c r="BM5" s="456"/>
      <c r="BN5" s="420">
        <v>25361353</v>
      </c>
      <c r="BO5" s="421"/>
      <c r="BP5" s="421"/>
      <c r="BQ5" s="421"/>
      <c r="BR5" s="421"/>
      <c r="BS5" s="421"/>
      <c r="BT5" s="421"/>
      <c r="BU5" s="422"/>
      <c r="BV5" s="420">
        <v>25821542</v>
      </c>
      <c r="BW5" s="421"/>
      <c r="BX5" s="421"/>
      <c r="BY5" s="421"/>
      <c r="BZ5" s="421"/>
      <c r="CA5" s="421"/>
      <c r="CB5" s="421"/>
      <c r="CC5" s="422"/>
      <c r="CD5" s="423" t="s">
        <v>97</v>
      </c>
      <c r="CE5" s="424"/>
      <c r="CF5" s="424"/>
      <c r="CG5" s="424"/>
      <c r="CH5" s="424"/>
      <c r="CI5" s="424"/>
      <c r="CJ5" s="424"/>
      <c r="CK5" s="424"/>
      <c r="CL5" s="424"/>
      <c r="CM5" s="424"/>
      <c r="CN5" s="424"/>
      <c r="CO5" s="424"/>
      <c r="CP5" s="424"/>
      <c r="CQ5" s="424"/>
      <c r="CR5" s="424"/>
      <c r="CS5" s="425"/>
      <c r="CT5" s="417">
        <v>91</v>
      </c>
      <c r="CU5" s="418"/>
      <c r="CV5" s="418"/>
      <c r="CW5" s="418"/>
      <c r="CX5" s="418"/>
      <c r="CY5" s="418"/>
      <c r="CZ5" s="418"/>
      <c r="DA5" s="419"/>
      <c r="DB5" s="417">
        <v>84.8</v>
      </c>
      <c r="DC5" s="418"/>
      <c r="DD5" s="418"/>
      <c r="DE5" s="418"/>
      <c r="DF5" s="418"/>
      <c r="DG5" s="418"/>
      <c r="DH5" s="418"/>
      <c r="DI5" s="419"/>
    </row>
    <row r="6" spans="1:119" ht="18.75" customHeight="1" x14ac:dyDescent="0.2">
      <c r="A6" s="175"/>
      <c r="B6" s="426" t="s">
        <v>98</v>
      </c>
      <c r="C6" s="427"/>
      <c r="D6" s="427"/>
      <c r="E6" s="428"/>
      <c r="F6" s="428"/>
      <c r="G6" s="428"/>
      <c r="H6" s="428"/>
      <c r="I6" s="428"/>
      <c r="J6" s="428"/>
      <c r="K6" s="428"/>
      <c r="L6" s="428" t="s">
        <v>99</v>
      </c>
      <c r="M6" s="428"/>
      <c r="N6" s="428"/>
      <c r="O6" s="428"/>
      <c r="P6" s="428"/>
      <c r="Q6" s="428"/>
      <c r="R6" s="432"/>
      <c r="S6" s="432"/>
      <c r="T6" s="432"/>
      <c r="U6" s="432"/>
      <c r="V6" s="433"/>
      <c r="W6" s="436" t="s">
        <v>100</v>
      </c>
      <c r="X6" s="437"/>
      <c r="Y6" s="437"/>
      <c r="Z6" s="437"/>
      <c r="AA6" s="437"/>
      <c r="AB6" s="427"/>
      <c r="AC6" s="440" t="s">
        <v>101</v>
      </c>
      <c r="AD6" s="441"/>
      <c r="AE6" s="441"/>
      <c r="AF6" s="441"/>
      <c r="AG6" s="441"/>
      <c r="AH6" s="441"/>
      <c r="AI6" s="441"/>
      <c r="AJ6" s="441"/>
      <c r="AK6" s="441"/>
      <c r="AL6" s="442"/>
      <c r="AM6" s="449" t="s">
        <v>102</v>
      </c>
      <c r="AN6" s="450"/>
      <c r="AO6" s="450"/>
      <c r="AP6" s="450"/>
      <c r="AQ6" s="450"/>
      <c r="AR6" s="450"/>
      <c r="AS6" s="450"/>
      <c r="AT6" s="451"/>
      <c r="AU6" s="452" t="s">
        <v>95</v>
      </c>
      <c r="AV6" s="453"/>
      <c r="AW6" s="453"/>
      <c r="AX6" s="453"/>
      <c r="AY6" s="454" t="s">
        <v>103</v>
      </c>
      <c r="AZ6" s="455"/>
      <c r="BA6" s="455"/>
      <c r="BB6" s="455"/>
      <c r="BC6" s="455"/>
      <c r="BD6" s="455"/>
      <c r="BE6" s="455"/>
      <c r="BF6" s="455"/>
      <c r="BG6" s="455"/>
      <c r="BH6" s="455"/>
      <c r="BI6" s="455"/>
      <c r="BJ6" s="455"/>
      <c r="BK6" s="455"/>
      <c r="BL6" s="455"/>
      <c r="BM6" s="456"/>
      <c r="BN6" s="420">
        <v>1121106</v>
      </c>
      <c r="BO6" s="421"/>
      <c r="BP6" s="421"/>
      <c r="BQ6" s="421"/>
      <c r="BR6" s="421"/>
      <c r="BS6" s="421"/>
      <c r="BT6" s="421"/>
      <c r="BU6" s="422"/>
      <c r="BV6" s="420">
        <v>1235078</v>
      </c>
      <c r="BW6" s="421"/>
      <c r="BX6" s="421"/>
      <c r="BY6" s="421"/>
      <c r="BZ6" s="421"/>
      <c r="CA6" s="421"/>
      <c r="CB6" s="421"/>
      <c r="CC6" s="422"/>
      <c r="CD6" s="423" t="s">
        <v>104</v>
      </c>
      <c r="CE6" s="424"/>
      <c r="CF6" s="424"/>
      <c r="CG6" s="424"/>
      <c r="CH6" s="424"/>
      <c r="CI6" s="424"/>
      <c r="CJ6" s="424"/>
      <c r="CK6" s="424"/>
      <c r="CL6" s="424"/>
      <c r="CM6" s="424"/>
      <c r="CN6" s="424"/>
      <c r="CO6" s="424"/>
      <c r="CP6" s="424"/>
      <c r="CQ6" s="424"/>
      <c r="CR6" s="424"/>
      <c r="CS6" s="425"/>
      <c r="CT6" s="457">
        <v>92.8</v>
      </c>
      <c r="CU6" s="458"/>
      <c r="CV6" s="458"/>
      <c r="CW6" s="458"/>
      <c r="CX6" s="458"/>
      <c r="CY6" s="458"/>
      <c r="CZ6" s="458"/>
      <c r="DA6" s="459"/>
      <c r="DB6" s="457">
        <v>90.4</v>
      </c>
      <c r="DC6" s="458"/>
      <c r="DD6" s="458"/>
      <c r="DE6" s="458"/>
      <c r="DF6" s="458"/>
      <c r="DG6" s="458"/>
      <c r="DH6" s="458"/>
      <c r="DI6" s="459"/>
    </row>
    <row r="7" spans="1:119" ht="18.75" customHeight="1" x14ac:dyDescent="0.2">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105</v>
      </c>
      <c r="AN7" s="450"/>
      <c r="AO7" s="450"/>
      <c r="AP7" s="450"/>
      <c r="AQ7" s="450"/>
      <c r="AR7" s="450"/>
      <c r="AS7" s="450"/>
      <c r="AT7" s="451"/>
      <c r="AU7" s="452" t="s">
        <v>106</v>
      </c>
      <c r="AV7" s="453"/>
      <c r="AW7" s="453"/>
      <c r="AX7" s="453"/>
      <c r="AY7" s="454" t="s">
        <v>107</v>
      </c>
      <c r="AZ7" s="455"/>
      <c r="BA7" s="455"/>
      <c r="BB7" s="455"/>
      <c r="BC7" s="455"/>
      <c r="BD7" s="455"/>
      <c r="BE7" s="455"/>
      <c r="BF7" s="455"/>
      <c r="BG7" s="455"/>
      <c r="BH7" s="455"/>
      <c r="BI7" s="455"/>
      <c r="BJ7" s="455"/>
      <c r="BK7" s="455"/>
      <c r="BL7" s="455"/>
      <c r="BM7" s="456"/>
      <c r="BN7" s="420">
        <v>103298</v>
      </c>
      <c r="BO7" s="421"/>
      <c r="BP7" s="421"/>
      <c r="BQ7" s="421"/>
      <c r="BR7" s="421"/>
      <c r="BS7" s="421"/>
      <c r="BT7" s="421"/>
      <c r="BU7" s="422"/>
      <c r="BV7" s="420">
        <v>13738</v>
      </c>
      <c r="BW7" s="421"/>
      <c r="BX7" s="421"/>
      <c r="BY7" s="421"/>
      <c r="BZ7" s="421"/>
      <c r="CA7" s="421"/>
      <c r="CB7" s="421"/>
      <c r="CC7" s="422"/>
      <c r="CD7" s="423" t="s">
        <v>108</v>
      </c>
      <c r="CE7" s="424"/>
      <c r="CF7" s="424"/>
      <c r="CG7" s="424"/>
      <c r="CH7" s="424"/>
      <c r="CI7" s="424"/>
      <c r="CJ7" s="424"/>
      <c r="CK7" s="424"/>
      <c r="CL7" s="424"/>
      <c r="CM7" s="424"/>
      <c r="CN7" s="424"/>
      <c r="CO7" s="424"/>
      <c r="CP7" s="424"/>
      <c r="CQ7" s="424"/>
      <c r="CR7" s="424"/>
      <c r="CS7" s="425"/>
      <c r="CT7" s="420">
        <v>14844953</v>
      </c>
      <c r="CU7" s="421"/>
      <c r="CV7" s="421"/>
      <c r="CW7" s="421"/>
      <c r="CX7" s="421"/>
      <c r="CY7" s="421"/>
      <c r="CZ7" s="421"/>
      <c r="DA7" s="422"/>
      <c r="DB7" s="420">
        <v>15307304</v>
      </c>
      <c r="DC7" s="421"/>
      <c r="DD7" s="421"/>
      <c r="DE7" s="421"/>
      <c r="DF7" s="421"/>
      <c r="DG7" s="421"/>
      <c r="DH7" s="421"/>
      <c r="DI7" s="422"/>
    </row>
    <row r="8" spans="1:119" ht="18.75" customHeight="1" thickBot="1" x14ac:dyDescent="0.25">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109</v>
      </c>
      <c r="AN8" s="450"/>
      <c r="AO8" s="450"/>
      <c r="AP8" s="450"/>
      <c r="AQ8" s="450"/>
      <c r="AR8" s="450"/>
      <c r="AS8" s="450"/>
      <c r="AT8" s="451"/>
      <c r="AU8" s="452" t="s">
        <v>110</v>
      </c>
      <c r="AV8" s="453"/>
      <c r="AW8" s="453"/>
      <c r="AX8" s="453"/>
      <c r="AY8" s="454" t="s">
        <v>111</v>
      </c>
      <c r="AZ8" s="455"/>
      <c r="BA8" s="455"/>
      <c r="BB8" s="455"/>
      <c r="BC8" s="455"/>
      <c r="BD8" s="455"/>
      <c r="BE8" s="455"/>
      <c r="BF8" s="455"/>
      <c r="BG8" s="455"/>
      <c r="BH8" s="455"/>
      <c r="BI8" s="455"/>
      <c r="BJ8" s="455"/>
      <c r="BK8" s="455"/>
      <c r="BL8" s="455"/>
      <c r="BM8" s="456"/>
      <c r="BN8" s="420">
        <v>1017808</v>
      </c>
      <c r="BO8" s="421"/>
      <c r="BP8" s="421"/>
      <c r="BQ8" s="421"/>
      <c r="BR8" s="421"/>
      <c r="BS8" s="421"/>
      <c r="BT8" s="421"/>
      <c r="BU8" s="422"/>
      <c r="BV8" s="420">
        <v>1221340</v>
      </c>
      <c r="BW8" s="421"/>
      <c r="BX8" s="421"/>
      <c r="BY8" s="421"/>
      <c r="BZ8" s="421"/>
      <c r="CA8" s="421"/>
      <c r="CB8" s="421"/>
      <c r="CC8" s="422"/>
      <c r="CD8" s="423" t="s">
        <v>112</v>
      </c>
      <c r="CE8" s="424"/>
      <c r="CF8" s="424"/>
      <c r="CG8" s="424"/>
      <c r="CH8" s="424"/>
      <c r="CI8" s="424"/>
      <c r="CJ8" s="424"/>
      <c r="CK8" s="424"/>
      <c r="CL8" s="424"/>
      <c r="CM8" s="424"/>
      <c r="CN8" s="424"/>
      <c r="CO8" s="424"/>
      <c r="CP8" s="424"/>
      <c r="CQ8" s="424"/>
      <c r="CR8" s="424"/>
      <c r="CS8" s="425"/>
      <c r="CT8" s="460">
        <v>0.59</v>
      </c>
      <c r="CU8" s="461"/>
      <c r="CV8" s="461"/>
      <c r="CW8" s="461"/>
      <c r="CX8" s="461"/>
      <c r="CY8" s="461"/>
      <c r="CZ8" s="461"/>
      <c r="DA8" s="462"/>
      <c r="DB8" s="460">
        <v>0.61</v>
      </c>
      <c r="DC8" s="461"/>
      <c r="DD8" s="461"/>
      <c r="DE8" s="461"/>
      <c r="DF8" s="461"/>
      <c r="DG8" s="461"/>
      <c r="DH8" s="461"/>
      <c r="DI8" s="462"/>
    </row>
    <row r="9" spans="1:119" ht="18.75" customHeight="1" thickBot="1" x14ac:dyDescent="0.25">
      <c r="A9" s="175"/>
      <c r="B9" s="414" t="s">
        <v>113</v>
      </c>
      <c r="C9" s="415"/>
      <c r="D9" s="415"/>
      <c r="E9" s="415"/>
      <c r="F9" s="415"/>
      <c r="G9" s="415"/>
      <c r="H9" s="415"/>
      <c r="I9" s="415"/>
      <c r="J9" s="415"/>
      <c r="K9" s="463"/>
      <c r="L9" s="464" t="s">
        <v>114</v>
      </c>
      <c r="M9" s="465"/>
      <c r="N9" s="465"/>
      <c r="O9" s="465"/>
      <c r="P9" s="465"/>
      <c r="Q9" s="466"/>
      <c r="R9" s="467">
        <v>58431</v>
      </c>
      <c r="S9" s="468"/>
      <c r="T9" s="468"/>
      <c r="U9" s="468"/>
      <c r="V9" s="469"/>
      <c r="W9" s="377" t="s">
        <v>115</v>
      </c>
      <c r="X9" s="378"/>
      <c r="Y9" s="378"/>
      <c r="Z9" s="378"/>
      <c r="AA9" s="378"/>
      <c r="AB9" s="378"/>
      <c r="AC9" s="378"/>
      <c r="AD9" s="378"/>
      <c r="AE9" s="378"/>
      <c r="AF9" s="378"/>
      <c r="AG9" s="378"/>
      <c r="AH9" s="378"/>
      <c r="AI9" s="378"/>
      <c r="AJ9" s="378"/>
      <c r="AK9" s="378"/>
      <c r="AL9" s="379"/>
      <c r="AM9" s="449" t="s">
        <v>116</v>
      </c>
      <c r="AN9" s="450"/>
      <c r="AO9" s="450"/>
      <c r="AP9" s="450"/>
      <c r="AQ9" s="450"/>
      <c r="AR9" s="450"/>
      <c r="AS9" s="450"/>
      <c r="AT9" s="451"/>
      <c r="AU9" s="452" t="s">
        <v>95</v>
      </c>
      <c r="AV9" s="453"/>
      <c r="AW9" s="453"/>
      <c r="AX9" s="453"/>
      <c r="AY9" s="454" t="s">
        <v>117</v>
      </c>
      <c r="AZ9" s="455"/>
      <c r="BA9" s="455"/>
      <c r="BB9" s="455"/>
      <c r="BC9" s="455"/>
      <c r="BD9" s="455"/>
      <c r="BE9" s="455"/>
      <c r="BF9" s="455"/>
      <c r="BG9" s="455"/>
      <c r="BH9" s="455"/>
      <c r="BI9" s="455"/>
      <c r="BJ9" s="455"/>
      <c r="BK9" s="455"/>
      <c r="BL9" s="455"/>
      <c r="BM9" s="456"/>
      <c r="BN9" s="420">
        <v>-203531</v>
      </c>
      <c r="BO9" s="421"/>
      <c r="BP9" s="421"/>
      <c r="BQ9" s="421"/>
      <c r="BR9" s="421"/>
      <c r="BS9" s="421"/>
      <c r="BT9" s="421"/>
      <c r="BU9" s="422"/>
      <c r="BV9" s="420">
        <v>523051</v>
      </c>
      <c r="BW9" s="421"/>
      <c r="BX9" s="421"/>
      <c r="BY9" s="421"/>
      <c r="BZ9" s="421"/>
      <c r="CA9" s="421"/>
      <c r="CB9" s="421"/>
      <c r="CC9" s="422"/>
      <c r="CD9" s="423" t="s">
        <v>118</v>
      </c>
      <c r="CE9" s="424"/>
      <c r="CF9" s="424"/>
      <c r="CG9" s="424"/>
      <c r="CH9" s="424"/>
      <c r="CI9" s="424"/>
      <c r="CJ9" s="424"/>
      <c r="CK9" s="424"/>
      <c r="CL9" s="424"/>
      <c r="CM9" s="424"/>
      <c r="CN9" s="424"/>
      <c r="CO9" s="424"/>
      <c r="CP9" s="424"/>
      <c r="CQ9" s="424"/>
      <c r="CR9" s="424"/>
      <c r="CS9" s="425"/>
      <c r="CT9" s="417">
        <v>17.3</v>
      </c>
      <c r="CU9" s="418"/>
      <c r="CV9" s="418"/>
      <c r="CW9" s="418"/>
      <c r="CX9" s="418"/>
      <c r="CY9" s="418"/>
      <c r="CZ9" s="418"/>
      <c r="DA9" s="419"/>
      <c r="DB9" s="417">
        <v>16.399999999999999</v>
      </c>
      <c r="DC9" s="418"/>
      <c r="DD9" s="418"/>
      <c r="DE9" s="418"/>
      <c r="DF9" s="418"/>
      <c r="DG9" s="418"/>
      <c r="DH9" s="418"/>
      <c r="DI9" s="419"/>
    </row>
    <row r="10" spans="1:119" ht="18.75" customHeight="1" thickBot="1" x14ac:dyDescent="0.25">
      <c r="A10" s="175"/>
      <c r="B10" s="414"/>
      <c r="C10" s="415"/>
      <c r="D10" s="415"/>
      <c r="E10" s="415"/>
      <c r="F10" s="415"/>
      <c r="G10" s="415"/>
      <c r="H10" s="415"/>
      <c r="I10" s="415"/>
      <c r="J10" s="415"/>
      <c r="K10" s="463"/>
      <c r="L10" s="470" t="s">
        <v>119</v>
      </c>
      <c r="M10" s="450"/>
      <c r="N10" s="450"/>
      <c r="O10" s="450"/>
      <c r="P10" s="450"/>
      <c r="Q10" s="451"/>
      <c r="R10" s="471">
        <v>64415</v>
      </c>
      <c r="S10" s="472"/>
      <c r="T10" s="472"/>
      <c r="U10" s="472"/>
      <c r="V10" s="473"/>
      <c r="W10" s="408"/>
      <c r="X10" s="409"/>
      <c r="Y10" s="409"/>
      <c r="Z10" s="409"/>
      <c r="AA10" s="409"/>
      <c r="AB10" s="409"/>
      <c r="AC10" s="409"/>
      <c r="AD10" s="409"/>
      <c r="AE10" s="409"/>
      <c r="AF10" s="409"/>
      <c r="AG10" s="409"/>
      <c r="AH10" s="409"/>
      <c r="AI10" s="409"/>
      <c r="AJ10" s="409"/>
      <c r="AK10" s="409"/>
      <c r="AL10" s="412"/>
      <c r="AM10" s="449" t="s">
        <v>120</v>
      </c>
      <c r="AN10" s="450"/>
      <c r="AO10" s="450"/>
      <c r="AP10" s="450"/>
      <c r="AQ10" s="450"/>
      <c r="AR10" s="450"/>
      <c r="AS10" s="450"/>
      <c r="AT10" s="451"/>
      <c r="AU10" s="452" t="s">
        <v>121</v>
      </c>
      <c r="AV10" s="453"/>
      <c r="AW10" s="453"/>
      <c r="AX10" s="453"/>
      <c r="AY10" s="454" t="s">
        <v>122</v>
      </c>
      <c r="AZ10" s="455"/>
      <c r="BA10" s="455"/>
      <c r="BB10" s="455"/>
      <c r="BC10" s="455"/>
      <c r="BD10" s="455"/>
      <c r="BE10" s="455"/>
      <c r="BF10" s="455"/>
      <c r="BG10" s="455"/>
      <c r="BH10" s="455"/>
      <c r="BI10" s="455"/>
      <c r="BJ10" s="455"/>
      <c r="BK10" s="455"/>
      <c r="BL10" s="455"/>
      <c r="BM10" s="456"/>
      <c r="BN10" s="420">
        <v>18</v>
      </c>
      <c r="BO10" s="421"/>
      <c r="BP10" s="421"/>
      <c r="BQ10" s="421"/>
      <c r="BR10" s="421"/>
      <c r="BS10" s="421"/>
      <c r="BT10" s="421"/>
      <c r="BU10" s="422"/>
      <c r="BV10" s="420">
        <v>422234</v>
      </c>
      <c r="BW10" s="421"/>
      <c r="BX10" s="421"/>
      <c r="BY10" s="421"/>
      <c r="BZ10" s="421"/>
      <c r="CA10" s="421"/>
      <c r="CB10" s="421"/>
      <c r="CC10" s="422"/>
      <c r="CD10" s="181" t="s">
        <v>123</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414"/>
      <c r="C11" s="415"/>
      <c r="D11" s="415"/>
      <c r="E11" s="415"/>
      <c r="F11" s="415"/>
      <c r="G11" s="415"/>
      <c r="H11" s="415"/>
      <c r="I11" s="415"/>
      <c r="J11" s="415"/>
      <c r="K11" s="463"/>
      <c r="L11" s="474" t="s">
        <v>124</v>
      </c>
      <c r="M11" s="475"/>
      <c r="N11" s="475"/>
      <c r="O11" s="475"/>
      <c r="P11" s="475"/>
      <c r="Q11" s="476"/>
      <c r="R11" s="477" t="s">
        <v>125</v>
      </c>
      <c r="S11" s="478"/>
      <c r="T11" s="478"/>
      <c r="U11" s="478"/>
      <c r="V11" s="479"/>
      <c r="W11" s="408"/>
      <c r="X11" s="409"/>
      <c r="Y11" s="409"/>
      <c r="Z11" s="409"/>
      <c r="AA11" s="409"/>
      <c r="AB11" s="409"/>
      <c r="AC11" s="409"/>
      <c r="AD11" s="409"/>
      <c r="AE11" s="409"/>
      <c r="AF11" s="409"/>
      <c r="AG11" s="409"/>
      <c r="AH11" s="409"/>
      <c r="AI11" s="409"/>
      <c r="AJ11" s="409"/>
      <c r="AK11" s="409"/>
      <c r="AL11" s="412"/>
      <c r="AM11" s="449" t="s">
        <v>126</v>
      </c>
      <c r="AN11" s="450"/>
      <c r="AO11" s="450"/>
      <c r="AP11" s="450"/>
      <c r="AQ11" s="450"/>
      <c r="AR11" s="450"/>
      <c r="AS11" s="450"/>
      <c r="AT11" s="451"/>
      <c r="AU11" s="452" t="s">
        <v>95</v>
      </c>
      <c r="AV11" s="453"/>
      <c r="AW11" s="453"/>
      <c r="AX11" s="453"/>
      <c r="AY11" s="454" t="s">
        <v>127</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128</v>
      </c>
      <c r="CE11" s="424"/>
      <c r="CF11" s="424"/>
      <c r="CG11" s="424"/>
      <c r="CH11" s="424"/>
      <c r="CI11" s="424"/>
      <c r="CJ11" s="424"/>
      <c r="CK11" s="424"/>
      <c r="CL11" s="424"/>
      <c r="CM11" s="424"/>
      <c r="CN11" s="424"/>
      <c r="CO11" s="424"/>
      <c r="CP11" s="424"/>
      <c r="CQ11" s="424"/>
      <c r="CR11" s="424"/>
      <c r="CS11" s="425"/>
      <c r="CT11" s="460" t="s">
        <v>129</v>
      </c>
      <c r="CU11" s="461"/>
      <c r="CV11" s="461"/>
      <c r="CW11" s="461"/>
      <c r="CX11" s="461"/>
      <c r="CY11" s="461"/>
      <c r="CZ11" s="461"/>
      <c r="DA11" s="462"/>
      <c r="DB11" s="460" t="s">
        <v>129</v>
      </c>
      <c r="DC11" s="461"/>
      <c r="DD11" s="461"/>
      <c r="DE11" s="461"/>
      <c r="DF11" s="461"/>
      <c r="DG11" s="461"/>
      <c r="DH11" s="461"/>
      <c r="DI11" s="462"/>
    </row>
    <row r="12" spans="1:119" ht="18.75" customHeight="1" x14ac:dyDescent="0.2">
      <c r="A12" s="175"/>
      <c r="B12" s="480" t="s">
        <v>130</v>
      </c>
      <c r="C12" s="481"/>
      <c r="D12" s="481"/>
      <c r="E12" s="481"/>
      <c r="F12" s="481"/>
      <c r="G12" s="481"/>
      <c r="H12" s="481"/>
      <c r="I12" s="481"/>
      <c r="J12" s="481"/>
      <c r="K12" s="482"/>
      <c r="L12" s="489" t="s">
        <v>131</v>
      </c>
      <c r="M12" s="490"/>
      <c r="N12" s="490"/>
      <c r="O12" s="490"/>
      <c r="P12" s="490"/>
      <c r="Q12" s="491"/>
      <c r="R12" s="492">
        <v>56373</v>
      </c>
      <c r="S12" s="493"/>
      <c r="T12" s="493"/>
      <c r="U12" s="493"/>
      <c r="V12" s="494"/>
      <c r="W12" s="495" t="s">
        <v>1</v>
      </c>
      <c r="X12" s="453"/>
      <c r="Y12" s="453"/>
      <c r="Z12" s="453"/>
      <c r="AA12" s="453"/>
      <c r="AB12" s="496"/>
      <c r="AC12" s="497" t="s">
        <v>132</v>
      </c>
      <c r="AD12" s="498"/>
      <c r="AE12" s="498"/>
      <c r="AF12" s="498"/>
      <c r="AG12" s="499"/>
      <c r="AH12" s="497" t="s">
        <v>133</v>
      </c>
      <c r="AI12" s="498"/>
      <c r="AJ12" s="498"/>
      <c r="AK12" s="498"/>
      <c r="AL12" s="500"/>
      <c r="AM12" s="449" t="s">
        <v>134</v>
      </c>
      <c r="AN12" s="450"/>
      <c r="AO12" s="450"/>
      <c r="AP12" s="450"/>
      <c r="AQ12" s="450"/>
      <c r="AR12" s="450"/>
      <c r="AS12" s="450"/>
      <c r="AT12" s="451"/>
      <c r="AU12" s="452" t="s">
        <v>106</v>
      </c>
      <c r="AV12" s="453"/>
      <c r="AW12" s="453"/>
      <c r="AX12" s="453"/>
      <c r="AY12" s="454" t="s">
        <v>135</v>
      </c>
      <c r="AZ12" s="455"/>
      <c r="BA12" s="455"/>
      <c r="BB12" s="455"/>
      <c r="BC12" s="455"/>
      <c r="BD12" s="455"/>
      <c r="BE12" s="455"/>
      <c r="BF12" s="455"/>
      <c r="BG12" s="455"/>
      <c r="BH12" s="455"/>
      <c r="BI12" s="455"/>
      <c r="BJ12" s="455"/>
      <c r="BK12" s="455"/>
      <c r="BL12" s="455"/>
      <c r="BM12" s="456"/>
      <c r="BN12" s="420">
        <v>0</v>
      </c>
      <c r="BO12" s="421"/>
      <c r="BP12" s="421"/>
      <c r="BQ12" s="421"/>
      <c r="BR12" s="421"/>
      <c r="BS12" s="421"/>
      <c r="BT12" s="421"/>
      <c r="BU12" s="422"/>
      <c r="BV12" s="420">
        <v>0</v>
      </c>
      <c r="BW12" s="421"/>
      <c r="BX12" s="421"/>
      <c r="BY12" s="421"/>
      <c r="BZ12" s="421"/>
      <c r="CA12" s="421"/>
      <c r="CB12" s="421"/>
      <c r="CC12" s="422"/>
      <c r="CD12" s="423" t="s">
        <v>136</v>
      </c>
      <c r="CE12" s="424"/>
      <c r="CF12" s="424"/>
      <c r="CG12" s="424"/>
      <c r="CH12" s="424"/>
      <c r="CI12" s="424"/>
      <c r="CJ12" s="424"/>
      <c r="CK12" s="424"/>
      <c r="CL12" s="424"/>
      <c r="CM12" s="424"/>
      <c r="CN12" s="424"/>
      <c r="CO12" s="424"/>
      <c r="CP12" s="424"/>
      <c r="CQ12" s="424"/>
      <c r="CR12" s="424"/>
      <c r="CS12" s="425"/>
      <c r="CT12" s="460" t="s">
        <v>137</v>
      </c>
      <c r="CU12" s="461"/>
      <c r="CV12" s="461"/>
      <c r="CW12" s="461"/>
      <c r="CX12" s="461"/>
      <c r="CY12" s="461"/>
      <c r="CZ12" s="461"/>
      <c r="DA12" s="462"/>
      <c r="DB12" s="460" t="s">
        <v>137</v>
      </c>
      <c r="DC12" s="461"/>
      <c r="DD12" s="461"/>
      <c r="DE12" s="461"/>
      <c r="DF12" s="461"/>
      <c r="DG12" s="461"/>
      <c r="DH12" s="461"/>
      <c r="DI12" s="462"/>
    </row>
    <row r="13" spans="1:119" ht="18.75" customHeight="1" x14ac:dyDescent="0.2">
      <c r="A13" s="175"/>
      <c r="B13" s="483"/>
      <c r="C13" s="484"/>
      <c r="D13" s="484"/>
      <c r="E13" s="484"/>
      <c r="F13" s="484"/>
      <c r="G13" s="484"/>
      <c r="H13" s="484"/>
      <c r="I13" s="484"/>
      <c r="J13" s="484"/>
      <c r="K13" s="485"/>
      <c r="L13" s="190"/>
      <c r="M13" s="511" t="s">
        <v>138</v>
      </c>
      <c r="N13" s="512"/>
      <c r="O13" s="512"/>
      <c r="P13" s="512"/>
      <c r="Q13" s="513"/>
      <c r="R13" s="504">
        <v>53875</v>
      </c>
      <c r="S13" s="505"/>
      <c r="T13" s="505"/>
      <c r="U13" s="505"/>
      <c r="V13" s="506"/>
      <c r="W13" s="436" t="s">
        <v>139</v>
      </c>
      <c r="X13" s="437"/>
      <c r="Y13" s="437"/>
      <c r="Z13" s="437"/>
      <c r="AA13" s="437"/>
      <c r="AB13" s="427"/>
      <c r="AC13" s="471">
        <v>2949</v>
      </c>
      <c r="AD13" s="472"/>
      <c r="AE13" s="472"/>
      <c r="AF13" s="472"/>
      <c r="AG13" s="514"/>
      <c r="AH13" s="471">
        <v>3307</v>
      </c>
      <c r="AI13" s="472"/>
      <c r="AJ13" s="472"/>
      <c r="AK13" s="472"/>
      <c r="AL13" s="473"/>
      <c r="AM13" s="449" t="s">
        <v>140</v>
      </c>
      <c r="AN13" s="450"/>
      <c r="AO13" s="450"/>
      <c r="AP13" s="450"/>
      <c r="AQ13" s="450"/>
      <c r="AR13" s="450"/>
      <c r="AS13" s="450"/>
      <c r="AT13" s="451"/>
      <c r="AU13" s="452" t="s">
        <v>141</v>
      </c>
      <c r="AV13" s="453"/>
      <c r="AW13" s="453"/>
      <c r="AX13" s="453"/>
      <c r="AY13" s="454" t="s">
        <v>142</v>
      </c>
      <c r="AZ13" s="455"/>
      <c r="BA13" s="455"/>
      <c r="BB13" s="455"/>
      <c r="BC13" s="455"/>
      <c r="BD13" s="455"/>
      <c r="BE13" s="455"/>
      <c r="BF13" s="455"/>
      <c r="BG13" s="455"/>
      <c r="BH13" s="455"/>
      <c r="BI13" s="455"/>
      <c r="BJ13" s="455"/>
      <c r="BK13" s="455"/>
      <c r="BL13" s="455"/>
      <c r="BM13" s="456"/>
      <c r="BN13" s="420">
        <v>-203513</v>
      </c>
      <c r="BO13" s="421"/>
      <c r="BP13" s="421"/>
      <c r="BQ13" s="421"/>
      <c r="BR13" s="421"/>
      <c r="BS13" s="421"/>
      <c r="BT13" s="421"/>
      <c r="BU13" s="422"/>
      <c r="BV13" s="420">
        <v>945285</v>
      </c>
      <c r="BW13" s="421"/>
      <c r="BX13" s="421"/>
      <c r="BY13" s="421"/>
      <c r="BZ13" s="421"/>
      <c r="CA13" s="421"/>
      <c r="CB13" s="421"/>
      <c r="CC13" s="422"/>
      <c r="CD13" s="423" t="s">
        <v>143</v>
      </c>
      <c r="CE13" s="424"/>
      <c r="CF13" s="424"/>
      <c r="CG13" s="424"/>
      <c r="CH13" s="424"/>
      <c r="CI13" s="424"/>
      <c r="CJ13" s="424"/>
      <c r="CK13" s="424"/>
      <c r="CL13" s="424"/>
      <c r="CM13" s="424"/>
      <c r="CN13" s="424"/>
      <c r="CO13" s="424"/>
      <c r="CP13" s="424"/>
      <c r="CQ13" s="424"/>
      <c r="CR13" s="424"/>
      <c r="CS13" s="425"/>
      <c r="CT13" s="417">
        <v>12.2</v>
      </c>
      <c r="CU13" s="418"/>
      <c r="CV13" s="418"/>
      <c r="CW13" s="418"/>
      <c r="CX13" s="418"/>
      <c r="CY13" s="418"/>
      <c r="CZ13" s="418"/>
      <c r="DA13" s="419"/>
      <c r="DB13" s="417">
        <v>12</v>
      </c>
      <c r="DC13" s="418"/>
      <c r="DD13" s="418"/>
      <c r="DE13" s="418"/>
      <c r="DF13" s="418"/>
      <c r="DG13" s="418"/>
      <c r="DH13" s="418"/>
      <c r="DI13" s="419"/>
    </row>
    <row r="14" spans="1:119" ht="18.75" customHeight="1" thickBot="1" x14ac:dyDescent="0.25">
      <c r="A14" s="175"/>
      <c r="B14" s="483"/>
      <c r="C14" s="484"/>
      <c r="D14" s="484"/>
      <c r="E14" s="484"/>
      <c r="F14" s="484"/>
      <c r="G14" s="484"/>
      <c r="H14" s="484"/>
      <c r="I14" s="484"/>
      <c r="J14" s="484"/>
      <c r="K14" s="485"/>
      <c r="L14" s="501" t="s">
        <v>144</v>
      </c>
      <c r="M14" s="502"/>
      <c r="N14" s="502"/>
      <c r="O14" s="502"/>
      <c r="P14" s="502"/>
      <c r="Q14" s="503"/>
      <c r="R14" s="504">
        <v>57589</v>
      </c>
      <c r="S14" s="505"/>
      <c r="T14" s="505"/>
      <c r="U14" s="505"/>
      <c r="V14" s="506"/>
      <c r="W14" s="410"/>
      <c r="X14" s="411"/>
      <c r="Y14" s="411"/>
      <c r="Z14" s="411"/>
      <c r="AA14" s="411"/>
      <c r="AB14" s="400"/>
      <c r="AC14" s="507">
        <v>10.8</v>
      </c>
      <c r="AD14" s="508"/>
      <c r="AE14" s="508"/>
      <c r="AF14" s="508"/>
      <c r="AG14" s="509"/>
      <c r="AH14" s="507">
        <v>10.9</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145</v>
      </c>
      <c r="CE14" s="516"/>
      <c r="CF14" s="516"/>
      <c r="CG14" s="516"/>
      <c r="CH14" s="516"/>
      <c r="CI14" s="516"/>
      <c r="CJ14" s="516"/>
      <c r="CK14" s="516"/>
      <c r="CL14" s="516"/>
      <c r="CM14" s="516"/>
      <c r="CN14" s="516"/>
      <c r="CO14" s="516"/>
      <c r="CP14" s="516"/>
      <c r="CQ14" s="516"/>
      <c r="CR14" s="516"/>
      <c r="CS14" s="517"/>
      <c r="CT14" s="518">
        <v>67.8</v>
      </c>
      <c r="CU14" s="519"/>
      <c r="CV14" s="519"/>
      <c r="CW14" s="519"/>
      <c r="CX14" s="519"/>
      <c r="CY14" s="519"/>
      <c r="CZ14" s="519"/>
      <c r="DA14" s="520"/>
      <c r="DB14" s="518">
        <v>92.8</v>
      </c>
      <c r="DC14" s="519"/>
      <c r="DD14" s="519"/>
      <c r="DE14" s="519"/>
      <c r="DF14" s="519"/>
      <c r="DG14" s="519"/>
      <c r="DH14" s="519"/>
      <c r="DI14" s="520"/>
    </row>
    <row r="15" spans="1:119" ht="18.75" customHeight="1" x14ac:dyDescent="0.2">
      <c r="A15" s="175"/>
      <c r="B15" s="483"/>
      <c r="C15" s="484"/>
      <c r="D15" s="484"/>
      <c r="E15" s="484"/>
      <c r="F15" s="484"/>
      <c r="G15" s="484"/>
      <c r="H15" s="484"/>
      <c r="I15" s="484"/>
      <c r="J15" s="484"/>
      <c r="K15" s="485"/>
      <c r="L15" s="190"/>
      <c r="M15" s="511" t="s">
        <v>138</v>
      </c>
      <c r="N15" s="512"/>
      <c r="O15" s="512"/>
      <c r="P15" s="512"/>
      <c r="Q15" s="513"/>
      <c r="R15" s="504">
        <v>55344</v>
      </c>
      <c r="S15" s="505"/>
      <c r="T15" s="505"/>
      <c r="U15" s="505"/>
      <c r="V15" s="506"/>
      <c r="W15" s="436" t="s">
        <v>146</v>
      </c>
      <c r="X15" s="437"/>
      <c r="Y15" s="437"/>
      <c r="Z15" s="437"/>
      <c r="AA15" s="437"/>
      <c r="AB15" s="427"/>
      <c r="AC15" s="471">
        <v>7930</v>
      </c>
      <c r="AD15" s="472"/>
      <c r="AE15" s="472"/>
      <c r="AF15" s="472"/>
      <c r="AG15" s="514"/>
      <c r="AH15" s="471">
        <v>8844</v>
      </c>
      <c r="AI15" s="472"/>
      <c r="AJ15" s="472"/>
      <c r="AK15" s="472"/>
      <c r="AL15" s="473"/>
      <c r="AM15" s="449"/>
      <c r="AN15" s="450"/>
      <c r="AO15" s="450"/>
      <c r="AP15" s="450"/>
      <c r="AQ15" s="450"/>
      <c r="AR15" s="450"/>
      <c r="AS15" s="450"/>
      <c r="AT15" s="451"/>
      <c r="AU15" s="452"/>
      <c r="AV15" s="453"/>
      <c r="AW15" s="453"/>
      <c r="AX15" s="453"/>
      <c r="AY15" s="380" t="s">
        <v>147</v>
      </c>
      <c r="AZ15" s="381"/>
      <c r="BA15" s="381"/>
      <c r="BB15" s="381"/>
      <c r="BC15" s="381"/>
      <c r="BD15" s="381"/>
      <c r="BE15" s="381"/>
      <c r="BF15" s="381"/>
      <c r="BG15" s="381"/>
      <c r="BH15" s="381"/>
      <c r="BI15" s="381"/>
      <c r="BJ15" s="381"/>
      <c r="BK15" s="381"/>
      <c r="BL15" s="381"/>
      <c r="BM15" s="382"/>
      <c r="BN15" s="383">
        <v>7320745</v>
      </c>
      <c r="BO15" s="384"/>
      <c r="BP15" s="384"/>
      <c r="BQ15" s="384"/>
      <c r="BR15" s="384"/>
      <c r="BS15" s="384"/>
      <c r="BT15" s="384"/>
      <c r="BU15" s="385"/>
      <c r="BV15" s="383">
        <v>7168236</v>
      </c>
      <c r="BW15" s="384"/>
      <c r="BX15" s="384"/>
      <c r="BY15" s="384"/>
      <c r="BZ15" s="384"/>
      <c r="CA15" s="384"/>
      <c r="CB15" s="384"/>
      <c r="CC15" s="385"/>
      <c r="CD15" s="521" t="s">
        <v>148</v>
      </c>
      <c r="CE15" s="522"/>
      <c r="CF15" s="522"/>
      <c r="CG15" s="522"/>
      <c r="CH15" s="522"/>
      <c r="CI15" s="522"/>
      <c r="CJ15" s="522"/>
      <c r="CK15" s="522"/>
      <c r="CL15" s="522"/>
      <c r="CM15" s="522"/>
      <c r="CN15" s="522"/>
      <c r="CO15" s="522"/>
      <c r="CP15" s="522"/>
      <c r="CQ15" s="522"/>
      <c r="CR15" s="522"/>
      <c r="CS15" s="523"/>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483"/>
      <c r="C16" s="484"/>
      <c r="D16" s="484"/>
      <c r="E16" s="484"/>
      <c r="F16" s="484"/>
      <c r="G16" s="484"/>
      <c r="H16" s="484"/>
      <c r="I16" s="484"/>
      <c r="J16" s="484"/>
      <c r="K16" s="485"/>
      <c r="L16" s="501" t="s">
        <v>149</v>
      </c>
      <c r="M16" s="524"/>
      <c r="N16" s="524"/>
      <c r="O16" s="524"/>
      <c r="P16" s="524"/>
      <c r="Q16" s="525"/>
      <c r="R16" s="526" t="s">
        <v>150</v>
      </c>
      <c r="S16" s="527"/>
      <c r="T16" s="527"/>
      <c r="U16" s="527"/>
      <c r="V16" s="528"/>
      <c r="W16" s="410"/>
      <c r="X16" s="411"/>
      <c r="Y16" s="411"/>
      <c r="Z16" s="411"/>
      <c r="AA16" s="411"/>
      <c r="AB16" s="400"/>
      <c r="AC16" s="507">
        <v>29.2</v>
      </c>
      <c r="AD16" s="508"/>
      <c r="AE16" s="508"/>
      <c r="AF16" s="508"/>
      <c r="AG16" s="509"/>
      <c r="AH16" s="507">
        <v>29.3</v>
      </c>
      <c r="AI16" s="508"/>
      <c r="AJ16" s="508"/>
      <c r="AK16" s="508"/>
      <c r="AL16" s="510"/>
      <c r="AM16" s="449"/>
      <c r="AN16" s="450"/>
      <c r="AO16" s="450"/>
      <c r="AP16" s="450"/>
      <c r="AQ16" s="450"/>
      <c r="AR16" s="450"/>
      <c r="AS16" s="450"/>
      <c r="AT16" s="451"/>
      <c r="AU16" s="452"/>
      <c r="AV16" s="453"/>
      <c r="AW16" s="453"/>
      <c r="AX16" s="453"/>
      <c r="AY16" s="454" t="s">
        <v>151</v>
      </c>
      <c r="AZ16" s="455"/>
      <c r="BA16" s="455"/>
      <c r="BB16" s="455"/>
      <c r="BC16" s="455"/>
      <c r="BD16" s="455"/>
      <c r="BE16" s="455"/>
      <c r="BF16" s="455"/>
      <c r="BG16" s="455"/>
      <c r="BH16" s="455"/>
      <c r="BI16" s="455"/>
      <c r="BJ16" s="455"/>
      <c r="BK16" s="455"/>
      <c r="BL16" s="455"/>
      <c r="BM16" s="456"/>
      <c r="BN16" s="420">
        <v>12587956</v>
      </c>
      <c r="BO16" s="421"/>
      <c r="BP16" s="421"/>
      <c r="BQ16" s="421"/>
      <c r="BR16" s="421"/>
      <c r="BS16" s="421"/>
      <c r="BT16" s="421"/>
      <c r="BU16" s="422"/>
      <c r="BV16" s="420">
        <v>12433018</v>
      </c>
      <c r="BW16" s="421"/>
      <c r="BX16" s="421"/>
      <c r="BY16" s="421"/>
      <c r="BZ16" s="421"/>
      <c r="CA16" s="421"/>
      <c r="CB16" s="421"/>
      <c r="CC16" s="422"/>
      <c r="CD16" s="184"/>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5">
      <c r="A17" s="175"/>
      <c r="B17" s="486"/>
      <c r="C17" s="487"/>
      <c r="D17" s="487"/>
      <c r="E17" s="487"/>
      <c r="F17" s="487"/>
      <c r="G17" s="487"/>
      <c r="H17" s="487"/>
      <c r="I17" s="487"/>
      <c r="J17" s="487"/>
      <c r="K17" s="488"/>
      <c r="L17" s="194"/>
      <c r="M17" s="531" t="s">
        <v>152</v>
      </c>
      <c r="N17" s="532"/>
      <c r="O17" s="532"/>
      <c r="P17" s="532"/>
      <c r="Q17" s="533"/>
      <c r="R17" s="526" t="s">
        <v>153</v>
      </c>
      <c r="S17" s="527"/>
      <c r="T17" s="527"/>
      <c r="U17" s="527"/>
      <c r="V17" s="528"/>
      <c r="W17" s="436" t="s">
        <v>154</v>
      </c>
      <c r="X17" s="437"/>
      <c r="Y17" s="437"/>
      <c r="Z17" s="437"/>
      <c r="AA17" s="437"/>
      <c r="AB17" s="427"/>
      <c r="AC17" s="471">
        <v>16306</v>
      </c>
      <c r="AD17" s="472"/>
      <c r="AE17" s="472"/>
      <c r="AF17" s="472"/>
      <c r="AG17" s="514"/>
      <c r="AH17" s="471">
        <v>18072</v>
      </c>
      <c r="AI17" s="472"/>
      <c r="AJ17" s="472"/>
      <c r="AK17" s="472"/>
      <c r="AL17" s="473"/>
      <c r="AM17" s="449"/>
      <c r="AN17" s="450"/>
      <c r="AO17" s="450"/>
      <c r="AP17" s="450"/>
      <c r="AQ17" s="450"/>
      <c r="AR17" s="450"/>
      <c r="AS17" s="450"/>
      <c r="AT17" s="451"/>
      <c r="AU17" s="452"/>
      <c r="AV17" s="453"/>
      <c r="AW17" s="453"/>
      <c r="AX17" s="453"/>
      <c r="AY17" s="454" t="s">
        <v>155</v>
      </c>
      <c r="AZ17" s="455"/>
      <c r="BA17" s="455"/>
      <c r="BB17" s="455"/>
      <c r="BC17" s="455"/>
      <c r="BD17" s="455"/>
      <c r="BE17" s="455"/>
      <c r="BF17" s="455"/>
      <c r="BG17" s="455"/>
      <c r="BH17" s="455"/>
      <c r="BI17" s="455"/>
      <c r="BJ17" s="455"/>
      <c r="BK17" s="455"/>
      <c r="BL17" s="455"/>
      <c r="BM17" s="456"/>
      <c r="BN17" s="420">
        <v>9287803</v>
      </c>
      <c r="BO17" s="421"/>
      <c r="BP17" s="421"/>
      <c r="BQ17" s="421"/>
      <c r="BR17" s="421"/>
      <c r="BS17" s="421"/>
      <c r="BT17" s="421"/>
      <c r="BU17" s="422"/>
      <c r="BV17" s="420">
        <v>9027465</v>
      </c>
      <c r="BW17" s="421"/>
      <c r="BX17" s="421"/>
      <c r="BY17" s="421"/>
      <c r="BZ17" s="421"/>
      <c r="CA17" s="421"/>
      <c r="CB17" s="421"/>
      <c r="CC17" s="422"/>
      <c r="CD17" s="184"/>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5">
      <c r="A18" s="175"/>
      <c r="B18" s="542" t="s">
        <v>156</v>
      </c>
      <c r="C18" s="463"/>
      <c r="D18" s="463"/>
      <c r="E18" s="543"/>
      <c r="F18" s="543"/>
      <c r="G18" s="543"/>
      <c r="H18" s="543"/>
      <c r="I18" s="543"/>
      <c r="J18" s="543"/>
      <c r="K18" s="543"/>
      <c r="L18" s="544">
        <v>84.2</v>
      </c>
      <c r="M18" s="544"/>
      <c r="N18" s="544"/>
      <c r="O18" s="544"/>
      <c r="P18" s="544"/>
      <c r="Q18" s="544"/>
      <c r="R18" s="545"/>
      <c r="S18" s="545"/>
      <c r="T18" s="545"/>
      <c r="U18" s="545"/>
      <c r="V18" s="546"/>
      <c r="W18" s="438"/>
      <c r="X18" s="439"/>
      <c r="Y18" s="439"/>
      <c r="Z18" s="439"/>
      <c r="AA18" s="439"/>
      <c r="AB18" s="430"/>
      <c r="AC18" s="547">
        <v>60</v>
      </c>
      <c r="AD18" s="548"/>
      <c r="AE18" s="548"/>
      <c r="AF18" s="548"/>
      <c r="AG18" s="549"/>
      <c r="AH18" s="547">
        <v>59.8</v>
      </c>
      <c r="AI18" s="548"/>
      <c r="AJ18" s="548"/>
      <c r="AK18" s="548"/>
      <c r="AL18" s="550"/>
      <c r="AM18" s="449"/>
      <c r="AN18" s="450"/>
      <c r="AO18" s="450"/>
      <c r="AP18" s="450"/>
      <c r="AQ18" s="450"/>
      <c r="AR18" s="450"/>
      <c r="AS18" s="450"/>
      <c r="AT18" s="451"/>
      <c r="AU18" s="452"/>
      <c r="AV18" s="453"/>
      <c r="AW18" s="453"/>
      <c r="AX18" s="453"/>
      <c r="AY18" s="454" t="s">
        <v>157</v>
      </c>
      <c r="AZ18" s="455"/>
      <c r="BA18" s="455"/>
      <c r="BB18" s="455"/>
      <c r="BC18" s="455"/>
      <c r="BD18" s="455"/>
      <c r="BE18" s="455"/>
      <c r="BF18" s="455"/>
      <c r="BG18" s="455"/>
      <c r="BH18" s="455"/>
      <c r="BI18" s="455"/>
      <c r="BJ18" s="455"/>
      <c r="BK18" s="455"/>
      <c r="BL18" s="455"/>
      <c r="BM18" s="456"/>
      <c r="BN18" s="420">
        <v>13856073</v>
      </c>
      <c r="BO18" s="421"/>
      <c r="BP18" s="421"/>
      <c r="BQ18" s="421"/>
      <c r="BR18" s="421"/>
      <c r="BS18" s="421"/>
      <c r="BT18" s="421"/>
      <c r="BU18" s="422"/>
      <c r="BV18" s="420">
        <v>13571524</v>
      </c>
      <c r="BW18" s="421"/>
      <c r="BX18" s="421"/>
      <c r="BY18" s="421"/>
      <c r="BZ18" s="421"/>
      <c r="CA18" s="421"/>
      <c r="CB18" s="421"/>
      <c r="CC18" s="422"/>
      <c r="CD18" s="184"/>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5">
      <c r="A19" s="175"/>
      <c r="B19" s="542" t="s">
        <v>158</v>
      </c>
      <c r="C19" s="463"/>
      <c r="D19" s="463"/>
      <c r="E19" s="543"/>
      <c r="F19" s="543"/>
      <c r="G19" s="543"/>
      <c r="H19" s="543"/>
      <c r="I19" s="543"/>
      <c r="J19" s="543"/>
      <c r="K19" s="543"/>
      <c r="L19" s="551">
        <v>694</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159</v>
      </c>
      <c r="AZ19" s="455"/>
      <c r="BA19" s="455"/>
      <c r="BB19" s="455"/>
      <c r="BC19" s="455"/>
      <c r="BD19" s="455"/>
      <c r="BE19" s="455"/>
      <c r="BF19" s="455"/>
      <c r="BG19" s="455"/>
      <c r="BH19" s="455"/>
      <c r="BI19" s="455"/>
      <c r="BJ19" s="455"/>
      <c r="BK19" s="455"/>
      <c r="BL19" s="455"/>
      <c r="BM19" s="456"/>
      <c r="BN19" s="420">
        <v>17822294</v>
      </c>
      <c r="BO19" s="421"/>
      <c r="BP19" s="421"/>
      <c r="BQ19" s="421"/>
      <c r="BR19" s="421"/>
      <c r="BS19" s="421"/>
      <c r="BT19" s="421"/>
      <c r="BU19" s="422"/>
      <c r="BV19" s="420">
        <v>18016003</v>
      </c>
      <c r="BW19" s="421"/>
      <c r="BX19" s="421"/>
      <c r="BY19" s="421"/>
      <c r="BZ19" s="421"/>
      <c r="CA19" s="421"/>
      <c r="CB19" s="421"/>
      <c r="CC19" s="422"/>
      <c r="CD19" s="184"/>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5">
      <c r="A20" s="175"/>
      <c r="B20" s="542" t="s">
        <v>160</v>
      </c>
      <c r="C20" s="463"/>
      <c r="D20" s="463"/>
      <c r="E20" s="543"/>
      <c r="F20" s="543"/>
      <c r="G20" s="543"/>
      <c r="H20" s="543"/>
      <c r="I20" s="543"/>
      <c r="J20" s="543"/>
      <c r="K20" s="543"/>
      <c r="L20" s="551">
        <v>25544</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4"/>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5">
      <c r="A21" s="175"/>
      <c r="B21" s="560" t="s">
        <v>161</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4"/>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2">
      <c r="A22" s="175"/>
      <c r="B22" s="590" t="s">
        <v>162</v>
      </c>
      <c r="C22" s="564"/>
      <c r="D22" s="565"/>
      <c r="E22" s="432" t="s">
        <v>1</v>
      </c>
      <c r="F22" s="437"/>
      <c r="G22" s="437"/>
      <c r="H22" s="437"/>
      <c r="I22" s="437"/>
      <c r="J22" s="437"/>
      <c r="K22" s="427"/>
      <c r="L22" s="432" t="s">
        <v>163</v>
      </c>
      <c r="M22" s="437"/>
      <c r="N22" s="437"/>
      <c r="O22" s="437"/>
      <c r="P22" s="427"/>
      <c r="Q22" s="595" t="s">
        <v>164</v>
      </c>
      <c r="R22" s="596"/>
      <c r="S22" s="596"/>
      <c r="T22" s="596"/>
      <c r="U22" s="596"/>
      <c r="V22" s="597"/>
      <c r="W22" s="563" t="s">
        <v>165</v>
      </c>
      <c r="X22" s="564"/>
      <c r="Y22" s="565"/>
      <c r="Z22" s="432" t="s">
        <v>1</v>
      </c>
      <c r="AA22" s="437"/>
      <c r="AB22" s="437"/>
      <c r="AC22" s="437"/>
      <c r="AD22" s="437"/>
      <c r="AE22" s="437"/>
      <c r="AF22" s="437"/>
      <c r="AG22" s="427"/>
      <c r="AH22" s="601" t="s">
        <v>166</v>
      </c>
      <c r="AI22" s="437"/>
      <c r="AJ22" s="437"/>
      <c r="AK22" s="437"/>
      <c r="AL22" s="427"/>
      <c r="AM22" s="601" t="s">
        <v>167</v>
      </c>
      <c r="AN22" s="602"/>
      <c r="AO22" s="602"/>
      <c r="AP22" s="602"/>
      <c r="AQ22" s="602"/>
      <c r="AR22" s="603"/>
      <c r="AS22" s="595" t="s">
        <v>164</v>
      </c>
      <c r="AT22" s="596"/>
      <c r="AU22" s="596"/>
      <c r="AV22" s="596"/>
      <c r="AW22" s="596"/>
      <c r="AX22" s="607"/>
      <c r="AY22" s="380" t="s">
        <v>168</v>
      </c>
      <c r="AZ22" s="381"/>
      <c r="BA22" s="381"/>
      <c r="BB22" s="381"/>
      <c r="BC22" s="381"/>
      <c r="BD22" s="381"/>
      <c r="BE22" s="381"/>
      <c r="BF22" s="381"/>
      <c r="BG22" s="381"/>
      <c r="BH22" s="381"/>
      <c r="BI22" s="381"/>
      <c r="BJ22" s="381"/>
      <c r="BK22" s="381"/>
      <c r="BL22" s="381"/>
      <c r="BM22" s="382"/>
      <c r="BN22" s="383">
        <v>24946640</v>
      </c>
      <c r="BO22" s="384"/>
      <c r="BP22" s="384"/>
      <c r="BQ22" s="384"/>
      <c r="BR22" s="384"/>
      <c r="BS22" s="384"/>
      <c r="BT22" s="384"/>
      <c r="BU22" s="385"/>
      <c r="BV22" s="383">
        <v>26607934</v>
      </c>
      <c r="BW22" s="384"/>
      <c r="BX22" s="384"/>
      <c r="BY22" s="384"/>
      <c r="BZ22" s="384"/>
      <c r="CA22" s="384"/>
      <c r="CB22" s="384"/>
      <c r="CC22" s="385"/>
      <c r="CD22" s="184"/>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2">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169</v>
      </c>
      <c r="AZ23" s="455"/>
      <c r="BA23" s="455"/>
      <c r="BB23" s="455"/>
      <c r="BC23" s="455"/>
      <c r="BD23" s="455"/>
      <c r="BE23" s="455"/>
      <c r="BF23" s="455"/>
      <c r="BG23" s="455"/>
      <c r="BH23" s="455"/>
      <c r="BI23" s="455"/>
      <c r="BJ23" s="455"/>
      <c r="BK23" s="455"/>
      <c r="BL23" s="455"/>
      <c r="BM23" s="456"/>
      <c r="BN23" s="420">
        <v>19218668</v>
      </c>
      <c r="BO23" s="421"/>
      <c r="BP23" s="421"/>
      <c r="BQ23" s="421"/>
      <c r="BR23" s="421"/>
      <c r="BS23" s="421"/>
      <c r="BT23" s="421"/>
      <c r="BU23" s="422"/>
      <c r="BV23" s="420">
        <v>20434712</v>
      </c>
      <c r="BW23" s="421"/>
      <c r="BX23" s="421"/>
      <c r="BY23" s="421"/>
      <c r="BZ23" s="421"/>
      <c r="CA23" s="421"/>
      <c r="CB23" s="421"/>
      <c r="CC23" s="422"/>
      <c r="CD23" s="184"/>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5">
      <c r="A24" s="175"/>
      <c r="B24" s="591"/>
      <c r="C24" s="567"/>
      <c r="D24" s="568"/>
      <c r="E24" s="470" t="s">
        <v>170</v>
      </c>
      <c r="F24" s="450"/>
      <c r="G24" s="450"/>
      <c r="H24" s="450"/>
      <c r="I24" s="450"/>
      <c r="J24" s="450"/>
      <c r="K24" s="451"/>
      <c r="L24" s="471">
        <v>1</v>
      </c>
      <c r="M24" s="472"/>
      <c r="N24" s="472"/>
      <c r="O24" s="472"/>
      <c r="P24" s="514"/>
      <c r="Q24" s="471">
        <v>7200</v>
      </c>
      <c r="R24" s="472"/>
      <c r="S24" s="472"/>
      <c r="T24" s="472"/>
      <c r="U24" s="472"/>
      <c r="V24" s="514"/>
      <c r="W24" s="566"/>
      <c r="X24" s="567"/>
      <c r="Y24" s="568"/>
      <c r="Z24" s="470" t="s">
        <v>171</v>
      </c>
      <c r="AA24" s="450"/>
      <c r="AB24" s="450"/>
      <c r="AC24" s="450"/>
      <c r="AD24" s="450"/>
      <c r="AE24" s="450"/>
      <c r="AF24" s="450"/>
      <c r="AG24" s="451"/>
      <c r="AH24" s="471">
        <v>471</v>
      </c>
      <c r="AI24" s="472"/>
      <c r="AJ24" s="472"/>
      <c r="AK24" s="472"/>
      <c r="AL24" s="514"/>
      <c r="AM24" s="471">
        <v>1500135</v>
      </c>
      <c r="AN24" s="472"/>
      <c r="AO24" s="472"/>
      <c r="AP24" s="472"/>
      <c r="AQ24" s="472"/>
      <c r="AR24" s="514"/>
      <c r="AS24" s="471">
        <v>3185</v>
      </c>
      <c r="AT24" s="472"/>
      <c r="AU24" s="472"/>
      <c r="AV24" s="472"/>
      <c r="AW24" s="472"/>
      <c r="AX24" s="473"/>
      <c r="AY24" s="536" t="s">
        <v>172</v>
      </c>
      <c r="AZ24" s="537"/>
      <c r="BA24" s="537"/>
      <c r="BB24" s="537"/>
      <c r="BC24" s="537"/>
      <c r="BD24" s="537"/>
      <c r="BE24" s="537"/>
      <c r="BF24" s="537"/>
      <c r="BG24" s="537"/>
      <c r="BH24" s="537"/>
      <c r="BI24" s="537"/>
      <c r="BJ24" s="537"/>
      <c r="BK24" s="537"/>
      <c r="BL24" s="537"/>
      <c r="BM24" s="538"/>
      <c r="BN24" s="420">
        <v>13971217</v>
      </c>
      <c r="BO24" s="421"/>
      <c r="BP24" s="421"/>
      <c r="BQ24" s="421"/>
      <c r="BR24" s="421"/>
      <c r="BS24" s="421"/>
      <c r="BT24" s="421"/>
      <c r="BU24" s="422"/>
      <c r="BV24" s="420">
        <v>14884087</v>
      </c>
      <c r="BW24" s="421"/>
      <c r="BX24" s="421"/>
      <c r="BY24" s="421"/>
      <c r="BZ24" s="421"/>
      <c r="CA24" s="421"/>
      <c r="CB24" s="421"/>
      <c r="CC24" s="422"/>
      <c r="CD24" s="184"/>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2">
      <c r="A25" s="175"/>
      <c r="B25" s="591"/>
      <c r="C25" s="567"/>
      <c r="D25" s="568"/>
      <c r="E25" s="470" t="s">
        <v>173</v>
      </c>
      <c r="F25" s="450"/>
      <c r="G25" s="450"/>
      <c r="H25" s="450"/>
      <c r="I25" s="450"/>
      <c r="J25" s="450"/>
      <c r="K25" s="451"/>
      <c r="L25" s="471">
        <v>1</v>
      </c>
      <c r="M25" s="472"/>
      <c r="N25" s="472"/>
      <c r="O25" s="472"/>
      <c r="P25" s="514"/>
      <c r="Q25" s="471">
        <v>6109</v>
      </c>
      <c r="R25" s="472"/>
      <c r="S25" s="472"/>
      <c r="T25" s="472"/>
      <c r="U25" s="472"/>
      <c r="V25" s="514"/>
      <c r="W25" s="566"/>
      <c r="X25" s="567"/>
      <c r="Y25" s="568"/>
      <c r="Z25" s="470" t="s">
        <v>174</v>
      </c>
      <c r="AA25" s="450"/>
      <c r="AB25" s="450"/>
      <c r="AC25" s="450"/>
      <c r="AD25" s="450"/>
      <c r="AE25" s="450"/>
      <c r="AF25" s="450"/>
      <c r="AG25" s="451"/>
      <c r="AH25" s="471">
        <v>108</v>
      </c>
      <c r="AI25" s="472"/>
      <c r="AJ25" s="472"/>
      <c r="AK25" s="472"/>
      <c r="AL25" s="514"/>
      <c r="AM25" s="471">
        <v>336312</v>
      </c>
      <c r="AN25" s="472"/>
      <c r="AO25" s="472"/>
      <c r="AP25" s="472"/>
      <c r="AQ25" s="472"/>
      <c r="AR25" s="514"/>
      <c r="AS25" s="471">
        <v>3114</v>
      </c>
      <c r="AT25" s="472"/>
      <c r="AU25" s="472"/>
      <c r="AV25" s="472"/>
      <c r="AW25" s="472"/>
      <c r="AX25" s="473"/>
      <c r="AY25" s="380" t="s">
        <v>175</v>
      </c>
      <c r="AZ25" s="381"/>
      <c r="BA25" s="381"/>
      <c r="BB25" s="381"/>
      <c r="BC25" s="381"/>
      <c r="BD25" s="381"/>
      <c r="BE25" s="381"/>
      <c r="BF25" s="381"/>
      <c r="BG25" s="381"/>
      <c r="BH25" s="381"/>
      <c r="BI25" s="381"/>
      <c r="BJ25" s="381"/>
      <c r="BK25" s="381"/>
      <c r="BL25" s="381"/>
      <c r="BM25" s="382"/>
      <c r="BN25" s="383">
        <v>2350142</v>
      </c>
      <c r="BO25" s="384"/>
      <c r="BP25" s="384"/>
      <c r="BQ25" s="384"/>
      <c r="BR25" s="384"/>
      <c r="BS25" s="384"/>
      <c r="BT25" s="384"/>
      <c r="BU25" s="385"/>
      <c r="BV25" s="383">
        <v>2731260</v>
      </c>
      <c r="BW25" s="384"/>
      <c r="BX25" s="384"/>
      <c r="BY25" s="384"/>
      <c r="BZ25" s="384"/>
      <c r="CA25" s="384"/>
      <c r="CB25" s="384"/>
      <c r="CC25" s="385"/>
      <c r="CD25" s="184"/>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2">
      <c r="A26" s="175"/>
      <c r="B26" s="591"/>
      <c r="C26" s="567"/>
      <c r="D26" s="568"/>
      <c r="E26" s="470" t="s">
        <v>176</v>
      </c>
      <c r="F26" s="450"/>
      <c r="G26" s="450"/>
      <c r="H26" s="450"/>
      <c r="I26" s="450"/>
      <c r="J26" s="450"/>
      <c r="K26" s="451"/>
      <c r="L26" s="471">
        <v>1</v>
      </c>
      <c r="M26" s="472"/>
      <c r="N26" s="472"/>
      <c r="O26" s="472"/>
      <c r="P26" s="514"/>
      <c r="Q26" s="471">
        <v>5640</v>
      </c>
      <c r="R26" s="472"/>
      <c r="S26" s="472"/>
      <c r="T26" s="472"/>
      <c r="U26" s="472"/>
      <c r="V26" s="514"/>
      <c r="W26" s="566"/>
      <c r="X26" s="567"/>
      <c r="Y26" s="568"/>
      <c r="Z26" s="470" t="s">
        <v>177</v>
      </c>
      <c r="AA26" s="572"/>
      <c r="AB26" s="572"/>
      <c r="AC26" s="572"/>
      <c r="AD26" s="572"/>
      <c r="AE26" s="572"/>
      <c r="AF26" s="572"/>
      <c r="AG26" s="573"/>
      <c r="AH26" s="471">
        <v>40</v>
      </c>
      <c r="AI26" s="472"/>
      <c r="AJ26" s="472"/>
      <c r="AK26" s="472"/>
      <c r="AL26" s="514"/>
      <c r="AM26" s="471">
        <v>119240</v>
      </c>
      <c r="AN26" s="472"/>
      <c r="AO26" s="472"/>
      <c r="AP26" s="472"/>
      <c r="AQ26" s="472"/>
      <c r="AR26" s="514"/>
      <c r="AS26" s="471">
        <v>2981</v>
      </c>
      <c r="AT26" s="472"/>
      <c r="AU26" s="472"/>
      <c r="AV26" s="472"/>
      <c r="AW26" s="472"/>
      <c r="AX26" s="473"/>
      <c r="AY26" s="423" t="s">
        <v>178</v>
      </c>
      <c r="AZ26" s="424"/>
      <c r="BA26" s="424"/>
      <c r="BB26" s="424"/>
      <c r="BC26" s="424"/>
      <c r="BD26" s="424"/>
      <c r="BE26" s="424"/>
      <c r="BF26" s="424"/>
      <c r="BG26" s="424"/>
      <c r="BH26" s="424"/>
      <c r="BI26" s="424"/>
      <c r="BJ26" s="424"/>
      <c r="BK26" s="424"/>
      <c r="BL26" s="424"/>
      <c r="BM26" s="425"/>
      <c r="BN26" s="420" t="s">
        <v>129</v>
      </c>
      <c r="BO26" s="421"/>
      <c r="BP26" s="421"/>
      <c r="BQ26" s="421"/>
      <c r="BR26" s="421"/>
      <c r="BS26" s="421"/>
      <c r="BT26" s="421"/>
      <c r="BU26" s="422"/>
      <c r="BV26" s="420" t="s">
        <v>129</v>
      </c>
      <c r="BW26" s="421"/>
      <c r="BX26" s="421"/>
      <c r="BY26" s="421"/>
      <c r="BZ26" s="421"/>
      <c r="CA26" s="421"/>
      <c r="CB26" s="421"/>
      <c r="CC26" s="422"/>
      <c r="CD26" s="184"/>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5">
      <c r="A27" s="175"/>
      <c r="B27" s="591"/>
      <c r="C27" s="567"/>
      <c r="D27" s="568"/>
      <c r="E27" s="470" t="s">
        <v>179</v>
      </c>
      <c r="F27" s="450"/>
      <c r="G27" s="450"/>
      <c r="H27" s="450"/>
      <c r="I27" s="450"/>
      <c r="J27" s="450"/>
      <c r="K27" s="451"/>
      <c r="L27" s="471">
        <v>1</v>
      </c>
      <c r="M27" s="472"/>
      <c r="N27" s="472"/>
      <c r="O27" s="472"/>
      <c r="P27" s="514"/>
      <c r="Q27" s="471">
        <v>4250</v>
      </c>
      <c r="R27" s="472"/>
      <c r="S27" s="472"/>
      <c r="T27" s="472"/>
      <c r="U27" s="472"/>
      <c r="V27" s="514"/>
      <c r="W27" s="566"/>
      <c r="X27" s="567"/>
      <c r="Y27" s="568"/>
      <c r="Z27" s="470" t="s">
        <v>180</v>
      </c>
      <c r="AA27" s="450"/>
      <c r="AB27" s="450"/>
      <c r="AC27" s="450"/>
      <c r="AD27" s="450"/>
      <c r="AE27" s="450"/>
      <c r="AF27" s="450"/>
      <c r="AG27" s="451"/>
      <c r="AH27" s="471">
        <v>75</v>
      </c>
      <c r="AI27" s="472"/>
      <c r="AJ27" s="472"/>
      <c r="AK27" s="472"/>
      <c r="AL27" s="514"/>
      <c r="AM27" s="471">
        <v>263223</v>
      </c>
      <c r="AN27" s="472"/>
      <c r="AO27" s="472"/>
      <c r="AP27" s="472"/>
      <c r="AQ27" s="472"/>
      <c r="AR27" s="514"/>
      <c r="AS27" s="471">
        <v>3510</v>
      </c>
      <c r="AT27" s="472"/>
      <c r="AU27" s="472"/>
      <c r="AV27" s="472"/>
      <c r="AW27" s="472"/>
      <c r="AX27" s="473"/>
      <c r="AY27" s="515" t="s">
        <v>181</v>
      </c>
      <c r="AZ27" s="516"/>
      <c r="BA27" s="516"/>
      <c r="BB27" s="516"/>
      <c r="BC27" s="516"/>
      <c r="BD27" s="516"/>
      <c r="BE27" s="516"/>
      <c r="BF27" s="516"/>
      <c r="BG27" s="516"/>
      <c r="BH27" s="516"/>
      <c r="BI27" s="516"/>
      <c r="BJ27" s="516"/>
      <c r="BK27" s="516"/>
      <c r="BL27" s="516"/>
      <c r="BM27" s="517"/>
      <c r="BN27" s="539">
        <v>547154</v>
      </c>
      <c r="BO27" s="540"/>
      <c r="BP27" s="540"/>
      <c r="BQ27" s="540"/>
      <c r="BR27" s="540"/>
      <c r="BS27" s="540"/>
      <c r="BT27" s="540"/>
      <c r="BU27" s="541"/>
      <c r="BV27" s="539">
        <v>547154</v>
      </c>
      <c r="BW27" s="540"/>
      <c r="BX27" s="540"/>
      <c r="BY27" s="540"/>
      <c r="BZ27" s="540"/>
      <c r="CA27" s="540"/>
      <c r="CB27" s="540"/>
      <c r="CC27" s="541"/>
      <c r="CD27" s="178"/>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2">
      <c r="A28" s="175"/>
      <c r="B28" s="591"/>
      <c r="C28" s="567"/>
      <c r="D28" s="568"/>
      <c r="E28" s="470" t="s">
        <v>182</v>
      </c>
      <c r="F28" s="450"/>
      <c r="G28" s="450"/>
      <c r="H28" s="450"/>
      <c r="I28" s="450"/>
      <c r="J28" s="450"/>
      <c r="K28" s="451"/>
      <c r="L28" s="471">
        <v>1</v>
      </c>
      <c r="M28" s="472"/>
      <c r="N28" s="472"/>
      <c r="O28" s="472"/>
      <c r="P28" s="514"/>
      <c r="Q28" s="471">
        <v>3850</v>
      </c>
      <c r="R28" s="472"/>
      <c r="S28" s="472"/>
      <c r="T28" s="472"/>
      <c r="U28" s="472"/>
      <c r="V28" s="514"/>
      <c r="W28" s="566"/>
      <c r="X28" s="567"/>
      <c r="Y28" s="568"/>
      <c r="Z28" s="470" t="s">
        <v>183</v>
      </c>
      <c r="AA28" s="450"/>
      <c r="AB28" s="450"/>
      <c r="AC28" s="450"/>
      <c r="AD28" s="450"/>
      <c r="AE28" s="450"/>
      <c r="AF28" s="450"/>
      <c r="AG28" s="451"/>
      <c r="AH28" s="471">
        <v>4</v>
      </c>
      <c r="AI28" s="472"/>
      <c r="AJ28" s="472"/>
      <c r="AK28" s="472"/>
      <c r="AL28" s="514"/>
      <c r="AM28" s="471">
        <v>10764</v>
      </c>
      <c r="AN28" s="472"/>
      <c r="AO28" s="472"/>
      <c r="AP28" s="472"/>
      <c r="AQ28" s="472"/>
      <c r="AR28" s="514"/>
      <c r="AS28" s="471">
        <v>2691</v>
      </c>
      <c r="AT28" s="472"/>
      <c r="AU28" s="472"/>
      <c r="AV28" s="472"/>
      <c r="AW28" s="472"/>
      <c r="AX28" s="473"/>
      <c r="AY28" s="574" t="s">
        <v>184</v>
      </c>
      <c r="AZ28" s="575"/>
      <c r="BA28" s="575"/>
      <c r="BB28" s="576"/>
      <c r="BC28" s="380" t="s">
        <v>49</v>
      </c>
      <c r="BD28" s="381"/>
      <c r="BE28" s="381"/>
      <c r="BF28" s="381"/>
      <c r="BG28" s="381"/>
      <c r="BH28" s="381"/>
      <c r="BI28" s="381"/>
      <c r="BJ28" s="381"/>
      <c r="BK28" s="381"/>
      <c r="BL28" s="381"/>
      <c r="BM28" s="382"/>
      <c r="BN28" s="383">
        <v>1821624</v>
      </c>
      <c r="BO28" s="384"/>
      <c r="BP28" s="384"/>
      <c r="BQ28" s="384"/>
      <c r="BR28" s="384"/>
      <c r="BS28" s="384"/>
      <c r="BT28" s="384"/>
      <c r="BU28" s="385"/>
      <c r="BV28" s="383">
        <v>1201606</v>
      </c>
      <c r="BW28" s="384"/>
      <c r="BX28" s="384"/>
      <c r="BY28" s="384"/>
      <c r="BZ28" s="384"/>
      <c r="CA28" s="384"/>
      <c r="CB28" s="384"/>
      <c r="CC28" s="385"/>
      <c r="CD28" s="184"/>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2">
      <c r="A29" s="175"/>
      <c r="B29" s="591"/>
      <c r="C29" s="567"/>
      <c r="D29" s="568"/>
      <c r="E29" s="470" t="s">
        <v>185</v>
      </c>
      <c r="F29" s="450"/>
      <c r="G29" s="450"/>
      <c r="H29" s="450"/>
      <c r="I29" s="450"/>
      <c r="J29" s="450"/>
      <c r="K29" s="451"/>
      <c r="L29" s="471">
        <v>16</v>
      </c>
      <c r="M29" s="472"/>
      <c r="N29" s="472"/>
      <c r="O29" s="472"/>
      <c r="P29" s="514"/>
      <c r="Q29" s="471">
        <v>3500</v>
      </c>
      <c r="R29" s="472"/>
      <c r="S29" s="472"/>
      <c r="T29" s="472"/>
      <c r="U29" s="472"/>
      <c r="V29" s="514"/>
      <c r="W29" s="569"/>
      <c r="X29" s="570"/>
      <c r="Y29" s="571"/>
      <c r="Z29" s="470" t="s">
        <v>186</v>
      </c>
      <c r="AA29" s="450"/>
      <c r="AB29" s="450"/>
      <c r="AC29" s="450"/>
      <c r="AD29" s="450"/>
      <c r="AE29" s="450"/>
      <c r="AF29" s="450"/>
      <c r="AG29" s="451"/>
      <c r="AH29" s="471">
        <v>550</v>
      </c>
      <c r="AI29" s="472"/>
      <c r="AJ29" s="472"/>
      <c r="AK29" s="472"/>
      <c r="AL29" s="514"/>
      <c r="AM29" s="471">
        <v>1774122</v>
      </c>
      <c r="AN29" s="472"/>
      <c r="AO29" s="472"/>
      <c r="AP29" s="472"/>
      <c r="AQ29" s="472"/>
      <c r="AR29" s="514"/>
      <c r="AS29" s="471">
        <v>3226</v>
      </c>
      <c r="AT29" s="472"/>
      <c r="AU29" s="472"/>
      <c r="AV29" s="472"/>
      <c r="AW29" s="472"/>
      <c r="AX29" s="473"/>
      <c r="AY29" s="577"/>
      <c r="AZ29" s="578"/>
      <c r="BA29" s="578"/>
      <c r="BB29" s="579"/>
      <c r="BC29" s="454" t="s">
        <v>187</v>
      </c>
      <c r="BD29" s="455"/>
      <c r="BE29" s="455"/>
      <c r="BF29" s="455"/>
      <c r="BG29" s="455"/>
      <c r="BH29" s="455"/>
      <c r="BI29" s="455"/>
      <c r="BJ29" s="455"/>
      <c r="BK29" s="455"/>
      <c r="BL29" s="455"/>
      <c r="BM29" s="456"/>
      <c r="BN29" s="420">
        <v>272648</v>
      </c>
      <c r="BO29" s="421"/>
      <c r="BP29" s="421"/>
      <c r="BQ29" s="421"/>
      <c r="BR29" s="421"/>
      <c r="BS29" s="421"/>
      <c r="BT29" s="421"/>
      <c r="BU29" s="422"/>
      <c r="BV29" s="420">
        <v>272645</v>
      </c>
      <c r="BW29" s="421"/>
      <c r="BX29" s="421"/>
      <c r="BY29" s="421"/>
      <c r="BZ29" s="421"/>
      <c r="CA29" s="421"/>
      <c r="CB29" s="421"/>
      <c r="CC29" s="422"/>
      <c r="CD29" s="178"/>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5">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188</v>
      </c>
      <c r="X30" s="588"/>
      <c r="Y30" s="588"/>
      <c r="Z30" s="588"/>
      <c r="AA30" s="588"/>
      <c r="AB30" s="588"/>
      <c r="AC30" s="588"/>
      <c r="AD30" s="588"/>
      <c r="AE30" s="588"/>
      <c r="AF30" s="588"/>
      <c r="AG30" s="589"/>
      <c r="AH30" s="547">
        <v>98.7</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51</v>
      </c>
      <c r="BD30" s="537"/>
      <c r="BE30" s="537"/>
      <c r="BF30" s="537"/>
      <c r="BG30" s="537"/>
      <c r="BH30" s="537"/>
      <c r="BI30" s="537"/>
      <c r="BJ30" s="537"/>
      <c r="BK30" s="537"/>
      <c r="BL30" s="537"/>
      <c r="BM30" s="538"/>
      <c r="BN30" s="539">
        <v>1278090</v>
      </c>
      <c r="BO30" s="540"/>
      <c r="BP30" s="540"/>
      <c r="BQ30" s="540"/>
      <c r="BR30" s="540"/>
      <c r="BS30" s="540"/>
      <c r="BT30" s="540"/>
      <c r="BU30" s="541"/>
      <c r="BV30" s="539">
        <v>1017565</v>
      </c>
      <c r="BW30" s="540"/>
      <c r="BX30" s="540"/>
      <c r="BY30" s="540"/>
      <c r="BZ30" s="540"/>
      <c r="CA30" s="540"/>
      <c r="CB30" s="540"/>
      <c r="CC30" s="541"/>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583" t="s">
        <v>189</v>
      </c>
      <c r="D32" s="583"/>
      <c r="E32" s="583"/>
      <c r="F32" s="583"/>
      <c r="G32" s="583"/>
      <c r="H32" s="583"/>
      <c r="I32" s="583"/>
      <c r="J32" s="583"/>
      <c r="K32" s="583"/>
      <c r="L32" s="583"/>
      <c r="M32" s="583"/>
      <c r="N32" s="583"/>
      <c r="O32" s="583"/>
      <c r="P32" s="583"/>
      <c r="Q32" s="583"/>
      <c r="R32" s="583"/>
      <c r="S32" s="583"/>
      <c r="U32" s="424" t="s">
        <v>190</v>
      </c>
      <c r="V32" s="424"/>
      <c r="W32" s="424"/>
      <c r="X32" s="424"/>
      <c r="Y32" s="424"/>
      <c r="Z32" s="424"/>
      <c r="AA32" s="424"/>
      <c r="AB32" s="424"/>
      <c r="AC32" s="424"/>
      <c r="AD32" s="424"/>
      <c r="AE32" s="424"/>
      <c r="AF32" s="424"/>
      <c r="AG32" s="424"/>
      <c r="AH32" s="424"/>
      <c r="AI32" s="424"/>
      <c r="AJ32" s="424"/>
      <c r="AK32" s="424"/>
      <c r="AM32" s="424" t="s">
        <v>191</v>
      </c>
      <c r="AN32" s="424"/>
      <c r="AO32" s="424"/>
      <c r="AP32" s="424"/>
      <c r="AQ32" s="424"/>
      <c r="AR32" s="424"/>
      <c r="AS32" s="424"/>
      <c r="AT32" s="424"/>
      <c r="AU32" s="424"/>
      <c r="AV32" s="424"/>
      <c r="AW32" s="424"/>
      <c r="AX32" s="424"/>
      <c r="AY32" s="424"/>
      <c r="AZ32" s="424"/>
      <c r="BA32" s="424"/>
      <c r="BB32" s="424"/>
      <c r="BC32" s="424"/>
      <c r="BE32" s="424" t="s">
        <v>192</v>
      </c>
      <c r="BF32" s="424"/>
      <c r="BG32" s="424"/>
      <c r="BH32" s="424"/>
      <c r="BI32" s="424"/>
      <c r="BJ32" s="424"/>
      <c r="BK32" s="424"/>
      <c r="BL32" s="424"/>
      <c r="BM32" s="424"/>
      <c r="BN32" s="424"/>
      <c r="BO32" s="424"/>
      <c r="BP32" s="424"/>
      <c r="BQ32" s="424"/>
      <c r="BR32" s="424"/>
      <c r="BS32" s="424"/>
      <c r="BT32" s="424"/>
      <c r="BU32" s="424"/>
      <c r="BW32" s="424" t="s">
        <v>193</v>
      </c>
      <c r="BX32" s="424"/>
      <c r="BY32" s="424"/>
      <c r="BZ32" s="424"/>
      <c r="CA32" s="424"/>
      <c r="CB32" s="424"/>
      <c r="CC32" s="424"/>
      <c r="CD32" s="424"/>
      <c r="CE32" s="424"/>
      <c r="CF32" s="424"/>
      <c r="CG32" s="424"/>
      <c r="CH32" s="424"/>
      <c r="CI32" s="424"/>
      <c r="CJ32" s="424"/>
      <c r="CK32" s="424"/>
      <c r="CL32" s="424"/>
      <c r="CM32" s="424"/>
      <c r="CO32" s="424" t="s">
        <v>194</v>
      </c>
      <c r="CP32" s="424"/>
      <c r="CQ32" s="424"/>
      <c r="CR32" s="424"/>
      <c r="CS32" s="424"/>
      <c r="CT32" s="424"/>
      <c r="CU32" s="424"/>
      <c r="CV32" s="424"/>
      <c r="CW32" s="424"/>
      <c r="CX32" s="424"/>
      <c r="CY32" s="424"/>
      <c r="CZ32" s="424"/>
      <c r="DA32" s="424"/>
      <c r="DB32" s="424"/>
      <c r="DC32" s="424"/>
      <c r="DD32" s="424"/>
      <c r="DE32" s="424"/>
      <c r="DI32" s="201"/>
    </row>
    <row r="33" spans="1:113" ht="13.5" customHeight="1" x14ac:dyDescent="0.2">
      <c r="A33" s="175"/>
      <c r="B33" s="202"/>
      <c r="C33" s="444" t="s">
        <v>195</v>
      </c>
      <c r="D33" s="444"/>
      <c r="E33" s="409" t="s">
        <v>196</v>
      </c>
      <c r="F33" s="409"/>
      <c r="G33" s="409"/>
      <c r="H33" s="409"/>
      <c r="I33" s="409"/>
      <c r="J33" s="409"/>
      <c r="K33" s="409"/>
      <c r="L33" s="409"/>
      <c r="M33" s="409"/>
      <c r="N33" s="409"/>
      <c r="O33" s="409"/>
      <c r="P33" s="409"/>
      <c r="Q33" s="409"/>
      <c r="R33" s="409"/>
      <c r="S33" s="409"/>
      <c r="T33" s="179"/>
      <c r="U33" s="444" t="s">
        <v>195</v>
      </c>
      <c r="V33" s="444"/>
      <c r="W33" s="409" t="s">
        <v>196</v>
      </c>
      <c r="X33" s="409"/>
      <c r="Y33" s="409"/>
      <c r="Z33" s="409"/>
      <c r="AA33" s="409"/>
      <c r="AB33" s="409"/>
      <c r="AC33" s="409"/>
      <c r="AD33" s="409"/>
      <c r="AE33" s="409"/>
      <c r="AF33" s="409"/>
      <c r="AG33" s="409"/>
      <c r="AH33" s="409"/>
      <c r="AI33" s="409"/>
      <c r="AJ33" s="409"/>
      <c r="AK33" s="409"/>
      <c r="AL33" s="179"/>
      <c r="AM33" s="444" t="s">
        <v>195</v>
      </c>
      <c r="AN33" s="444"/>
      <c r="AO33" s="409" t="s">
        <v>197</v>
      </c>
      <c r="AP33" s="409"/>
      <c r="AQ33" s="409"/>
      <c r="AR33" s="409"/>
      <c r="AS33" s="409"/>
      <c r="AT33" s="409"/>
      <c r="AU33" s="409"/>
      <c r="AV33" s="409"/>
      <c r="AW33" s="409"/>
      <c r="AX33" s="409"/>
      <c r="AY33" s="409"/>
      <c r="AZ33" s="409"/>
      <c r="BA33" s="409"/>
      <c r="BB33" s="409"/>
      <c r="BC33" s="409"/>
      <c r="BD33" s="185"/>
      <c r="BE33" s="409" t="s">
        <v>198</v>
      </c>
      <c r="BF33" s="409"/>
      <c r="BG33" s="409" t="s">
        <v>199</v>
      </c>
      <c r="BH33" s="409"/>
      <c r="BI33" s="409"/>
      <c r="BJ33" s="409"/>
      <c r="BK33" s="409"/>
      <c r="BL33" s="409"/>
      <c r="BM33" s="409"/>
      <c r="BN33" s="409"/>
      <c r="BO33" s="409"/>
      <c r="BP33" s="409"/>
      <c r="BQ33" s="409"/>
      <c r="BR33" s="409"/>
      <c r="BS33" s="409"/>
      <c r="BT33" s="409"/>
      <c r="BU33" s="409"/>
      <c r="BV33" s="185"/>
      <c r="BW33" s="444" t="s">
        <v>198</v>
      </c>
      <c r="BX33" s="444"/>
      <c r="BY33" s="409" t="s">
        <v>200</v>
      </c>
      <c r="BZ33" s="409"/>
      <c r="CA33" s="409"/>
      <c r="CB33" s="409"/>
      <c r="CC33" s="409"/>
      <c r="CD33" s="409"/>
      <c r="CE33" s="409"/>
      <c r="CF33" s="409"/>
      <c r="CG33" s="409"/>
      <c r="CH33" s="409"/>
      <c r="CI33" s="409"/>
      <c r="CJ33" s="409"/>
      <c r="CK33" s="409"/>
      <c r="CL33" s="409"/>
      <c r="CM33" s="409"/>
      <c r="CN33" s="179"/>
      <c r="CO33" s="444" t="s">
        <v>195</v>
      </c>
      <c r="CP33" s="444"/>
      <c r="CQ33" s="409" t="s">
        <v>201</v>
      </c>
      <c r="CR33" s="409"/>
      <c r="CS33" s="409"/>
      <c r="CT33" s="409"/>
      <c r="CU33" s="409"/>
      <c r="CV33" s="409"/>
      <c r="CW33" s="409"/>
      <c r="CX33" s="409"/>
      <c r="CY33" s="409"/>
      <c r="CZ33" s="409"/>
      <c r="DA33" s="409"/>
      <c r="DB33" s="409"/>
      <c r="DC33" s="409"/>
      <c r="DD33" s="409"/>
      <c r="DE33" s="409"/>
      <c r="DF33" s="179"/>
      <c r="DG33" s="609" t="s">
        <v>202</v>
      </c>
      <c r="DH33" s="609"/>
      <c r="DI33" s="180"/>
    </row>
    <row r="34" spans="1:113" ht="32.25" customHeight="1" x14ac:dyDescent="0.2">
      <c r="A34" s="175"/>
      <c r="B34" s="202"/>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2</v>
      </c>
      <c r="V34" s="610"/>
      <c r="W34" s="611" t="str">
        <f>IF('各会計、関係団体の財政状況及び健全化判断比率'!B28="","",'各会計、関係団体の財政状況及び健全化判断比率'!B28)</f>
        <v>国民健康保険事業特別会計</v>
      </c>
      <c r="X34" s="611"/>
      <c r="Y34" s="611"/>
      <c r="Z34" s="611"/>
      <c r="AA34" s="611"/>
      <c r="AB34" s="611"/>
      <c r="AC34" s="611"/>
      <c r="AD34" s="611"/>
      <c r="AE34" s="611"/>
      <c r="AF34" s="611"/>
      <c r="AG34" s="611"/>
      <c r="AH34" s="611"/>
      <c r="AI34" s="611"/>
      <c r="AJ34" s="611"/>
      <c r="AK34" s="611"/>
      <c r="AL34" s="175"/>
      <c r="AM34" s="610">
        <f>IF(AO34="","",MAX(C34:D43,U34:V43)+1)</f>
        <v>5</v>
      </c>
      <c r="AN34" s="610"/>
      <c r="AO34" s="611" t="str">
        <f>IF('各会計、関係団体の財政状況及び健全化判断比率'!B31="","",'各会計、関係団体の財政状況及び健全化判断比率'!B31)</f>
        <v>水道事業会計</v>
      </c>
      <c r="AP34" s="611"/>
      <c r="AQ34" s="611"/>
      <c r="AR34" s="611"/>
      <c r="AS34" s="611"/>
      <c r="AT34" s="611"/>
      <c r="AU34" s="611"/>
      <c r="AV34" s="611"/>
      <c r="AW34" s="611"/>
      <c r="AX34" s="611"/>
      <c r="AY34" s="611"/>
      <c r="AZ34" s="611"/>
      <c r="BA34" s="611"/>
      <c r="BB34" s="611"/>
      <c r="BC34" s="611"/>
      <c r="BD34" s="175"/>
      <c r="BE34" s="610" t="str">
        <f>IF(BG34="","",MAX(C34:D43,U34:V43,AM34:AN43)+1)</f>
        <v/>
      </c>
      <c r="BF34" s="610"/>
      <c r="BG34" s="611"/>
      <c r="BH34" s="611"/>
      <c r="BI34" s="611"/>
      <c r="BJ34" s="611"/>
      <c r="BK34" s="611"/>
      <c r="BL34" s="611"/>
      <c r="BM34" s="611"/>
      <c r="BN34" s="611"/>
      <c r="BO34" s="611"/>
      <c r="BP34" s="611"/>
      <c r="BQ34" s="611"/>
      <c r="BR34" s="611"/>
      <c r="BS34" s="611"/>
      <c r="BT34" s="611"/>
      <c r="BU34" s="611"/>
      <c r="BV34" s="175"/>
      <c r="BW34" s="610">
        <f>IF(BY34="","",MAX(C34:D43,U34:V43,AM34:AN43,BE34:BF43)+1)</f>
        <v>8</v>
      </c>
      <c r="BX34" s="610"/>
      <c r="BY34" s="611" t="str">
        <f>IF('各会計、関係団体の財政状況及び健全化判断比率'!B68="","",'各会計、関係団体の財政状況及び健全化判断比率'!B68)</f>
        <v>千葉県市町村総合事務組合（一般会計）</v>
      </c>
      <c r="BZ34" s="611"/>
      <c r="CA34" s="611"/>
      <c r="CB34" s="611"/>
      <c r="CC34" s="611"/>
      <c r="CD34" s="611"/>
      <c r="CE34" s="611"/>
      <c r="CF34" s="611"/>
      <c r="CG34" s="611"/>
      <c r="CH34" s="611"/>
      <c r="CI34" s="611"/>
      <c r="CJ34" s="611"/>
      <c r="CK34" s="611"/>
      <c r="CL34" s="611"/>
      <c r="CM34" s="611"/>
      <c r="CN34" s="175"/>
      <c r="CO34" s="610">
        <f>IF(CQ34="","",MAX(C34:D43,U34:V43,AM34:AN43,BE34:BF43,BW34:BX43)+1)</f>
        <v>18</v>
      </c>
      <c r="CP34" s="610"/>
      <c r="CQ34" s="611" t="str">
        <f>IF('各会計、関係団体の財政状況及び健全化判断比率'!BS7="","",'各会計、関係団体の財政状況及び健全化判断比率'!BS7)</f>
        <v>銚子マリーナ</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180"/>
    </row>
    <row r="35" spans="1:113" ht="32.25" customHeight="1" x14ac:dyDescent="0.2">
      <c r="A35" s="175"/>
      <c r="B35" s="202"/>
      <c r="C35" s="610" t="str">
        <f>IF(E35="","",C34+1)</f>
        <v/>
      </c>
      <c r="D35" s="610"/>
      <c r="E35" s="611" t="str">
        <f>IF('各会計、関係団体の財政状況及び健全化判断比率'!B8="","",'各会計、関係団体の財政状況及び健全化判断比率'!B8)</f>
        <v/>
      </c>
      <c r="F35" s="611"/>
      <c r="G35" s="611"/>
      <c r="H35" s="611"/>
      <c r="I35" s="611"/>
      <c r="J35" s="611"/>
      <c r="K35" s="611"/>
      <c r="L35" s="611"/>
      <c r="M35" s="611"/>
      <c r="N35" s="611"/>
      <c r="O35" s="611"/>
      <c r="P35" s="611"/>
      <c r="Q35" s="611"/>
      <c r="R35" s="611"/>
      <c r="S35" s="611"/>
      <c r="T35" s="175"/>
      <c r="U35" s="610">
        <f>IF(W35="","",U34+1)</f>
        <v>3</v>
      </c>
      <c r="V35" s="610"/>
      <c r="W35" s="611" t="str">
        <f>IF('各会計、関係団体の財政状況及び健全化判断比率'!B29="","",'各会計、関係団体の財政状況及び健全化判断比率'!B29)</f>
        <v>介護保険事業特別会計</v>
      </c>
      <c r="X35" s="611"/>
      <c r="Y35" s="611"/>
      <c r="Z35" s="611"/>
      <c r="AA35" s="611"/>
      <c r="AB35" s="611"/>
      <c r="AC35" s="611"/>
      <c r="AD35" s="611"/>
      <c r="AE35" s="611"/>
      <c r="AF35" s="611"/>
      <c r="AG35" s="611"/>
      <c r="AH35" s="611"/>
      <c r="AI35" s="611"/>
      <c r="AJ35" s="611"/>
      <c r="AK35" s="611"/>
      <c r="AL35" s="175"/>
      <c r="AM35" s="610">
        <f t="shared" ref="AM35:AM43" si="0">IF(AO35="","",AM34+1)</f>
        <v>6</v>
      </c>
      <c r="AN35" s="610"/>
      <c r="AO35" s="611" t="str">
        <f>IF('各会計、関係団体の財政状況及び健全化判断比率'!B32="","",'各会計、関係団体の財政状況及び健全化判断比率'!B32)</f>
        <v>病院事業会計</v>
      </c>
      <c r="AP35" s="611"/>
      <c r="AQ35" s="611"/>
      <c r="AR35" s="611"/>
      <c r="AS35" s="611"/>
      <c r="AT35" s="611"/>
      <c r="AU35" s="611"/>
      <c r="AV35" s="611"/>
      <c r="AW35" s="611"/>
      <c r="AX35" s="611"/>
      <c r="AY35" s="611"/>
      <c r="AZ35" s="611"/>
      <c r="BA35" s="611"/>
      <c r="BB35" s="611"/>
      <c r="BC35" s="611"/>
      <c r="BD35" s="175"/>
      <c r="BE35" s="610" t="str">
        <f t="shared" ref="BE35:BE43" si="1">IF(BG35="","",BE34+1)</f>
        <v/>
      </c>
      <c r="BF35" s="610"/>
      <c r="BG35" s="611"/>
      <c r="BH35" s="611"/>
      <c r="BI35" s="611"/>
      <c r="BJ35" s="611"/>
      <c r="BK35" s="611"/>
      <c r="BL35" s="611"/>
      <c r="BM35" s="611"/>
      <c r="BN35" s="611"/>
      <c r="BO35" s="611"/>
      <c r="BP35" s="611"/>
      <c r="BQ35" s="611"/>
      <c r="BR35" s="611"/>
      <c r="BS35" s="611"/>
      <c r="BT35" s="611"/>
      <c r="BU35" s="611"/>
      <c r="BV35" s="175"/>
      <c r="BW35" s="610">
        <f t="shared" ref="BW35:BW43" si="2">IF(BY35="","",BW34+1)</f>
        <v>9</v>
      </c>
      <c r="BX35" s="610"/>
      <c r="BY35" s="611" t="str">
        <f>IF('各会計、関係団体の財政状況及び健全化判断比率'!B69="","",'各会計、関係団体の財政状況及び健全化判断比率'!B69)</f>
        <v>千葉県市町村総合事務組合（千葉県自治会館管理運営特別会計）</v>
      </c>
      <c r="BZ35" s="611"/>
      <c r="CA35" s="611"/>
      <c r="CB35" s="611"/>
      <c r="CC35" s="611"/>
      <c r="CD35" s="611"/>
      <c r="CE35" s="611"/>
      <c r="CF35" s="611"/>
      <c r="CG35" s="611"/>
      <c r="CH35" s="611"/>
      <c r="CI35" s="611"/>
      <c r="CJ35" s="611"/>
      <c r="CK35" s="611"/>
      <c r="CL35" s="611"/>
      <c r="CM35" s="611"/>
      <c r="CN35" s="175"/>
      <c r="CO35" s="610">
        <f t="shared" ref="CO35:CO43" si="3">IF(CQ35="","",CO34+1)</f>
        <v>19</v>
      </c>
      <c r="CP35" s="610"/>
      <c r="CQ35" s="611" t="str">
        <f>IF('各会計、関係団体の財政状況及び健全化判断比率'!BS8="","",'各会計、関係団体の財政状況及び健全化判断比率'!BS8)</f>
        <v>銚子水産観光</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180"/>
    </row>
    <row r="36" spans="1:113" ht="32.25" customHeight="1" x14ac:dyDescent="0.2">
      <c r="A36" s="175"/>
      <c r="B36" s="202"/>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75"/>
      <c r="U36" s="610">
        <f t="shared" ref="U36:U43" si="4">IF(W36="","",U35+1)</f>
        <v>4</v>
      </c>
      <c r="V36" s="610"/>
      <c r="W36" s="611" t="str">
        <f>IF('各会計、関係団体の財政状況及び健全化判断比率'!B30="","",'各会計、関係団体の財政状況及び健全化判断比率'!B30)</f>
        <v>後期高齢者医療事業特別会計</v>
      </c>
      <c r="X36" s="611"/>
      <c r="Y36" s="611"/>
      <c r="Z36" s="611"/>
      <c r="AA36" s="611"/>
      <c r="AB36" s="611"/>
      <c r="AC36" s="611"/>
      <c r="AD36" s="611"/>
      <c r="AE36" s="611"/>
      <c r="AF36" s="611"/>
      <c r="AG36" s="611"/>
      <c r="AH36" s="611"/>
      <c r="AI36" s="611"/>
      <c r="AJ36" s="611"/>
      <c r="AK36" s="611"/>
      <c r="AL36" s="175"/>
      <c r="AM36" s="610">
        <f t="shared" si="0"/>
        <v>7</v>
      </c>
      <c r="AN36" s="610"/>
      <c r="AO36" s="611" t="str">
        <f>IF('各会計、関係団体の財政状況及び健全化判断比率'!B33="","",'各会計、関係団体の財政状況及び健全化判断比率'!B33)</f>
        <v>下水道事業会計</v>
      </c>
      <c r="AP36" s="611"/>
      <c r="AQ36" s="611"/>
      <c r="AR36" s="611"/>
      <c r="AS36" s="611"/>
      <c r="AT36" s="611"/>
      <c r="AU36" s="611"/>
      <c r="AV36" s="611"/>
      <c r="AW36" s="611"/>
      <c r="AX36" s="611"/>
      <c r="AY36" s="611"/>
      <c r="AZ36" s="611"/>
      <c r="BA36" s="611"/>
      <c r="BB36" s="611"/>
      <c r="BC36" s="611"/>
      <c r="BD36" s="175"/>
      <c r="BE36" s="610" t="str">
        <f t="shared" si="1"/>
        <v/>
      </c>
      <c r="BF36" s="610"/>
      <c r="BG36" s="611"/>
      <c r="BH36" s="611"/>
      <c r="BI36" s="611"/>
      <c r="BJ36" s="611"/>
      <c r="BK36" s="611"/>
      <c r="BL36" s="611"/>
      <c r="BM36" s="611"/>
      <c r="BN36" s="611"/>
      <c r="BO36" s="611"/>
      <c r="BP36" s="611"/>
      <c r="BQ36" s="611"/>
      <c r="BR36" s="611"/>
      <c r="BS36" s="611"/>
      <c r="BT36" s="611"/>
      <c r="BU36" s="611"/>
      <c r="BV36" s="175"/>
      <c r="BW36" s="610">
        <f t="shared" si="2"/>
        <v>10</v>
      </c>
      <c r="BX36" s="610"/>
      <c r="BY36" s="611" t="str">
        <f>IF('各会計、関係団体の財政状況及び健全化判断比率'!B70="","",'各会計、関係団体の財政状況及び健全化判断比率'!B70)</f>
        <v>千葉県市町村総合事務組合（千葉県自治研修センター特別会計）</v>
      </c>
      <c r="BZ36" s="611"/>
      <c r="CA36" s="611"/>
      <c r="CB36" s="611"/>
      <c r="CC36" s="611"/>
      <c r="CD36" s="611"/>
      <c r="CE36" s="611"/>
      <c r="CF36" s="611"/>
      <c r="CG36" s="611"/>
      <c r="CH36" s="611"/>
      <c r="CI36" s="611"/>
      <c r="CJ36" s="611"/>
      <c r="CK36" s="611"/>
      <c r="CL36" s="611"/>
      <c r="CM36" s="611"/>
      <c r="CN36" s="175"/>
      <c r="CO36" s="610">
        <f t="shared" si="3"/>
        <v>20</v>
      </c>
      <c r="CP36" s="610"/>
      <c r="CQ36" s="611" t="str">
        <f>IF('各会計、関係団体の財政状況及び健全化判断比率'!BS9="","",'各会計、関係団体の財政状況及び健全化判断比率'!BS9)</f>
        <v>銚子市医療公社</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180"/>
    </row>
    <row r="37" spans="1:113" ht="32.25" customHeight="1" x14ac:dyDescent="0.2">
      <c r="A37" s="175"/>
      <c r="B37" s="202"/>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t="str">
        <f t="shared" si="4"/>
        <v/>
      </c>
      <c r="V37" s="610"/>
      <c r="W37" s="611"/>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f t="shared" si="2"/>
        <v>11</v>
      </c>
      <c r="BX37" s="610"/>
      <c r="BY37" s="611" t="str">
        <f>IF('各会計、関係団体の財政状況及び健全化判断比率'!B71="","",'各会計、関係団体の財政状況及び健全化判断比率'!B71)</f>
        <v>千葉県市町村総合事務組合（千葉県市町村交通災害共済特別会計）</v>
      </c>
      <c r="BZ37" s="611"/>
      <c r="CA37" s="611"/>
      <c r="CB37" s="611"/>
      <c r="CC37" s="611"/>
      <c r="CD37" s="611"/>
      <c r="CE37" s="611"/>
      <c r="CF37" s="611"/>
      <c r="CG37" s="611"/>
      <c r="CH37" s="611"/>
      <c r="CI37" s="611"/>
      <c r="CJ37" s="611"/>
      <c r="CK37" s="611"/>
      <c r="CL37" s="611"/>
      <c r="CM37" s="611"/>
      <c r="CN37" s="175"/>
      <c r="CO37" s="610">
        <f t="shared" si="3"/>
        <v>21</v>
      </c>
      <c r="CP37" s="610"/>
      <c r="CQ37" s="611" t="str">
        <f>IF('各会計、関係団体の財政状況及び健全化判断比率'!BS10="","",'各会計、関係団体の財政状況及び健全化判断比率'!BS10)</f>
        <v>銚子スポーツタウン</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180"/>
    </row>
    <row r="38" spans="1:113" ht="32.25" customHeight="1" x14ac:dyDescent="0.2">
      <c r="A38" s="175"/>
      <c r="B38" s="202"/>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t="str">
        <f t="shared" si="4"/>
        <v/>
      </c>
      <c r="V38" s="610"/>
      <c r="W38" s="611"/>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f t="shared" si="2"/>
        <v>12</v>
      </c>
      <c r="BX38" s="610"/>
      <c r="BY38" s="611" t="str">
        <f>IF('各会計、関係団体の財政状況及び健全化判断比率'!B72="","",'各会計、関係団体の財政状況及び健全化判断比率'!B72)</f>
        <v>東総広域水道企業団（水道用水供給事業会計）</v>
      </c>
      <c r="BZ38" s="611"/>
      <c r="CA38" s="611"/>
      <c r="CB38" s="611"/>
      <c r="CC38" s="611"/>
      <c r="CD38" s="611"/>
      <c r="CE38" s="611"/>
      <c r="CF38" s="611"/>
      <c r="CG38" s="611"/>
      <c r="CH38" s="611"/>
      <c r="CI38" s="611"/>
      <c r="CJ38" s="611"/>
      <c r="CK38" s="611"/>
      <c r="CL38" s="611"/>
      <c r="CM38" s="611"/>
      <c r="CN38" s="175"/>
      <c r="CO38" s="610">
        <f t="shared" si="3"/>
        <v>22</v>
      </c>
      <c r="CP38" s="610"/>
      <c r="CQ38" s="611" t="str">
        <f>IF('各会計、関係団体の財政状況及び健全化判断比率'!BS11="","",'各会計、関係団体の財政状況及び健全化判断比率'!BS11)</f>
        <v>銚子電力</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180"/>
    </row>
    <row r="39" spans="1:113" ht="32.25" customHeight="1" x14ac:dyDescent="0.2">
      <c r="A39" s="175"/>
      <c r="B39" s="202"/>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f t="shared" si="2"/>
        <v>13</v>
      </c>
      <c r="BX39" s="610"/>
      <c r="BY39" s="611" t="str">
        <f>IF('各会計、関係団体の財政状況及び健全化判断比率'!B73="","",'各会計、関係団体の財政状況及び健全化判断比率'!B73)</f>
        <v>東総地区広域市町村圏事務組合（一般会計）</v>
      </c>
      <c r="BZ39" s="611"/>
      <c r="CA39" s="611"/>
      <c r="CB39" s="611"/>
      <c r="CC39" s="611"/>
      <c r="CD39" s="611"/>
      <c r="CE39" s="611"/>
      <c r="CF39" s="611"/>
      <c r="CG39" s="611"/>
      <c r="CH39" s="611"/>
      <c r="CI39" s="611"/>
      <c r="CJ39" s="611"/>
      <c r="CK39" s="611"/>
      <c r="CL39" s="611"/>
      <c r="CM39" s="611"/>
      <c r="CN39" s="175"/>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180"/>
    </row>
    <row r="40" spans="1:113" ht="32.25" customHeight="1" x14ac:dyDescent="0.2">
      <c r="A40" s="175"/>
      <c r="B40" s="202"/>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f t="shared" si="2"/>
        <v>14</v>
      </c>
      <c r="BX40" s="610"/>
      <c r="BY40" s="611" t="str">
        <f>IF('各会計、関係団体の財政状況及び健全化判断比率'!B74="","",'各会計、関係団体の財政状況及び健全化判断比率'!B74)</f>
        <v>東総地区広域市町村圏事務組合（一般廃棄物処理事業特別会計）</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180"/>
    </row>
    <row r="41" spans="1:113" ht="32.25" customHeight="1" x14ac:dyDescent="0.2">
      <c r="A41" s="175"/>
      <c r="B41" s="202"/>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f t="shared" si="2"/>
        <v>15</v>
      </c>
      <c r="BX41" s="610"/>
      <c r="BY41" s="611" t="str">
        <f>IF('各会計、関係団体の財政状況及び健全化判断比率'!B75="","",'各会計、関係団体の財政状況及び健全化判断比率'!B75)</f>
        <v>東総地区広域市町村圏事務組合（東総地区ふるさと市町村圏事業特別会計）</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180"/>
    </row>
    <row r="42" spans="1:113" ht="32.25" customHeight="1" x14ac:dyDescent="0.2">
      <c r="B42" s="202"/>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f t="shared" si="2"/>
        <v>16</v>
      </c>
      <c r="BX42" s="610"/>
      <c r="BY42" s="611" t="str">
        <f>IF('各会計、関係団体の財政状況及び健全化判断比率'!B76="","",'各会計、関係団体の財政状況及び健全化判断比率'!B76)</f>
        <v>千葉県後期高齢者医療広域連合（一般会計）</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180"/>
    </row>
    <row r="43" spans="1:113" ht="32.25" customHeight="1" x14ac:dyDescent="0.2">
      <c r="B43" s="202"/>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f t="shared" si="2"/>
        <v>17</v>
      </c>
      <c r="BX43" s="610"/>
      <c r="BY43" s="611" t="str">
        <f>IF('各会計、関係団体の財政状況及び健全化判断比率'!B77="","",'各会計、関係団体の財政状況及び健全化判断比率'!B77)</f>
        <v>千葉県後期高齢者医療広域連合（後期高齢者医療特別会計）</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203</v>
      </c>
      <c r="E46" s="613" t="s">
        <v>204</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2">
      <c r="E47" s="613" t="s">
        <v>205</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2">
      <c r="E48" s="613" t="s">
        <v>206</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2">
      <c r="E49" s="614" t="s">
        <v>207</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2">
      <c r="E50" s="613" t="s">
        <v>208</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2">
      <c r="E51" s="613" t="s">
        <v>209</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2">
      <c r="E52" s="613" t="s">
        <v>210</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2">
      <c r="E53" s="613" t="s">
        <v>211</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2"/>
    <row r="55" spans="5:113" x14ac:dyDescent="0.2"/>
    <row r="56" spans="5:113" x14ac:dyDescent="0.2"/>
  </sheetData>
  <sheetProtection algorithmName="SHA-512" hashValue="0UKDtG4pUrhQbHkyBlh1jzsnF6MMZMGAUEvWRX9B6aaLwRL9wFWHIn8Kk3o3ztrG7gzldyoksmYSZ8KUsrhSmA==" saltValue="r5Zv4Nh2ps8Da/9v8n5ih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212</v>
      </c>
      <c r="DI1" s="616"/>
      <c r="DJ1" s="616"/>
      <c r="DK1" s="616"/>
      <c r="DL1" s="616"/>
      <c r="DM1" s="616"/>
      <c r="DN1" s="617"/>
      <c r="DO1" s="208"/>
      <c r="DP1" s="615" t="s">
        <v>213</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2">
      <c r="B2" s="209" t="s">
        <v>214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18" t="s">
        <v>215</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216</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217</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2">
      <c r="B4" s="618" t="s">
        <v>1</v>
      </c>
      <c r="C4" s="619"/>
      <c r="D4" s="619"/>
      <c r="E4" s="619"/>
      <c r="F4" s="619"/>
      <c r="G4" s="619"/>
      <c r="H4" s="619"/>
      <c r="I4" s="619"/>
      <c r="J4" s="619"/>
      <c r="K4" s="619"/>
      <c r="L4" s="619"/>
      <c r="M4" s="619"/>
      <c r="N4" s="619"/>
      <c r="O4" s="619"/>
      <c r="P4" s="619"/>
      <c r="Q4" s="620"/>
      <c r="R4" s="618" t="s">
        <v>218</v>
      </c>
      <c r="S4" s="619"/>
      <c r="T4" s="619"/>
      <c r="U4" s="619"/>
      <c r="V4" s="619"/>
      <c r="W4" s="619"/>
      <c r="X4" s="619"/>
      <c r="Y4" s="620"/>
      <c r="Z4" s="618" t="s">
        <v>219</v>
      </c>
      <c r="AA4" s="619"/>
      <c r="AB4" s="619"/>
      <c r="AC4" s="620"/>
      <c r="AD4" s="618" t="s">
        <v>220</v>
      </c>
      <c r="AE4" s="619"/>
      <c r="AF4" s="619"/>
      <c r="AG4" s="619"/>
      <c r="AH4" s="619"/>
      <c r="AI4" s="619"/>
      <c r="AJ4" s="619"/>
      <c r="AK4" s="620"/>
      <c r="AL4" s="618" t="s">
        <v>219</v>
      </c>
      <c r="AM4" s="619"/>
      <c r="AN4" s="619"/>
      <c r="AO4" s="620"/>
      <c r="AP4" s="621" t="s">
        <v>221</v>
      </c>
      <c r="AQ4" s="621"/>
      <c r="AR4" s="621"/>
      <c r="AS4" s="621"/>
      <c r="AT4" s="621"/>
      <c r="AU4" s="621"/>
      <c r="AV4" s="621"/>
      <c r="AW4" s="621"/>
      <c r="AX4" s="621"/>
      <c r="AY4" s="621"/>
      <c r="AZ4" s="621"/>
      <c r="BA4" s="621"/>
      <c r="BB4" s="621"/>
      <c r="BC4" s="621"/>
      <c r="BD4" s="621"/>
      <c r="BE4" s="621"/>
      <c r="BF4" s="621"/>
      <c r="BG4" s="621" t="s">
        <v>222</v>
      </c>
      <c r="BH4" s="621"/>
      <c r="BI4" s="621"/>
      <c r="BJ4" s="621"/>
      <c r="BK4" s="621"/>
      <c r="BL4" s="621"/>
      <c r="BM4" s="621"/>
      <c r="BN4" s="621"/>
      <c r="BO4" s="621" t="s">
        <v>219</v>
      </c>
      <c r="BP4" s="621"/>
      <c r="BQ4" s="621"/>
      <c r="BR4" s="621"/>
      <c r="BS4" s="621" t="s">
        <v>223</v>
      </c>
      <c r="BT4" s="621"/>
      <c r="BU4" s="621"/>
      <c r="BV4" s="621"/>
      <c r="BW4" s="621"/>
      <c r="BX4" s="621"/>
      <c r="BY4" s="621"/>
      <c r="BZ4" s="621"/>
      <c r="CA4" s="621"/>
      <c r="CB4" s="621"/>
      <c r="CD4" s="618" t="s">
        <v>224</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2">
      <c r="B5" s="622" t="s">
        <v>225</v>
      </c>
      <c r="C5" s="623"/>
      <c r="D5" s="623"/>
      <c r="E5" s="623"/>
      <c r="F5" s="623"/>
      <c r="G5" s="623"/>
      <c r="H5" s="623"/>
      <c r="I5" s="623"/>
      <c r="J5" s="623"/>
      <c r="K5" s="623"/>
      <c r="L5" s="623"/>
      <c r="M5" s="623"/>
      <c r="N5" s="623"/>
      <c r="O5" s="623"/>
      <c r="P5" s="623"/>
      <c r="Q5" s="624"/>
      <c r="R5" s="625">
        <v>7938300</v>
      </c>
      <c r="S5" s="626"/>
      <c r="T5" s="626"/>
      <c r="U5" s="626"/>
      <c r="V5" s="626"/>
      <c r="W5" s="626"/>
      <c r="X5" s="626"/>
      <c r="Y5" s="627"/>
      <c r="Z5" s="628">
        <v>30</v>
      </c>
      <c r="AA5" s="628"/>
      <c r="AB5" s="628"/>
      <c r="AC5" s="628"/>
      <c r="AD5" s="629">
        <v>7498756</v>
      </c>
      <c r="AE5" s="629"/>
      <c r="AF5" s="629"/>
      <c r="AG5" s="629"/>
      <c r="AH5" s="629"/>
      <c r="AI5" s="629"/>
      <c r="AJ5" s="629"/>
      <c r="AK5" s="629"/>
      <c r="AL5" s="630">
        <v>50.2</v>
      </c>
      <c r="AM5" s="631"/>
      <c r="AN5" s="631"/>
      <c r="AO5" s="632"/>
      <c r="AP5" s="622" t="s">
        <v>226</v>
      </c>
      <c r="AQ5" s="623"/>
      <c r="AR5" s="623"/>
      <c r="AS5" s="623"/>
      <c r="AT5" s="623"/>
      <c r="AU5" s="623"/>
      <c r="AV5" s="623"/>
      <c r="AW5" s="623"/>
      <c r="AX5" s="623"/>
      <c r="AY5" s="623"/>
      <c r="AZ5" s="623"/>
      <c r="BA5" s="623"/>
      <c r="BB5" s="623"/>
      <c r="BC5" s="623"/>
      <c r="BD5" s="623"/>
      <c r="BE5" s="623"/>
      <c r="BF5" s="624"/>
      <c r="BG5" s="636">
        <v>7487964</v>
      </c>
      <c r="BH5" s="637"/>
      <c r="BI5" s="637"/>
      <c r="BJ5" s="637"/>
      <c r="BK5" s="637"/>
      <c r="BL5" s="637"/>
      <c r="BM5" s="637"/>
      <c r="BN5" s="638"/>
      <c r="BO5" s="639">
        <v>94.3</v>
      </c>
      <c r="BP5" s="639"/>
      <c r="BQ5" s="639"/>
      <c r="BR5" s="639"/>
      <c r="BS5" s="640">
        <v>109044</v>
      </c>
      <c r="BT5" s="640"/>
      <c r="BU5" s="640"/>
      <c r="BV5" s="640"/>
      <c r="BW5" s="640"/>
      <c r="BX5" s="640"/>
      <c r="BY5" s="640"/>
      <c r="BZ5" s="640"/>
      <c r="CA5" s="640"/>
      <c r="CB5" s="644"/>
      <c r="CD5" s="618" t="s">
        <v>221</v>
      </c>
      <c r="CE5" s="619"/>
      <c r="CF5" s="619"/>
      <c r="CG5" s="619"/>
      <c r="CH5" s="619"/>
      <c r="CI5" s="619"/>
      <c r="CJ5" s="619"/>
      <c r="CK5" s="619"/>
      <c r="CL5" s="619"/>
      <c r="CM5" s="619"/>
      <c r="CN5" s="619"/>
      <c r="CO5" s="619"/>
      <c r="CP5" s="619"/>
      <c r="CQ5" s="620"/>
      <c r="CR5" s="618" t="s">
        <v>227</v>
      </c>
      <c r="CS5" s="619"/>
      <c r="CT5" s="619"/>
      <c r="CU5" s="619"/>
      <c r="CV5" s="619"/>
      <c r="CW5" s="619"/>
      <c r="CX5" s="619"/>
      <c r="CY5" s="620"/>
      <c r="CZ5" s="618" t="s">
        <v>219</v>
      </c>
      <c r="DA5" s="619"/>
      <c r="DB5" s="619"/>
      <c r="DC5" s="620"/>
      <c r="DD5" s="618" t="s">
        <v>228</v>
      </c>
      <c r="DE5" s="619"/>
      <c r="DF5" s="619"/>
      <c r="DG5" s="619"/>
      <c r="DH5" s="619"/>
      <c r="DI5" s="619"/>
      <c r="DJ5" s="619"/>
      <c r="DK5" s="619"/>
      <c r="DL5" s="619"/>
      <c r="DM5" s="619"/>
      <c r="DN5" s="619"/>
      <c r="DO5" s="619"/>
      <c r="DP5" s="620"/>
      <c r="DQ5" s="618" t="s">
        <v>229</v>
      </c>
      <c r="DR5" s="619"/>
      <c r="DS5" s="619"/>
      <c r="DT5" s="619"/>
      <c r="DU5" s="619"/>
      <c r="DV5" s="619"/>
      <c r="DW5" s="619"/>
      <c r="DX5" s="619"/>
      <c r="DY5" s="619"/>
      <c r="DZ5" s="619"/>
      <c r="EA5" s="619"/>
      <c r="EB5" s="619"/>
      <c r="EC5" s="620"/>
    </row>
    <row r="6" spans="2:143" ht="11.25" customHeight="1" x14ac:dyDescent="0.2">
      <c r="B6" s="633" t="s">
        <v>230</v>
      </c>
      <c r="C6" s="634"/>
      <c r="D6" s="634"/>
      <c r="E6" s="634"/>
      <c r="F6" s="634"/>
      <c r="G6" s="634"/>
      <c r="H6" s="634"/>
      <c r="I6" s="634"/>
      <c r="J6" s="634"/>
      <c r="K6" s="634"/>
      <c r="L6" s="634"/>
      <c r="M6" s="634"/>
      <c r="N6" s="634"/>
      <c r="O6" s="634"/>
      <c r="P6" s="634"/>
      <c r="Q6" s="635"/>
      <c r="R6" s="636">
        <v>213620</v>
      </c>
      <c r="S6" s="637"/>
      <c r="T6" s="637"/>
      <c r="U6" s="637"/>
      <c r="V6" s="637"/>
      <c r="W6" s="637"/>
      <c r="X6" s="637"/>
      <c r="Y6" s="638"/>
      <c r="Z6" s="639">
        <v>0.8</v>
      </c>
      <c r="AA6" s="639"/>
      <c r="AB6" s="639"/>
      <c r="AC6" s="639"/>
      <c r="AD6" s="640">
        <v>213620</v>
      </c>
      <c r="AE6" s="640"/>
      <c r="AF6" s="640"/>
      <c r="AG6" s="640"/>
      <c r="AH6" s="640"/>
      <c r="AI6" s="640"/>
      <c r="AJ6" s="640"/>
      <c r="AK6" s="640"/>
      <c r="AL6" s="641">
        <v>1.4</v>
      </c>
      <c r="AM6" s="642"/>
      <c r="AN6" s="642"/>
      <c r="AO6" s="643"/>
      <c r="AP6" s="633" t="s">
        <v>231</v>
      </c>
      <c r="AQ6" s="634"/>
      <c r="AR6" s="634"/>
      <c r="AS6" s="634"/>
      <c r="AT6" s="634"/>
      <c r="AU6" s="634"/>
      <c r="AV6" s="634"/>
      <c r="AW6" s="634"/>
      <c r="AX6" s="634"/>
      <c r="AY6" s="634"/>
      <c r="AZ6" s="634"/>
      <c r="BA6" s="634"/>
      <c r="BB6" s="634"/>
      <c r="BC6" s="634"/>
      <c r="BD6" s="634"/>
      <c r="BE6" s="634"/>
      <c r="BF6" s="635"/>
      <c r="BG6" s="636">
        <v>7487964</v>
      </c>
      <c r="BH6" s="637"/>
      <c r="BI6" s="637"/>
      <c r="BJ6" s="637"/>
      <c r="BK6" s="637"/>
      <c r="BL6" s="637"/>
      <c r="BM6" s="637"/>
      <c r="BN6" s="638"/>
      <c r="BO6" s="639">
        <v>94.3</v>
      </c>
      <c r="BP6" s="639"/>
      <c r="BQ6" s="639"/>
      <c r="BR6" s="639"/>
      <c r="BS6" s="640">
        <v>109044</v>
      </c>
      <c r="BT6" s="640"/>
      <c r="BU6" s="640"/>
      <c r="BV6" s="640"/>
      <c r="BW6" s="640"/>
      <c r="BX6" s="640"/>
      <c r="BY6" s="640"/>
      <c r="BZ6" s="640"/>
      <c r="CA6" s="640"/>
      <c r="CB6" s="644"/>
      <c r="CD6" s="622" t="s">
        <v>232</v>
      </c>
      <c r="CE6" s="623"/>
      <c r="CF6" s="623"/>
      <c r="CG6" s="623"/>
      <c r="CH6" s="623"/>
      <c r="CI6" s="623"/>
      <c r="CJ6" s="623"/>
      <c r="CK6" s="623"/>
      <c r="CL6" s="623"/>
      <c r="CM6" s="623"/>
      <c r="CN6" s="623"/>
      <c r="CO6" s="623"/>
      <c r="CP6" s="623"/>
      <c r="CQ6" s="624"/>
      <c r="CR6" s="636">
        <v>184323</v>
      </c>
      <c r="CS6" s="637"/>
      <c r="CT6" s="637"/>
      <c r="CU6" s="637"/>
      <c r="CV6" s="637"/>
      <c r="CW6" s="637"/>
      <c r="CX6" s="637"/>
      <c r="CY6" s="638"/>
      <c r="CZ6" s="630">
        <v>0.7</v>
      </c>
      <c r="DA6" s="631"/>
      <c r="DB6" s="631"/>
      <c r="DC6" s="647"/>
      <c r="DD6" s="645" t="s">
        <v>129</v>
      </c>
      <c r="DE6" s="637"/>
      <c r="DF6" s="637"/>
      <c r="DG6" s="637"/>
      <c r="DH6" s="637"/>
      <c r="DI6" s="637"/>
      <c r="DJ6" s="637"/>
      <c r="DK6" s="637"/>
      <c r="DL6" s="637"/>
      <c r="DM6" s="637"/>
      <c r="DN6" s="637"/>
      <c r="DO6" s="637"/>
      <c r="DP6" s="638"/>
      <c r="DQ6" s="645">
        <v>184323</v>
      </c>
      <c r="DR6" s="637"/>
      <c r="DS6" s="637"/>
      <c r="DT6" s="637"/>
      <c r="DU6" s="637"/>
      <c r="DV6" s="637"/>
      <c r="DW6" s="637"/>
      <c r="DX6" s="637"/>
      <c r="DY6" s="637"/>
      <c r="DZ6" s="637"/>
      <c r="EA6" s="637"/>
      <c r="EB6" s="637"/>
      <c r="EC6" s="646"/>
    </row>
    <row r="7" spans="2:143" ht="11.25" customHeight="1" x14ac:dyDescent="0.2">
      <c r="B7" s="633" t="s">
        <v>233</v>
      </c>
      <c r="C7" s="634"/>
      <c r="D7" s="634"/>
      <c r="E7" s="634"/>
      <c r="F7" s="634"/>
      <c r="G7" s="634"/>
      <c r="H7" s="634"/>
      <c r="I7" s="634"/>
      <c r="J7" s="634"/>
      <c r="K7" s="634"/>
      <c r="L7" s="634"/>
      <c r="M7" s="634"/>
      <c r="N7" s="634"/>
      <c r="O7" s="634"/>
      <c r="P7" s="634"/>
      <c r="Q7" s="635"/>
      <c r="R7" s="636">
        <v>4478</v>
      </c>
      <c r="S7" s="637"/>
      <c r="T7" s="637"/>
      <c r="U7" s="637"/>
      <c r="V7" s="637"/>
      <c r="W7" s="637"/>
      <c r="X7" s="637"/>
      <c r="Y7" s="638"/>
      <c r="Z7" s="639">
        <v>0</v>
      </c>
      <c r="AA7" s="639"/>
      <c r="AB7" s="639"/>
      <c r="AC7" s="639"/>
      <c r="AD7" s="640">
        <v>4478</v>
      </c>
      <c r="AE7" s="640"/>
      <c r="AF7" s="640"/>
      <c r="AG7" s="640"/>
      <c r="AH7" s="640"/>
      <c r="AI7" s="640"/>
      <c r="AJ7" s="640"/>
      <c r="AK7" s="640"/>
      <c r="AL7" s="641">
        <v>0</v>
      </c>
      <c r="AM7" s="642"/>
      <c r="AN7" s="642"/>
      <c r="AO7" s="643"/>
      <c r="AP7" s="633" t="s">
        <v>234</v>
      </c>
      <c r="AQ7" s="634"/>
      <c r="AR7" s="634"/>
      <c r="AS7" s="634"/>
      <c r="AT7" s="634"/>
      <c r="AU7" s="634"/>
      <c r="AV7" s="634"/>
      <c r="AW7" s="634"/>
      <c r="AX7" s="634"/>
      <c r="AY7" s="634"/>
      <c r="AZ7" s="634"/>
      <c r="BA7" s="634"/>
      <c r="BB7" s="634"/>
      <c r="BC7" s="634"/>
      <c r="BD7" s="634"/>
      <c r="BE7" s="634"/>
      <c r="BF7" s="635"/>
      <c r="BG7" s="636">
        <v>3304870</v>
      </c>
      <c r="BH7" s="637"/>
      <c r="BI7" s="637"/>
      <c r="BJ7" s="637"/>
      <c r="BK7" s="637"/>
      <c r="BL7" s="637"/>
      <c r="BM7" s="637"/>
      <c r="BN7" s="638"/>
      <c r="BO7" s="639">
        <v>41.6</v>
      </c>
      <c r="BP7" s="639"/>
      <c r="BQ7" s="639"/>
      <c r="BR7" s="639"/>
      <c r="BS7" s="640">
        <v>109044</v>
      </c>
      <c r="BT7" s="640"/>
      <c r="BU7" s="640"/>
      <c r="BV7" s="640"/>
      <c r="BW7" s="640"/>
      <c r="BX7" s="640"/>
      <c r="BY7" s="640"/>
      <c r="BZ7" s="640"/>
      <c r="CA7" s="640"/>
      <c r="CB7" s="644"/>
      <c r="CD7" s="633" t="s">
        <v>235</v>
      </c>
      <c r="CE7" s="634"/>
      <c r="CF7" s="634"/>
      <c r="CG7" s="634"/>
      <c r="CH7" s="634"/>
      <c r="CI7" s="634"/>
      <c r="CJ7" s="634"/>
      <c r="CK7" s="634"/>
      <c r="CL7" s="634"/>
      <c r="CM7" s="634"/>
      <c r="CN7" s="634"/>
      <c r="CO7" s="634"/>
      <c r="CP7" s="634"/>
      <c r="CQ7" s="635"/>
      <c r="CR7" s="636">
        <v>3537410</v>
      </c>
      <c r="CS7" s="637"/>
      <c r="CT7" s="637"/>
      <c r="CU7" s="637"/>
      <c r="CV7" s="637"/>
      <c r="CW7" s="637"/>
      <c r="CX7" s="637"/>
      <c r="CY7" s="638"/>
      <c r="CZ7" s="639">
        <v>13.9</v>
      </c>
      <c r="DA7" s="639"/>
      <c r="DB7" s="639"/>
      <c r="DC7" s="639"/>
      <c r="DD7" s="645">
        <v>285569</v>
      </c>
      <c r="DE7" s="637"/>
      <c r="DF7" s="637"/>
      <c r="DG7" s="637"/>
      <c r="DH7" s="637"/>
      <c r="DI7" s="637"/>
      <c r="DJ7" s="637"/>
      <c r="DK7" s="637"/>
      <c r="DL7" s="637"/>
      <c r="DM7" s="637"/>
      <c r="DN7" s="637"/>
      <c r="DO7" s="637"/>
      <c r="DP7" s="638"/>
      <c r="DQ7" s="645">
        <v>2599099</v>
      </c>
      <c r="DR7" s="637"/>
      <c r="DS7" s="637"/>
      <c r="DT7" s="637"/>
      <c r="DU7" s="637"/>
      <c r="DV7" s="637"/>
      <c r="DW7" s="637"/>
      <c r="DX7" s="637"/>
      <c r="DY7" s="637"/>
      <c r="DZ7" s="637"/>
      <c r="EA7" s="637"/>
      <c r="EB7" s="637"/>
      <c r="EC7" s="646"/>
    </row>
    <row r="8" spans="2:143" ht="11.25" customHeight="1" x14ac:dyDescent="0.2">
      <c r="B8" s="633" t="s">
        <v>236</v>
      </c>
      <c r="C8" s="634"/>
      <c r="D8" s="634"/>
      <c r="E8" s="634"/>
      <c r="F8" s="634"/>
      <c r="G8" s="634"/>
      <c r="H8" s="634"/>
      <c r="I8" s="634"/>
      <c r="J8" s="634"/>
      <c r="K8" s="634"/>
      <c r="L8" s="634"/>
      <c r="M8" s="634"/>
      <c r="N8" s="634"/>
      <c r="O8" s="634"/>
      <c r="P8" s="634"/>
      <c r="Q8" s="635"/>
      <c r="R8" s="636">
        <v>45053</v>
      </c>
      <c r="S8" s="637"/>
      <c r="T8" s="637"/>
      <c r="U8" s="637"/>
      <c r="V8" s="637"/>
      <c r="W8" s="637"/>
      <c r="X8" s="637"/>
      <c r="Y8" s="638"/>
      <c r="Z8" s="639">
        <v>0.2</v>
      </c>
      <c r="AA8" s="639"/>
      <c r="AB8" s="639"/>
      <c r="AC8" s="639"/>
      <c r="AD8" s="640">
        <v>45053</v>
      </c>
      <c r="AE8" s="640"/>
      <c r="AF8" s="640"/>
      <c r="AG8" s="640"/>
      <c r="AH8" s="640"/>
      <c r="AI8" s="640"/>
      <c r="AJ8" s="640"/>
      <c r="AK8" s="640"/>
      <c r="AL8" s="641">
        <v>0.3</v>
      </c>
      <c r="AM8" s="642"/>
      <c r="AN8" s="642"/>
      <c r="AO8" s="643"/>
      <c r="AP8" s="633" t="s">
        <v>237</v>
      </c>
      <c r="AQ8" s="634"/>
      <c r="AR8" s="634"/>
      <c r="AS8" s="634"/>
      <c r="AT8" s="634"/>
      <c r="AU8" s="634"/>
      <c r="AV8" s="634"/>
      <c r="AW8" s="634"/>
      <c r="AX8" s="634"/>
      <c r="AY8" s="634"/>
      <c r="AZ8" s="634"/>
      <c r="BA8" s="634"/>
      <c r="BB8" s="634"/>
      <c r="BC8" s="634"/>
      <c r="BD8" s="634"/>
      <c r="BE8" s="634"/>
      <c r="BF8" s="635"/>
      <c r="BG8" s="636">
        <v>103792</v>
      </c>
      <c r="BH8" s="637"/>
      <c r="BI8" s="637"/>
      <c r="BJ8" s="637"/>
      <c r="BK8" s="637"/>
      <c r="BL8" s="637"/>
      <c r="BM8" s="637"/>
      <c r="BN8" s="638"/>
      <c r="BO8" s="639">
        <v>1.3</v>
      </c>
      <c r="BP8" s="639"/>
      <c r="BQ8" s="639"/>
      <c r="BR8" s="639"/>
      <c r="BS8" s="640" t="s">
        <v>238</v>
      </c>
      <c r="BT8" s="640"/>
      <c r="BU8" s="640"/>
      <c r="BV8" s="640"/>
      <c r="BW8" s="640"/>
      <c r="BX8" s="640"/>
      <c r="BY8" s="640"/>
      <c r="BZ8" s="640"/>
      <c r="CA8" s="640"/>
      <c r="CB8" s="644"/>
      <c r="CD8" s="633" t="s">
        <v>239</v>
      </c>
      <c r="CE8" s="634"/>
      <c r="CF8" s="634"/>
      <c r="CG8" s="634"/>
      <c r="CH8" s="634"/>
      <c r="CI8" s="634"/>
      <c r="CJ8" s="634"/>
      <c r="CK8" s="634"/>
      <c r="CL8" s="634"/>
      <c r="CM8" s="634"/>
      <c r="CN8" s="634"/>
      <c r="CO8" s="634"/>
      <c r="CP8" s="634"/>
      <c r="CQ8" s="635"/>
      <c r="CR8" s="636">
        <v>8667078</v>
      </c>
      <c r="CS8" s="637"/>
      <c r="CT8" s="637"/>
      <c r="CU8" s="637"/>
      <c r="CV8" s="637"/>
      <c r="CW8" s="637"/>
      <c r="CX8" s="637"/>
      <c r="CY8" s="638"/>
      <c r="CZ8" s="639">
        <v>34.200000000000003</v>
      </c>
      <c r="DA8" s="639"/>
      <c r="DB8" s="639"/>
      <c r="DC8" s="639"/>
      <c r="DD8" s="645">
        <v>37059</v>
      </c>
      <c r="DE8" s="637"/>
      <c r="DF8" s="637"/>
      <c r="DG8" s="637"/>
      <c r="DH8" s="637"/>
      <c r="DI8" s="637"/>
      <c r="DJ8" s="637"/>
      <c r="DK8" s="637"/>
      <c r="DL8" s="637"/>
      <c r="DM8" s="637"/>
      <c r="DN8" s="637"/>
      <c r="DO8" s="637"/>
      <c r="DP8" s="638"/>
      <c r="DQ8" s="645">
        <v>4267190</v>
      </c>
      <c r="DR8" s="637"/>
      <c r="DS8" s="637"/>
      <c r="DT8" s="637"/>
      <c r="DU8" s="637"/>
      <c r="DV8" s="637"/>
      <c r="DW8" s="637"/>
      <c r="DX8" s="637"/>
      <c r="DY8" s="637"/>
      <c r="DZ8" s="637"/>
      <c r="EA8" s="637"/>
      <c r="EB8" s="637"/>
      <c r="EC8" s="646"/>
    </row>
    <row r="9" spans="2:143" ht="11.25" customHeight="1" x14ac:dyDescent="0.2">
      <c r="B9" s="633" t="s">
        <v>240</v>
      </c>
      <c r="C9" s="634"/>
      <c r="D9" s="634"/>
      <c r="E9" s="634"/>
      <c r="F9" s="634"/>
      <c r="G9" s="634"/>
      <c r="H9" s="634"/>
      <c r="I9" s="634"/>
      <c r="J9" s="634"/>
      <c r="K9" s="634"/>
      <c r="L9" s="634"/>
      <c r="M9" s="634"/>
      <c r="N9" s="634"/>
      <c r="O9" s="634"/>
      <c r="P9" s="634"/>
      <c r="Q9" s="635"/>
      <c r="R9" s="636">
        <v>35782</v>
      </c>
      <c r="S9" s="637"/>
      <c r="T9" s="637"/>
      <c r="U9" s="637"/>
      <c r="V9" s="637"/>
      <c r="W9" s="637"/>
      <c r="X9" s="637"/>
      <c r="Y9" s="638"/>
      <c r="Z9" s="639">
        <v>0.1</v>
      </c>
      <c r="AA9" s="639"/>
      <c r="AB9" s="639"/>
      <c r="AC9" s="639"/>
      <c r="AD9" s="640">
        <v>35782</v>
      </c>
      <c r="AE9" s="640"/>
      <c r="AF9" s="640"/>
      <c r="AG9" s="640"/>
      <c r="AH9" s="640"/>
      <c r="AI9" s="640"/>
      <c r="AJ9" s="640"/>
      <c r="AK9" s="640"/>
      <c r="AL9" s="641">
        <v>0.2</v>
      </c>
      <c r="AM9" s="642"/>
      <c r="AN9" s="642"/>
      <c r="AO9" s="643"/>
      <c r="AP9" s="633" t="s">
        <v>241</v>
      </c>
      <c r="AQ9" s="634"/>
      <c r="AR9" s="634"/>
      <c r="AS9" s="634"/>
      <c r="AT9" s="634"/>
      <c r="AU9" s="634"/>
      <c r="AV9" s="634"/>
      <c r="AW9" s="634"/>
      <c r="AX9" s="634"/>
      <c r="AY9" s="634"/>
      <c r="AZ9" s="634"/>
      <c r="BA9" s="634"/>
      <c r="BB9" s="634"/>
      <c r="BC9" s="634"/>
      <c r="BD9" s="634"/>
      <c r="BE9" s="634"/>
      <c r="BF9" s="635"/>
      <c r="BG9" s="636">
        <v>2733383</v>
      </c>
      <c r="BH9" s="637"/>
      <c r="BI9" s="637"/>
      <c r="BJ9" s="637"/>
      <c r="BK9" s="637"/>
      <c r="BL9" s="637"/>
      <c r="BM9" s="637"/>
      <c r="BN9" s="638"/>
      <c r="BO9" s="639">
        <v>34.4</v>
      </c>
      <c r="BP9" s="639"/>
      <c r="BQ9" s="639"/>
      <c r="BR9" s="639"/>
      <c r="BS9" s="640" t="s">
        <v>129</v>
      </c>
      <c r="BT9" s="640"/>
      <c r="BU9" s="640"/>
      <c r="BV9" s="640"/>
      <c r="BW9" s="640"/>
      <c r="BX9" s="640"/>
      <c r="BY9" s="640"/>
      <c r="BZ9" s="640"/>
      <c r="CA9" s="640"/>
      <c r="CB9" s="644"/>
      <c r="CD9" s="633" t="s">
        <v>242</v>
      </c>
      <c r="CE9" s="634"/>
      <c r="CF9" s="634"/>
      <c r="CG9" s="634"/>
      <c r="CH9" s="634"/>
      <c r="CI9" s="634"/>
      <c r="CJ9" s="634"/>
      <c r="CK9" s="634"/>
      <c r="CL9" s="634"/>
      <c r="CM9" s="634"/>
      <c r="CN9" s="634"/>
      <c r="CO9" s="634"/>
      <c r="CP9" s="634"/>
      <c r="CQ9" s="635"/>
      <c r="CR9" s="636">
        <v>2472787</v>
      </c>
      <c r="CS9" s="637"/>
      <c r="CT9" s="637"/>
      <c r="CU9" s="637"/>
      <c r="CV9" s="637"/>
      <c r="CW9" s="637"/>
      <c r="CX9" s="637"/>
      <c r="CY9" s="638"/>
      <c r="CZ9" s="639">
        <v>9.8000000000000007</v>
      </c>
      <c r="DA9" s="639"/>
      <c r="DB9" s="639"/>
      <c r="DC9" s="639"/>
      <c r="DD9" s="645">
        <v>248343</v>
      </c>
      <c r="DE9" s="637"/>
      <c r="DF9" s="637"/>
      <c r="DG9" s="637"/>
      <c r="DH9" s="637"/>
      <c r="DI9" s="637"/>
      <c r="DJ9" s="637"/>
      <c r="DK9" s="637"/>
      <c r="DL9" s="637"/>
      <c r="DM9" s="637"/>
      <c r="DN9" s="637"/>
      <c r="DO9" s="637"/>
      <c r="DP9" s="638"/>
      <c r="DQ9" s="645">
        <v>1581101</v>
      </c>
      <c r="DR9" s="637"/>
      <c r="DS9" s="637"/>
      <c r="DT9" s="637"/>
      <c r="DU9" s="637"/>
      <c r="DV9" s="637"/>
      <c r="DW9" s="637"/>
      <c r="DX9" s="637"/>
      <c r="DY9" s="637"/>
      <c r="DZ9" s="637"/>
      <c r="EA9" s="637"/>
      <c r="EB9" s="637"/>
      <c r="EC9" s="646"/>
    </row>
    <row r="10" spans="2:143" ht="11.25" customHeight="1" x14ac:dyDescent="0.2">
      <c r="B10" s="633" t="s">
        <v>243</v>
      </c>
      <c r="C10" s="634"/>
      <c r="D10" s="634"/>
      <c r="E10" s="634"/>
      <c r="F10" s="634"/>
      <c r="G10" s="634"/>
      <c r="H10" s="634"/>
      <c r="I10" s="634"/>
      <c r="J10" s="634"/>
      <c r="K10" s="634"/>
      <c r="L10" s="634"/>
      <c r="M10" s="634"/>
      <c r="N10" s="634"/>
      <c r="O10" s="634"/>
      <c r="P10" s="634"/>
      <c r="Q10" s="635"/>
      <c r="R10" s="636" t="s">
        <v>238</v>
      </c>
      <c r="S10" s="637"/>
      <c r="T10" s="637"/>
      <c r="U10" s="637"/>
      <c r="V10" s="637"/>
      <c r="W10" s="637"/>
      <c r="X10" s="637"/>
      <c r="Y10" s="638"/>
      <c r="Z10" s="639" t="s">
        <v>129</v>
      </c>
      <c r="AA10" s="639"/>
      <c r="AB10" s="639"/>
      <c r="AC10" s="639"/>
      <c r="AD10" s="640" t="s">
        <v>129</v>
      </c>
      <c r="AE10" s="640"/>
      <c r="AF10" s="640"/>
      <c r="AG10" s="640"/>
      <c r="AH10" s="640"/>
      <c r="AI10" s="640"/>
      <c r="AJ10" s="640"/>
      <c r="AK10" s="640"/>
      <c r="AL10" s="641" t="s">
        <v>129</v>
      </c>
      <c r="AM10" s="642"/>
      <c r="AN10" s="642"/>
      <c r="AO10" s="643"/>
      <c r="AP10" s="633" t="s">
        <v>244</v>
      </c>
      <c r="AQ10" s="634"/>
      <c r="AR10" s="634"/>
      <c r="AS10" s="634"/>
      <c r="AT10" s="634"/>
      <c r="AU10" s="634"/>
      <c r="AV10" s="634"/>
      <c r="AW10" s="634"/>
      <c r="AX10" s="634"/>
      <c r="AY10" s="634"/>
      <c r="AZ10" s="634"/>
      <c r="BA10" s="634"/>
      <c r="BB10" s="634"/>
      <c r="BC10" s="634"/>
      <c r="BD10" s="634"/>
      <c r="BE10" s="634"/>
      <c r="BF10" s="635"/>
      <c r="BG10" s="636">
        <v>204095</v>
      </c>
      <c r="BH10" s="637"/>
      <c r="BI10" s="637"/>
      <c r="BJ10" s="637"/>
      <c r="BK10" s="637"/>
      <c r="BL10" s="637"/>
      <c r="BM10" s="637"/>
      <c r="BN10" s="638"/>
      <c r="BO10" s="639">
        <v>2.6</v>
      </c>
      <c r="BP10" s="639"/>
      <c r="BQ10" s="639"/>
      <c r="BR10" s="639"/>
      <c r="BS10" s="640">
        <v>33935</v>
      </c>
      <c r="BT10" s="640"/>
      <c r="BU10" s="640"/>
      <c r="BV10" s="640"/>
      <c r="BW10" s="640"/>
      <c r="BX10" s="640"/>
      <c r="BY10" s="640"/>
      <c r="BZ10" s="640"/>
      <c r="CA10" s="640"/>
      <c r="CB10" s="644"/>
      <c r="CD10" s="633" t="s">
        <v>245</v>
      </c>
      <c r="CE10" s="634"/>
      <c r="CF10" s="634"/>
      <c r="CG10" s="634"/>
      <c r="CH10" s="634"/>
      <c r="CI10" s="634"/>
      <c r="CJ10" s="634"/>
      <c r="CK10" s="634"/>
      <c r="CL10" s="634"/>
      <c r="CM10" s="634"/>
      <c r="CN10" s="634"/>
      <c r="CO10" s="634"/>
      <c r="CP10" s="634"/>
      <c r="CQ10" s="635"/>
      <c r="CR10" s="636">
        <v>12745</v>
      </c>
      <c r="CS10" s="637"/>
      <c r="CT10" s="637"/>
      <c r="CU10" s="637"/>
      <c r="CV10" s="637"/>
      <c r="CW10" s="637"/>
      <c r="CX10" s="637"/>
      <c r="CY10" s="638"/>
      <c r="CZ10" s="639">
        <v>0.1</v>
      </c>
      <c r="DA10" s="639"/>
      <c r="DB10" s="639"/>
      <c r="DC10" s="639"/>
      <c r="DD10" s="645" t="s">
        <v>238</v>
      </c>
      <c r="DE10" s="637"/>
      <c r="DF10" s="637"/>
      <c r="DG10" s="637"/>
      <c r="DH10" s="637"/>
      <c r="DI10" s="637"/>
      <c r="DJ10" s="637"/>
      <c r="DK10" s="637"/>
      <c r="DL10" s="637"/>
      <c r="DM10" s="637"/>
      <c r="DN10" s="637"/>
      <c r="DO10" s="637"/>
      <c r="DP10" s="638"/>
      <c r="DQ10" s="645">
        <v>11734</v>
      </c>
      <c r="DR10" s="637"/>
      <c r="DS10" s="637"/>
      <c r="DT10" s="637"/>
      <c r="DU10" s="637"/>
      <c r="DV10" s="637"/>
      <c r="DW10" s="637"/>
      <c r="DX10" s="637"/>
      <c r="DY10" s="637"/>
      <c r="DZ10" s="637"/>
      <c r="EA10" s="637"/>
      <c r="EB10" s="637"/>
      <c r="EC10" s="646"/>
    </row>
    <row r="11" spans="2:143" ht="11.25" customHeight="1" x14ac:dyDescent="0.2">
      <c r="B11" s="633" t="s">
        <v>246</v>
      </c>
      <c r="C11" s="634"/>
      <c r="D11" s="634"/>
      <c r="E11" s="634"/>
      <c r="F11" s="634"/>
      <c r="G11" s="634"/>
      <c r="H11" s="634"/>
      <c r="I11" s="634"/>
      <c r="J11" s="634"/>
      <c r="K11" s="634"/>
      <c r="L11" s="634"/>
      <c r="M11" s="634"/>
      <c r="N11" s="634"/>
      <c r="O11" s="634"/>
      <c r="P11" s="634"/>
      <c r="Q11" s="635"/>
      <c r="R11" s="636">
        <v>1531605</v>
      </c>
      <c r="S11" s="637"/>
      <c r="T11" s="637"/>
      <c r="U11" s="637"/>
      <c r="V11" s="637"/>
      <c r="W11" s="637"/>
      <c r="X11" s="637"/>
      <c r="Y11" s="638"/>
      <c r="Z11" s="641">
        <v>5.8</v>
      </c>
      <c r="AA11" s="642"/>
      <c r="AB11" s="642"/>
      <c r="AC11" s="648"/>
      <c r="AD11" s="645">
        <v>1531605</v>
      </c>
      <c r="AE11" s="637"/>
      <c r="AF11" s="637"/>
      <c r="AG11" s="637"/>
      <c r="AH11" s="637"/>
      <c r="AI11" s="637"/>
      <c r="AJ11" s="637"/>
      <c r="AK11" s="638"/>
      <c r="AL11" s="641">
        <v>10.3</v>
      </c>
      <c r="AM11" s="642"/>
      <c r="AN11" s="642"/>
      <c r="AO11" s="643"/>
      <c r="AP11" s="633" t="s">
        <v>247</v>
      </c>
      <c r="AQ11" s="634"/>
      <c r="AR11" s="634"/>
      <c r="AS11" s="634"/>
      <c r="AT11" s="634"/>
      <c r="AU11" s="634"/>
      <c r="AV11" s="634"/>
      <c r="AW11" s="634"/>
      <c r="AX11" s="634"/>
      <c r="AY11" s="634"/>
      <c r="AZ11" s="634"/>
      <c r="BA11" s="634"/>
      <c r="BB11" s="634"/>
      <c r="BC11" s="634"/>
      <c r="BD11" s="634"/>
      <c r="BE11" s="634"/>
      <c r="BF11" s="635"/>
      <c r="BG11" s="636">
        <v>263600</v>
      </c>
      <c r="BH11" s="637"/>
      <c r="BI11" s="637"/>
      <c r="BJ11" s="637"/>
      <c r="BK11" s="637"/>
      <c r="BL11" s="637"/>
      <c r="BM11" s="637"/>
      <c r="BN11" s="638"/>
      <c r="BO11" s="639">
        <v>3.3</v>
      </c>
      <c r="BP11" s="639"/>
      <c r="BQ11" s="639"/>
      <c r="BR11" s="639"/>
      <c r="BS11" s="640">
        <v>75109</v>
      </c>
      <c r="BT11" s="640"/>
      <c r="BU11" s="640"/>
      <c r="BV11" s="640"/>
      <c r="BW11" s="640"/>
      <c r="BX11" s="640"/>
      <c r="BY11" s="640"/>
      <c r="BZ11" s="640"/>
      <c r="CA11" s="640"/>
      <c r="CB11" s="644"/>
      <c r="CD11" s="633" t="s">
        <v>248</v>
      </c>
      <c r="CE11" s="634"/>
      <c r="CF11" s="634"/>
      <c r="CG11" s="634"/>
      <c r="CH11" s="634"/>
      <c r="CI11" s="634"/>
      <c r="CJ11" s="634"/>
      <c r="CK11" s="634"/>
      <c r="CL11" s="634"/>
      <c r="CM11" s="634"/>
      <c r="CN11" s="634"/>
      <c r="CO11" s="634"/>
      <c r="CP11" s="634"/>
      <c r="CQ11" s="635"/>
      <c r="CR11" s="636">
        <v>1324130</v>
      </c>
      <c r="CS11" s="637"/>
      <c r="CT11" s="637"/>
      <c r="CU11" s="637"/>
      <c r="CV11" s="637"/>
      <c r="CW11" s="637"/>
      <c r="CX11" s="637"/>
      <c r="CY11" s="638"/>
      <c r="CZ11" s="639">
        <v>5.2</v>
      </c>
      <c r="DA11" s="639"/>
      <c r="DB11" s="639"/>
      <c r="DC11" s="639"/>
      <c r="DD11" s="645">
        <v>213791</v>
      </c>
      <c r="DE11" s="637"/>
      <c r="DF11" s="637"/>
      <c r="DG11" s="637"/>
      <c r="DH11" s="637"/>
      <c r="DI11" s="637"/>
      <c r="DJ11" s="637"/>
      <c r="DK11" s="637"/>
      <c r="DL11" s="637"/>
      <c r="DM11" s="637"/>
      <c r="DN11" s="637"/>
      <c r="DO11" s="637"/>
      <c r="DP11" s="638"/>
      <c r="DQ11" s="645">
        <v>293950</v>
      </c>
      <c r="DR11" s="637"/>
      <c r="DS11" s="637"/>
      <c r="DT11" s="637"/>
      <c r="DU11" s="637"/>
      <c r="DV11" s="637"/>
      <c r="DW11" s="637"/>
      <c r="DX11" s="637"/>
      <c r="DY11" s="637"/>
      <c r="DZ11" s="637"/>
      <c r="EA11" s="637"/>
      <c r="EB11" s="637"/>
      <c r="EC11" s="646"/>
    </row>
    <row r="12" spans="2:143" ht="11.25" customHeight="1" x14ac:dyDescent="0.2">
      <c r="B12" s="633" t="s">
        <v>249</v>
      </c>
      <c r="C12" s="634"/>
      <c r="D12" s="634"/>
      <c r="E12" s="634"/>
      <c r="F12" s="634"/>
      <c r="G12" s="634"/>
      <c r="H12" s="634"/>
      <c r="I12" s="634"/>
      <c r="J12" s="634"/>
      <c r="K12" s="634"/>
      <c r="L12" s="634"/>
      <c r="M12" s="634"/>
      <c r="N12" s="634"/>
      <c r="O12" s="634"/>
      <c r="P12" s="634"/>
      <c r="Q12" s="635"/>
      <c r="R12" s="636">
        <v>18263</v>
      </c>
      <c r="S12" s="637"/>
      <c r="T12" s="637"/>
      <c r="U12" s="637"/>
      <c r="V12" s="637"/>
      <c r="W12" s="637"/>
      <c r="X12" s="637"/>
      <c r="Y12" s="638"/>
      <c r="Z12" s="639">
        <v>0.1</v>
      </c>
      <c r="AA12" s="639"/>
      <c r="AB12" s="639"/>
      <c r="AC12" s="639"/>
      <c r="AD12" s="640">
        <v>18263</v>
      </c>
      <c r="AE12" s="640"/>
      <c r="AF12" s="640"/>
      <c r="AG12" s="640"/>
      <c r="AH12" s="640"/>
      <c r="AI12" s="640"/>
      <c r="AJ12" s="640"/>
      <c r="AK12" s="640"/>
      <c r="AL12" s="641">
        <v>0.1</v>
      </c>
      <c r="AM12" s="642"/>
      <c r="AN12" s="642"/>
      <c r="AO12" s="643"/>
      <c r="AP12" s="633" t="s">
        <v>250</v>
      </c>
      <c r="AQ12" s="634"/>
      <c r="AR12" s="634"/>
      <c r="AS12" s="634"/>
      <c r="AT12" s="634"/>
      <c r="AU12" s="634"/>
      <c r="AV12" s="634"/>
      <c r="AW12" s="634"/>
      <c r="AX12" s="634"/>
      <c r="AY12" s="634"/>
      <c r="AZ12" s="634"/>
      <c r="BA12" s="634"/>
      <c r="BB12" s="634"/>
      <c r="BC12" s="634"/>
      <c r="BD12" s="634"/>
      <c r="BE12" s="634"/>
      <c r="BF12" s="635"/>
      <c r="BG12" s="636">
        <v>3506705</v>
      </c>
      <c r="BH12" s="637"/>
      <c r="BI12" s="637"/>
      <c r="BJ12" s="637"/>
      <c r="BK12" s="637"/>
      <c r="BL12" s="637"/>
      <c r="BM12" s="637"/>
      <c r="BN12" s="638"/>
      <c r="BO12" s="639">
        <v>44.2</v>
      </c>
      <c r="BP12" s="639"/>
      <c r="BQ12" s="639"/>
      <c r="BR12" s="639"/>
      <c r="BS12" s="640" t="s">
        <v>238</v>
      </c>
      <c r="BT12" s="640"/>
      <c r="BU12" s="640"/>
      <c r="BV12" s="640"/>
      <c r="BW12" s="640"/>
      <c r="BX12" s="640"/>
      <c r="BY12" s="640"/>
      <c r="BZ12" s="640"/>
      <c r="CA12" s="640"/>
      <c r="CB12" s="644"/>
      <c r="CD12" s="633" t="s">
        <v>251</v>
      </c>
      <c r="CE12" s="634"/>
      <c r="CF12" s="634"/>
      <c r="CG12" s="634"/>
      <c r="CH12" s="634"/>
      <c r="CI12" s="634"/>
      <c r="CJ12" s="634"/>
      <c r="CK12" s="634"/>
      <c r="CL12" s="634"/>
      <c r="CM12" s="634"/>
      <c r="CN12" s="634"/>
      <c r="CO12" s="634"/>
      <c r="CP12" s="634"/>
      <c r="CQ12" s="635"/>
      <c r="CR12" s="636">
        <v>597253</v>
      </c>
      <c r="CS12" s="637"/>
      <c r="CT12" s="637"/>
      <c r="CU12" s="637"/>
      <c r="CV12" s="637"/>
      <c r="CW12" s="637"/>
      <c r="CX12" s="637"/>
      <c r="CY12" s="638"/>
      <c r="CZ12" s="639">
        <v>2.4</v>
      </c>
      <c r="DA12" s="639"/>
      <c r="DB12" s="639"/>
      <c r="DC12" s="639"/>
      <c r="DD12" s="645">
        <v>19815</v>
      </c>
      <c r="DE12" s="637"/>
      <c r="DF12" s="637"/>
      <c r="DG12" s="637"/>
      <c r="DH12" s="637"/>
      <c r="DI12" s="637"/>
      <c r="DJ12" s="637"/>
      <c r="DK12" s="637"/>
      <c r="DL12" s="637"/>
      <c r="DM12" s="637"/>
      <c r="DN12" s="637"/>
      <c r="DO12" s="637"/>
      <c r="DP12" s="638"/>
      <c r="DQ12" s="645">
        <v>315222</v>
      </c>
      <c r="DR12" s="637"/>
      <c r="DS12" s="637"/>
      <c r="DT12" s="637"/>
      <c r="DU12" s="637"/>
      <c r="DV12" s="637"/>
      <c r="DW12" s="637"/>
      <c r="DX12" s="637"/>
      <c r="DY12" s="637"/>
      <c r="DZ12" s="637"/>
      <c r="EA12" s="637"/>
      <c r="EB12" s="637"/>
      <c r="EC12" s="646"/>
    </row>
    <row r="13" spans="2:143" ht="11.25" customHeight="1" x14ac:dyDescent="0.2">
      <c r="B13" s="633" t="s">
        <v>252</v>
      </c>
      <c r="C13" s="634"/>
      <c r="D13" s="634"/>
      <c r="E13" s="634"/>
      <c r="F13" s="634"/>
      <c r="G13" s="634"/>
      <c r="H13" s="634"/>
      <c r="I13" s="634"/>
      <c r="J13" s="634"/>
      <c r="K13" s="634"/>
      <c r="L13" s="634"/>
      <c r="M13" s="634"/>
      <c r="N13" s="634"/>
      <c r="O13" s="634"/>
      <c r="P13" s="634"/>
      <c r="Q13" s="635"/>
      <c r="R13" s="636" t="s">
        <v>129</v>
      </c>
      <c r="S13" s="637"/>
      <c r="T13" s="637"/>
      <c r="U13" s="637"/>
      <c r="V13" s="637"/>
      <c r="W13" s="637"/>
      <c r="X13" s="637"/>
      <c r="Y13" s="638"/>
      <c r="Z13" s="639" t="s">
        <v>129</v>
      </c>
      <c r="AA13" s="639"/>
      <c r="AB13" s="639"/>
      <c r="AC13" s="639"/>
      <c r="AD13" s="640" t="s">
        <v>129</v>
      </c>
      <c r="AE13" s="640"/>
      <c r="AF13" s="640"/>
      <c r="AG13" s="640"/>
      <c r="AH13" s="640"/>
      <c r="AI13" s="640"/>
      <c r="AJ13" s="640"/>
      <c r="AK13" s="640"/>
      <c r="AL13" s="641" t="s">
        <v>129</v>
      </c>
      <c r="AM13" s="642"/>
      <c r="AN13" s="642"/>
      <c r="AO13" s="643"/>
      <c r="AP13" s="633" t="s">
        <v>253</v>
      </c>
      <c r="AQ13" s="634"/>
      <c r="AR13" s="634"/>
      <c r="AS13" s="634"/>
      <c r="AT13" s="634"/>
      <c r="AU13" s="634"/>
      <c r="AV13" s="634"/>
      <c r="AW13" s="634"/>
      <c r="AX13" s="634"/>
      <c r="AY13" s="634"/>
      <c r="AZ13" s="634"/>
      <c r="BA13" s="634"/>
      <c r="BB13" s="634"/>
      <c r="BC13" s="634"/>
      <c r="BD13" s="634"/>
      <c r="BE13" s="634"/>
      <c r="BF13" s="635"/>
      <c r="BG13" s="636">
        <v>3488906</v>
      </c>
      <c r="BH13" s="637"/>
      <c r="BI13" s="637"/>
      <c r="BJ13" s="637"/>
      <c r="BK13" s="637"/>
      <c r="BL13" s="637"/>
      <c r="BM13" s="637"/>
      <c r="BN13" s="638"/>
      <c r="BO13" s="639">
        <v>44</v>
      </c>
      <c r="BP13" s="639"/>
      <c r="BQ13" s="639"/>
      <c r="BR13" s="639"/>
      <c r="BS13" s="640" t="s">
        <v>129</v>
      </c>
      <c r="BT13" s="640"/>
      <c r="BU13" s="640"/>
      <c r="BV13" s="640"/>
      <c r="BW13" s="640"/>
      <c r="BX13" s="640"/>
      <c r="BY13" s="640"/>
      <c r="BZ13" s="640"/>
      <c r="CA13" s="640"/>
      <c r="CB13" s="644"/>
      <c r="CD13" s="633" t="s">
        <v>254</v>
      </c>
      <c r="CE13" s="634"/>
      <c r="CF13" s="634"/>
      <c r="CG13" s="634"/>
      <c r="CH13" s="634"/>
      <c r="CI13" s="634"/>
      <c r="CJ13" s="634"/>
      <c r="CK13" s="634"/>
      <c r="CL13" s="634"/>
      <c r="CM13" s="634"/>
      <c r="CN13" s="634"/>
      <c r="CO13" s="634"/>
      <c r="CP13" s="634"/>
      <c r="CQ13" s="635"/>
      <c r="CR13" s="636">
        <v>1622618</v>
      </c>
      <c r="CS13" s="637"/>
      <c r="CT13" s="637"/>
      <c r="CU13" s="637"/>
      <c r="CV13" s="637"/>
      <c r="CW13" s="637"/>
      <c r="CX13" s="637"/>
      <c r="CY13" s="638"/>
      <c r="CZ13" s="639">
        <v>6.4</v>
      </c>
      <c r="DA13" s="639"/>
      <c r="DB13" s="639"/>
      <c r="DC13" s="639"/>
      <c r="DD13" s="645">
        <v>350286</v>
      </c>
      <c r="DE13" s="637"/>
      <c r="DF13" s="637"/>
      <c r="DG13" s="637"/>
      <c r="DH13" s="637"/>
      <c r="DI13" s="637"/>
      <c r="DJ13" s="637"/>
      <c r="DK13" s="637"/>
      <c r="DL13" s="637"/>
      <c r="DM13" s="637"/>
      <c r="DN13" s="637"/>
      <c r="DO13" s="637"/>
      <c r="DP13" s="638"/>
      <c r="DQ13" s="645">
        <v>1296175</v>
      </c>
      <c r="DR13" s="637"/>
      <c r="DS13" s="637"/>
      <c r="DT13" s="637"/>
      <c r="DU13" s="637"/>
      <c r="DV13" s="637"/>
      <c r="DW13" s="637"/>
      <c r="DX13" s="637"/>
      <c r="DY13" s="637"/>
      <c r="DZ13" s="637"/>
      <c r="EA13" s="637"/>
      <c r="EB13" s="637"/>
      <c r="EC13" s="646"/>
    </row>
    <row r="14" spans="2:143" ht="11.25" customHeight="1" x14ac:dyDescent="0.2">
      <c r="B14" s="633" t="s">
        <v>255</v>
      </c>
      <c r="C14" s="634"/>
      <c r="D14" s="634"/>
      <c r="E14" s="634"/>
      <c r="F14" s="634"/>
      <c r="G14" s="634"/>
      <c r="H14" s="634"/>
      <c r="I14" s="634"/>
      <c r="J14" s="634"/>
      <c r="K14" s="634"/>
      <c r="L14" s="634"/>
      <c r="M14" s="634"/>
      <c r="N14" s="634"/>
      <c r="O14" s="634"/>
      <c r="P14" s="634"/>
      <c r="Q14" s="635"/>
      <c r="R14" s="636">
        <v>725</v>
      </c>
      <c r="S14" s="637"/>
      <c r="T14" s="637"/>
      <c r="U14" s="637"/>
      <c r="V14" s="637"/>
      <c r="W14" s="637"/>
      <c r="X14" s="637"/>
      <c r="Y14" s="638"/>
      <c r="Z14" s="639">
        <v>0</v>
      </c>
      <c r="AA14" s="639"/>
      <c r="AB14" s="639"/>
      <c r="AC14" s="639"/>
      <c r="AD14" s="640">
        <v>725</v>
      </c>
      <c r="AE14" s="640"/>
      <c r="AF14" s="640"/>
      <c r="AG14" s="640"/>
      <c r="AH14" s="640"/>
      <c r="AI14" s="640"/>
      <c r="AJ14" s="640"/>
      <c r="AK14" s="640"/>
      <c r="AL14" s="641">
        <v>0</v>
      </c>
      <c r="AM14" s="642"/>
      <c r="AN14" s="642"/>
      <c r="AO14" s="643"/>
      <c r="AP14" s="633" t="s">
        <v>256</v>
      </c>
      <c r="AQ14" s="634"/>
      <c r="AR14" s="634"/>
      <c r="AS14" s="634"/>
      <c r="AT14" s="634"/>
      <c r="AU14" s="634"/>
      <c r="AV14" s="634"/>
      <c r="AW14" s="634"/>
      <c r="AX14" s="634"/>
      <c r="AY14" s="634"/>
      <c r="AZ14" s="634"/>
      <c r="BA14" s="634"/>
      <c r="BB14" s="634"/>
      <c r="BC14" s="634"/>
      <c r="BD14" s="634"/>
      <c r="BE14" s="634"/>
      <c r="BF14" s="635"/>
      <c r="BG14" s="636">
        <v>206823</v>
      </c>
      <c r="BH14" s="637"/>
      <c r="BI14" s="637"/>
      <c r="BJ14" s="637"/>
      <c r="BK14" s="637"/>
      <c r="BL14" s="637"/>
      <c r="BM14" s="637"/>
      <c r="BN14" s="638"/>
      <c r="BO14" s="639">
        <v>2.6</v>
      </c>
      <c r="BP14" s="639"/>
      <c r="BQ14" s="639"/>
      <c r="BR14" s="639"/>
      <c r="BS14" s="640" t="s">
        <v>129</v>
      </c>
      <c r="BT14" s="640"/>
      <c r="BU14" s="640"/>
      <c r="BV14" s="640"/>
      <c r="BW14" s="640"/>
      <c r="BX14" s="640"/>
      <c r="BY14" s="640"/>
      <c r="BZ14" s="640"/>
      <c r="CA14" s="640"/>
      <c r="CB14" s="644"/>
      <c r="CD14" s="633" t="s">
        <v>257</v>
      </c>
      <c r="CE14" s="634"/>
      <c r="CF14" s="634"/>
      <c r="CG14" s="634"/>
      <c r="CH14" s="634"/>
      <c r="CI14" s="634"/>
      <c r="CJ14" s="634"/>
      <c r="CK14" s="634"/>
      <c r="CL14" s="634"/>
      <c r="CM14" s="634"/>
      <c r="CN14" s="634"/>
      <c r="CO14" s="634"/>
      <c r="CP14" s="634"/>
      <c r="CQ14" s="635"/>
      <c r="CR14" s="636">
        <v>965648</v>
      </c>
      <c r="CS14" s="637"/>
      <c r="CT14" s="637"/>
      <c r="CU14" s="637"/>
      <c r="CV14" s="637"/>
      <c r="CW14" s="637"/>
      <c r="CX14" s="637"/>
      <c r="CY14" s="638"/>
      <c r="CZ14" s="639">
        <v>3.8</v>
      </c>
      <c r="DA14" s="639"/>
      <c r="DB14" s="639"/>
      <c r="DC14" s="639"/>
      <c r="DD14" s="645">
        <v>9640</v>
      </c>
      <c r="DE14" s="637"/>
      <c r="DF14" s="637"/>
      <c r="DG14" s="637"/>
      <c r="DH14" s="637"/>
      <c r="DI14" s="637"/>
      <c r="DJ14" s="637"/>
      <c r="DK14" s="637"/>
      <c r="DL14" s="637"/>
      <c r="DM14" s="637"/>
      <c r="DN14" s="637"/>
      <c r="DO14" s="637"/>
      <c r="DP14" s="638"/>
      <c r="DQ14" s="645">
        <v>944628</v>
      </c>
      <c r="DR14" s="637"/>
      <c r="DS14" s="637"/>
      <c r="DT14" s="637"/>
      <c r="DU14" s="637"/>
      <c r="DV14" s="637"/>
      <c r="DW14" s="637"/>
      <c r="DX14" s="637"/>
      <c r="DY14" s="637"/>
      <c r="DZ14" s="637"/>
      <c r="EA14" s="637"/>
      <c r="EB14" s="637"/>
      <c r="EC14" s="646"/>
    </row>
    <row r="15" spans="2:143" ht="11.25" customHeight="1" x14ac:dyDescent="0.2">
      <c r="B15" s="633" t="s">
        <v>258</v>
      </c>
      <c r="C15" s="634"/>
      <c r="D15" s="634"/>
      <c r="E15" s="634"/>
      <c r="F15" s="634"/>
      <c r="G15" s="634"/>
      <c r="H15" s="634"/>
      <c r="I15" s="634"/>
      <c r="J15" s="634"/>
      <c r="K15" s="634"/>
      <c r="L15" s="634"/>
      <c r="M15" s="634"/>
      <c r="N15" s="634"/>
      <c r="O15" s="634"/>
      <c r="P15" s="634"/>
      <c r="Q15" s="635"/>
      <c r="R15" s="636" t="s">
        <v>238</v>
      </c>
      <c r="S15" s="637"/>
      <c r="T15" s="637"/>
      <c r="U15" s="637"/>
      <c r="V15" s="637"/>
      <c r="W15" s="637"/>
      <c r="X15" s="637"/>
      <c r="Y15" s="638"/>
      <c r="Z15" s="639" t="s">
        <v>129</v>
      </c>
      <c r="AA15" s="639"/>
      <c r="AB15" s="639"/>
      <c r="AC15" s="639"/>
      <c r="AD15" s="640" t="s">
        <v>129</v>
      </c>
      <c r="AE15" s="640"/>
      <c r="AF15" s="640"/>
      <c r="AG15" s="640"/>
      <c r="AH15" s="640"/>
      <c r="AI15" s="640"/>
      <c r="AJ15" s="640"/>
      <c r="AK15" s="640"/>
      <c r="AL15" s="641" t="s">
        <v>129</v>
      </c>
      <c r="AM15" s="642"/>
      <c r="AN15" s="642"/>
      <c r="AO15" s="643"/>
      <c r="AP15" s="633" t="s">
        <v>259</v>
      </c>
      <c r="AQ15" s="634"/>
      <c r="AR15" s="634"/>
      <c r="AS15" s="634"/>
      <c r="AT15" s="634"/>
      <c r="AU15" s="634"/>
      <c r="AV15" s="634"/>
      <c r="AW15" s="634"/>
      <c r="AX15" s="634"/>
      <c r="AY15" s="634"/>
      <c r="AZ15" s="634"/>
      <c r="BA15" s="634"/>
      <c r="BB15" s="634"/>
      <c r="BC15" s="634"/>
      <c r="BD15" s="634"/>
      <c r="BE15" s="634"/>
      <c r="BF15" s="635"/>
      <c r="BG15" s="636">
        <v>469566</v>
      </c>
      <c r="BH15" s="637"/>
      <c r="BI15" s="637"/>
      <c r="BJ15" s="637"/>
      <c r="BK15" s="637"/>
      <c r="BL15" s="637"/>
      <c r="BM15" s="637"/>
      <c r="BN15" s="638"/>
      <c r="BO15" s="639">
        <v>5.9</v>
      </c>
      <c r="BP15" s="639"/>
      <c r="BQ15" s="639"/>
      <c r="BR15" s="639"/>
      <c r="BS15" s="640" t="s">
        <v>129</v>
      </c>
      <c r="BT15" s="640"/>
      <c r="BU15" s="640"/>
      <c r="BV15" s="640"/>
      <c r="BW15" s="640"/>
      <c r="BX15" s="640"/>
      <c r="BY15" s="640"/>
      <c r="BZ15" s="640"/>
      <c r="CA15" s="640"/>
      <c r="CB15" s="644"/>
      <c r="CD15" s="633" t="s">
        <v>260</v>
      </c>
      <c r="CE15" s="634"/>
      <c r="CF15" s="634"/>
      <c r="CG15" s="634"/>
      <c r="CH15" s="634"/>
      <c r="CI15" s="634"/>
      <c r="CJ15" s="634"/>
      <c r="CK15" s="634"/>
      <c r="CL15" s="634"/>
      <c r="CM15" s="634"/>
      <c r="CN15" s="634"/>
      <c r="CO15" s="634"/>
      <c r="CP15" s="634"/>
      <c r="CQ15" s="635"/>
      <c r="CR15" s="636">
        <v>2849169</v>
      </c>
      <c r="CS15" s="637"/>
      <c r="CT15" s="637"/>
      <c r="CU15" s="637"/>
      <c r="CV15" s="637"/>
      <c r="CW15" s="637"/>
      <c r="CX15" s="637"/>
      <c r="CY15" s="638"/>
      <c r="CZ15" s="639">
        <v>11.2</v>
      </c>
      <c r="DA15" s="639"/>
      <c r="DB15" s="639"/>
      <c r="DC15" s="639"/>
      <c r="DD15" s="645">
        <v>502265</v>
      </c>
      <c r="DE15" s="637"/>
      <c r="DF15" s="637"/>
      <c r="DG15" s="637"/>
      <c r="DH15" s="637"/>
      <c r="DI15" s="637"/>
      <c r="DJ15" s="637"/>
      <c r="DK15" s="637"/>
      <c r="DL15" s="637"/>
      <c r="DM15" s="637"/>
      <c r="DN15" s="637"/>
      <c r="DO15" s="637"/>
      <c r="DP15" s="638"/>
      <c r="DQ15" s="645">
        <v>2118902</v>
      </c>
      <c r="DR15" s="637"/>
      <c r="DS15" s="637"/>
      <c r="DT15" s="637"/>
      <c r="DU15" s="637"/>
      <c r="DV15" s="637"/>
      <c r="DW15" s="637"/>
      <c r="DX15" s="637"/>
      <c r="DY15" s="637"/>
      <c r="DZ15" s="637"/>
      <c r="EA15" s="637"/>
      <c r="EB15" s="637"/>
      <c r="EC15" s="646"/>
    </row>
    <row r="16" spans="2:143" ht="11.25" customHeight="1" x14ac:dyDescent="0.2">
      <c r="B16" s="633" t="s">
        <v>261</v>
      </c>
      <c r="C16" s="634"/>
      <c r="D16" s="634"/>
      <c r="E16" s="634"/>
      <c r="F16" s="634"/>
      <c r="G16" s="634"/>
      <c r="H16" s="634"/>
      <c r="I16" s="634"/>
      <c r="J16" s="634"/>
      <c r="K16" s="634"/>
      <c r="L16" s="634"/>
      <c r="M16" s="634"/>
      <c r="N16" s="634"/>
      <c r="O16" s="634"/>
      <c r="P16" s="634"/>
      <c r="Q16" s="635"/>
      <c r="R16" s="636">
        <v>32724</v>
      </c>
      <c r="S16" s="637"/>
      <c r="T16" s="637"/>
      <c r="U16" s="637"/>
      <c r="V16" s="637"/>
      <c r="W16" s="637"/>
      <c r="X16" s="637"/>
      <c r="Y16" s="638"/>
      <c r="Z16" s="639">
        <v>0.1</v>
      </c>
      <c r="AA16" s="639"/>
      <c r="AB16" s="639"/>
      <c r="AC16" s="639"/>
      <c r="AD16" s="640">
        <v>32724</v>
      </c>
      <c r="AE16" s="640"/>
      <c r="AF16" s="640"/>
      <c r="AG16" s="640"/>
      <c r="AH16" s="640"/>
      <c r="AI16" s="640"/>
      <c r="AJ16" s="640"/>
      <c r="AK16" s="640"/>
      <c r="AL16" s="641">
        <v>0.2</v>
      </c>
      <c r="AM16" s="642"/>
      <c r="AN16" s="642"/>
      <c r="AO16" s="643"/>
      <c r="AP16" s="633" t="s">
        <v>262</v>
      </c>
      <c r="AQ16" s="634"/>
      <c r="AR16" s="634"/>
      <c r="AS16" s="634"/>
      <c r="AT16" s="634"/>
      <c r="AU16" s="634"/>
      <c r="AV16" s="634"/>
      <c r="AW16" s="634"/>
      <c r="AX16" s="634"/>
      <c r="AY16" s="634"/>
      <c r="AZ16" s="634"/>
      <c r="BA16" s="634"/>
      <c r="BB16" s="634"/>
      <c r="BC16" s="634"/>
      <c r="BD16" s="634"/>
      <c r="BE16" s="634"/>
      <c r="BF16" s="635"/>
      <c r="BG16" s="636" t="s">
        <v>129</v>
      </c>
      <c r="BH16" s="637"/>
      <c r="BI16" s="637"/>
      <c r="BJ16" s="637"/>
      <c r="BK16" s="637"/>
      <c r="BL16" s="637"/>
      <c r="BM16" s="637"/>
      <c r="BN16" s="638"/>
      <c r="BO16" s="639" t="s">
        <v>129</v>
      </c>
      <c r="BP16" s="639"/>
      <c r="BQ16" s="639"/>
      <c r="BR16" s="639"/>
      <c r="BS16" s="640" t="s">
        <v>129</v>
      </c>
      <c r="BT16" s="640"/>
      <c r="BU16" s="640"/>
      <c r="BV16" s="640"/>
      <c r="BW16" s="640"/>
      <c r="BX16" s="640"/>
      <c r="BY16" s="640"/>
      <c r="BZ16" s="640"/>
      <c r="CA16" s="640"/>
      <c r="CB16" s="644"/>
      <c r="CD16" s="633" t="s">
        <v>263</v>
      </c>
      <c r="CE16" s="634"/>
      <c r="CF16" s="634"/>
      <c r="CG16" s="634"/>
      <c r="CH16" s="634"/>
      <c r="CI16" s="634"/>
      <c r="CJ16" s="634"/>
      <c r="CK16" s="634"/>
      <c r="CL16" s="634"/>
      <c r="CM16" s="634"/>
      <c r="CN16" s="634"/>
      <c r="CO16" s="634"/>
      <c r="CP16" s="634"/>
      <c r="CQ16" s="635"/>
      <c r="CR16" s="636" t="s">
        <v>129</v>
      </c>
      <c r="CS16" s="637"/>
      <c r="CT16" s="637"/>
      <c r="CU16" s="637"/>
      <c r="CV16" s="637"/>
      <c r="CW16" s="637"/>
      <c r="CX16" s="637"/>
      <c r="CY16" s="638"/>
      <c r="CZ16" s="639" t="s">
        <v>238</v>
      </c>
      <c r="DA16" s="639"/>
      <c r="DB16" s="639"/>
      <c r="DC16" s="639"/>
      <c r="DD16" s="645" t="s">
        <v>238</v>
      </c>
      <c r="DE16" s="637"/>
      <c r="DF16" s="637"/>
      <c r="DG16" s="637"/>
      <c r="DH16" s="637"/>
      <c r="DI16" s="637"/>
      <c r="DJ16" s="637"/>
      <c r="DK16" s="637"/>
      <c r="DL16" s="637"/>
      <c r="DM16" s="637"/>
      <c r="DN16" s="637"/>
      <c r="DO16" s="637"/>
      <c r="DP16" s="638"/>
      <c r="DQ16" s="645" t="s">
        <v>129</v>
      </c>
      <c r="DR16" s="637"/>
      <c r="DS16" s="637"/>
      <c r="DT16" s="637"/>
      <c r="DU16" s="637"/>
      <c r="DV16" s="637"/>
      <c r="DW16" s="637"/>
      <c r="DX16" s="637"/>
      <c r="DY16" s="637"/>
      <c r="DZ16" s="637"/>
      <c r="EA16" s="637"/>
      <c r="EB16" s="637"/>
      <c r="EC16" s="646"/>
    </row>
    <row r="17" spans="2:133" ht="11.25" customHeight="1" x14ac:dyDescent="0.2">
      <c r="B17" s="633" t="s">
        <v>264</v>
      </c>
      <c r="C17" s="634"/>
      <c r="D17" s="634"/>
      <c r="E17" s="634"/>
      <c r="F17" s="634"/>
      <c r="G17" s="634"/>
      <c r="H17" s="634"/>
      <c r="I17" s="634"/>
      <c r="J17" s="634"/>
      <c r="K17" s="634"/>
      <c r="L17" s="634"/>
      <c r="M17" s="634"/>
      <c r="N17" s="634"/>
      <c r="O17" s="634"/>
      <c r="P17" s="634"/>
      <c r="Q17" s="635"/>
      <c r="R17" s="636">
        <v>130765</v>
      </c>
      <c r="S17" s="637"/>
      <c r="T17" s="637"/>
      <c r="U17" s="637"/>
      <c r="V17" s="637"/>
      <c r="W17" s="637"/>
      <c r="X17" s="637"/>
      <c r="Y17" s="638"/>
      <c r="Z17" s="639">
        <v>0.5</v>
      </c>
      <c r="AA17" s="639"/>
      <c r="AB17" s="639"/>
      <c r="AC17" s="639"/>
      <c r="AD17" s="640">
        <v>130765</v>
      </c>
      <c r="AE17" s="640"/>
      <c r="AF17" s="640"/>
      <c r="AG17" s="640"/>
      <c r="AH17" s="640"/>
      <c r="AI17" s="640"/>
      <c r="AJ17" s="640"/>
      <c r="AK17" s="640"/>
      <c r="AL17" s="641">
        <v>0.9</v>
      </c>
      <c r="AM17" s="642"/>
      <c r="AN17" s="642"/>
      <c r="AO17" s="643"/>
      <c r="AP17" s="633" t="s">
        <v>265</v>
      </c>
      <c r="AQ17" s="634"/>
      <c r="AR17" s="634"/>
      <c r="AS17" s="634"/>
      <c r="AT17" s="634"/>
      <c r="AU17" s="634"/>
      <c r="AV17" s="634"/>
      <c r="AW17" s="634"/>
      <c r="AX17" s="634"/>
      <c r="AY17" s="634"/>
      <c r="AZ17" s="634"/>
      <c r="BA17" s="634"/>
      <c r="BB17" s="634"/>
      <c r="BC17" s="634"/>
      <c r="BD17" s="634"/>
      <c r="BE17" s="634"/>
      <c r="BF17" s="635"/>
      <c r="BG17" s="636" t="s">
        <v>129</v>
      </c>
      <c r="BH17" s="637"/>
      <c r="BI17" s="637"/>
      <c r="BJ17" s="637"/>
      <c r="BK17" s="637"/>
      <c r="BL17" s="637"/>
      <c r="BM17" s="637"/>
      <c r="BN17" s="638"/>
      <c r="BO17" s="639" t="s">
        <v>238</v>
      </c>
      <c r="BP17" s="639"/>
      <c r="BQ17" s="639"/>
      <c r="BR17" s="639"/>
      <c r="BS17" s="640" t="s">
        <v>238</v>
      </c>
      <c r="BT17" s="640"/>
      <c r="BU17" s="640"/>
      <c r="BV17" s="640"/>
      <c r="BW17" s="640"/>
      <c r="BX17" s="640"/>
      <c r="BY17" s="640"/>
      <c r="BZ17" s="640"/>
      <c r="CA17" s="640"/>
      <c r="CB17" s="644"/>
      <c r="CD17" s="633" t="s">
        <v>266</v>
      </c>
      <c r="CE17" s="634"/>
      <c r="CF17" s="634"/>
      <c r="CG17" s="634"/>
      <c r="CH17" s="634"/>
      <c r="CI17" s="634"/>
      <c r="CJ17" s="634"/>
      <c r="CK17" s="634"/>
      <c r="CL17" s="634"/>
      <c r="CM17" s="634"/>
      <c r="CN17" s="634"/>
      <c r="CO17" s="634"/>
      <c r="CP17" s="634"/>
      <c r="CQ17" s="635"/>
      <c r="CR17" s="636">
        <v>3128192</v>
      </c>
      <c r="CS17" s="637"/>
      <c r="CT17" s="637"/>
      <c r="CU17" s="637"/>
      <c r="CV17" s="637"/>
      <c r="CW17" s="637"/>
      <c r="CX17" s="637"/>
      <c r="CY17" s="638"/>
      <c r="CZ17" s="639">
        <v>12.3</v>
      </c>
      <c r="DA17" s="639"/>
      <c r="DB17" s="639"/>
      <c r="DC17" s="639"/>
      <c r="DD17" s="645" t="s">
        <v>129</v>
      </c>
      <c r="DE17" s="637"/>
      <c r="DF17" s="637"/>
      <c r="DG17" s="637"/>
      <c r="DH17" s="637"/>
      <c r="DI17" s="637"/>
      <c r="DJ17" s="637"/>
      <c r="DK17" s="637"/>
      <c r="DL17" s="637"/>
      <c r="DM17" s="637"/>
      <c r="DN17" s="637"/>
      <c r="DO17" s="637"/>
      <c r="DP17" s="638"/>
      <c r="DQ17" s="645">
        <v>3088864</v>
      </c>
      <c r="DR17" s="637"/>
      <c r="DS17" s="637"/>
      <c r="DT17" s="637"/>
      <c r="DU17" s="637"/>
      <c r="DV17" s="637"/>
      <c r="DW17" s="637"/>
      <c r="DX17" s="637"/>
      <c r="DY17" s="637"/>
      <c r="DZ17" s="637"/>
      <c r="EA17" s="637"/>
      <c r="EB17" s="637"/>
      <c r="EC17" s="646"/>
    </row>
    <row r="18" spans="2:133" ht="11.25" customHeight="1" x14ac:dyDescent="0.2">
      <c r="B18" s="633" t="s">
        <v>267</v>
      </c>
      <c r="C18" s="634"/>
      <c r="D18" s="634"/>
      <c r="E18" s="634"/>
      <c r="F18" s="634"/>
      <c r="G18" s="634"/>
      <c r="H18" s="634"/>
      <c r="I18" s="634"/>
      <c r="J18" s="634"/>
      <c r="K18" s="634"/>
      <c r="L18" s="634"/>
      <c r="M18" s="634"/>
      <c r="N18" s="634"/>
      <c r="O18" s="634"/>
      <c r="P18" s="634"/>
      <c r="Q18" s="635"/>
      <c r="R18" s="636">
        <v>27561</v>
      </c>
      <c r="S18" s="637"/>
      <c r="T18" s="637"/>
      <c r="U18" s="637"/>
      <c r="V18" s="637"/>
      <c r="W18" s="637"/>
      <c r="X18" s="637"/>
      <c r="Y18" s="638"/>
      <c r="Z18" s="639">
        <v>0.1</v>
      </c>
      <c r="AA18" s="639"/>
      <c r="AB18" s="639"/>
      <c r="AC18" s="639"/>
      <c r="AD18" s="640">
        <v>27561</v>
      </c>
      <c r="AE18" s="640"/>
      <c r="AF18" s="640"/>
      <c r="AG18" s="640"/>
      <c r="AH18" s="640"/>
      <c r="AI18" s="640"/>
      <c r="AJ18" s="640"/>
      <c r="AK18" s="640"/>
      <c r="AL18" s="641">
        <v>0.2</v>
      </c>
      <c r="AM18" s="642"/>
      <c r="AN18" s="642"/>
      <c r="AO18" s="643"/>
      <c r="AP18" s="633" t="s">
        <v>268</v>
      </c>
      <c r="AQ18" s="634"/>
      <c r="AR18" s="634"/>
      <c r="AS18" s="634"/>
      <c r="AT18" s="634"/>
      <c r="AU18" s="634"/>
      <c r="AV18" s="634"/>
      <c r="AW18" s="634"/>
      <c r="AX18" s="634"/>
      <c r="AY18" s="634"/>
      <c r="AZ18" s="634"/>
      <c r="BA18" s="634"/>
      <c r="BB18" s="634"/>
      <c r="BC18" s="634"/>
      <c r="BD18" s="634"/>
      <c r="BE18" s="634"/>
      <c r="BF18" s="635"/>
      <c r="BG18" s="636" t="s">
        <v>129</v>
      </c>
      <c r="BH18" s="637"/>
      <c r="BI18" s="637"/>
      <c r="BJ18" s="637"/>
      <c r="BK18" s="637"/>
      <c r="BL18" s="637"/>
      <c r="BM18" s="637"/>
      <c r="BN18" s="638"/>
      <c r="BO18" s="639" t="s">
        <v>129</v>
      </c>
      <c r="BP18" s="639"/>
      <c r="BQ18" s="639"/>
      <c r="BR18" s="639"/>
      <c r="BS18" s="640" t="s">
        <v>129</v>
      </c>
      <c r="BT18" s="640"/>
      <c r="BU18" s="640"/>
      <c r="BV18" s="640"/>
      <c r="BW18" s="640"/>
      <c r="BX18" s="640"/>
      <c r="BY18" s="640"/>
      <c r="BZ18" s="640"/>
      <c r="CA18" s="640"/>
      <c r="CB18" s="644"/>
      <c r="CD18" s="633" t="s">
        <v>269</v>
      </c>
      <c r="CE18" s="634"/>
      <c r="CF18" s="634"/>
      <c r="CG18" s="634"/>
      <c r="CH18" s="634"/>
      <c r="CI18" s="634"/>
      <c r="CJ18" s="634"/>
      <c r="CK18" s="634"/>
      <c r="CL18" s="634"/>
      <c r="CM18" s="634"/>
      <c r="CN18" s="634"/>
      <c r="CO18" s="634"/>
      <c r="CP18" s="634"/>
      <c r="CQ18" s="635"/>
      <c r="CR18" s="636" t="s">
        <v>129</v>
      </c>
      <c r="CS18" s="637"/>
      <c r="CT18" s="637"/>
      <c r="CU18" s="637"/>
      <c r="CV18" s="637"/>
      <c r="CW18" s="637"/>
      <c r="CX18" s="637"/>
      <c r="CY18" s="638"/>
      <c r="CZ18" s="639" t="s">
        <v>129</v>
      </c>
      <c r="DA18" s="639"/>
      <c r="DB18" s="639"/>
      <c r="DC18" s="639"/>
      <c r="DD18" s="645" t="s">
        <v>129</v>
      </c>
      <c r="DE18" s="637"/>
      <c r="DF18" s="637"/>
      <c r="DG18" s="637"/>
      <c r="DH18" s="637"/>
      <c r="DI18" s="637"/>
      <c r="DJ18" s="637"/>
      <c r="DK18" s="637"/>
      <c r="DL18" s="637"/>
      <c r="DM18" s="637"/>
      <c r="DN18" s="637"/>
      <c r="DO18" s="637"/>
      <c r="DP18" s="638"/>
      <c r="DQ18" s="645" t="s">
        <v>238</v>
      </c>
      <c r="DR18" s="637"/>
      <c r="DS18" s="637"/>
      <c r="DT18" s="637"/>
      <c r="DU18" s="637"/>
      <c r="DV18" s="637"/>
      <c r="DW18" s="637"/>
      <c r="DX18" s="637"/>
      <c r="DY18" s="637"/>
      <c r="DZ18" s="637"/>
      <c r="EA18" s="637"/>
      <c r="EB18" s="637"/>
      <c r="EC18" s="646"/>
    </row>
    <row r="19" spans="2:133" ht="11.25" customHeight="1" x14ac:dyDescent="0.2">
      <c r="B19" s="633" t="s">
        <v>270</v>
      </c>
      <c r="C19" s="634"/>
      <c r="D19" s="634"/>
      <c r="E19" s="634"/>
      <c r="F19" s="634"/>
      <c r="G19" s="634"/>
      <c r="H19" s="634"/>
      <c r="I19" s="634"/>
      <c r="J19" s="634"/>
      <c r="K19" s="634"/>
      <c r="L19" s="634"/>
      <c r="M19" s="634"/>
      <c r="N19" s="634"/>
      <c r="O19" s="634"/>
      <c r="P19" s="634"/>
      <c r="Q19" s="635"/>
      <c r="R19" s="636">
        <v>27561</v>
      </c>
      <c r="S19" s="637"/>
      <c r="T19" s="637"/>
      <c r="U19" s="637"/>
      <c r="V19" s="637"/>
      <c r="W19" s="637"/>
      <c r="X19" s="637"/>
      <c r="Y19" s="638"/>
      <c r="Z19" s="639">
        <v>0.1</v>
      </c>
      <c r="AA19" s="639"/>
      <c r="AB19" s="639"/>
      <c r="AC19" s="639"/>
      <c r="AD19" s="640">
        <v>27561</v>
      </c>
      <c r="AE19" s="640"/>
      <c r="AF19" s="640"/>
      <c r="AG19" s="640"/>
      <c r="AH19" s="640"/>
      <c r="AI19" s="640"/>
      <c r="AJ19" s="640"/>
      <c r="AK19" s="640"/>
      <c r="AL19" s="641">
        <v>0.2</v>
      </c>
      <c r="AM19" s="642"/>
      <c r="AN19" s="642"/>
      <c r="AO19" s="643"/>
      <c r="AP19" s="633" t="s">
        <v>271</v>
      </c>
      <c r="AQ19" s="634"/>
      <c r="AR19" s="634"/>
      <c r="AS19" s="634"/>
      <c r="AT19" s="634"/>
      <c r="AU19" s="634"/>
      <c r="AV19" s="634"/>
      <c r="AW19" s="634"/>
      <c r="AX19" s="634"/>
      <c r="AY19" s="634"/>
      <c r="AZ19" s="634"/>
      <c r="BA19" s="634"/>
      <c r="BB19" s="634"/>
      <c r="BC19" s="634"/>
      <c r="BD19" s="634"/>
      <c r="BE19" s="634"/>
      <c r="BF19" s="635"/>
      <c r="BG19" s="636">
        <v>450336</v>
      </c>
      <c r="BH19" s="637"/>
      <c r="BI19" s="637"/>
      <c r="BJ19" s="637"/>
      <c r="BK19" s="637"/>
      <c r="BL19" s="637"/>
      <c r="BM19" s="637"/>
      <c r="BN19" s="638"/>
      <c r="BO19" s="639">
        <v>5.7</v>
      </c>
      <c r="BP19" s="639"/>
      <c r="BQ19" s="639"/>
      <c r="BR19" s="639"/>
      <c r="BS19" s="640" t="s">
        <v>238</v>
      </c>
      <c r="BT19" s="640"/>
      <c r="BU19" s="640"/>
      <c r="BV19" s="640"/>
      <c r="BW19" s="640"/>
      <c r="BX19" s="640"/>
      <c r="BY19" s="640"/>
      <c r="BZ19" s="640"/>
      <c r="CA19" s="640"/>
      <c r="CB19" s="644"/>
      <c r="CD19" s="633" t="s">
        <v>272</v>
      </c>
      <c r="CE19" s="634"/>
      <c r="CF19" s="634"/>
      <c r="CG19" s="634"/>
      <c r="CH19" s="634"/>
      <c r="CI19" s="634"/>
      <c r="CJ19" s="634"/>
      <c r="CK19" s="634"/>
      <c r="CL19" s="634"/>
      <c r="CM19" s="634"/>
      <c r="CN19" s="634"/>
      <c r="CO19" s="634"/>
      <c r="CP19" s="634"/>
      <c r="CQ19" s="635"/>
      <c r="CR19" s="636" t="s">
        <v>129</v>
      </c>
      <c r="CS19" s="637"/>
      <c r="CT19" s="637"/>
      <c r="CU19" s="637"/>
      <c r="CV19" s="637"/>
      <c r="CW19" s="637"/>
      <c r="CX19" s="637"/>
      <c r="CY19" s="638"/>
      <c r="CZ19" s="639" t="s">
        <v>129</v>
      </c>
      <c r="DA19" s="639"/>
      <c r="DB19" s="639"/>
      <c r="DC19" s="639"/>
      <c r="DD19" s="645" t="s">
        <v>238</v>
      </c>
      <c r="DE19" s="637"/>
      <c r="DF19" s="637"/>
      <c r="DG19" s="637"/>
      <c r="DH19" s="637"/>
      <c r="DI19" s="637"/>
      <c r="DJ19" s="637"/>
      <c r="DK19" s="637"/>
      <c r="DL19" s="637"/>
      <c r="DM19" s="637"/>
      <c r="DN19" s="637"/>
      <c r="DO19" s="637"/>
      <c r="DP19" s="638"/>
      <c r="DQ19" s="645" t="s">
        <v>238</v>
      </c>
      <c r="DR19" s="637"/>
      <c r="DS19" s="637"/>
      <c r="DT19" s="637"/>
      <c r="DU19" s="637"/>
      <c r="DV19" s="637"/>
      <c r="DW19" s="637"/>
      <c r="DX19" s="637"/>
      <c r="DY19" s="637"/>
      <c r="DZ19" s="637"/>
      <c r="EA19" s="637"/>
      <c r="EB19" s="637"/>
      <c r="EC19" s="646"/>
    </row>
    <row r="20" spans="2:133" ht="11.25" customHeight="1" x14ac:dyDescent="0.2">
      <c r="B20" s="649" t="s">
        <v>273</v>
      </c>
      <c r="C20" s="650"/>
      <c r="D20" s="650"/>
      <c r="E20" s="650"/>
      <c r="F20" s="650"/>
      <c r="G20" s="650"/>
      <c r="H20" s="650"/>
      <c r="I20" s="650"/>
      <c r="J20" s="650"/>
      <c r="K20" s="650"/>
      <c r="L20" s="650"/>
      <c r="M20" s="650"/>
      <c r="N20" s="650"/>
      <c r="O20" s="650"/>
      <c r="P20" s="650"/>
      <c r="Q20" s="651"/>
      <c r="R20" s="636" t="s">
        <v>129</v>
      </c>
      <c r="S20" s="637"/>
      <c r="T20" s="637"/>
      <c r="U20" s="637"/>
      <c r="V20" s="637"/>
      <c r="W20" s="637"/>
      <c r="X20" s="637"/>
      <c r="Y20" s="638"/>
      <c r="Z20" s="639" t="s">
        <v>238</v>
      </c>
      <c r="AA20" s="639"/>
      <c r="AB20" s="639"/>
      <c r="AC20" s="639"/>
      <c r="AD20" s="640" t="s">
        <v>129</v>
      </c>
      <c r="AE20" s="640"/>
      <c r="AF20" s="640"/>
      <c r="AG20" s="640"/>
      <c r="AH20" s="640"/>
      <c r="AI20" s="640"/>
      <c r="AJ20" s="640"/>
      <c r="AK20" s="640"/>
      <c r="AL20" s="641" t="s">
        <v>238</v>
      </c>
      <c r="AM20" s="642"/>
      <c r="AN20" s="642"/>
      <c r="AO20" s="643"/>
      <c r="AP20" s="633" t="s">
        <v>274</v>
      </c>
      <c r="AQ20" s="634"/>
      <c r="AR20" s="634"/>
      <c r="AS20" s="634"/>
      <c r="AT20" s="634"/>
      <c r="AU20" s="634"/>
      <c r="AV20" s="634"/>
      <c r="AW20" s="634"/>
      <c r="AX20" s="634"/>
      <c r="AY20" s="634"/>
      <c r="AZ20" s="634"/>
      <c r="BA20" s="634"/>
      <c r="BB20" s="634"/>
      <c r="BC20" s="634"/>
      <c r="BD20" s="634"/>
      <c r="BE20" s="634"/>
      <c r="BF20" s="635"/>
      <c r="BG20" s="636">
        <v>450336</v>
      </c>
      <c r="BH20" s="637"/>
      <c r="BI20" s="637"/>
      <c r="BJ20" s="637"/>
      <c r="BK20" s="637"/>
      <c r="BL20" s="637"/>
      <c r="BM20" s="637"/>
      <c r="BN20" s="638"/>
      <c r="BO20" s="639">
        <v>5.7</v>
      </c>
      <c r="BP20" s="639"/>
      <c r="BQ20" s="639"/>
      <c r="BR20" s="639"/>
      <c r="BS20" s="640" t="s">
        <v>129</v>
      </c>
      <c r="BT20" s="640"/>
      <c r="BU20" s="640"/>
      <c r="BV20" s="640"/>
      <c r="BW20" s="640"/>
      <c r="BX20" s="640"/>
      <c r="BY20" s="640"/>
      <c r="BZ20" s="640"/>
      <c r="CA20" s="640"/>
      <c r="CB20" s="644"/>
      <c r="CD20" s="633" t="s">
        <v>275</v>
      </c>
      <c r="CE20" s="634"/>
      <c r="CF20" s="634"/>
      <c r="CG20" s="634"/>
      <c r="CH20" s="634"/>
      <c r="CI20" s="634"/>
      <c r="CJ20" s="634"/>
      <c r="CK20" s="634"/>
      <c r="CL20" s="634"/>
      <c r="CM20" s="634"/>
      <c r="CN20" s="634"/>
      <c r="CO20" s="634"/>
      <c r="CP20" s="634"/>
      <c r="CQ20" s="635"/>
      <c r="CR20" s="636">
        <v>25361353</v>
      </c>
      <c r="CS20" s="637"/>
      <c r="CT20" s="637"/>
      <c r="CU20" s="637"/>
      <c r="CV20" s="637"/>
      <c r="CW20" s="637"/>
      <c r="CX20" s="637"/>
      <c r="CY20" s="638"/>
      <c r="CZ20" s="639">
        <v>100</v>
      </c>
      <c r="DA20" s="639"/>
      <c r="DB20" s="639"/>
      <c r="DC20" s="639"/>
      <c r="DD20" s="645">
        <v>1666768</v>
      </c>
      <c r="DE20" s="637"/>
      <c r="DF20" s="637"/>
      <c r="DG20" s="637"/>
      <c r="DH20" s="637"/>
      <c r="DI20" s="637"/>
      <c r="DJ20" s="637"/>
      <c r="DK20" s="637"/>
      <c r="DL20" s="637"/>
      <c r="DM20" s="637"/>
      <c r="DN20" s="637"/>
      <c r="DO20" s="637"/>
      <c r="DP20" s="638"/>
      <c r="DQ20" s="645">
        <v>16701188</v>
      </c>
      <c r="DR20" s="637"/>
      <c r="DS20" s="637"/>
      <c r="DT20" s="637"/>
      <c r="DU20" s="637"/>
      <c r="DV20" s="637"/>
      <c r="DW20" s="637"/>
      <c r="DX20" s="637"/>
      <c r="DY20" s="637"/>
      <c r="DZ20" s="637"/>
      <c r="EA20" s="637"/>
      <c r="EB20" s="637"/>
      <c r="EC20" s="646"/>
    </row>
    <row r="21" spans="2:133" ht="11.25" customHeight="1" x14ac:dyDescent="0.2">
      <c r="B21" s="633" t="s">
        <v>276</v>
      </c>
      <c r="C21" s="634"/>
      <c r="D21" s="634"/>
      <c r="E21" s="634"/>
      <c r="F21" s="634"/>
      <c r="G21" s="634"/>
      <c r="H21" s="634"/>
      <c r="I21" s="634"/>
      <c r="J21" s="634"/>
      <c r="K21" s="634"/>
      <c r="L21" s="634"/>
      <c r="M21" s="634"/>
      <c r="N21" s="634"/>
      <c r="O21" s="634"/>
      <c r="P21" s="634"/>
      <c r="Q21" s="635"/>
      <c r="R21" s="636">
        <v>5727017</v>
      </c>
      <c r="S21" s="637"/>
      <c r="T21" s="637"/>
      <c r="U21" s="637"/>
      <c r="V21" s="637"/>
      <c r="W21" s="637"/>
      <c r="X21" s="637"/>
      <c r="Y21" s="638"/>
      <c r="Z21" s="639">
        <v>21.6</v>
      </c>
      <c r="AA21" s="639"/>
      <c r="AB21" s="639"/>
      <c r="AC21" s="639"/>
      <c r="AD21" s="640">
        <v>5267211</v>
      </c>
      <c r="AE21" s="640"/>
      <c r="AF21" s="640"/>
      <c r="AG21" s="640"/>
      <c r="AH21" s="640"/>
      <c r="AI21" s="640"/>
      <c r="AJ21" s="640"/>
      <c r="AK21" s="640"/>
      <c r="AL21" s="641">
        <v>35.299999999999997</v>
      </c>
      <c r="AM21" s="642"/>
      <c r="AN21" s="642"/>
      <c r="AO21" s="643"/>
      <c r="AP21" s="633" t="s">
        <v>277</v>
      </c>
      <c r="AQ21" s="652"/>
      <c r="AR21" s="652"/>
      <c r="AS21" s="652"/>
      <c r="AT21" s="652"/>
      <c r="AU21" s="652"/>
      <c r="AV21" s="652"/>
      <c r="AW21" s="652"/>
      <c r="AX21" s="652"/>
      <c r="AY21" s="652"/>
      <c r="AZ21" s="652"/>
      <c r="BA21" s="652"/>
      <c r="BB21" s="652"/>
      <c r="BC21" s="652"/>
      <c r="BD21" s="652"/>
      <c r="BE21" s="652"/>
      <c r="BF21" s="653"/>
      <c r="BG21" s="636">
        <v>10793</v>
      </c>
      <c r="BH21" s="637"/>
      <c r="BI21" s="637"/>
      <c r="BJ21" s="637"/>
      <c r="BK21" s="637"/>
      <c r="BL21" s="637"/>
      <c r="BM21" s="637"/>
      <c r="BN21" s="638"/>
      <c r="BO21" s="639">
        <v>0.1</v>
      </c>
      <c r="BP21" s="639"/>
      <c r="BQ21" s="639"/>
      <c r="BR21" s="639"/>
      <c r="BS21" s="640" t="s">
        <v>129</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x14ac:dyDescent="0.2">
      <c r="B22" s="633" t="s">
        <v>278</v>
      </c>
      <c r="C22" s="634"/>
      <c r="D22" s="634"/>
      <c r="E22" s="634"/>
      <c r="F22" s="634"/>
      <c r="G22" s="634"/>
      <c r="H22" s="634"/>
      <c r="I22" s="634"/>
      <c r="J22" s="634"/>
      <c r="K22" s="634"/>
      <c r="L22" s="634"/>
      <c r="M22" s="634"/>
      <c r="N22" s="634"/>
      <c r="O22" s="634"/>
      <c r="P22" s="634"/>
      <c r="Q22" s="635"/>
      <c r="R22" s="636">
        <v>5267211</v>
      </c>
      <c r="S22" s="637"/>
      <c r="T22" s="637"/>
      <c r="U22" s="637"/>
      <c r="V22" s="637"/>
      <c r="W22" s="637"/>
      <c r="X22" s="637"/>
      <c r="Y22" s="638"/>
      <c r="Z22" s="639">
        <v>19.899999999999999</v>
      </c>
      <c r="AA22" s="639"/>
      <c r="AB22" s="639"/>
      <c r="AC22" s="639"/>
      <c r="AD22" s="640">
        <v>5267211</v>
      </c>
      <c r="AE22" s="640"/>
      <c r="AF22" s="640"/>
      <c r="AG22" s="640"/>
      <c r="AH22" s="640"/>
      <c r="AI22" s="640"/>
      <c r="AJ22" s="640"/>
      <c r="AK22" s="640"/>
      <c r="AL22" s="641">
        <v>35.299999999999997</v>
      </c>
      <c r="AM22" s="642"/>
      <c r="AN22" s="642"/>
      <c r="AO22" s="643"/>
      <c r="AP22" s="633" t="s">
        <v>279</v>
      </c>
      <c r="AQ22" s="652"/>
      <c r="AR22" s="652"/>
      <c r="AS22" s="652"/>
      <c r="AT22" s="652"/>
      <c r="AU22" s="652"/>
      <c r="AV22" s="652"/>
      <c r="AW22" s="652"/>
      <c r="AX22" s="652"/>
      <c r="AY22" s="652"/>
      <c r="AZ22" s="652"/>
      <c r="BA22" s="652"/>
      <c r="BB22" s="652"/>
      <c r="BC22" s="652"/>
      <c r="BD22" s="652"/>
      <c r="BE22" s="652"/>
      <c r="BF22" s="653"/>
      <c r="BG22" s="636" t="s">
        <v>238</v>
      </c>
      <c r="BH22" s="637"/>
      <c r="BI22" s="637"/>
      <c r="BJ22" s="637"/>
      <c r="BK22" s="637"/>
      <c r="BL22" s="637"/>
      <c r="BM22" s="637"/>
      <c r="BN22" s="638"/>
      <c r="BO22" s="639" t="s">
        <v>129</v>
      </c>
      <c r="BP22" s="639"/>
      <c r="BQ22" s="639"/>
      <c r="BR22" s="639"/>
      <c r="BS22" s="640" t="s">
        <v>129</v>
      </c>
      <c r="BT22" s="640"/>
      <c r="BU22" s="640"/>
      <c r="BV22" s="640"/>
      <c r="BW22" s="640"/>
      <c r="BX22" s="640"/>
      <c r="BY22" s="640"/>
      <c r="BZ22" s="640"/>
      <c r="CA22" s="640"/>
      <c r="CB22" s="644"/>
      <c r="CD22" s="618" t="s">
        <v>280</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2">
      <c r="B23" s="633" t="s">
        <v>281</v>
      </c>
      <c r="C23" s="634"/>
      <c r="D23" s="634"/>
      <c r="E23" s="634"/>
      <c r="F23" s="634"/>
      <c r="G23" s="634"/>
      <c r="H23" s="634"/>
      <c r="I23" s="634"/>
      <c r="J23" s="634"/>
      <c r="K23" s="634"/>
      <c r="L23" s="634"/>
      <c r="M23" s="634"/>
      <c r="N23" s="634"/>
      <c r="O23" s="634"/>
      <c r="P23" s="634"/>
      <c r="Q23" s="635"/>
      <c r="R23" s="636">
        <v>456727</v>
      </c>
      <c r="S23" s="637"/>
      <c r="T23" s="637"/>
      <c r="U23" s="637"/>
      <c r="V23" s="637"/>
      <c r="W23" s="637"/>
      <c r="X23" s="637"/>
      <c r="Y23" s="638"/>
      <c r="Z23" s="639">
        <v>1.7</v>
      </c>
      <c r="AA23" s="639"/>
      <c r="AB23" s="639"/>
      <c r="AC23" s="639"/>
      <c r="AD23" s="640" t="s">
        <v>129</v>
      </c>
      <c r="AE23" s="640"/>
      <c r="AF23" s="640"/>
      <c r="AG23" s="640"/>
      <c r="AH23" s="640"/>
      <c r="AI23" s="640"/>
      <c r="AJ23" s="640"/>
      <c r="AK23" s="640"/>
      <c r="AL23" s="641" t="s">
        <v>129</v>
      </c>
      <c r="AM23" s="642"/>
      <c r="AN23" s="642"/>
      <c r="AO23" s="643"/>
      <c r="AP23" s="633" t="s">
        <v>282</v>
      </c>
      <c r="AQ23" s="652"/>
      <c r="AR23" s="652"/>
      <c r="AS23" s="652"/>
      <c r="AT23" s="652"/>
      <c r="AU23" s="652"/>
      <c r="AV23" s="652"/>
      <c r="AW23" s="652"/>
      <c r="AX23" s="652"/>
      <c r="AY23" s="652"/>
      <c r="AZ23" s="652"/>
      <c r="BA23" s="652"/>
      <c r="BB23" s="652"/>
      <c r="BC23" s="652"/>
      <c r="BD23" s="652"/>
      <c r="BE23" s="652"/>
      <c r="BF23" s="653"/>
      <c r="BG23" s="636">
        <v>439543</v>
      </c>
      <c r="BH23" s="637"/>
      <c r="BI23" s="637"/>
      <c r="BJ23" s="637"/>
      <c r="BK23" s="637"/>
      <c r="BL23" s="637"/>
      <c r="BM23" s="637"/>
      <c r="BN23" s="638"/>
      <c r="BO23" s="639">
        <v>5.5</v>
      </c>
      <c r="BP23" s="639"/>
      <c r="BQ23" s="639"/>
      <c r="BR23" s="639"/>
      <c r="BS23" s="640" t="s">
        <v>129</v>
      </c>
      <c r="BT23" s="640"/>
      <c r="BU23" s="640"/>
      <c r="BV23" s="640"/>
      <c r="BW23" s="640"/>
      <c r="BX23" s="640"/>
      <c r="BY23" s="640"/>
      <c r="BZ23" s="640"/>
      <c r="CA23" s="640"/>
      <c r="CB23" s="644"/>
      <c r="CD23" s="618" t="s">
        <v>221</v>
      </c>
      <c r="CE23" s="619"/>
      <c r="CF23" s="619"/>
      <c r="CG23" s="619"/>
      <c r="CH23" s="619"/>
      <c r="CI23" s="619"/>
      <c r="CJ23" s="619"/>
      <c r="CK23" s="619"/>
      <c r="CL23" s="619"/>
      <c r="CM23" s="619"/>
      <c r="CN23" s="619"/>
      <c r="CO23" s="619"/>
      <c r="CP23" s="619"/>
      <c r="CQ23" s="620"/>
      <c r="CR23" s="618" t="s">
        <v>283</v>
      </c>
      <c r="CS23" s="619"/>
      <c r="CT23" s="619"/>
      <c r="CU23" s="619"/>
      <c r="CV23" s="619"/>
      <c r="CW23" s="619"/>
      <c r="CX23" s="619"/>
      <c r="CY23" s="620"/>
      <c r="CZ23" s="618" t="s">
        <v>284</v>
      </c>
      <c r="DA23" s="619"/>
      <c r="DB23" s="619"/>
      <c r="DC23" s="620"/>
      <c r="DD23" s="618" t="s">
        <v>285</v>
      </c>
      <c r="DE23" s="619"/>
      <c r="DF23" s="619"/>
      <c r="DG23" s="619"/>
      <c r="DH23" s="619"/>
      <c r="DI23" s="619"/>
      <c r="DJ23" s="619"/>
      <c r="DK23" s="620"/>
      <c r="DL23" s="663" t="s">
        <v>286</v>
      </c>
      <c r="DM23" s="664"/>
      <c r="DN23" s="664"/>
      <c r="DO23" s="664"/>
      <c r="DP23" s="664"/>
      <c r="DQ23" s="664"/>
      <c r="DR23" s="664"/>
      <c r="DS23" s="664"/>
      <c r="DT23" s="664"/>
      <c r="DU23" s="664"/>
      <c r="DV23" s="665"/>
      <c r="DW23" s="618" t="s">
        <v>287</v>
      </c>
      <c r="DX23" s="619"/>
      <c r="DY23" s="619"/>
      <c r="DZ23" s="619"/>
      <c r="EA23" s="619"/>
      <c r="EB23" s="619"/>
      <c r="EC23" s="620"/>
    </row>
    <row r="24" spans="2:133" ht="11.25" customHeight="1" x14ac:dyDescent="0.2">
      <c r="B24" s="633" t="s">
        <v>288</v>
      </c>
      <c r="C24" s="634"/>
      <c r="D24" s="634"/>
      <c r="E24" s="634"/>
      <c r="F24" s="634"/>
      <c r="G24" s="634"/>
      <c r="H24" s="634"/>
      <c r="I24" s="634"/>
      <c r="J24" s="634"/>
      <c r="K24" s="634"/>
      <c r="L24" s="634"/>
      <c r="M24" s="634"/>
      <c r="N24" s="634"/>
      <c r="O24" s="634"/>
      <c r="P24" s="634"/>
      <c r="Q24" s="635"/>
      <c r="R24" s="636">
        <v>3079</v>
      </c>
      <c r="S24" s="637"/>
      <c r="T24" s="637"/>
      <c r="U24" s="637"/>
      <c r="V24" s="637"/>
      <c r="W24" s="637"/>
      <c r="X24" s="637"/>
      <c r="Y24" s="638"/>
      <c r="Z24" s="639">
        <v>0</v>
      </c>
      <c r="AA24" s="639"/>
      <c r="AB24" s="639"/>
      <c r="AC24" s="639"/>
      <c r="AD24" s="640" t="s">
        <v>129</v>
      </c>
      <c r="AE24" s="640"/>
      <c r="AF24" s="640"/>
      <c r="AG24" s="640"/>
      <c r="AH24" s="640"/>
      <c r="AI24" s="640"/>
      <c r="AJ24" s="640"/>
      <c r="AK24" s="640"/>
      <c r="AL24" s="641" t="s">
        <v>129</v>
      </c>
      <c r="AM24" s="642"/>
      <c r="AN24" s="642"/>
      <c r="AO24" s="643"/>
      <c r="AP24" s="633" t="s">
        <v>289</v>
      </c>
      <c r="AQ24" s="652"/>
      <c r="AR24" s="652"/>
      <c r="AS24" s="652"/>
      <c r="AT24" s="652"/>
      <c r="AU24" s="652"/>
      <c r="AV24" s="652"/>
      <c r="AW24" s="652"/>
      <c r="AX24" s="652"/>
      <c r="AY24" s="652"/>
      <c r="AZ24" s="652"/>
      <c r="BA24" s="652"/>
      <c r="BB24" s="652"/>
      <c r="BC24" s="652"/>
      <c r="BD24" s="652"/>
      <c r="BE24" s="652"/>
      <c r="BF24" s="653"/>
      <c r="BG24" s="636" t="s">
        <v>129</v>
      </c>
      <c r="BH24" s="637"/>
      <c r="BI24" s="637"/>
      <c r="BJ24" s="637"/>
      <c r="BK24" s="637"/>
      <c r="BL24" s="637"/>
      <c r="BM24" s="637"/>
      <c r="BN24" s="638"/>
      <c r="BO24" s="639" t="s">
        <v>129</v>
      </c>
      <c r="BP24" s="639"/>
      <c r="BQ24" s="639"/>
      <c r="BR24" s="639"/>
      <c r="BS24" s="640" t="s">
        <v>238</v>
      </c>
      <c r="BT24" s="640"/>
      <c r="BU24" s="640"/>
      <c r="BV24" s="640"/>
      <c r="BW24" s="640"/>
      <c r="BX24" s="640"/>
      <c r="BY24" s="640"/>
      <c r="BZ24" s="640"/>
      <c r="CA24" s="640"/>
      <c r="CB24" s="644"/>
      <c r="CD24" s="622" t="s">
        <v>290</v>
      </c>
      <c r="CE24" s="623"/>
      <c r="CF24" s="623"/>
      <c r="CG24" s="623"/>
      <c r="CH24" s="623"/>
      <c r="CI24" s="623"/>
      <c r="CJ24" s="623"/>
      <c r="CK24" s="623"/>
      <c r="CL24" s="623"/>
      <c r="CM24" s="623"/>
      <c r="CN24" s="623"/>
      <c r="CO24" s="623"/>
      <c r="CP24" s="623"/>
      <c r="CQ24" s="624"/>
      <c r="CR24" s="625">
        <v>13449660</v>
      </c>
      <c r="CS24" s="626"/>
      <c r="CT24" s="626"/>
      <c r="CU24" s="626"/>
      <c r="CV24" s="626"/>
      <c r="CW24" s="626"/>
      <c r="CX24" s="626"/>
      <c r="CY24" s="627"/>
      <c r="CZ24" s="630">
        <v>53</v>
      </c>
      <c r="DA24" s="631"/>
      <c r="DB24" s="631"/>
      <c r="DC24" s="647"/>
      <c r="DD24" s="668">
        <v>9513383</v>
      </c>
      <c r="DE24" s="626"/>
      <c r="DF24" s="626"/>
      <c r="DG24" s="626"/>
      <c r="DH24" s="626"/>
      <c r="DI24" s="626"/>
      <c r="DJ24" s="626"/>
      <c r="DK24" s="627"/>
      <c r="DL24" s="668">
        <v>9156181</v>
      </c>
      <c r="DM24" s="626"/>
      <c r="DN24" s="626"/>
      <c r="DO24" s="626"/>
      <c r="DP24" s="626"/>
      <c r="DQ24" s="626"/>
      <c r="DR24" s="626"/>
      <c r="DS24" s="626"/>
      <c r="DT24" s="626"/>
      <c r="DU24" s="626"/>
      <c r="DV24" s="627"/>
      <c r="DW24" s="630">
        <v>60.1</v>
      </c>
      <c r="DX24" s="631"/>
      <c r="DY24" s="631"/>
      <c r="DZ24" s="631"/>
      <c r="EA24" s="631"/>
      <c r="EB24" s="631"/>
      <c r="EC24" s="632"/>
    </row>
    <row r="25" spans="2:133" ht="11.25" customHeight="1" x14ac:dyDescent="0.2">
      <c r="B25" s="633" t="s">
        <v>291</v>
      </c>
      <c r="C25" s="634"/>
      <c r="D25" s="634"/>
      <c r="E25" s="634"/>
      <c r="F25" s="634"/>
      <c r="G25" s="634"/>
      <c r="H25" s="634"/>
      <c r="I25" s="634"/>
      <c r="J25" s="634"/>
      <c r="K25" s="634"/>
      <c r="L25" s="634"/>
      <c r="M25" s="634"/>
      <c r="N25" s="634"/>
      <c r="O25" s="634"/>
      <c r="P25" s="634"/>
      <c r="Q25" s="635"/>
      <c r="R25" s="636">
        <v>15705893</v>
      </c>
      <c r="S25" s="637"/>
      <c r="T25" s="637"/>
      <c r="U25" s="637"/>
      <c r="V25" s="637"/>
      <c r="W25" s="637"/>
      <c r="X25" s="637"/>
      <c r="Y25" s="638"/>
      <c r="Z25" s="639">
        <v>59.3</v>
      </c>
      <c r="AA25" s="639"/>
      <c r="AB25" s="639"/>
      <c r="AC25" s="639"/>
      <c r="AD25" s="640">
        <v>14806543</v>
      </c>
      <c r="AE25" s="640"/>
      <c r="AF25" s="640"/>
      <c r="AG25" s="640"/>
      <c r="AH25" s="640"/>
      <c r="AI25" s="640"/>
      <c r="AJ25" s="640"/>
      <c r="AK25" s="640"/>
      <c r="AL25" s="641">
        <v>99.1</v>
      </c>
      <c r="AM25" s="642"/>
      <c r="AN25" s="642"/>
      <c r="AO25" s="643"/>
      <c r="AP25" s="633" t="s">
        <v>292</v>
      </c>
      <c r="AQ25" s="652"/>
      <c r="AR25" s="652"/>
      <c r="AS25" s="652"/>
      <c r="AT25" s="652"/>
      <c r="AU25" s="652"/>
      <c r="AV25" s="652"/>
      <c r="AW25" s="652"/>
      <c r="AX25" s="652"/>
      <c r="AY25" s="652"/>
      <c r="AZ25" s="652"/>
      <c r="BA25" s="652"/>
      <c r="BB25" s="652"/>
      <c r="BC25" s="652"/>
      <c r="BD25" s="652"/>
      <c r="BE25" s="652"/>
      <c r="BF25" s="653"/>
      <c r="BG25" s="636" t="s">
        <v>129</v>
      </c>
      <c r="BH25" s="637"/>
      <c r="BI25" s="637"/>
      <c r="BJ25" s="637"/>
      <c r="BK25" s="637"/>
      <c r="BL25" s="637"/>
      <c r="BM25" s="637"/>
      <c r="BN25" s="638"/>
      <c r="BO25" s="639" t="s">
        <v>129</v>
      </c>
      <c r="BP25" s="639"/>
      <c r="BQ25" s="639"/>
      <c r="BR25" s="639"/>
      <c r="BS25" s="640" t="s">
        <v>238</v>
      </c>
      <c r="BT25" s="640"/>
      <c r="BU25" s="640"/>
      <c r="BV25" s="640"/>
      <c r="BW25" s="640"/>
      <c r="BX25" s="640"/>
      <c r="BY25" s="640"/>
      <c r="BZ25" s="640"/>
      <c r="CA25" s="640"/>
      <c r="CB25" s="644"/>
      <c r="CD25" s="633" t="s">
        <v>293</v>
      </c>
      <c r="CE25" s="634"/>
      <c r="CF25" s="634"/>
      <c r="CG25" s="634"/>
      <c r="CH25" s="634"/>
      <c r="CI25" s="634"/>
      <c r="CJ25" s="634"/>
      <c r="CK25" s="634"/>
      <c r="CL25" s="634"/>
      <c r="CM25" s="634"/>
      <c r="CN25" s="634"/>
      <c r="CO25" s="634"/>
      <c r="CP25" s="634"/>
      <c r="CQ25" s="635"/>
      <c r="CR25" s="636">
        <v>5343189</v>
      </c>
      <c r="CS25" s="669"/>
      <c r="CT25" s="669"/>
      <c r="CU25" s="669"/>
      <c r="CV25" s="669"/>
      <c r="CW25" s="669"/>
      <c r="CX25" s="669"/>
      <c r="CY25" s="670"/>
      <c r="CZ25" s="641">
        <v>21.1</v>
      </c>
      <c r="DA25" s="666"/>
      <c r="DB25" s="666"/>
      <c r="DC25" s="671"/>
      <c r="DD25" s="645">
        <v>5116982</v>
      </c>
      <c r="DE25" s="669"/>
      <c r="DF25" s="669"/>
      <c r="DG25" s="669"/>
      <c r="DH25" s="669"/>
      <c r="DI25" s="669"/>
      <c r="DJ25" s="669"/>
      <c r="DK25" s="670"/>
      <c r="DL25" s="645">
        <v>4783386</v>
      </c>
      <c r="DM25" s="669"/>
      <c r="DN25" s="669"/>
      <c r="DO25" s="669"/>
      <c r="DP25" s="669"/>
      <c r="DQ25" s="669"/>
      <c r="DR25" s="669"/>
      <c r="DS25" s="669"/>
      <c r="DT25" s="669"/>
      <c r="DU25" s="669"/>
      <c r="DV25" s="670"/>
      <c r="DW25" s="641">
        <v>31.4</v>
      </c>
      <c r="DX25" s="666"/>
      <c r="DY25" s="666"/>
      <c r="DZ25" s="666"/>
      <c r="EA25" s="666"/>
      <c r="EB25" s="666"/>
      <c r="EC25" s="667"/>
    </row>
    <row r="26" spans="2:133" ht="11.25" customHeight="1" x14ac:dyDescent="0.2">
      <c r="B26" s="633" t="s">
        <v>294</v>
      </c>
      <c r="C26" s="634"/>
      <c r="D26" s="634"/>
      <c r="E26" s="634"/>
      <c r="F26" s="634"/>
      <c r="G26" s="634"/>
      <c r="H26" s="634"/>
      <c r="I26" s="634"/>
      <c r="J26" s="634"/>
      <c r="K26" s="634"/>
      <c r="L26" s="634"/>
      <c r="M26" s="634"/>
      <c r="N26" s="634"/>
      <c r="O26" s="634"/>
      <c r="P26" s="634"/>
      <c r="Q26" s="635"/>
      <c r="R26" s="636">
        <v>7037</v>
      </c>
      <c r="S26" s="637"/>
      <c r="T26" s="637"/>
      <c r="U26" s="637"/>
      <c r="V26" s="637"/>
      <c r="W26" s="637"/>
      <c r="X26" s="637"/>
      <c r="Y26" s="638"/>
      <c r="Z26" s="639">
        <v>0</v>
      </c>
      <c r="AA26" s="639"/>
      <c r="AB26" s="639"/>
      <c r="AC26" s="639"/>
      <c r="AD26" s="640">
        <v>7037</v>
      </c>
      <c r="AE26" s="640"/>
      <c r="AF26" s="640"/>
      <c r="AG26" s="640"/>
      <c r="AH26" s="640"/>
      <c r="AI26" s="640"/>
      <c r="AJ26" s="640"/>
      <c r="AK26" s="640"/>
      <c r="AL26" s="641">
        <v>0</v>
      </c>
      <c r="AM26" s="642"/>
      <c r="AN26" s="642"/>
      <c r="AO26" s="643"/>
      <c r="AP26" s="633" t="s">
        <v>295</v>
      </c>
      <c r="AQ26" s="652"/>
      <c r="AR26" s="652"/>
      <c r="AS26" s="652"/>
      <c r="AT26" s="652"/>
      <c r="AU26" s="652"/>
      <c r="AV26" s="652"/>
      <c r="AW26" s="652"/>
      <c r="AX26" s="652"/>
      <c r="AY26" s="652"/>
      <c r="AZ26" s="652"/>
      <c r="BA26" s="652"/>
      <c r="BB26" s="652"/>
      <c r="BC26" s="652"/>
      <c r="BD26" s="652"/>
      <c r="BE26" s="652"/>
      <c r="BF26" s="653"/>
      <c r="BG26" s="636" t="s">
        <v>238</v>
      </c>
      <c r="BH26" s="637"/>
      <c r="BI26" s="637"/>
      <c r="BJ26" s="637"/>
      <c r="BK26" s="637"/>
      <c r="BL26" s="637"/>
      <c r="BM26" s="637"/>
      <c r="BN26" s="638"/>
      <c r="BO26" s="639" t="s">
        <v>129</v>
      </c>
      <c r="BP26" s="639"/>
      <c r="BQ26" s="639"/>
      <c r="BR26" s="639"/>
      <c r="BS26" s="640" t="s">
        <v>129</v>
      </c>
      <c r="BT26" s="640"/>
      <c r="BU26" s="640"/>
      <c r="BV26" s="640"/>
      <c r="BW26" s="640"/>
      <c r="BX26" s="640"/>
      <c r="BY26" s="640"/>
      <c r="BZ26" s="640"/>
      <c r="CA26" s="640"/>
      <c r="CB26" s="644"/>
      <c r="CD26" s="633" t="s">
        <v>296</v>
      </c>
      <c r="CE26" s="634"/>
      <c r="CF26" s="634"/>
      <c r="CG26" s="634"/>
      <c r="CH26" s="634"/>
      <c r="CI26" s="634"/>
      <c r="CJ26" s="634"/>
      <c r="CK26" s="634"/>
      <c r="CL26" s="634"/>
      <c r="CM26" s="634"/>
      <c r="CN26" s="634"/>
      <c r="CO26" s="634"/>
      <c r="CP26" s="634"/>
      <c r="CQ26" s="635"/>
      <c r="CR26" s="636">
        <v>3288157</v>
      </c>
      <c r="CS26" s="637"/>
      <c r="CT26" s="637"/>
      <c r="CU26" s="637"/>
      <c r="CV26" s="637"/>
      <c r="CW26" s="637"/>
      <c r="CX26" s="637"/>
      <c r="CY26" s="638"/>
      <c r="CZ26" s="641">
        <v>13</v>
      </c>
      <c r="DA26" s="666"/>
      <c r="DB26" s="666"/>
      <c r="DC26" s="671"/>
      <c r="DD26" s="645">
        <v>3114729</v>
      </c>
      <c r="DE26" s="637"/>
      <c r="DF26" s="637"/>
      <c r="DG26" s="637"/>
      <c r="DH26" s="637"/>
      <c r="DI26" s="637"/>
      <c r="DJ26" s="637"/>
      <c r="DK26" s="638"/>
      <c r="DL26" s="645" t="s">
        <v>129</v>
      </c>
      <c r="DM26" s="637"/>
      <c r="DN26" s="637"/>
      <c r="DO26" s="637"/>
      <c r="DP26" s="637"/>
      <c r="DQ26" s="637"/>
      <c r="DR26" s="637"/>
      <c r="DS26" s="637"/>
      <c r="DT26" s="637"/>
      <c r="DU26" s="637"/>
      <c r="DV26" s="638"/>
      <c r="DW26" s="641" t="s">
        <v>129</v>
      </c>
      <c r="DX26" s="666"/>
      <c r="DY26" s="666"/>
      <c r="DZ26" s="666"/>
      <c r="EA26" s="666"/>
      <c r="EB26" s="666"/>
      <c r="EC26" s="667"/>
    </row>
    <row r="27" spans="2:133" ht="11.25" customHeight="1" x14ac:dyDescent="0.2">
      <c r="B27" s="633" t="s">
        <v>297</v>
      </c>
      <c r="C27" s="634"/>
      <c r="D27" s="634"/>
      <c r="E27" s="634"/>
      <c r="F27" s="634"/>
      <c r="G27" s="634"/>
      <c r="H27" s="634"/>
      <c r="I27" s="634"/>
      <c r="J27" s="634"/>
      <c r="K27" s="634"/>
      <c r="L27" s="634"/>
      <c r="M27" s="634"/>
      <c r="N27" s="634"/>
      <c r="O27" s="634"/>
      <c r="P27" s="634"/>
      <c r="Q27" s="635"/>
      <c r="R27" s="636">
        <v>110657</v>
      </c>
      <c r="S27" s="637"/>
      <c r="T27" s="637"/>
      <c r="U27" s="637"/>
      <c r="V27" s="637"/>
      <c r="W27" s="637"/>
      <c r="X27" s="637"/>
      <c r="Y27" s="638"/>
      <c r="Z27" s="639">
        <v>0.4</v>
      </c>
      <c r="AA27" s="639"/>
      <c r="AB27" s="639"/>
      <c r="AC27" s="639"/>
      <c r="AD27" s="640" t="s">
        <v>129</v>
      </c>
      <c r="AE27" s="640"/>
      <c r="AF27" s="640"/>
      <c r="AG27" s="640"/>
      <c r="AH27" s="640"/>
      <c r="AI27" s="640"/>
      <c r="AJ27" s="640"/>
      <c r="AK27" s="640"/>
      <c r="AL27" s="641" t="s">
        <v>129</v>
      </c>
      <c r="AM27" s="642"/>
      <c r="AN27" s="642"/>
      <c r="AO27" s="643"/>
      <c r="AP27" s="633" t="s">
        <v>298</v>
      </c>
      <c r="AQ27" s="634"/>
      <c r="AR27" s="634"/>
      <c r="AS27" s="634"/>
      <c r="AT27" s="634"/>
      <c r="AU27" s="634"/>
      <c r="AV27" s="634"/>
      <c r="AW27" s="634"/>
      <c r="AX27" s="634"/>
      <c r="AY27" s="634"/>
      <c r="AZ27" s="634"/>
      <c r="BA27" s="634"/>
      <c r="BB27" s="634"/>
      <c r="BC27" s="634"/>
      <c r="BD27" s="634"/>
      <c r="BE27" s="634"/>
      <c r="BF27" s="635"/>
      <c r="BG27" s="636">
        <v>7938300</v>
      </c>
      <c r="BH27" s="637"/>
      <c r="BI27" s="637"/>
      <c r="BJ27" s="637"/>
      <c r="BK27" s="637"/>
      <c r="BL27" s="637"/>
      <c r="BM27" s="637"/>
      <c r="BN27" s="638"/>
      <c r="BO27" s="639">
        <v>100</v>
      </c>
      <c r="BP27" s="639"/>
      <c r="BQ27" s="639"/>
      <c r="BR27" s="639"/>
      <c r="BS27" s="640">
        <v>109044</v>
      </c>
      <c r="BT27" s="640"/>
      <c r="BU27" s="640"/>
      <c r="BV27" s="640"/>
      <c r="BW27" s="640"/>
      <c r="BX27" s="640"/>
      <c r="BY27" s="640"/>
      <c r="BZ27" s="640"/>
      <c r="CA27" s="640"/>
      <c r="CB27" s="644"/>
      <c r="CD27" s="633" t="s">
        <v>299</v>
      </c>
      <c r="CE27" s="634"/>
      <c r="CF27" s="634"/>
      <c r="CG27" s="634"/>
      <c r="CH27" s="634"/>
      <c r="CI27" s="634"/>
      <c r="CJ27" s="634"/>
      <c r="CK27" s="634"/>
      <c r="CL27" s="634"/>
      <c r="CM27" s="634"/>
      <c r="CN27" s="634"/>
      <c r="CO27" s="634"/>
      <c r="CP27" s="634"/>
      <c r="CQ27" s="635"/>
      <c r="CR27" s="636">
        <v>4978279</v>
      </c>
      <c r="CS27" s="669"/>
      <c r="CT27" s="669"/>
      <c r="CU27" s="669"/>
      <c r="CV27" s="669"/>
      <c r="CW27" s="669"/>
      <c r="CX27" s="669"/>
      <c r="CY27" s="670"/>
      <c r="CZ27" s="641">
        <v>19.600000000000001</v>
      </c>
      <c r="DA27" s="666"/>
      <c r="DB27" s="666"/>
      <c r="DC27" s="671"/>
      <c r="DD27" s="645">
        <v>1307537</v>
      </c>
      <c r="DE27" s="669"/>
      <c r="DF27" s="669"/>
      <c r="DG27" s="669"/>
      <c r="DH27" s="669"/>
      <c r="DI27" s="669"/>
      <c r="DJ27" s="669"/>
      <c r="DK27" s="670"/>
      <c r="DL27" s="645">
        <v>1283931</v>
      </c>
      <c r="DM27" s="669"/>
      <c r="DN27" s="669"/>
      <c r="DO27" s="669"/>
      <c r="DP27" s="669"/>
      <c r="DQ27" s="669"/>
      <c r="DR27" s="669"/>
      <c r="DS27" s="669"/>
      <c r="DT27" s="669"/>
      <c r="DU27" s="669"/>
      <c r="DV27" s="670"/>
      <c r="DW27" s="641">
        <v>8.4</v>
      </c>
      <c r="DX27" s="666"/>
      <c r="DY27" s="666"/>
      <c r="DZ27" s="666"/>
      <c r="EA27" s="666"/>
      <c r="EB27" s="666"/>
      <c r="EC27" s="667"/>
    </row>
    <row r="28" spans="2:133" ht="11.25" customHeight="1" x14ac:dyDescent="0.2">
      <c r="B28" s="633" t="s">
        <v>300</v>
      </c>
      <c r="C28" s="634"/>
      <c r="D28" s="634"/>
      <c r="E28" s="634"/>
      <c r="F28" s="634"/>
      <c r="G28" s="634"/>
      <c r="H28" s="634"/>
      <c r="I28" s="634"/>
      <c r="J28" s="634"/>
      <c r="K28" s="634"/>
      <c r="L28" s="634"/>
      <c r="M28" s="634"/>
      <c r="N28" s="634"/>
      <c r="O28" s="634"/>
      <c r="P28" s="634"/>
      <c r="Q28" s="635"/>
      <c r="R28" s="636">
        <v>287785</v>
      </c>
      <c r="S28" s="637"/>
      <c r="T28" s="637"/>
      <c r="U28" s="637"/>
      <c r="V28" s="637"/>
      <c r="W28" s="637"/>
      <c r="X28" s="637"/>
      <c r="Y28" s="638"/>
      <c r="Z28" s="639">
        <v>1.1000000000000001</v>
      </c>
      <c r="AA28" s="639"/>
      <c r="AB28" s="639"/>
      <c r="AC28" s="639"/>
      <c r="AD28" s="640">
        <v>53609</v>
      </c>
      <c r="AE28" s="640"/>
      <c r="AF28" s="640"/>
      <c r="AG28" s="640"/>
      <c r="AH28" s="640"/>
      <c r="AI28" s="640"/>
      <c r="AJ28" s="640"/>
      <c r="AK28" s="640"/>
      <c r="AL28" s="641">
        <v>0.4</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301</v>
      </c>
      <c r="CE28" s="634"/>
      <c r="CF28" s="634"/>
      <c r="CG28" s="634"/>
      <c r="CH28" s="634"/>
      <c r="CI28" s="634"/>
      <c r="CJ28" s="634"/>
      <c r="CK28" s="634"/>
      <c r="CL28" s="634"/>
      <c r="CM28" s="634"/>
      <c r="CN28" s="634"/>
      <c r="CO28" s="634"/>
      <c r="CP28" s="634"/>
      <c r="CQ28" s="635"/>
      <c r="CR28" s="636">
        <v>3128192</v>
      </c>
      <c r="CS28" s="637"/>
      <c r="CT28" s="637"/>
      <c r="CU28" s="637"/>
      <c r="CV28" s="637"/>
      <c r="CW28" s="637"/>
      <c r="CX28" s="637"/>
      <c r="CY28" s="638"/>
      <c r="CZ28" s="641">
        <v>12.3</v>
      </c>
      <c r="DA28" s="666"/>
      <c r="DB28" s="666"/>
      <c r="DC28" s="671"/>
      <c r="DD28" s="645">
        <v>3088864</v>
      </c>
      <c r="DE28" s="637"/>
      <c r="DF28" s="637"/>
      <c r="DG28" s="637"/>
      <c r="DH28" s="637"/>
      <c r="DI28" s="637"/>
      <c r="DJ28" s="637"/>
      <c r="DK28" s="638"/>
      <c r="DL28" s="645">
        <v>3088864</v>
      </c>
      <c r="DM28" s="637"/>
      <c r="DN28" s="637"/>
      <c r="DO28" s="637"/>
      <c r="DP28" s="637"/>
      <c r="DQ28" s="637"/>
      <c r="DR28" s="637"/>
      <c r="DS28" s="637"/>
      <c r="DT28" s="637"/>
      <c r="DU28" s="637"/>
      <c r="DV28" s="638"/>
      <c r="DW28" s="641">
        <v>20.3</v>
      </c>
      <c r="DX28" s="666"/>
      <c r="DY28" s="666"/>
      <c r="DZ28" s="666"/>
      <c r="EA28" s="666"/>
      <c r="EB28" s="666"/>
      <c r="EC28" s="667"/>
    </row>
    <row r="29" spans="2:133" ht="11.25" customHeight="1" x14ac:dyDescent="0.2">
      <c r="B29" s="633" t="s">
        <v>302</v>
      </c>
      <c r="C29" s="634"/>
      <c r="D29" s="634"/>
      <c r="E29" s="634"/>
      <c r="F29" s="634"/>
      <c r="G29" s="634"/>
      <c r="H29" s="634"/>
      <c r="I29" s="634"/>
      <c r="J29" s="634"/>
      <c r="K29" s="634"/>
      <c r="L29" s="634"/>
      <c r="M29" s="634"/>
      <c r="N29" s="634"/>
      <c r="O29" s="634"/>
      <c r="P29" s="634"/>
      <c r="Q29" s="635"/>
      <c r="R29" s="636">
        <v>208036</v>
      </c>
      <c r="S29" s="637"/>
      <c r="T29" s="637"/>
      <c r="U29" s="637"/>
      <c r="V29" s="637"/>
      <c r="W29" s="637"/>
      <c r="X29" s="637"/>
      <c r="Y29" s="638"/>
      <c r="Z29" s="639">
        <v>0.8</v>
      </c>
      <c r="AA29" s="639"/>
      <c r="AB29" s="639"/>
      <c r="AC29" s="639"/>
      <c r="AD29" s="640">
        <v>225</v>
      </c>
      <c r="AE29" s="640"/>
      <c r="AF29" s="640"/>
      <c r="AG29" s="640"/>
      <c r="AH29" s="640"/>
      <c r="AI29" s="640"/>
      <c r="AJ29" s="640"/>
      <c r="AK29" s="640"/>
      <c r="AL29" s="641">
        <v>0</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4" t="s">
        <v>303</v>
      </c>
      <c r="CE29" s="675"/>
      <c r="CF29" s="633" t="s">
        <v>71</v>
      </c>
      <c r="CG29" s="634"/>
      <c r="CH29" s="634"/>
      <c r="CI29" s="634"/>
      <c r="CJ29" s="634"/>
      <c r="CK29" s="634"/>
      <c r="CL29" s="634"/>
      <c r="CM29" s="634"/>
      <c r="CN29" s="634"/>
      <c r="CO29" s="634"/>
      <c r="CP29" s="634"/>
      <c r="CQ29" s="635"/>
      <c r="CR29" s="636">
        <v>3128192</v>
      </c>
      <c r="CS29" s="669"/>
      <c r="CT29" s="669"/>
      <c r="CU29" s="669"/>
      <c r="CV29" s="669"/>
      <c r="CW29" s="669"/>
      <c r="CX29" s="669"/>
      <c r="CY29" s="670"/>
      <c r="CZ29" s="641">
        <v>12.3</v>
      </c>
      <c r="DA29" s="666"/>
      <c r="DB29" s="666"/>
      <c r="DC29" s="671"/>
      <c r="DD29" s="645">
        <v>3088864</v>
      </c>
      <c r="DE29" s="669"/>
      <c r="DF29" s="669"/>
      <c r="DG29" s="669"/>
      <c r="DH29" s="669"/>
      <c r="DI29" s="669"/>
      <c r="DJ29" s="669"/>
      <c r="DK29" s="670"/>
      <c r="DL29" s="645">
        <v>3088864</v>
      </c>
      <c r="DM29" s="669"/>
      <c r="DN29" s="669"/>
      <c r="DO29" s="669"/>
      <c r="DP29" s="669"/>
      <c r="DQ29" s="669"/>
      <c r="DR29" s="669"/>
      <c r="DS29" s="669"/>
      <c r="DT29" s="669"/>
      <c r="DU29" s="669"/>
      <c r="DV29" s="670"/>
      <c r="DW29" s="641">
        <v>20.3</v>
      </c>
      <c r="DX29" s="666"/>
      <c r="DY29" s="666"/>
      <c r="DZ29" s="666"/>
      <c r="EA29" s="666"/>
      <c r="EB29" s="666"/>
      <c r="EC29" s="667"/>
    </row>
    <row r="30" spans="2:133" ht="11.25" customHeight="1" x14ac:dyDescent="0.2">
      <c r="B30" s="633" t="s">
        <v>304</v>
      </c>
      <c r="C30" s="634"/>
      <c r="D30" s="634"/>
      <c r="E30" s="634"/>
      <c r="F30" s="634"/>
      <c r="G30" s="634"/>
      <c r="H30" s="634"/>
      <c r="I30" s="634"/>
      <c r="J30" s="634"/>
      <c r="K30" s="634"/>
      <c r="L30" s="634"/>
      <c r="M30" s="634"/>
      <c r="N30" s="634"/>
      <c r="O30" s="634"/>
      <c r="P30" s="634"/>
      <c r="Q30" s="635"/>
      <c r="R30" s="636">
        <v>4660318</v>
      </c>
      <c r="S30" s="637"/>
      <c r="T30" s="637"/>
      <c r="U30" s="637"/>
      <c r="V30" s="637"/>
      <c r="W30" s="637"/>
      <c r="X30" s="637"/>
      <c r="Y30" s="638"/>
      <c r="Z30" s="639">
        <v>17.600000000000001</v>
      </c>
      <c r="AA30" s="639"/>
      <c r="AB30" s="639"/>
      <c r="AC30" s="639"/>
      <c r="AD30" s="640" t="s">
        <v>129</v>
      </c>
      <c r="AE30" s="640"/>
      <c r="AF30" s="640"/>
      <c r="AG30" s="640"/>
      <c r="AH30" s="640"/>
      <c r="AI30" s="640"/>
      <c r="AJ30" s="640"/>
      <c r="AK30" s="640"/>
      <c r="AL30" s="641" t="s">
        <v>129</v>
      </c>
      <c r="AM30" s="642"/>
      <c r="AN30" s="642"/>
      <c r="AO30" s="643"/>
      <c r="AP30" s="618" t="s">
        <v>221</v>
      </c>
      <c r="AQ30" s="619"/>
      <c r="AR30" s="619"/>
      <c r="AS30" s="619"/>
      <c r="AT30" s="619"/>
      <c r="AU30" s="619"/>
      <c r="AV30" s="619"/>
      <c r="AW30" s="619"/>
      <c r="AX30" s="619"/>
      <c r="AY30" s="619"/>
      <c r="AZ30" s="619"/>
      <c r="BA30" s="619"/>
      <c r="BB30" s="619"/>
      <c r="BC30" s="619"/>
      <c r="BD30" s="619"/>
      <c r="BE30" s="619"/>
      <c r="BF30" s="620"/>
      <c r="BG30" s="618" t="s">
        <v>305</v>
      </c>
      <c r="BH30" s="672"/>
      <c r="BI30" s="672"/>
      <c r="BJ30" s="672"/>
      <c r="BK30" s="672"/>
      <c r="BL30" s="672"/>
      <c r="BM30" s="672"/>
      <c r="BN30" s="672"/>
      <c r="BO30" s="672"/>
      <c r="BP30" s="672"/>
      <c r="BQ30" s="673"/>
      <c r="BR30" s="618" t="s">
        <v>306</v>
      </c>
      <c r="BS30" s="672"/>
      <c r="BT30" s="672"/>
      <c r="BU30" s="672"/>
      <c r="BV30" s="672"/>
      <c r="BW30" s="672"/>
      <c r="BX30" s="672"/>
      <c r="BY30" s="672"/>
      <c r="BZ30" s="672"/>
      <c r="CA30" s="672"/>
      <c r="CB30" s="673"/>
      <c r="CD30" s="676"/>
      <c r="CE30" s="677"/>
      <c r="CF30" s="633" t="s">
        <v>307</v>
      </c>
      <c r="CG30" s="634"/>
      <c r="CH30" s="634"/>
      <c r="CI30" s="634"/>
      <c r="CJ30" s="634"/>
      <c r="CK30" s="634"/>
      <c r="CL30" s="634"/>
      <c r="CM30" s="634"/>
      <c r="CN30" s="634"/>
      <c r="CO30" s="634"/>
      <c r="CP30" s="634"/>
      <c r="CQ30" s="635"/>
      <c r="CR30" s="636">
        <v>2992033</v>
      </c>
      <c r="CS30" s="637"/>
      <c r="CT30" s="637"/>
      <c r="CU30" s="637"/>
      <c r="CV30" s="637"/>
      <c r="CW30" s="637"/>
      <c r="CX30" s="637"/>
      <c r="CY30" s="638"/>
      <c r="CZ30" s="641">
        <v>11.8</v>
      </c>
      <c r="DA30" s="666"/>
      <c r="DB30" s="666"/>
      <c r="DC30" s="671"/>
      <c r="DD30" s="645">
        <v>2953158</v>
      </c>
      <c r="DE30" s="637"/>
      <c r="DF30" s="637"/>
      <c r="DG30" s="637"/>
      <c r="DH30" s="637"/>
      <c r="DI30" s="637"/>
      <c r="DJ30" s="637"/>
      <c r="DK30" s="638"/>
      <c r="DL30" s="645">
        <v>2953158</v>
      </c>
      <c r="DM30" s="637"/>
      <c r="DN30" s="637"/>
      <c r="DO30" s="637"/>
      <c r="DP30" s="637"/>
      <c r="DQ30" s="637"/>
      <c r="DR30" s="637"/>
      <c r="DS30" s="637"/>
      <c r="DT30" s="637"/>
      <c r="DU30" s="637"/>
      <c r="DV30" s="638"/>
      <c r="DW30" s="641">
        <v>19.399999999999999</v>
      </c>
      <c r="DX30" s="666"/>
      <c r="DY30" s="666"/>
      <c r="DZ30" s="666"/>
      <c r="EA30" s="666"/>
      <c r="EB30" s="666"/>
      <c r="EC30" s="667"/>
    </row>
    <row r="31" spans="2:133" ht="11.25" customHeight="1" x14ac:dyDescent="0.2">
      <c r="B31" s="649" t="s">
        <v>308</v>
      </c>
      <c r="C31" s="650"/>
      <c r="D31" s="650"/>
      <c r="E31" s="650"/>
      <c r="F31" s="650"/>
      <c r="G31" s="650"/>
      <c r="H31" s="650"/>
      <c r="I31" s="650"/>
      <c r="J31" s="650"/>
      <c r="K31" s="650"/>
      <c r="L31" s="650"/>
      <c r="M31" s="650"/>
      <c r="N31" s="650"/>
      <c r="O31" s="650"/>
      <c r="P31" s="650"/>
      <c r="Q31" s="651"/>
      <c r="R31" s="636" t="s">
        <v>129</v>
      </c>
      <c r="S31" s="637"/>
      <c r="T31" s="637"/>
      <c r="U31" s="637"/>
      <c r="V31" s="637"/>
      <c r="W31" s="637"/>
      <c r="X31" s="637"/>
      <c r="Y31" s="638"/>
      <c r="Z31" s="639" t="s">
        <v>129</v>
      </c>
      <c r="AA31" s="639"/>
      <c r="AB31" s="639"/>
      <c r="AC31" s="639"/>
      <c r="AD31" s="640" t="s">
        <v>129</v>
      </c>
      <c r="AE31" s="640"/>
      <c r="AF31" s="640"/>
      <c r="AG31" s="640"/>
      <c r="AH31" s="640"/>
      <c r="AI31" s="640"/>
      <c r="AJ31" s="640"/>
      <c r="AK31" s="640"/>
      <c r="AL31" s="641" t="s">
        <v>129</v>
      </c>
      <c r="AM31" s="642"/>
      <c r="AN31" s="642"/>
      <c r="AO31" s="643"/>
      <c r="AP31" s="684" t="s">
        <v>309</v>
      </c>
      <c r="AQ31" s="685"/>
      <c r="AR31" s="685"/>
      <c r="AS31" s="685"/>
      <c r="AT31" s="690" t="s">
        <v>310</v>
      </c>
      <c r="AU31" s="212"/>
      <c r="AV31" s="212"/>
      <c r="AW31" s="212"/>
      <c r="AX31" s="622" t="s">
        <v>186</v>
      </c>
      <c r="AY31" s="623"/>
      <c r="AZ31" s="623"/>
      <c r="BA31" s="623"/>
      <c r="BB31" s="623"/>
      <c r="BC31" s="623"/>
      <c r="BD31" s="623"/>
      <c r="BE31" s="623"/>
      <c r="BF31" s="624"/>
      <c r="BG31" s="683">
        <v>98.4</v>
      </c>
      <c r="BH31" s="680"/>
      <c r="BI31" s="680"/>
      <c r="BJ31" s="680"/>
      <c r="BK31" s="680"/>
      <c r="BL31" s="680"/>
      <c r="BM31" s="631">
        <v>94.5</v>
      </c>
      <c r="BN31" s="680"/>
      <c r="BO31" s="680"/>
      <c r="BP31" s="680"/>
      <c r="BQ31" s="681"/>
      <c r="BR31" s="683">
        <v>98.5</v>
      </c>
      <c r="BS31" s="680"/>
      <c r="BT31" s="680"/>
      <c r="BU31" s="680"/>
      <c r="BV31" s="680"/>
      <c r="BW31" s="680"/>
      <c r="BX31" s="631">
        <v>94.3</v>
      </c>
      <c r="BY31" s="680"/>
      <c r="BZ31" s="680"/>
      <c r="CA31" s="680"/>
      <c r="CB31" s="681"/>
      <c r="CD31" s="676"/>
      <c r="CE31" s="677"/>
      <c r="CF31" s="633" t="s">
        <v>311</v>
      </c>
      <c r="CG31" s="634"/>
      <c r="CH31" s="634"/>
      <c r="CI31" s="634"/>
      <c r="CJ31" s="634"/>
      <c r="CK31" s="634"/>
      <c r="CL31" s="634"/>
      <c r="CM31" s="634"/>
      <c r="CN31" s="634"/>
      <c r="CO31" s="634"/>
      <c r="CP31" s="634"/>
      <c r="CQ31" s="635"/>
      <c r="CR31" s="636">
        <v>136159</v>
      </c>
      <c r="CS31" s="669"/>
      <c r="CT31" s="669"/>
      <c r="CU31" s="669"/>
      <c r="CV31" s="669"/>
      <c r="CW31" s="669"/>
      <c r="CX31" s="669"/>
      <c r="CY31" s="670"/>
      <c r="CZ31" s="641">
        <v>0.5</v>
      </c>
      <c r="DA31" s="666"/>
      <c r="DB31" s="666"/>
      <c r="DC31" s="671"/>
      <c r="DD31" s="645">
        <v>135706</v>
      </c>
      <c r="DE31" s="669"/>
      <c r="DF31" s="669"/>
      <c r="DG31" s="669"/>
      <c r="DH31" s="669"/>
      <c r="DI31" s="669"/>
      <c r="DJ31" s="669"/>
      <c r="DK31" s="670"/>
      <c r="DL31" s="645">
        <v>135706</v>
      </c>
      <c r="DM31" s="669"/>
      <c r="DN31" s="669"/>
      <c r="DO31" s="669"/>
      <c r="DP31" s="669"/>
      <c r="DQ31" s="669"/>
      <c r="DR31" s="669"/>
      <c r="DS31" s="669"/>
      <c r="DT31" s="669"/>
      <c r="DU31" s="669"/>
      <c r="DV31" s="670"/>
      <c r="DW31" s="641">
        <v>0.9</v>
      </c>
      <c r="DX31" s="666"/>
      <c r="DY31" s="666"/>
      <c r="DZ31" s="666"/>
      <c r="EA31" s="666"/>
      <c r="EB31" s="666"/>
      <c r="EC31" s="667"/>
    </row>
    <row r="32" spans="2:133" ht="11.25" customHeight="1" x14ac:dyDescent="0.2">
      <c r="B32" s="633" t="s">
        <v>312</v>
      </c>
      <c r="C32" s="634"/>
      <c r="D32" s="634"/>
      <c r="E32" s="634"/>
      <c r="F32" s="634"/>
      <c r="G32" s="634"/>
      <c r="H32" s="634"/>
      <c r="I32" s="634"/>
      <c r="J32" s="634"/>
      <c r="K32" s="634"/>
      <c r="L32" s="634"/>
      <c r="M32" s="634"/>
      <c r="N32" s="634"/>
      <c r="O32" s="634"/>
      <c r="P32" s="634"/>
      <c r="Q32" s="635"/>
      <c r="R32" s="636">
        <v>1430531</v>
      </c>
      <c r="S32" s="637"/>
      <c r="T32" s="637"/>
      <c r="U32" s="637"/>
      <c r="V32" s="637"/>
      <c r="W32" s="637"/>
      <c r="X32" s="637"/>
      <c r="Y32" s="638"/>
      <c r="Z32" s="639">
        <v>5.4</v>
      </c>
      <c r="AA32" s="639"/>
      <c r="AB32" s="639"/>
      <c r="AC32" s="639"/>
      <c r="AD32" s="640" t="s">
        <v>129</v>
      </c>
      <c r="AE32" s="640"/>
      <c r="AF32" s="640"/>
      <c r="AG32" s="640"/>
      <c r="AH32" s="640"/>
      <c r="AI32" s="640"/>
      <c r="AJ32" s="640"/>
      <c r="AK32" s="640"/>
      <c r="AL32" s="641" t="s">
        <v>129</v>
      </c>
      <c r="AM32" s="642"/>
      <c r="AN32" s="642"/>
      <c r="AO32" s="643"/>
      <c r="AP32" s="686"/>
      <c r="AQ32" s="687"/>
      <c r="AR32" s="687"/>
      <c r="AS32" s="687"/>
      <c r="AT32" s="691"/>
      <c r="AU32" s="208" t="s">
        <v>313</v>
      </c>
      <c r="AX32" s="633" t="s">
        <v>314</v>
      </c>
      <c r="AY32" s="634"/>
      <c r="AZ32" s="634"/>
      <c r="BA32" s="634"/>
      <c r="BB32" s="634"/>
      <c r="BC32" s="634"/>
      <c r="BD32" s="634"/>
      <c r="BE32" s="634"/>
      <c r="BF32" s="635"/>
      <c r="BG32" s="693">
        <v>98.6</v>
      </c>
      <c r="BH32" s="669"/>
      <c r="BI32" s="669"/>
      <c r="BJ32" s="669"/>
      <c r="BK32" s="669"/>
      <c r="BL32" s="669"/>
      <c r="BM32" s="642">
        <v>95.9</v>
      </c>
      <c r="BN32" s="669"/>
      <c r="BO32" s="669"/>
      <c r="BP32" s="669"/>
      <c r="BQ32" s="682"/>
      <c r="BR32" s="693">
        <v>98.9</v>
      </c>
      <c r="BS32" s="669"/>
      <c r="BT32" s="669"/>
      <c r="BU32" s="669"/>
      <c r="BV32" s="669"/>
      <c r="BW32" s="669"/>
      <c r="BX32" s="642">
        <v>95.9</v>
      </c>
      <c r="BY32" s="669"/>
      <c r="BZ32" s="669"/>
      <c r="CA32" s="669"/>
      <c r="CB32" s="682"/>
      <c r="CD32" s="678"/>
      <c r="CE32" s="679"/>
      <c r="CF32" s="633" t="s">
        <v>315</v>
      </c>
      <c r="CG32" s="634"/>
      <c r="CH32" s="634"/>
      <c r="CI32" s="634"/>
      <c r="CJ32" s="634"/>
      <c r="CK32" s="634"/>
      <c r="CL32" s="634"/>
      <c r="CM32" s="634"/>
      <c r="CN32" s="634"/>
      <c r="CO32" s="634"/>
      <c r="CP32" s="634"/>
      <c r="CQ32" s="635"/>
      <c r="CR32" s="636" t="s">
        <v>129</v>
      </c>
      <c r="CS32" s="637"/>
      <c r="CT32" s="637"/>
      <c r="CU32" s="637"/>
      <c r="CV32" s="637"/>
      <c r="CW32" s="637"/>
      <c r="CX32" s="637"/>
      <c r="CY32" s="638"/>
      <c r="CZ32" s="641" t="s">
        <v>129</v>
      </c>
      <c r="DA32" s="666"/>
      <c r="DB32" s="666"/>
      <c r="DC32" s="671"/>
      <c r="DD32" s="645" t="s">
        <v>129</v>
      </c>
      <c r="DE32" s="637"/>
      <c r="DF32" s="637"/>
      <c r="DG32" s="637"/>
      <c r="DH32" s="637"/>
      <c r="DI32" s="637"/>
      <c r="DJ32" s="637"/>
      <c r="DK32" s="638"/>
      <c r="DL32" s="645" t="s">
        <v>129</v>
      </c>
      <c r="DM32" s="637"/>
      <c r="DN32" s="637"/>
      <c r="DO32" s="637"/>
      <c r="DP32" s="637"/>
      <c r="DQ32" s="637"/>
      <c r="DR32" s="637"/>
      <c r="DS32" s="637"/>
      <c r="DT32" s="637"/>
      <c r="DU32" s="637"/>
      <c r="DV32" s="638"/>
      <c r="DW32" s="641" t="s">
        <v>238</v>
      </c>
      <c r="DX32" s="666"/>
      <c r="DY32" s="666"/>
      <c r="DZ32" s="666"/>
      <c r="EA32" s="666"/>
      <c r="EB32" s="666"/>
      <c r="EC32" s="667"/>
    </row>
    <row r="33" spans="2:133" ht="11.25" customHeight="1" x14ac:dyDescent="0.2">
      <c r="B33" s="633" t="s">
        <v>316</v>
      </c>
      <c r="C33" s="634"/>
      <c r="D33" s="634"/>
      <c r="E33" s="634"/>
      <c r="F33" s="634"/>
      <c r="G33" s="634"/>
      <c r="H33" s="634"/>
      <c r="I33" s="634"/>
      <c r="J33" s="634"/>
      <c r="K33" s="634"/>
      <c r="L33" s="634"/>
      <c r="M33" s="634"/>
      <c r="N33" s="634"/>
      <c r="O33" s="634"/>
      <c r="P33" s="634"/>
      <c r="Q33" s="635"/>
      <c r="R33" s="636">
        <v>31567</v>
      </c>
      <c r="S33" s="637"/>
      <c r="T33" s="637"/>
      <c r="U33" s="637"/>
      <c r="V33" s="637"/>
      <c r="W33" s="637"/>
      <c r="X33" s="637"/>
      <c r="Y33" s="638"/>
      <c r="Z33" s="639">
        <v>0.1</v>
      </c>
      <c r="AA33" s="639"/>
      <c r="AB33" s="639"/>
      <c r="AC33" s="639"/>
      <c r="AD33" s="640">
        <v>16640</v>
      </c>
      <c r="AE33" s="640"/>
      <c r="AF33" s="640"/>
      <c r="AG33" s="640"/>
      <c r="AH33" s="640"/>
      <c r="AI33" s="640"/>
      <c r="AJ33" s="640"/>
      <c r="AK33" s="640"/>
      <c r="AL33" s="641">
        <v>0.1</v>
      </c>
      <c r="AM33" s="642"/>
      <c r="AN33" s="642"/>
      <c r="AO33" s="643"/>
      <c r="AP33" s="688"/>
      <c r="AQ33" s="689"/>
      <c r="AR33" s="689"/>
      <c r="AS33" s="689"/>
      <c r="AT33" s="692"/>
      <c r="AU33" s="213"/>
      <c r="AV33" s="213"/>
      <c r="AW33" s="213"/>
      <c r="AX33" s="657" t="s">
        <v>317</v>
      </c>
      <c r="AY33" s="658"/>
      <c r="AZ33" s="658"/>
      <c r="BA33" s="658"/>
      <c r="BB33" s="658"/>
      <c r="BC33" s="658"/>
      <c r="BD33" s="658"/>
      <c r="BE33" s="658"/>
      <c r="BF33" s="659"/>
      <c r="BG33" s="694">
        <v>98</v>
      </c>
      <c r="BH33" s="695"/>
      <c r="BI33" s="695"/>
      <c r="BJ33" s="695"/>
      <c r="BK33" s="695"/>
      <c r="BL33" s="695"/>
      <c r="BM33" s="696">
        <v>92.8</v>
      </c>
      <c r="BN33" s="695"/>
      <c r="BO33" s="695"/>
      <c r="BP33" s="695"/>
      <c r="BQ33" s="697"/>
      <c r="BR33" s="694">
        <v>98</v>
      </c>
      <c r="BS33" s="695"/>
      <c r="BT33" s="695"/>
      <c r="BU33" s="695"/>
      <c r="BV33" s="695"/>
      <c r="BW33" s="695"/>
      <c r="BX33" s="696">
        <v>92.4</v>
      </c>
      <c r="BY33" s="695"/>
      <c r="BZ33" s="695"/>
      <c r="CA33" s="695"/>
      <c r="CB33" s="697"/>
      <c r="CD33" s="633" t="s">
        <v>318</v>
      </c>
      <c r="CE33" s="634"/>
      <c r="CF33" s="634"/>
      <c r="CG33" s="634"/>
      <c r="CH33" s="634"/>
      <c r="CI33" s="634"/>
      <c r="CJ33" s="634"/>
      <c r="CK33" s="634"/>
      <c r="CL33" s="634"/>
      <c r="CM33" s="634"/>
      <c r="CN33" s="634"/>
      <c r="CO33" s="634"/>
      <c r="CP33" s="634"/>
      <c r="CQ33" s="635"/>
      <c r="CR33" s="636">
        <v>10244925</v>
      </c>
      <c r="CS33" s="669"/>
      <c r="CT33" s="669"/>
      <c r="CU33" s="669"/>
      <c r="CV33" s="669"/>
      <c r="CW33" s="669"/>
      <c r="CX33" s="669"/>
      <c r="CY33" s="670"/>
      <c r="CZ33" s="641">
        <v>40.4</v>
      </c>
      <c r="DA33" s="666"/>
      <c r="DB33" s="666"/>
      <c r="DC33" s="671"/>
      <c r="DD33" s="645">
        <v>6759902</v>
      </c>
      <c r="DE33" s="669"/>
      <c r="DF33" s="669"/>
      <c r="DG33" s="669"/>
      <c r="DH33" s="669"/>
      <c r="DI33" s="669"/>
      <c r="DJ33" s="669"/>
      <c r="DK33" s="670"/>
      <c r="DL33" s="645">
        <v>4699892</v>
      </c>
      <c r="DM33" s="669"/>
      <c r="DN33" s="669"/>
      <c r="DO33" s="669"/>
      <c r="DP33" s="669"/>
      <c r="DQ33" s="669"/>
      <c r="DR33" s="669"/>
      <c r="DS33" s="669"/>
      <c r="DT33" s="669"/>
      <c r="DU33" s="669"/>
      <c r="DV33" s="670"/>
      <c r="DW33" s="641">
        <v>30.9</v>
      </c>
      <c r="DX33" s="666"/>
      <c r="DY33" s="666"/>
      <c r="DZ33" s="666"/>
      <c r="EA33" s="666"/>
      <c r="EB33" s="666"/>
      <c r="EC33" s="667"/>
    </row>
    <row r="34" spans="2:133" ht="11.25" customHeight="1" x14ac:dyDescent="0.2">
      <c r="B34" s="633" t="s">
        <v>319</v>
      </c>
      <c r="C34" s="634"/>
      <c r="D34" s="634"/>
      <c r="E34" s="634"/>
      <c r="F34" s="634"/>
      <c r="G34" s="634"/>
      <c r="H34" s="634"/>
      <c r="I34" s="634"/>
      <c r="J34" s="634"/>
      <c r="K34" s="634"/>
      <c r="L34" s="634"/>
      <c r="M34" s="634"/>
      <c r="N34" s="634"/>
      <c r="O34" s="634"/>
      <c r="P34" s="634"/>
      <c r="Q34" s="635"/>
      <c r="R34" s="636">
        <v>313691</v>
      </c>
      <c r="S34" s="637"/>
      <c r="T34" s="637"/>
      <c r="U34" s="637"/>
      <c r="V34" s="637"/>
      <c r="W34" s="637"/>
      <c r="X34" s="637"/>
      <c r="Y34" s="638"/>
      <c r="Z34" s="639">
        <v>1.2</v>
      </c>
      <c r="AA34" s="639"/>
      <c r="AB34" s="639"/>
      <c r="AC34" s="639"/>
      <c r="AD34" s="640" t="s">
        <v>129</v>
      </c>
      <c r="AE34" s="640"/>
      <c r="AF34" s="640"/>
      <c r="AG34" s="640"/>
      <c r="AH34" s="640"/>
      <c r="AI34" s="640"/>
      <c r="AJ34" s="640"/>
      <c r="AK34" s="640"/>
      <c r="AL34" s="641" t="s">
        <v>129</v>
      </c>
      <c r="AM34" s="642"/>
      <c r="AN34" s="642"/>
      <c r="AO34" s="643"/>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33" t="s">
        <v>320</v>
      </c>
      <c r="CE34" s="634"/>
      <c r="CF34" s="634"/>
      <c r="CG34" s="634"/>
      <c r="CH34" s="634"/>
      <c r="CI34" s="634"/>
      <c r="CJ34" s="634"/>
      <c r="CK34" s="634"/>
      <c r="CL34" s="634"/>
      <c r="CM34" s="634"/>
      <c r="CN34" s="634"/>
      <c r="CO34" s="634"/>
      <c r="CP34" s="634"/>
      <c r="CQ34" s="635"/>
      <c r="CR34" s="636">
        <v>3141888</v>
      </c>
      <c r="CS34" s="637"/>
      <c r="CT34" s="637"/>
      <c r="CU34" s="637"/>
      <c r="CV34" s="637"/>
      <c r="CW34" s="637"/>
      <c r="CX34" s="637"/>
      <c r="CY34" s="638"/>
      <c r="CZ34" s="641">
        <v>12.4</v>
      </c>
      <c r="DA34" s="666"/>
      <c r="DB34" s="666"/>
      <c r="DC34" s="671"/>
      <c r="DD34" s="645">
        <v>1854537</v>
      </c>
      <c r="DE34" s="637"/>
      <c r="DF34" s="637"/>
      <c r="DG34" s="637"/>
      <c r="DH34" s="637"/>
      <c r="DI34" s="637"/>
      <c r="DJ34" s="637"/>
      <c r="DK34" s="638"/>
      <c r="DL34" s="645">
        <v>1530671</v>
      </c>
      <c r="DM34" s="637"/>
      <c r="DN34" s="637"/>
      <c r="DO34" s="637"/>
      <c r="DP34" s="637"/>
      <c r="DQ34" s="637"/>
      <c r="DR34" s="637"/>
      <c r="DS34" s="637"/>
      <c r="DT34" s="637"/>
      <c r="DU34" s="637"/>
      <c r="DV34" s="638"/>
      <c r="DW34" s="641">
        <v>10.1</v>
      </c>
      <c r="DX34" s="666"/>
      <c r="DY34" s="666"/>
      <c r="DZ34" s="666"/>
      <c r="EA34" s="666"/>
      <c r="EB34" s="666"/>
      <c r="EC34" s="667"/>
    </row>
    <row r="35" spans="2:133" ht="11.25" customHeight="1" x14ac:dyDescent="0.2">
      <c r="B35" s="633" t="s">
        <v>321</v>
      </c>
      <c r="C35" s="634"/>
      <c r="D35" s="634"/>
      <c r="E35" s="634"/>
      <c r="F35" s="634"/>
      <c r="G35" s="634"/>
      <c r="H35" s="634"/>
      <c r="I35" s="634"/>
      <c r="J35" s="634"/>
      <c r="K35" s="634"/>
      <c r="L35" s="634"/>
      <c r="M35" s="634"/>
      <c r="N35" s="634"/>
      <c r="O35" s="634"/>
      <c r="P35" s="634"/>
      <c r="Q35" s="635"/>
      <c r="R35" s="636">
        <v>636096</v>
      </c>
      <c r="S35" s="637"/>
      <c r="T35" s="637"/>
      <c r="U35" s="637"/>
      <c r="V35" s="637"/>
      <c r="W35" s="637"/>
      <c r="X35" s="637"/>
      <c r="Y35" s="638"/>
      <c r="Z35" s="639">
        <v>2.4</v>
      </c>
      <c r="AA35" s="639"/>
      <c r="AB35" s="639"/>
      <c r="AC35" s="639"/>
      <c r="AD35" s="640" t="s">
        <v>238</v>
      </c>
      <c r="AE35" s="640"/>
      <c r="AF35" s="640"/>
      <c r="AG35" s="640"/>
      <c r="AH35" s="640"/>
      <c r="AI35" s="640"/>
      <c r="AJ35" s="640"/>
      <c r="AK35" s="640"/>
      <c r="AL35" s="641" t="s">
        <v>129</v>
      </c>
      <c r="AM35" s="642"/>
      <c r="AN35" s="642"/>
      <c r="AO35" s="643"/>
      <c r="AP35" s="218"/>
      <c r="AQ35" s="618" t="s">
        <v>322</v>
      </c>
      <c r="AR35" s="619"/>
      <c r="AS35" s="619"/>
      <c r="AT35" s="619"/>
      <c r="AU35" s="619"/>
      <c r="AV35" s="619"/>
      <c r="AW35" s="619"/>
      <c r="AX35" s="619"/>
      <c r="AY35" s="619"/>
      <c r="AZ35" s="619"/>
      <c r="BA35" s="619"/>
      <c r="BB35" s="619"/>
      <c r="BC35" s="619"/>
      <c r="BD35" s="619"/>
      <c r="BE35" s="619"/>
      <c r="BF35" s="620"/>
      <c r="BG35" s="618" t="s">
        <v>323</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324</v>
      </c>
      <c r="CE35" s="634"/>
      <c r="CF35" s="634"/>
      <c r="CG35" s="634"/>
      <c r="CH35" s="634"/>
      <c r="CI35" s="634"/>
      <c r="CJ35" s="634"/>
      <c r="CK35" s="634"/>
      <c r="CL35" s="634"/>
      <c r="CM35" s="634"/>
      <c r="CN35" s="634"/>
      <c r="CO35" s="634"/>
      <c r="CP35" s="634"/>
      <c r="CQ35" s="635"/>
      <c r="CR35" s="636">
        <v>137582</v>
      </c>
      <c r="CS35" s="669"/>
      <c r="CT35" s="669"/>
      <c r="CU35" s="669"/>
      <c r="CV35" s="669"/>
      <c r="CW35" s="669"/>
      <c r="CX35" s="669"/>
      <c r="CY35" s="670"/>
      <c r="CZ35" s="641">
        <v>0.5</v>
      </c>
      <c r="DA35" s="666"/>
      <c r="DB35" s="666"/>
      <c r="DC35" s="671"/>
      <c r="DD35" s="645">
        <v>101238</v>
      </c>
      <c r="DE35" s="669"/>
      <c r="DF35" s="669"/>
      <c r="DG35" s="669"/>
      <c r="DH35" s="669"/>
      <c r="DI35" s="669"/>
      <c r="DJ35" s="669"/>
      <c r="DK35" s="670"/>
      <c r="DL35" s="645">
        <v>100517</v>
      </c>
      <c r="DM35" s="669"/>
      <c r="DN35" s="669"/>
      <c r="DO35" s="669"/>
      <c r="DP35" s="669"/>
      <c r="DQ35" s="669"/>
      <c r="DR35" s="669"/>
      <c r="DS35" s="669"/>
      <c r="DT35" s="669"/>
      <c r="DU35" s="669"/>
      <c r="DV35" s="670"/>
      <c r="DW35" s="641">
        <v>0.7</v>
      </c>
      <c r="DX35" s="666"/>
      <c r="DY35" s="666"/>
      <c r="DZ35" s="666"/>
      <c r="EA35" s="666"/>
      <c r="EB35" s="666"/>
      <c r="EC35" s="667"/>
    </row>
    <row r="36" spans="2:133" ht="11.25" customHeight="1" x14ac:dyDescent="0.2">
      <c r="B36" s="633" t="s">
        <v>325</v>
      </c>
      <c r="C36" s="634"/>
      <c r="D36" s="634"/>
      <c r="E36" s="634"/>
      <c r="F36" s="634"/>
      <c r="G36" s="634"/>
      <c r="H36" s="634"/>
      <c r="I36" s="634"/>
      <c r="J36" s="634"/>
      <c r="K36" s="634"/>
      <c r="L36" s="634"/>
      <c r="M36" s="634"/>
      <c r="N36" s="634"/>
      <c r="O36" s="634"/>
      <c r="P36" s="634"/>
      <c r="Q36" s="635"/>
      <c r="R36" s="636">
        <v>615078</v>
      </c>
      <c r="S36" s="637"/>
      <c r="T36" s="637"/>
      <c r="U36" s="637"/>
      <c r="V36" s="637"/>
      <c r="W36" s="637"/>
      <c r="X36" s="637"/>
      <c r="Y36" s="638"/>
      <c r="Z36" s="639">
        <v>2.2999999999999998</v>
      </c>
      <c r="AA36" s="639"/>
      <c r="AB36" s="639"/>
      <c r="AC36" s="639"/>
      <c r="AD36" s="640" t="s">
        <v>129</v>
      </c>
      <c r="AE36" s="640"/>
      <c r="AF36" s="640"/>
      <c r="AG36" s="640"/>
      <c r="AH36" s="640"/>
      <c r="AI36" s="640"/>
      <c r="AJ36" s="640"/>
      <c r="AK36" s="640"/>
      <c r="AL36" s="641" t="s">
        <v>129</v>
      </c>
      <c r="AM36" s="642"/>
      <c r="AN36" s="642"/>
      <c r="AO36" s="643"/>
      <c r="AP36" s="218"/>
      <c r="AQ36" s="702" t="s">
        <v>326</v>
      </c>
      <c r="AR36" s="703"/>
      <c r="AS36" s="703"/>
      <c r="AT36" s="703"/>
      <c r="AU36" s="703"/>
      <c r="AV36" s="703"/>
      <c r="AW36" s="703"/>
      <c r="AX36" s="703"/>
      <c r="AY36" s="704"/>
      <c r="AZ36" s="625">
        <v>4042189</v>
      </c>
      <c r="BA36" s="626"/>
      <c r="BB36" s="626"/>
      <c r="BC36" s="626"/>
      <c r="BD36" s="626"/>
      <c r="BE36" s="626"/>
      <c r="BF36" s="698"/>
      <c r="BG36" s="622" t="s">
        <v>327</v>
      </c>
      <c r="BH36" s="623"/>
      <c r="BI36" s="623"/>
      <c r="BJ36" s="623"/>
      <c r="BK36" s="623"/>
      <c r="BL36" s="623"/>
      <c r="BM36" s="623"/>
      <c r="BN36" s="623"/>
      <c r="BO36" s="623"/>
      <c r="BP36" s="623"/>
      <c r="BQ36" s="623"/>
      <c r="BR36" s="623"/>
      <c r="BS36" s="623"/>
      <c r="BT36" s="623"/>
      <c r="BU36" s="624"/>
      <c r="BV36" s="625">
        <v>101812</v>
      </c>
      <c r="BW36" s="626"/>
      <c r="BX36" s="626"/>
      <c r="BY36" s="626"/>
      <c r="BZ36" s="626"/>
      <c r="CA36" s="626"/>
      <c r="CB36" s="698"/>
      <c r="CD36" s="633" t="s">
        <v>328</v>
      </c>
      <c r="CE36" s="634"/>
      <c r="CF36" s="634"/>
      <c r="CG36" s="634"/>
      <c r="CH36" s="634"/>
      <c r="CI36" s="634"/>
      <c r="CJ36" s="634"/>
      <c r="CK36" s="634"/>
      <c r="CL36" s="634"/>
      <c r="CM36" s="634"/>
      <c r="CN36" s="634"/>
      <c r="CO36" s="634"/>
      <c r="CP36" s="634"/>
      <c r="CQ36" s="635"/>
      <c r="CR36" s="636">
        <v>2852416</v>
      </c>
      <c r="CS36" s="637"/>
      <c r="CT36" s="637"/>
      <c r="CU36" s="637"/>
      <c r="CV36" s="637"/>
      <c r="CW36" s="637"/>
      <c r="CX36" s="637"/>
      <c r="CY36" s="638"/>
      <c r="CZ36" s="641">
        <v>11.2</v>
      </c>
      <c r="DA36" s="666"/>
      <c r="DB36" s="666"/>
      <c r="DC36" s="671"/>
      <c r="DD36" s="645">
        <v>2327383</v>
      </c>
      <c r="DE36" s="637"/>
      <c r="DF36" s="637"/>
      <c r="DG36" s="637"/>
      <c r="DH36" s="637"/>
      <c r="DI36" s="637"/>
      <c r="DJ36" s="637"/>
      <c r="DK36" s="638"/>
      <c r="DL36" s="645">
        <v>955367</v>
      </c>
      <c r="DM36" s="637"/>
      <c r="DN36" s="637"/>
      <c r="DO36" s="637"/>
      <c r="DP36" s="637"/>
      <c r="DQ36" s="637"/>
      <c r="DR36" s="637"/>
      <c r="DS36" s="637"/>
      <c r="DT36" s="637"/>
      <c r="DU36" s="637"/>
      <c r="DV36" s="638"/>
      <c r="DW36" s="641">
        <v>6.3</v>
      </c>
      <c r="DX36" s="666"/>
      <c r="DY36" s="666"/>
      <c r="DZ36" s="666"/>
      <c r="EA36" s="666"/>
      <c r="EB36" s="666"/>
      <c r="EC36" s="667"/>
    </row>
    <row r="37" spans="2:133" ht="11.25" customHeight="1" x14ac:dyDescent="0.2">
      <c r="B37" s="633" t="s">
        <v>329</v>
      </c>
      <c r="C37" s="634"/>
      <c r="D37" s="634"/>
      <c r="E37" s="634"/>
      <c r="F37" s="634"/>
      <c r="G37" s="634"/>
      <c r="H37" s="634"/>
      <c r="I37" s="634"/>
      <c r="J37" s="634"/>
      <c r="K37" s="634"/>
      <c r="L37" s="634"/>
      <c r="M37" s="634"/>
      <c r="N37" s="634"/>
      <c r="O37" s="634"/>
      <c r="P37" s="634"/>
      <c r="Q37" s="635"/>
      <c r="R37" s="636">
        <v>1145031</v>
      </c>
      <c r="S37" s="637"/>
      <c r="T37" s="637"/>
      <c r="U37" s="637"/>
      <c r="V37" s="637"/>
      <c r="W37" s="637"/>
      <c r="X37" s="637"/>
      <c r="Y37" s="638"/>
      <c r="Z37" s="639">
        <v>4.3</v>
      </c>
      <c r="AA37" s="639"/>
      <c r="AB37" s="639"/>
      <c r="AC37" s="639"/>
      <c r="AD37" s="640">
        <v>50805</v>
      </c>
      <c r="AE37" s="640"/>
      <c r="AF37" s="640"/>
      <c r="AG37" s="640"/>
      <c r="AH37" s="640"/>
      <c r="AI37" s="640"/>
      <c r="AJ37" s="640"/>
      <c r="AK37" s="640"/>
      <c r="AL37" s="641">
        <v>0.3</v>
      </c>
      <c r="AM37" s="642"/>
      <c r="AN37" s="642"/>
      <c r="AO37" s="643"/>
      <c r="AQ37" s="699" t="s">
        <v>330</v>
      </c>
      <c r="AR37" s="700"/>
      <c r="AS37" s="700"/>
      <c r="AT37" s="700"/>
      <c r="AU37" s="700"/>
      <c r="AV37" s="700"/>
      <c r="AW37" s="700"/>
      <c r="AX37" s="700"/>
      <c r="AY37" s="701"/>
      <c r="AZ37" s="636">
        <v>850866</v>
      </c>
      <c r="BA37" s="637"/>
      <c r="BB37" s="637"/>
      <c r="BC37" s="637"/>
      <c r="BD37" s="669"/>
      <c r="BE37" s="669"/>
      <c r="BF37" s="682"/>
      <c r="BG37" s="633" t="s">
        <v>331</v>
      </c>
      <c r="BH37" s="634"/>
      <c r="BI37" s="634"/>
      <c r="BJ37" s="634"/>
      <c r="BK37" s="634"/>
      <c r="BL37" s="634"/>
      <c r="BM37" s="634"/>
      <c r="BN37" s="634"/>
      <c r="BO37" s="634"/>
      <c r="BP37" s="634"/>
      <c r="BQ37" s="634"/>
      <c r="BR37" s="634"/>
      <c r="BS37" s="634"/>
      <c r="BT37" s="634"/>
      <c r="BU37" s="635"/>
      <c r="BV37" s="636">
        <v>76404</v>
      </c>
      <c r="BW37" s="637"/>
      <c r="BX37" s="637"/>
      <c r="BY37" s="637"/>
      <c r="BZ37" s="637"/>
      <c r="CA37" s="637"/>
      <c r="CB37" s="646"/>
      <c r="CD37" s="633" t="s">
        <v>332</v>
      </c>
      <c r="CE37" s="634"/>
      <c r="CF37" s="634"/>
      <c r="CG37" s="634"/>
      <c r="CH37" s="634"/>
      <c r="CI37" s="634"/>
      <c r="CJ37" s="634"/>
      <c r="CK37" s="634"/>
      <c r="CL37" s="634"/>
      <c r="CM37" s="634"/>
      <c r="CN37" s="634"/>
      <c r="CO37" s="634"/>
      <c r="CP37" s="634"/>
      <c r="CQ37" s="635"/>
      <c r="CR37" s="636">
        <v>320269</v>
      </c>
      <c r="CS37" s="669"/>
      <c r="CT37" s="669"/>
      <c r="CU37" s="669"/>
      <c r="CV37" s="669"/>
      <c r="CW37" s="669"/>
      <c r="CX37" s="669"/>
      <c r="CY37" s="670"/>
      <c r="CZ37" s="641">
        <v>1.3</v>
      </c>
      <c r="DA37" s="666"/>
      <c r="DB37" s="666"/>
      <c r="DC37" s="671"/>
      <c r="DD37" s="645">
        <v>319799</v>
      </c>
      <c r="DE37" s="669"/>
      <c r="DF37" s="669"/>
      <c r="DG37" s="669"/>
      <c r="DH37" s="669"/>
      <c r="DI37" s="669"/>
      <c r="DJ37" s="669"/>
      <c r="DK37" s="670"/>
      <c r="DL37" s="645">
        <v>313484</v>
      </c>
      <c r="DM37" s="669"/>
      <c r="DN37" s="669"/>
      <c r="DO37" s="669"/>
      <c r="DP37" s="669"/>
      <c r="DQ37" s="669"/>
      <c r="DR37" s="669"/>
      <c r="DS37" s="669"/>
      <c r="DT37" s="669"/>
      <c r="DU37" s="669"/>
      <c r="DV37" s="670"/>
      <c r="DW37" s="641">
        <v>2.1</v>
      </c>
      <c r="DX37" s="666"/>
      <c r="DY37" s="666"/>
      <c r="DZ37" s="666"/>
      <c r="EA37" s="666"/>
      <c r="EB37" s="666"/>
      <c r="EC37" s="667"/>
    </row>
    <row r="38" spans="2:133" ht="11.25" customHeight="1" x14ac:dyDescent="0.2">
      <c r="B38" s="633" t="s">
        <v>333</v>
      </c>
      <c r="C38" s="634"/>
      <c r="D38" s="634"/>
      <c r="E38" s="634"/>
      <c r="F38" s="634"/>
      <c r="G38" s="634"/>
      <c r="H38" s="634"/>
      <c r="I38" s="634"/>
      <c r="J38" s="634"/>
      <c r="K38" s="634"/>
      <c r="L38" s="634"/>
      <c r="M38" s="634"/>
      <c r="N38" s="634"/>
      <c r="O38" s="634"/>
      <c r="P38" s="634"/>
      <c r="Q38" s="635"/>
      <c r="R38" s="636">
        <v>1330739</v>
      </c>
      <c r="S38" s="637"/>
      <c r="T38" s="637"/>
      <c r="U38" s="637"/>
      <c r="V38" s="637"/>
      <c r="W38" s="637"/>
      <c r="X38" s="637"/>
      <c r="Y38" s="638"/>
      <c r="Z38" s="639">
        <v>5</v>
      </c>
      <c r="AA38" s="639"/>
      <c r="AB38" s="639"/>
      <c r="AC38" s="639"/>
      <c r="AD38" s="640" t="s">
        <v>129</v>
      </c>
      <c r="AE38" s="640"/>
      <c r="AF38" s="640"/>
      <c r="AG38" s="640"/>
      <c r="AH38" s="640"/>
      <c r="AI38" s="640"/>
      <c r="AJ38" s="640"/>
      <c r="AK38" s="640"/>
      <c r="AL38" s="641" t="s">
        <v>129</v>
      </c>
      <c r="AM38" s="642"/>
      <c r="AN38" s="642"/>
      <c r="AO38" s="643"/>
      <c r="AQ38" s="699" t="s">
        <v>334</v>
      </c>
      <c r="AR38" s="700"/>
      <c r="AS38" s="700"/>
      <c r="AT38" s="700"/>
      <c r="AU38" s="700"/>
      <c r="AV38" s="700"/>
      <c r="AW38" s="700"/>
      <c r="AX38" s="700"/>
      <c r="AY38" s="701"/>
      <c r="AZ38" s="636">
        <v>526193</v>
      </c>
      <c r="BA38" s="637"/>
      <c r="BB38" s="637"/>
      <c r="BC38" s="637"/>
      <c r="BD38" s="669"/>
      <c r="BE38" s="669"/>
      <c r="BF38" s="682"/>
      <c r="BG38" s="633" t="s">
        <v>335</v>
      </c>
      <c r="BH38" s="634"/>
      <c r="BI38" s="634"/>
      <c r="BJ38" s="634"/>
      <c r="BK38" s="634"/>
      <c r="BL38" s="634"/>
      <c r="BM38" s="634"/>
      <c r="BN38" s="634"/>
      <c r="BO38" s="634"/>
      <c r="BP38" s="634"/>
      <c r="BQ38" s="634"/>
      <c r="BR38" s="634"/>
      <c r="BS38" s="634"/>
      <c r="BT38" s="634"/>
      <c r="BU38" s="635"/>
      <c r="BV38" s="636">
        <v>9877</v>
      </c>
      <c r="BW38" s="637"/>
      <c r="BX38" s="637"/>
      <c r="BY38" s="637"/>
      <c r="BZ38" s="637"/>
      <c r="CA38" s="637"/>
      <c r="CB38" s="646"/>
      <c r="CD38" s="633" t="s">
        <v>336</v>
      </c>
      <c r="CE38" s="634"/>
      <c r="CF38" s="634"/>
      <c r="CG38" s="634"/>
      <c r="CH38" s="634"/>
      <c r="CI38" s="634"/>
      <c r="CJ38" s="634"/>
      <c r="CK38" s="634"/>
      <c r="CL38" s="634"/>
      <c r="CM38" s="634"/>
      <c r="CN38" s="634"/>
      <c r="CO38" s="634"/>
      <c r="CP38" s="634"/>
      <c r="CQ38" s="635"/>
      <c r="CR38" s="636">
        <v>2521914</v>
      </c>
      <c r="CS38" s="637"/>
      <c r="CT38" s="637"/>
      <c r="CU38" s="637"/>
      <c r="CV38" s="637"/>
      <c r="CW38" s="637"/>
      <c r="CX38" s="637"/>
      <c r="CY38" s="638"/>
      <c r="CZ38" s="641">
        <v>9.9</v>
      </c>
      <c r="DA38" s="666"/>
      <c r="DB38" s="666"/>
      <c r="DC38" s="671"/>
      <c r="DD38" s="645">
        <v>2031819</v>
      </c>
      <c r="DE38" s="637"/>
      <c r="DF38" s="637"/>
      <c r="DG38" s="637"/>
      <c r="DH38" s="637"/>
      <c r="DI38" s="637"/>
      <c r="DJ38" s="637"/>
      <c r="DK38" s="638"/>
      <c r="DL38" s="645">
        <v>2000258</v>
      </c>
      <c r="DM38" s="637"/>
      <c r="DN38" s="637"/>
      <c r="DO38" s="637"/>
      <c r="DP38" s="637"/>
      <c r="DQ38" s="637"/>
      <c r="DR38" s="637"/>
      <c r="DS38" s="637"/>
      <c r="DT38" s="637"/>
      <c r="DU38" s="637"/>
      <c r="DV38" s="638"/>
      <c r="DW38" s="641">
        <v>13.1</v>
      </c>
      <c r="DX38" s="666"/>
      <c r="DY38" s="666"/>
      <c r="DZ38" s="666"/>
      <c r="EA38" s="666"/>
      <c r="EB38" s="666"/>
      <c r="EC38" s="667"/>
    </row>
    <row r="39" spans="2:133" ht="11.25" customHeight="1" x14ac:dyDescent="0.2">
      <c r="B39" s="633" t="s">
        <v>337</v>
      </c>
      <c r="C39" s="634"/>
      <c r="D39" s="634"/>
      <c r="E39" s="634"/>
      <c r="F39" s="634"/>
      <c r="G39" s="634"/>
      <c r="H39" s="634"/>
      <c r="I39" s="634"/>
      <c r="J39" s="634"/>
      <c r="K39" s="634"/>
      <c r="L39" s="634"/>
      <c r="M39" s="634"/>
      <c r="N39" s="634"/>
      <c r="O39" s="634"/>
      <c r="P39" s="634"/>
      <c r="Q39" s="635"/>
      <c r="R39" s="636" t="s">
        <v>238</v>
      </c>
      <c r="S39" s="637"/>
      <c r="T39" s="637"/>
      <c r="U39" s="637"/>
      <c r="V39" s="637"/>
      <c r="W39" s="637"/>
      <c r="X39" s="637"/>
      <c r="Y39" s="638"/>
      <c r="Z39" s="639" t="s">
        <v>129</v>
      </c>
      <c r="AA39" s="639"/>
      <c r="AB39" s="639"/>
      <c r="AC39" s="639"/>
      <c r="AD39" s="640" t="s">
        <v>129</v>
      </c>
      <c r="AE39" s="640"/>
      <c r="AF39" s="640"/>
      <c r="AG39" s="640"/>
      <c r="AH39" s="640"/>
      <c r="AI39" s="640"/>
      <c r="AJ39" s="640"/>
      <c r="AK39" s="640"/>
      <c r="AL39" s="641" t="s">
        <v>129</v>
      </c>
      <c r="AM39" s="642"/>
      <c r="AN39" s="642"/>
      <c r="AO39" s="643"/>
      <c r="AQ39" s="699" t="s">
        <v>338</v>
      </c>
      <c r="AR39" s="700"/>
      <c r="AS39" s="700"/>
      <c r="AT39" s="700"/>
      <c r="AU39" s="700"/>
      <c r="AV39" s="700"/>
      <c r="AW39" s="700"/>
      <c r="AX39" s="700"/>
      <c r="AY39" s="701"/>
      <c r="AZ39" s="636">
        <v>121552</v>
      </c>
      <c r="BA39" s="637"/>
      <c r="BB39" s="637"/>
      <c r="BC39" s="637"/>
      <c r="BD39" s="669"/>
      <c r="BE39" s="669"/>
      <c r="BF39" s="682"/>
      <c r="BG39" s="633" t="s">
        <v>339</v>
      </c>
      <c r="BH39" s="634"/>
      <c r="BI39" s="634"/>
      <c r="BJ39" s="634"/>
      <c r="BK39" s="634"/>
      <c r="BL39" s="634"/>
      <c r="BM39" s="634"/>
      <c r="BN39" s="634"/>
      <c r="BO39" s="634"/>
      <c r="BP39" s="634"/>
      <c r="BQ39" s="634"/>
      <c r="BR39" s="634"/>
      <c r="BS39" s="634"/>
      <c r="BT39" s="634"/>
      <c r="BU39" s="635"/>
      <c r="BV39" s="636">
        <v>15445</v>
      </c>
      <c r="BW39" s="637"/>
      <c r="BX39" s="637"/>
      <c r="BY39" s="637"/>
      <c r="BZ39" s="637"/>
      <c r="CA39" s="637"/>
      <c r="CB39" s="646"/>
      <c r="CD39" s="633" t="s">
        <v>340</v>
      </c>
      <c r="CE39" s="634"/>
      <c r="CF39" s="634"/>
      <c r="CG39" s="634"/>
      <c r="CH39" s="634"/>
      <c r="CI39" s="634"/>
      <c r="CJ39" s="634"/>
      <c r="CK39" s="634"/>
      <c r="CL39" s="634"/>
      <c r="CM39" s="634"/>
      <c r="CN39" s="634"/>
      <c r="CO39" s="634"/>
      <c r="CP39" s="634"/>
      <c r="CQ39" s="635"/>
      <c r="CR39" s="636">
        <v>896642</v>
      </c>
      <c r="CS39" s="669"/>
      <c r="CT39" s="669"/>
      <c r="CU39" s="669"/>
      <c r="CV39" s="669"/>
      <c r="CW39" s="669"/>
      <c r="CX39" s="669"/>
      <c r="CY39" s="670"/>
      <c r="CZ39" s="641">
        <v>3.5</v>
      </c>
      <c r="DA39" s="666"/>
      <c r="DB39" s="666"/>
      <c r="DC39" s="671"/>
      <c r="DD39" s="645">
        <v>79772</v>
      </c>
      <c r="DE39" s="669"/>
      <c r="DF39" s="669"/>
      <c r="DG39" s="669"/>
      <c r="DH39" s="669"/>
      <c r="DI39" s="669"/>
      <c r="DJ39" s="669"/>
      <c r="DK39" s="670"/>
      <c r="DL39" s="645" t="s">
        <v>129</v>
      </c>
      <c r="DM39" s="669"/>
      <c r="DN39" s="669"/>
      <c r="DO39" s="669"/>
      <c r="DP39" s="669"/>
      <c r="DQ39" s="669"/>
      <c r="DR39" s="669"/>
      <c r="DS39" s="669"/>
      <c r="DT39" s="669"/>
      <c r="DU39" s="669"/>
      <c r="DV39" s="670"/>
      <c r="DW39" s="641" t="s">
        <v>129</v>
      </c>
      <c r="DX39" s="666"/>
      <c r="DY39" s="666"/>
      <c r="DZ39" s="666"/>
      <c r="EA39" s="666"/>
      <c r="EB39" s="666"/>
      <c r="EC39" s="667"/>
    </row>
    <row r="40" spans="2:133" ht="11.25" customHeight="1" x14ac:dyDescent="0.2">
      <c r="B40" s="633" t="s">
        <v>341</v>
      </c>
      <c r="C40" s="634"/>
      <c r="D40" s="634"/>
      <c r="E40" s="634"/>
      <c r="F40" s="634"/>
      <c r="G40" s="634"/>
      <c r="H40" s="634"/>
      <c r="I40" s="634"/>
      <c r="J40" s="634"/>
      <c r="K40" s="634"/>
      <c r="L40" s="634"/>
      <c r="M40" s="634"/>
      <c r="N40" s="634"/>
      <c r="O40" s="634"/>
      <c r="P40" s="634"/>
      <c r="Q40" s="635"/>
      <c r="R40" s="636">
        <v>289939</v>
      </c>
      <c r="S40" s="637"/>
      <c r="T40" s="637"/>
      <c r="U40" s="637"/>
      <c r="V40" s="637"/>
      <c r="W40" s="637"/>
      <c r="X40" s="637"/>
      <c r="Y40" s="638"/>
      <c r="Z40" s="639">
        <v>1.1000000000000001</v>
      </c>
      <c r="AA40" s="639"/>
      <c r="AB40" s="639"/>
      <c r="AC40" s="639"/>
      <c r="AD40" s="640" t="s">
        <v>129</v>
      </c>
      <c r="AE40" s="640"/>
      <c r="AF40" s="640"/>
      <c r="AG40" s="640"/>
      <c r="AH40" s="640"/>
      <c r="AI40" s="640"/>
      <c r="AJ40" s="640"/>
      <c r="AK40" s="640"/>
      <c r="AL40" s="641" t="s">
        <v>238</v>
      </c>
      <c r="AM40" s="642"/>
      <c r="AN40" s="642"/>
      <c r="AO40" s="643"/>
      <c r="AQ40" s="699" t="s">
        <v>342</v>
      </c>
      <c r="AR40" s="700"/>
      <c r="AS40" s="700"/>
      <c r="AT40" s="700"/>
      <c r="AU40" s="700"/>
      <c r="AV40" s="700"/>
      <c r="AW40" s="700"/>
      <c r="AX40" s="700"/>
      <c r="AY40" s="701"/>
      <c r="AZ40" s="636">
        <v>21664</v>
      </c>
      <c r="BA40" s="637"/>
      <c r="BB40" s="637"/>
      <c r="BC40" s="637"/>
      <c r="BD40" s="669"/>
      <c r="BE40" s="669"/>
      <c r="BF40" s="682"/>
      <c r="BG40" s="686" t="s">
        <v>343</v>
      </c>
      <c r="BH40" s="687"/>
      <c r="BI40" s="687"/>
      <c r="BJ40" s="687"/>
      <c r="BK40" s="687"/>
      <c r="BL40" s="214"/>
      <c r="BM40" s="634" t="s">
        <v>344</v>
      </c>
      <c r="BN40" s="634"/>
      <c r="BO40" s="634"/>
      <c r="BP40" s="634"/>
      <c r="BQ40" s="634"/>
      <c r="BR40" s="634"/>
      <c r="BS40" s="634"/>
      <c r="BT40" s="634"/>
      <c r="BU40" s="635"/>
      <c r="BV40" s="636">
        <v>108</v>
      </c>
      <c r="BW40" s="637"/>
      <c r="BX40" s="637"/>
      <c r="BY40" s="637"/>
      <c r="BZ40" s="637"/>
      <c r="CA40" s="637"/>
      <c r="CB40" s="646"/>
      <c r="CD40" s="633" t="s">
        <v>345</v>
      </c>
      <c r="CE40" s="634"/>
      <c r="CF40" s="634"/>
      <c r="CG40" s="634"/>
      <c r="CH40" s="634"/>
      <c r="CI40" s="634"/>
      <c r="CJ40" s="634"/>
      <c r="CK40" s="634"/>
      <c r="CL40" s="634"/>
      <c r="CM40" s="634"/>
      <c r="CN40" s="634"/>
      <c r="CO40" s="634"/>
      <c r="CP40" s="634"/>
      <c r="CQ40" s="635"/>
      <c r="CR40" s="636">
        <v>694483</v>
      </c>
      <c r="CS40" s="637"/>
      <c r="CT40" s="637"/>
      <c r="CU40" s="637"/>
      <c r="CV40" s="637"/>
      <c r="CW40" s="637"/>
      <c r="CX40" s="637"/>
      <c r="CY40" s="638"/>
      <c r="CZ40" s="641">
        <v>2.7</v>
      </c>
      <c r="DA40" s="666"/>
      <c r="DB40" s="666"/>
      <c r="DC40" s="671"/>
      <c r="DD40" s="645">
        <v>365153</v>
      </c>
      <c r="DE40" s="637"/>
      <c r="DF40" s="637"/>
      <c r="DG40" s="637"/>
      <c r="DH40" s="637"/>
      <c r="DI40" s="637"/>
      <c r="DJ40" s="637"/>
      <c r="DK40" s="638"/>
      <c r="DL40" s="645">
        <v>113079</v>
      </c>
      <c r="DM40" s="637"/>
      <c r="DN40" s="637"/>
      <c r="DO40" s="637"/>
      <c r="DP40" s="637"/>
      <c r="DQ40" s="637"/>
      <c r="DR40" s="637"/>
      <c r="DS40" s="637"/>
      <c r="DT40" s="637"/>
      <c r="DU40" s="637"/>
      <c r="DV40" s="638"/>
      <c r="DW40" s="641">
        <v>0.7</v>
      </c>
      <c r="DX40" s="666"/>
      <c r="DY40" s="666"/>
      <c r="DZ40" s="666"/>
      <c r="EA40" s="666"/>
      <c r="EB40" s="666"/>
      <c r="EC40" s="667"/>
    </row>
    <row r="41" spans="2:133" ht="11.25" customHeight="1" x14ac:dyDescent="0.2">
      <c r="B41" s="657" t="s">
        <v>346</v>
      </c>
      <c r="C41" s="658"/>
      <c r="D41" s="658"/>
      <c r="E41" s="658"/>
      <c r="F41" s="658"/>
      <c r="G41" s="658"/>
      <c r="H41" s="658"/>
      <c r="I41" s="658"/>
      <c r="J41" s="658"/>
      <c r="K41" s="658"/>
      <c r="L41" s="658"/>
      <c r="M41" s="658"/>
      <c r="N41" s="658"/>
      <c r="O41" s="658"/>
      <c r="P41" s="658"/>
      <c r="Q41" s="659"/>
      <c r="R41" s="708">
        <v>26482459</v>
      </c>
      <c r="S41" s="709"/>
      <c r="T41" s="709"/>
      <c r="U41" s="709"/>
      <c r="V41" s="709"/>
      <c r="W41" s="709"/>
      <c r="X41" s="709"/>
      <c r="Y41" s="713"/>
      <c r="Z41" s="714">
        <v>100</v>
      </c>
      <c r="AA41" s="714"/>
      <c r="AB41" s="714"/>
      <c r="AC41" s="714"/>
      <c r="AD41" s="715">
        <v>14934859</v>
      </c>
      <c r="AE41" s="715"/>
      <c r="AF41" s="715"/>
      <c r="AG41" s="715"/>
      <c r="AH41" s="715"/>
      <c r="AI41" s="715"/>
      <c r="AJ41" s="715"/>
      <c r="AK41" s="715"/>
      <c r="AL41" s="716">
        <v>100</v>
      </c>
      <c r="AM41" s="696"/>
      <c r="AN41" s="696"/>
      <c r="AO41" s="717"/>
      <c r="AQ41" s="699" t="s">
        <v>347</v>
      </c>
      <c r="AR41" s="700"/>
      <c r="AS41" s="700"/>
      <c r="AT41" s="700"/>
      <c r="AU41" s="700"/>
      <c r="AV41" s="700"/>
      <c r="AW41" s="700"/>
      <c r="AX41" s="700"/>
      <c r="AY41" s="701"/>
      <c r="AZ41" s="636">
        <v>588589</v>
      </c>
      <c r="BA41" s="637"/>
      <c r="BB41" s="637"/>
      <c r="BC41" s="637"/>
      <c r="BD41" s="669"/>
      <c r="BE41" s="669"/>
      <c r="BF41" s="682"/>
      <c r="BG41" s="686"/>
      <c r="BH41" s="687"/>
      <c r="BI41" s="687"/>
      <c r="BJ41" s="687"/>
      <c r="BK41" s="687"/>
      <c r="BL41" s="214"/>
      <c r="BM41" s="634" t="s">
        <v>348</v>
      </c>
      <c r="BN41" s="634"/>
      <c r="BO41" s="634"/>
      <c r="BP41" s="634"/>
      <c r="BQ41" s="634"/>
      <c r="BR41" s="634"/>
      <c r="BS41" s="634"/>
      <c r="BT41" s="634"/>
      <c r="BU41" s="635"/>
      <c r="BV41" s="636" t="s">
        <v>238</v>
      </c>
      <c r="BW41" s="637"/>
      <c r="BX41" s="637"/>
      <c r="BY41" s="637"/>
      <c r="BZ41" s="637"/>
      <c r="CA41" s="637"/>
      <c r="CB41" s="646"/>
      <c r="CD41" s="633" t="s">
        <v>349</v>
      </c>
      <c r="CE41" s="634"/>
      <c r="CF41" s="634"/>
      <c r="CG41" s="634"/>
      <c r="CH41" s="634"/>
      <c r="CI41" s="634"/>
      <c r="CJ41" s="634"/>
      <c r="CK41" s="634"/>
      <c r="CL41" s="634"/>
      <c r="CM41" s="634"/>
      <c r="CN41" s="634"/>
      <c r="CO41" s="634"/>
      <c r="CP41" s="634"/>
      <c r="CQ41" s="635"/>
      <c r="CR41" s="636" t="s">
        <v>129</v>
      </c>
      <c r="CS41" s="669"/>
      <c r="CT41" s="669"/>
      <c r="CU41" s="669"/>
      <c r="CV41" s="669"/>
      <c r="CW41" s="669"/>
      <c r="CX41" s="669"/>
      <c r="CY41" s="670"/>
      <c r="CZ41" s="641" t="s">
        <v>238</v>
      </c>
      <c r="DA41" s="666"/>
      <c r="DB41" s="666"/>
      <c r="DC41" s="671"/>
      <c r="DD41" s="645" t="s">
        <v>238</v>
      </c>
      <c r="DE41" s="669"/>
      <c r="DF41" s="669"/>
      <c r="DG41" s="669"/>
      <c r="DH41" s="669"/>
      <c r="DI41" s="669"/>
      <c r="DJ41" s="669"/>
      <c r="DK41" s="670"/>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2">
      <c r="AQ42" s="705" t="s">
        <v>350</v>
      </c>
      <c r="AR42" s="706"/>
      <c r="AS42" s="706"/>
      <c r="AT42" s="706"/>
      <c r="AU42" s="706"/>
      <c r="AV42" s="706"/>
      <c r="AW42" s="706"/>
      <c r="AX42" s="706"/>
      <c r="AY42" s="707"/>
      <c r="AZ42" s="708">
        <v>1933325</v>
      </c>
      <c r="BA42" s="709"/>
      <c r="BB42" s="709"/>
      <c r="BC42" s="709"/>
      <c r="BD42" s="695"/>
      <c r="BE42" s="695"/>
      <c r="BF42" s="697"/>
      <c r="BG42" s="688"/>
      <c r="BH42" s="689"/>
      <c r="BI42" s="689"/>
      <c r="BJ42" s="689"/>
      <c r="BK42" s="689"/>
      <c r="BL42" s="215"/>
      <c r="BM42" s="658" t="s">
        <v>351</v>
      </c>
      <c r="BN42" s="658"/>
      <c r="BO42" s="658"/>
      <c r="BP42" s="658"/>
      <c r="BQ42" s="658"/>
      <c r="BR42" s="658"/>
      <c r="BS42" s="658"/>
      <c r="BT42" s="658"/>
      <c r="BU42" s="659"/>
      <c r="BV42" s="708">
        <v>337</v>
      </c>
      <c r="BW42" s="709"/>
      <c r="BX42" s="709"/>
      <c r="BY42" s="709"/>
      <c r="BZ42" s="709"/>
      <c r="CA42" s="709"/>
      <c r="CB42" s="718"/>
      <c r="CD42" s="633" t="s">
        <v>352</v>
      </c>
      <c r="CE42" s="634"/>
      <c r="CF42" s="634"/>
      <c r="CG42" s="634"/>
      <c r="CH42" s="634"/>
      <c r="CI42" s="634"/>
      <c r="CJ42" s="634"/>
      <c r="CK42" s="634"/>
      <c r="CL42" s="634"/>
      <c r="CM42" s="634"/>
      <c r="CN42" s="634"/>
      <c r="CO42" s="634"/>
      <c r="CP42" s="634"/>
      <c r="CQ42" s="635"/>
      <c r="CR42" s="636">
        <v>1666768</v>
      </c>
      <c r="CS42" s="669"/>
      <c r="CT42" s="669"/>
      <c r="CU42" s="669"/>
      <c r="CV42" s="669"/>
      <c r="CW42" s="669"/>
      <c r="CX42" s="669"/>
      <c r="CY42" s="670"/>
      <c r="CZ42" s="641">
        <v>6.6</v>
      </c>
      <c r="DA42" s="666"/>
      <c r="DB42" s="666"/>
      <c r="DC42" s="671"/>
      <c r="DD42" s="645">
        <v>427903</v>
      </c>
      <c r="DE42" s="669"/>
      <c r="DF42" s="669"/>
      <c r="DG42" s="669"/>
      <c r="DH42" s="669"/>
      <c r="DI42" s="669"/>
      <c r="DJ42" s="669"/>
      <c r="DK42" s="670"/>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2">
      <c r="B43" s="208" t="s">
        <v>353</v>
      </c>
      <c r="CD43" s="633" t="s">
        <v>354</v>
      </c>
      <c r="CE43" s="634"/>
      <c r="CF43" s="634"/>
      <c r="CG43" s="634"/>
      <c r="CH43" s="634"/>
      <c r="CI43" s="634"/>
      <c r="CJ43" s="634"/>
      <c r="CK43" s="634"/>
      <c r="CL43" s="634"/>
      <c r="CM43" s="634"/>
      <c r="CN43" s="634"/>
      <c r="CO43" s="634"/>
      <c r="CP43" s="634"/>
      <c r="CQ43" s="635"/>
      <c r="CR43" s="636">
        <v>39188</v>
      </c>
      <c r="CS43" s="669"/>
      <c r="CT43" s="669"/>
      <c r="CU43" s="669"/>
      <c r="CV43" s="669"/>
      <c r="CW43" s="669"/>
      <c r="CX43" s="669"/>
      <c r="CY43" s="670"/>
      <c r="CZ43" s="641">
        <v>0.2</v>
      </c>
      <c r="DA43" s="666"/>
      <c r="DB43" s="666"/>
      <c r="DC43" s="671"/>
      <c r="DD43" s="645">
        <v>38539</v>
      </c>
      <c r="DE43" s="669"/>
      <c r="DF43" s="669"/>
      <c r="DG43" s="669"/>
      <c r="DH43" s="669"/>
      <c r="DI43" s="669"/>
      <c r="DJ43" s="669"/>
      <c r="DK43" s="670"/>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2">
      <c r="B44" s="722" t="s">
        <v>355</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4" t="s">
        <v>303</v>
      </c>
      <c r="CE44" s="675"/>
      <c r="CF44" s="633" t="s">
        <v>356</v>
      </c>
      <c r="CG44" s="634"/>
      <c r="CH44" s="634"/>
      <c r="CI44" s="634"/>
      <c r="CJ44" s="634"/>
      <c r="CK44" s="634"/>
      <c r="CL44" s="634"/>
      <c r="CM44" s="634"/>
      <c r="CN44" s="634"/>
      <c r="CO44" s="634"/>
      <c r="CP44" s="634"/>
      <c r="CQ44" s="635"/>
      <c r="CR44" s="636">
        <v>1666768</v>
      </c>
      <c r="CS44" s="637"/>
      <c r="CT44" s="637"/>
      <c r="CU44" s="637"/>
      <c r="CV44" s="637"/>
      <c r="CW44" s="637"/>
      <c r="CX44" s="637"/>
      <c r="CY44" s="638"/>
      <c r="CZ44" s="641">
        <v>6.6</v>
      </c>
      <c r="DA44" s="642"/>
      <c r="DB44" s="642"/>
      <c r="DC44" s="648"/>
      <c r="DD44" s="645">
        <v>427903</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2">
      <c r="B45" s="722" t="s">
        <v>357</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6"/>
      <c r="CE45" s="677"/>
      <c r="CF45" s="633" t="s">
        <v>358</v>
      </c>
      <c r="CG45" s="634"/>
      <c r="CH45" s="634"/>
      <c r="CI45" s="634"/>
      <c r="CJ45" s="634"/>
      <c r="CK45" s="634"/>
      <c r="CL45" s="634"/>
      <c r="CM45" s="634"/>
      <c r="CN45" s="634"/>
      <c r="CO45" s="634"/>
      <c r="CP45" s="634"/>
      <c r="CQ45" s="635"/>
      <c r="CR45" s="636">
        <v>445381</v>
      </c>
      <c r="CS45" s="669"/>
      <c r="CT45" s="669"/>
      <c r="CU45" s="669"/>
      <c r="CV45" s="669"/>
      <c r="CW45" s="669"/>
      <c r="CX45" s="669"/>
      <c r="CY45" s="670"/>
      <c r="CZ45" s="641">
        <v>1.8</v>
      </c>
      <c r="DA45" s="666"/>
      <c r="DB45" s="666"/>
      <c r="DC45" s="671"/>
      <c r="DD45" s="645">
        <v>27631</v>
      </c>
      <c r="DE45" s="669"/>
      <c r="DF45" s="669"/>
      <c r="DG45" s="669"/>
      <c r="DH45" s="669"/>
      <c r="DI45" s="669"/>
      <c r="DJ45" s="669"/>
      <c r="DK45" s="670"/>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2">
      <c r="B46" s="219"/>
      <c r="CD46" s="676"/>
      <c r="CE46" s="677"/>
      <c r="CF46" s="633" t="s">
        <v>359</v>
      </c>
      <c r="CG46" s="634"/>
      <c r="CH46" s="634"/>
      <c r="CI46" s="634"/>
      <c r="CJ46" s="634"/>
      <c r="CK46" s="634"/>
      <c r="CL46" s="634"/>
      <c r="CM46" s="634"/>
      <c r="CN46" s="634"/>
      <c r="CO46" s="634"/>
      <c r="CP46" s="634"/>
      <c r="CQ46" s="635"/>
      <c r="CR46" s="636">
        <v>1011427</v>
      </c>
      <c r="CS46" s="637"/>
      <c r="CT46" s="637"/>
      <c r="CU46" s="637"/>
      <c r="CV46" s="637"/>
      <c r="CW46" s="637"/>
      <c r="CX46" s="637"/>
      <c r="CY46" s="638"/>
      <c r="CZ46" s="641">
        <v>4</v>
      </c>
      <c r="DA46" s="642"/>
      <c r="DB46" s="642"/>
      <c r="DC46" s="648"/>
      <c r="DD46" s="645">
        <v>369302</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2">
      <c r="B47" s="219"/>
      <c r="CD47" s="676"/>
      <c r="CE47" s="677"/>
      <c r="CF47" s="633" t="s">
        <v>360</v>
      </c>
      <c r="CG47" s="634"/>
      <c r="CH47" s="634"/>
      <c r="CI47" s="634"/>
      <c r="CJ47" s="634"/>
      <c r="CK47" s="634"/>
      <c r="CL47" s="634"/>
      <c r="CM47" s="634"/>
      <c r="CN47" s="634"/>
      <c r="CO47" s="634"/>
      <c r="CP47" s="634"/>
      <c r="CQ47" s="635"/>
      <c r="CR47" s="636" t="s">
        <v>129</v>
      </c>
      <c r="CS47" s="669"/>
      <c r="CT47" s="669"/>
      <c r="CU47" s="669"/>
      <c r="CV47" s="669"/>
      <c r="CW47" s="669"/>
      <c r="CX47" s="669"/>
      <c r="CY47" s="670"/>
      <c r="CZ47" s="641" t="s">
        <v>129</v>
      </c>
      <c r="DA47" s="666"/>
      <c r="DB47" s="666"/>
      <c r="DC47" s="671"/>
      <c r="DD47" s="645" t="s">
        <v>238</v>
      </c>
      <c r="DE47" s="669"/>
      <c r="DF47" s="669"/>
      <c r="DG47" s="669"/>
      <c r="DH47" s="669"/>
      <c r="DI47" s="669"/>
      <c r="DJ47" s="669"/>
      <c r="DK47" s="670"/>
      <c r="DL47" s="719"/>
      <c r="DM47" s="720"/>
      <c r="DN47" s="720"/>
      <c r="DO47" s="720"/>
      <c r="DP47" s="720"/>
      <c r="DQ47" s="720"/>
      <c r="DR47" s="720"/>
      <c r="DS47" s="720"/>
      <c r="DT47" s="720"/>
      <c r="DU47" s="720"/>
      <c r="DV47" s="721"/>
      <c r="DW47" s="710"/>
      <c r="DX47" s="711"/>
      <c r="DY47" s="711"/>
      <c r="DZ47" s="711"/>
      <c r="EA47" s="711"/>
      <c r="EB47" s="711"/>
      <c r="EC47" s="712"/>
    </row>
    <row r="48" spans="2:133" ht="10.8" x14ac:dyDescent="0.2">
      <c r="B48" s="219"/>
      <c r="CD48" s="678"/>
      <c r="CE48" s="679"/>
      <c r="CF48" s="633" t="s">
        <v>361</v>
      </c>
      <c r="CG48" s="634"/>
      <c r="CH48" s="634"/>
      <c r="CI48" s="634"/>
      <c r="CJ48" s="634"/>
      <c r="CK48" s="634"/>
      <c r="CL48" s="634"/>
      <c r="CM48" s="634"/>
      <c r="CN48" s="634"/>
      <c r="CO48" s="634"/>
      <c r="CP48" s="634"/>
      <c r="CQ48" s="635"/>
      <c r="CR48" s="636" t="s">
        <v>129</v>
      </c>
      <c r="CS48" s="637"/>
      <c r="CT48" s="637"/>
      <c r="CU48" s="637"/>
      <c r="CV48" s="637"/>
      <c r="CW48" s="637"/>
      <c r="CX48" s="637"/>
      <c r="CY48" s="638"/>
      <c r="CZ48" s="641" t="s">
        <v>238</v>
      </c>
      <c r="DA48" s="642"/>
      <c r="DB48" s="642"/>
      <c r="DC48" s="648"/>
      <c r="DD48" s="645" t="s">
        <v>129</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2">
      <c r="B49" s="219"/>
      <c r="CD49" s="657" t="s">
        <v>362</v>
      </c>
      <c r="CE49" s="658"/>
      <c r="CF49" s="658"/>
      <c r="CG49" s="658"/>
      <c r="CH49" s="658"/>
      <c r="CI49" s="658"/>
      <c r="CJ49" s="658"/>
      <c r="CK49" s="658"/>
      <c r="CL49" s="658"/>
      <c r="CM49" s="658"/>
      <c r="CN49" s="658"/>
      <c r="CO49" s="658"/>
      <c r="CP49" s="658"/>
      <c r="CQ49" s="659"/>
      <c r="CR49" s="708">
        <v>25361353</v>
      </c>
      <c r="CS49" s="695"/>
      <c r="CT49" s="695"/>
      <c r="CU49" s="695"/>
      <c r="CV49" s="695"/>
      <c r="CW49" s="695"/>
      <c r="CX49" s="695"/>
      <c r="CY49" s="724"/>
      <c r="CZ49" s="716">
        <v>100</v>
      </c>
      <c r="DA49" s="725"/>
      <c r="DB49" s="725"/>
      <c r="DC49" s="726"/>
      <c r="DD49" s="727">
        <v>16701188</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cP4YecqDXtwdDykq0CW6uBCGE+BfcTqaGXQwu0ZrOKSiV1JwQghJYP7/hKnp4PimIu4F8XaidiVvFVob1HxkHw==" saltValue="8A/muwwPCWYuWZTfxJlDB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34" t="s">
        <v>363</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364</v>
      </c>
      <c r="DK2" s="736"/>
      <c r="DL2" s="736"/>
      <c r="DM2" s="736"/>
      <c r="DN2" s="736"/>
      <c r="DO2" s="737"/>
      <c r="DP2" s="222"/>
      <c r="DQ2" s="735" t="s">
        <v>365</v>
      </c>
      <c r="DR2" s="736"/>
      <c r="DS2" s="736"/>
      <c r="DT2" s="736"/>
      <c r="DU2" s="736"/>
      <c r="DV2" s="736"/>
      <c r="DW2" s="736"/>
      <c r="DX2" s="736"/>
      <c r="DY2" s="736"/>
      <c r="DZ2" s="737"/>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738" t="s">
        <v>366</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367</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9"/>
    </row>
    <row r="5" spans="1:131" s="230" customFormat="1" ht="26.25" customHeight="1" x14ac:dyDescent="0.2">
      <c r="A5" s="740" t="s">
        <v>368</v>
      </c>
      <c r="B5" s="741"/>
      <c r="C5" s="741"/>
      <c r="D5" s="741"/>
      <c r="E5" s="741"/>
      <c r="F5" s="741"/>
      <c r="G5" s="741"/>
      <c r="H5" s="741"/>
      <c r="I5" s="741"/>
      <c r="J5" s="741"/>
      <c r="K5" s="741"/>
      <c r="L5" s="741"/>
      <c r="M5" s="741"/>
      <c r="N5" s="741"/>
      <c r="O5" s="741"/>
      <c r="P5" s="742"/>
      <c r="Q5" s="746" t="s">
        <v>369</v>
      </c>
      <c r="R5" s="747"/>
      <c r="S5" s="747"/>
      <c r="T5" s="747"/>
      <c r="U5" s="748"/>
      <c r="V5" s="746" t="s">
        <v>370</v>
      </c>
      <c r="W5" s="747"/>
      <c r="X5" s="747"/>
      <c r="Y5" s="747"/>
      <c r="Z5" s="748"/>
      <c r="AA5" s="746" t="s">
        <v>371</v>
      </c>
      <c r="AB5" s="747"/>
      <c r="AC5" s="747"/>
      <c r="AD5" s="747"/>
      <c r="AE5" s="747"/>
      <c r="AF5" s="752" t="s">
        <v>372</v>
      </c>
      <c r="AG5" s="747"/>
      <c r="AH5" s="747"/>
      <c r="AI5" s="747"/>
      <c r="AJ5" s="753"/>
      <c r="AK5" s="747" t="s">
        <v>373</v>
      </c>
      <c r="AL5" s="747"/>
      <c r="AM5" s="747"/>
      <c r="AN5" s="747"/>
      <c r="AO5" s="748"/>
      <c r="AP5" s="746" t="s">
        <v>374</v>
      </c>
      <c r="AQ5" s="747"/>
      <c r="AR5" s="747"/>
      <c r="AS5" s="747"/>
      <c r="AT5" s="748"/>
      <c r="AU5" s="746" t="s">
        <v>375</v>
      </c>
      <c r="AV5" s="747"/>
      <c r="AW5" s="747"/>
      <c r="AX5" s="747"/>
      <c r="AY5" s="753"/>
      <c r="AZ5" s="226"/>
      <c r="BA5" s="226"/>
      <c r="BB5" s="226"/>
      <c r="BC5" s="226"/>
      <c r="BD5" s="226"/>
      <c r="BE5" s="227"/>
      <c r="BF5" s="227"/>
      <c r="BG5" s="227"/>
      <c r="BH5" s="227"/>
      <c r="BI5" s="227"/>
      <c r="BJ5" s="227"/>
      <c r="BK5" s="227"/>
      <c r="BL5" s="227"/>
      <c r="BM5" s="227"/>
      <c r="BN5" s="227"/>
      <c r="BO5" s="227"/>
      <c r="BP5" s="227"/>
      <c r="BQ5" s="740" t="s">
        <v>376</v>
      </c>
      <c r="BR5" s="741"/>
      <c r="BS5" s="741"/>
      <c r="BT5" s="741"/>
      <c r="BU5" s="741"/>
      <c r="BV5" s="741"/>
      <c r="BW5" s="741"/>
      <c r="BX5" s="741"/>
      <c r="BY5" s="741"/>
      <c r="BZ5" s="741"/>
      <c r="CA5" s="741"/>
      <c r="CB5" s="741"/>
      <c r="CC5" s="741"/>
      <c r="CD5" s="741"/>
      <c r="CE5" s="741"/>
      <c r="CF5" s="741"/>
      <c r="CG5" s="742"/>
      <c r="CH5" s="746" t="s">
        <v>377</v>
      </c>
      <c r="CI5" s="747"/>
      <c r="CJ5" s="747"/>
      <c r="CK5" s="747"/>
      <c r="CL5" s="748"/>
      <c r="CM5" s="746" t="s">
        <v>378</v>
      </c>
      <c r="CN5" s="747"/>
      <c r="CO5" s="747"/>
      <c r="CP5" s="747"/>
      <c r="CQ5" s="748"/>
      <c r="CR5" s="746" t="s">
        <v>379</v>
      </c>
      <c r="CS5" s="747"/>
      <c r="CT5" s="747"/>
      <c r="CU5" s="747"/>
      <c r="CV5" s="748"/>
      <c r="CW5" s="746" t="s">
        <v>380</v>
      </c>
      <c r="CX5" s="747"/>
      <c r="CY5" s="747"/>
      <c r="CZ5" s="747"/>
      <c r="DA5" s="748"/>
      <c r="DB5" s="746" t="s">
        <v>381</v>
      </c>
      <c r="DC5" s="747"/>
      <c r="DD5" s="747"/>
      <c r="DE5" s="747"/>
      <c r="DF5" s="748"/>
      <c r="DG5" s="776" t="s">
        <v>382</v>
      </c>
      <c r="DH5" s="777"/>
      <c r="DI5" s="777"/>
      <c r="DJ5" s="777"/>
      <c r="DK5" s="778"/>
      <c r="DL5" s="776" t="s">
        <v>383</v>
      </c>
      <c r="DM5" s="777"/>
      <c r="DN5" s="777"/>
      <c r="DO5" s="777"/>
      <c r="DP5" s="778"/>
      <c r="DQ5" s="746" t="s">
        <v>384</v>
      </c>
      <c r="DR5" s="747"/>
      <c r="DS5" s="747"/>
      <c r="DT5" s="747"/>
      <c r="DU5" s="748"/>
      <c r="DV5" s="746" t="s">
        <v>375</v>
      </c>
      <c r="DW5" s="747"/>
      <c r="DX5" s="747"/>
      <c r="DY5" s="747"/>
      <c r="DZ5" s="753"/>
      <c r="EA5" s="229"/>
    </row>
    <row r="6" spans="1:131" s="230" customFormat="1" ht="26.25" customHeight="1" thickBot="1" x14ac:dyDescent="0.25">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9"/>
    </row>
    <row r="7" spans="1:131" s="230" customFormat="1" ht="26.25" customHeight="1" thickTop="1" x14ac:dyDescent="0.2">
      <c r="A7" s="231">
        <v>1</v>
      </c>
      <c r="B7" s="762" t="s">
        <v>385</v>
      </c>
      <c r="C7" s="763"/>
      <c r="D7" s="763"/>
      <c r="E7" s="763"/>
      <c r="F7" s="763"/>
      <c r="G7" s="763"/>
      <c r="H7" s="763"/>
      <c r="I7" s="763"/>
      <c r="J7" s="763"/>
      <c r="K7" s="763"/>
      <c r="L7" s="763"/>
      <c r="M7" s="763"/>
      <c r="N7" s="763"/>
      <c r="O7" s="763"/>
      <c r="P7" s="764"/>
      <c r="Q7" s="765">
        <v>26482</v>
      </c>
      <c r="R7" s="766"/>
      <c r="S7" s="766"/>
      <c r="T7" s="766"/>
      <c r="U7" s="766"/>
      <c r="V7" s="766">
        <v>25361</v>
      </c>
      <c r="W7" s="766"/>
      <c r="X7" s="766"/>
      <c r="Y7" s="766"/>
      <c r="Z7" s="766"/>
      <c r="AA7" s="766">
        <v>1121</v>
      </c>
      <c r="AB7" s="766"/>
      <c r="AC7" s="766"/>
      <c r="AD7" s="766"/>
      <c r="AE7" s="767"/>
      <c r="AF7" s="768">
        <v>1018</v>
      </c>
      <c r="AG7" s="769"/>
      <c r="AH7" s="769"/>
      <c r="AI7" s="769"/>
      <c r="AJ7" s="770"/>
      <c r="AK7" s="771">
        <v>636</v>
      </c>
      <c r="AL7" s="772"/>
      <c r="AM7" s="772"/>
      <c r="AN7" s="772"/>
      <c r="AO7" s="772"/>
      <c r="AP7" s="772">
        <v>24947</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1">
        <v>1</v>
      </c>
      <c r="BR7" s="232"/>
      <c r="BS7" s="759" t="s">
        <v>582</v>
      </c>
      <c r="BT7" s="760"/>
      <c r="BU7" s="760"/>
      <c r="BV7" s="760"/>
      <c r="BW7" s="760"/>
      <c r="BX7" s="760"/>
      <c r="BY7" s="760"/>
      <c r="BZ7" s="760"/>
      <c r="CA7" s="760"/>
      <c r="CB7" s="760"/>
      <c r="CC7" s="760"/>
      <c r="CD7" s="760"/>
      <c r="CE7" s="760"/>
      <c r="CF7" s="760"/>
      <c r="CG7" s="775"/>
      <c r="CH7" s="756">
        <v>18</v>
      </c>
      <c r="CI7" s="757"/>
      <c r="CJ7" s="757"/>
      <c r="CK7" s="757"/>
      <c r="CL7" s="758"/>
      <c r="CM7" s="756">
        <v>135</v>
      </c>
      <c r="CN7" s="757"/>
      <c r="CO7" s="757"/>
      <c r="CP7" s="757"/>
      <c r="CQ7" s="758"/>
      <c r="CR7" s="756">
        <v>110</v>
      </c>
      <c r="CS7" s="757"/>
      <c r="CT7" s="757"/>
      <c r="CU7" s="757"/>
      <c r="CV7" s="758"/>
      <c r="CW7" s="756" t="s">
        <v>504</v>
      </c>
      <c r="CX7" s="757"/>
      <c r="CY7" s="757"/>
      <c r="CZ7" s="757"/>
      <c r="DA7" s="758"/>
      <c r="DB7" s="756" t="s">
        <v>504</v>
      </c>
      <c r="DC7" s="757"/>
      <c r="DD7" s="757"/>
      <c r="DE7" s="757"/>
      <c r="DF7" s="758"/>
      <c r="DG7" s="756" t="s">
        <v>504</v>
      </c>
      <c r="DH7" s="757"/>
      <c r="DI7" s="757"/>
      <c r="DJ7" s="757"/>
      <c r="DK7" s="758"/>
      <c r="DL7" s="756" t="s">
        <v>504</v>
      </c>
      <c r="DM7" s="757"/>
      <c r="DN7" s="757"/>
      <c r="DO7" s="757"/>
      <c r="DP7" s="758"/>
      <c r="DQ7" s="756" t="s">
        <v>504</v>
      </c>
      <c r="DR7" s="757"/>
      <c r="DS7" s="757"/>
      <c r="DT7" s="757"/>
      <c r="DU7" s="758"/>
      <c r="DV7" s="759"/>
      <c r="DW7" s="760"/>
      <c r="DX7" s="760"/>
      <c r="DY7" s="760"/>
      <c r="DZ7" s="761"/>
      <c r="EA7" s="229"/>
    </row>
    <row r="8" spans="1:131" s="230" customFormat="1" ht="26.25" customHeight="1" x14ac:dyDescent="0.2">
      <c r="A8" s="233">
        <v>2</v>
      </c>
      <c r="B8" s="793"/>
      <c r="C8" s="794"/>
      <c r="D8" s="794"/>
      <c r="E8" s="794"/>
      <c r="F8" s="794"/>
      <c r="G8" s="794"/>
      <c r="H8" s="794"/>
      <c r="I8" s="794"/>
      <c r="J8" s="794"/>
      <c r="K8" s="794"/>
      <c r="L8" s="794"/>
      <c r="M8" s="794"/>
      <c r="N8" s="794"/>
      <c r="O8" s="794"/>
      <c r="P8" s="795"/>
      <c r="Q8" s="796"/>
      <c r="R8" s="797"/>
      <c r="S8" s="797"/>
      <c r="T8" s="797"/>
      <c r="U8" s="797"/>
      <c r="V8" s="797"/>
      <c r="W8" s="797"/>
      <c r="X8" s="797"/>
      <c r="Y8" s="797"/>
      <c r="Z8" s="797"/>
      <c r="AA8" s="797"/>
      <c r="AB8" s="797"/>
      <c r="AC8" s="797"/>
      <c r="AD8" s="797"/>
      <c r="AE8" s="798"/>
      <c r="AF8" s="799"/>
      <c r="AG8" s="800"/>
      <c r="AH8" s="800"/>
      <c r="AI8" s="800"/>
      <c r="AJ8" s="801"/>
      <c r="AK8" s="782"/>
      <c r="AL8" s="783"/>
      <c r="AM8" s="783"/>
      <c r="AN8" s="783"/>
      <c r="AO8" s="783"/>
      <c r="AP8" s="783"/>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3">
        <v>2</v>
      </c>
      <c r="BR8" s="234"/>
      <c r="BS8" s="786" t="s">
        <v>583</v>
      </c>
      <c r="BT8" s="787"/>
      <c r="BU8" s="787"/>
      <c r="BV8" s="787"/>
      <c r="BW8" s="787"/>
      <c r="BX8" s="787"/>
      <c r="BY8" s="787"/>
      <c r="BZ8" s="787"/>
      <c r="CA8" s="787"/>
      <c r="CB8" s="787"/>
      <c r="CC8" s="787"/>
      <c r="CD8" s="787"/>
      <c r="CE8" s="787"/>
      <c r="CF8" s="787"/>
      <c r="CG8" s="788"/>
      <c r="CH8" s="789">
        <v>-3</v>
      </c>
      <c r="CI8" s="790"/>
      <c r="CJ8" s="790"/>
      <c r="CK8" s="790"/>
      <c r="CL8" s="791"/>
      <c r="CM8" s="789">
        <v>282</v>
      </c>
      <c r="CN8" s="790"/>
      <c r="CO8" s="790"/>
      <c r="CP8" s="790"/>
      <c r="CQ8" s="791"/>
      <c r="CR8" s="789">
        <v>203</v>
      </c>
      <c r="CS8" s="790"/>
      <c r="CT8" s="790"/>
      <c r="CU8" s="790"/>
      <c r="CV8" s="791"/>
      <c r="CW8" s="789" t="s">
        <v>504</v>
      </c>
      <c r="CX8" s="790"/>
      <c r="CY8" s="790"/>
      <c r="CZ8" s="790"/>
      <c r="DA8" s="791"/>
      <c r="DB8" s="789" t="s">
        <v>504</v>
      </c>
      <c r="DC8" s="790"/>
      <c r="DD8" s="790"/>
      <c r="DE8" s="790"/>
      <c r="DF8" s="791"/>
      <c r="DG8" s="789" t="s">
        <v>504</v>
      </c>
      <c r="DH8" s="790"/>
      <c r="DI8" s="790"/>
      <c r="DJ8" s="790"/>
      <c r="DK8" s="791"/>
      <c r="DL8" s="789" t="s">
        <v>504</v>
      </c>
      <c r="DM8" s="790"/>
      <c r="DN8" s="790"/>
      <c r="DO8" s="790"/>
      <c r="DP8" s="791"/>
      <c r="DQ8" s="789" t="s">
        <v>504</v>
      </c>
      <c r="DR8" s="790"/>
      <c r="DS8" s="790"/>
      <c r="DT8" s="790"/>
      <c r="DU8" s="791"/>
      <c r="DV8" s="786"/>
      <c r="DW8" s="787"/>
      <c r="DX8" s="787"/>
      <c r="DY8" s="787"/>
      <c r="DZ8" s="792"/>
      <c r="EA8" s="229"/>
    </row>
    <row r="9" spans="1:131" s="230" customFormat="1" ht="26.25" customHeight="1" x14ac:dyDescent="0.2">
      <c r="A9" s="233">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782"/>
      <c r="AL9" s="783"/>
      <c r="AM9" s="783"/>
      <c r="AN9" s="783"/>
      <c r="AO9" s="783"/>
      <c r="AP9" s="783"/>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3">
        <v>3</v>
      </c>
      <c r="BR9" s="234"/>
      <c r="BS9" s="786" t="s">
        <v>584</v>
      </c>
      <c r="BT9" s="787"/>
      <c r="BU9" s="787"/>
      <c r="BV9" s="787"/>
      <c r="BW9" s="787"/>
      <c r="BX9" s="787"/>
      <c r="BY9" s="787"/>
      <c r="BZ9" s="787"/>
      <c r="CA9" s="787"/>
      <c r="CB9" s="787"/>
      <c r="CC9" s="787"/>
      <c r="CD9" s="787"/>
      <c r="CE9" s="787"/>
      <c r="CF9" s="787"/>
      <c r="CG9" s="788"/>
      <c r="CH9" s="789">
        <v>2</v>
      </c>
      <c r="CI9" s="790"/>
      <c r="CJ9" s="790"/>
      <c r="CK9" s="790"/>
      <c r="CL9" s="791"/>
      <c r="CM9" s="789">
        <v>49</v>
      </c>
      <c r="CN9" s="790"/>
      <c r="CO9" s="790"/>
      <c r="CP9" s="790"/>
      <c r="CQ9" s="791"/>
      <c r="CR9" s="789">
        <v>18</v>
      </c>
      <c r="CS9" s="790"/>
      <c r="CT9" s="790"/>
      <c r="CU9" s="790"/>
      <c r="CV9" s="791"/>
      <c r="CW9" s="789">
        <v>3</v>
      </c>
      <c r="CX9" s="790"/>
      <c r="CY9" s="790"/>
      <c r="CZ9" s="790"/>
      <c r="DA9" s="791"/>
      <c r="DB9" s="789">
        <v>210</v>
      </c>
      <c r="DC9" s="790"/>
      <c r="DD9" s="790"/>
      <c r="DE9" s="790"/>
      <c r="DF9" s="791"/>
      <c r="DG9" s="789" t="s">
        <v>504</v>
      </c>
      <c r="DH9" s="790"/>
      <c r="DI9" s="790"/>
      <c r="DJ9" s="790"/>
      <c r="DK9" s="791"/>
      <c r="DL9" s="789" t="s">
        <v>504</v>
      </c>
      <c r="DM9" s="790"/>
      <c r="DN9" s="790"/>
      <c r="DO9" s="790"/>
      <c r="DP9" s="791"/>
      <c r="DQ9" s="789" t="s">
        <v>504</v>
      </c>
      <c r="DR9" s="790"/>
      <c r="DS9" s="790"/>
      <c r="DT9" s="790"/>
      <c r="DU9" s="791"/>
      <c r="DV9" s="786"/>
      <c r="DW9" s="787"/>
      <c r="DX9" s="787"/>
      <c r="DY9" s="787"/>
      <c r="DZ9" s="792"/>
      <c r="EA9" s="229"/>
    </row>
    <row r="10" spans="1:131" s="230" customFormat="1" ht="26.25" customHeight="1" x14ac:dyDescent="0.2">
      <c r="A10" s="233">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3">
        <v>4</v>
      </c>
      <c r="BR10" s="234"/>
      <c r="BS10" s="786" t="s">
        <v>585</v>
      </c>
      <c r="BT10" s="787"/>
      <c r="BU10" s="787"/>
      <c r="BV10" s="787"/>
      <c r="BW10" s="787"/>
      <c r="BX10" s="787"/>
      <c r="BY10" s="787"/>
      <c r="BZ10" s="787"/>
      <c r="CA10" s="787"/>
      <c r="CB10" s="787"/>
      <c r="CC10" s="787"/>
      <c r="CD10" s="787"/>
      <c r="CE10" s="787"/>
      <c r="CF10" s="787"/>
      <c r="CG10" s="788"/>
      <c r="CH10" s="789">
        <v>-28</v>
      </c>
      <c r="CI10" s="790"/>
      <c r="CJ10" s="790"/>
      <c r="CK10" s="790"/>
      <c r="CL10" s="791"/>
      <c r="CM10" s="789">
        <v>-143</v>
      </c>
      <c r="CN10" s="790"/>
      <c r="CO10" s="790"/>
      <c r="CP10" s="790"/>
      <c r="CQ10" s="791"/>
      <c r="CR10" s="789">
        <v>3</v>
      </c>
      <c r="CS10" s="790"/>
      <c r="CT10" s="790"/>
      <c r="CU10" s="790"/>
      <c r="CV10" s="791"/>
      <c r="CW10" s="789">
        <v>47</v>
      </c>
      <c r="CX10" s="790"/>
      <c r="CY10" s="790"/>
      <c r="CZ10" s="790"/>
      <c r="DA10" s="791"/>
      <c r="DB10" s="789" t="s">
        <v>504</v>
      </c>
      <c r="DC10" s="790"/>
      <c r="DD10" s="790"/>
      <c r="DE10" s="790"/>
      <c r="DF10" s="791"/>
      <c r="DG10" s="789" t="s">
        <v>504</v>
      </c>
      <c r="DH10" s="790"/>
      <c r="DI10" s="790"/>
      <c r="DJ10" s="790"/>
      <c r="DK10" s="791"/>
      <c r="DL10" s="789" t="s">
        <v>504</v>
      </c>
      <c r="DM10" s="790"/>
      <c r="DN10" s="790"/>
      <c r="DO10" s="790"/>
      <c r="DP10" s="791"/>
      <c r="DQ10" s="789" t="s">
        <v>504</v>
      </c>
      <c r="DR10" s="790"/>
      <c r="DS10" s="790"/>
      <c r="DT10" s="790"/>
      <c r="DU10" s="791"/>
      <c r="DV10" s="786"/>
      <c r="DW10" s="787"/>
      <c r="DX10" s="787"/>
      <c r="DY10" s="787"/>
      <c r="DZ10" s="792"/>
      <c r="EA10" s="229"/>
    </row>
    <row r="11" spans="1:131" s="230" customFormat="1" ht="26.25" customHeight="1" x14ac:dyDescent="0.2">
      <c r="A11" s="233">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3">
        <v>5</v>
      </c>
      <c r="BR11" s="234"/>
      <c r="BS11" s="786" t="s">
        <v>586</v>
      </c>
      <c r="BT11" s="787"/>
      <c r="BU11" s="787"/>
      <c r="BV11" s="787"/>
      <c r="BW11" s="787"/>
      <c r="BX11" s="787"/>
      <c r="BY11" s="787"/>
      <c r="BZ11" s="787"/>
      <c r="CA11" s="787"/>
      <c r="CB11" s="787"/>
      <c r="CC11" s="787"/>
      <c r="CD11" s="787"/>
      <c r="CE11" s="787"/>
      <c r="CF11" s="787"/>
      <c r="CG11" s="788"/>
      <c r="CH11" s="789">
        <v>5</v>
      </c>
      <c r="CI11" s="790"/>
      <c r="CJ11" s="790"/>
      <c r="CK11" s="790"/>
      <c r="CL11" s="791"/>
      <c r="CM11" s="789">
        <v>8</v>
      </c>
      <c r="CN11" s="790"/>
      <c r="CO11" s="790"/>
      <c r="CP11" s="790"/>
      <c r="CQ11" s="791"/>
      <c r="CR11" s="789">
        <v>5</v>
      </c>
      <c r="CS11" s="790"/>
      <c r="CT11" s="790"/>
      <c r="CU11" s="790"/>
      <c r="CV11" s="791"/>
      <c r="CW11" s="789" t="s">
        <v>504</v>
      </c>
      <c r="CX11" s="790"/>
      <c r="CY11" s="790"/>
      <c r="CZ11" s="790"/>
      <c r="DA11" s="791"/>
      <c r="DB11" s="789" t="s">
        <v>504</v>
      </c>
      <c r="DC11" s="790"/>
      <c r="DD11" s="790"/>
      <c r="DE11" s="790"/>
      <c r="DF11" s="791"/>
      <c r="DG11" s="789" t="s">
        <v>504</v>
      </c>
      <c r="DH11" s="790"/>
      <c r="DI11" s="790"/>
      <c r="DJ11" s="790"/>
      <c r="DK11" s="791"/>
      <c r="DL11" s="789" t="s">
        <v>504</v>
      </c>
      <c r="DM11" s="790"/>
      <c r="DN11" s="790"/>
      <c r="DO11" s="790"/>
      <c r="DP11" s="791"/>
      <c r="DQ11" s="789" t="s">
        <v>504</v>
      </c>
      <c r="DR11" s="790"/>
      <c r="DS11" s="790"/>
      <c r="DT11" s="790"/>
      <c r="DU11" s="791"/>
      <c r="DV11" s="786"/>
      <c r="DW11" s="787"/>
      <c r="DX11" s="787"/>
      <c r="DY11" s="787"/>
      <c r="DZ11" s="792"/>
      <c r="EA11" s="229"/>
    </row>
    <row r="12" spans="1:131" s="230" customFormat="1" ht="26.25" customHeight="1" x14ac:dyDescent="0.2">
      <c r="A12" s="233">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3">
        <v>6</v>
      </c>
      <c r="BR12" s="234"/>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9"/>
    </row>
    <row r="13" spans="1:131" s="230" customFormat="1" ht="26.25" customHeight="1" x14ac:dyDescent="0.2">
      <c r="A13" s="233">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3">
        <v>7</v>
      </c>
      <c r="BR13" s="234"/>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9"/>
    </row>
    <row r="14" spans="1:131" s="230" customFormat="1" ht="26.25" customHeight="1" x14ac:dyDescent="0.2">
      <c r="A14" s="233">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3">
        <v>8</v>
      </c>
      <c r="BR14" s="234"/>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9"/>
    </row>
    <row r="15" spans="1:131" s="230" customFormat="1" ht="26.25" customHeight="1" x14ac:dyDescent="0.2">
      <c r="A15" s="233">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3">
        <v>9</v>
      </c>
      <c r="BR15" s="234"/>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9"/>
    </row>
    <row r="16" spans="1:131" s="230" customFormat="1" ht="26.25" customHeight="1" x14ac:dyDescent="0.2">
      <c r="A16" s="233">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3">
        <v>10</v>
      </c>
      <c r="BR16" s="234"/>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9"/>
    </row>
    <row r="17" spans="1:131" s="230" customFormat="1" ht="26.25" customHeight="1" x14ac:dyDescent="0.2">
      <c r="A17" s="233">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3">
        <v>11</v>
      </c>
      <c r="BR17" s="234"/>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9"/>
    </row>
    <row r="18" spans="1:131" s="230" customFormat="1" ht="26.25" customHeight="1" x14ac:dyDescent="0.2">
      <c r="A18" s="233">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3">
        <v>12</v>
      </c>
      <c r="BR18" s="234"/>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9"/>
    </row>
    <row r="19" spans="1:131" s="230" customFormat="1" ht="26.25" customHeight="1" x14ac:dyDescent="0.2">
      <c r="A19" s="233">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3">
        <v>13</v>
      </c>
      <c r="BR19" s="234"/>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9"/>
    </row>
    <row r="20" spans="1:131" s="230" customFormat="1" ht="26.25" customHeight="1" x14ac:dyDescent="0.2">
      <c r="A20" s="233">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3">
        <v>14</v>
      </c>
      <c r="BR20" s="234"/>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9"/>
    </row>
    <row r="21" spans="1:131" s="230" customFormat="1" ht="26.25" customHeight="1" thickBot="1" x14ac:dyDescent="0.25">
      <c r="A21" s="233">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3">
        <v>15</v>
      </c>
      <c r="BR21" s="234"/>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9"/>
    </row>
    <row r="22" spans="1:131" s="230" customFormat="1" ht="26.25" customHeight="1" x14ac:dyDescent="0.2">
      <c r="A22" s="233">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386</v>
      </c>
      <c r="BA22" s="819"/>
      <c r="BB22" s="819"/>
      <c r="BC22" s="819"/>
      <c r="BD22" s="820"/>
      <c r="BE22" s="227"/>
      <c r="BF22" s="227"/>
      <c r="BG22" s="227"/>
      <c r="BH22" s="227"/>
      <c r="BI22" s="227"/>
      <c r="BJ22" s="227"/>
      <c r="BK22" s="227"/>
      <c r="BL22" s="227"/>
      <c r="BM22" s="227"/>
      <c r="BN22" s="227"/>
      <c r="BO22" s="227"/>
      <c r="BP22" s="227"/>
      <c r="BQ22" s="233">
        <v>16</v>
      </c>
      <c r="BR22" s="234"/>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9"/>
    </row>
    <row r="23" spans="1:131" s="230" customFormat="1" ht="26.25" customHeight="1" thickBot="1" x14ac:dyDescent="0.25">
      <c r="A23" s="235" t="s">
        <v>387</v>
      </c>
      <c r="B23" s="802" t="s">
        <v>388</v>
      </c>
      <c r="C23" s="803"/>
      <c r="D23" s="803"/>
      <c r="E23" s="803"/>
      <c r="F23" s="803"/>
      <c r="G23" s="803"/>
      <c r="H23" s="803"/>
      <c r="I23" s="803"/>
      <c r="J23" s="803"/>
      <c r="K23" s="803"/>
      <c r="L23" s="803"/>
      <c r="M23" s="803"/>
      <c r="N23" s="803"/>
      <c r="O23" s="803"/>
      <c r="P23" s="804"/>
      <c r="Q23" s="805">
        <v>26482</v>
      </c>
      <c r="R23" s="806"/>
      <c r="S23" s="806"/>
      <c r="T23" s="806"/>
      <c r="U23" s="806"/>
      <c r="V23" s="806">
        <v>25361</v>
      </c>
      <c r="W23" s="806"/>
      <c r="X23" s="806"/>
      <c r="Y23" s="806"/>
      <c r="Z23" s="806"/>
      <c r="AA23" s="806">
        <v>1121</v>
      </c>
      <c r="AB23" s="806"/>
      <c r="AC23" s="806"/>
      <c r="AD23" s="806"/>
      <c r="AE23" s="807"/>
      <c r="AF23" s="808">
        <v>1018</v>
      </c>
      <c r="AG23" s="806"/>
      <c r="AH23" s="806"/>
      <c r="AI23" s="806"/>
      <c r="AJ23" s="809"/>
      <c r="AK23" s="810"/>
      <c r="AL23" s="811"/>
      <c r="AM23" s="811"/>
      <c r="AN23" s="811"/>
      <c r="AO23" s="811"/>
      <c r="AP23" s="806">
        <v>24947</v>
      </c>
      <c r="AQ23" s="806"/>
      <c r="AR23" s="806"/>
      <c r="AS23" s="806"/>
      <c r="AT23" s="806"/>
      <c r="AU23" s="822"/>
      <c r="AV23" s="822"/>
      <c r="AW23" s="822"/>
      <c r="AX23" s="822"/>
      <c r="AY23" s="823"/>
      <c r="AZ23" s="824" t="s">
        <v>129</v>
      </c>
      <c r="BA23" s="825"/>
      <c r="BB23" s="825"/>
      <c r="BC23" s="825"/>
      <c r="BD23" s="826"/>
      <c r="BE23" s="227"/>
      <c r="BF23" s="227"/>
      <c r="BG23" s="227"/>
      <c r="BH23" s="227"/>
      <c r="BI23" s="227"/>
      <c r="BJ23" s="227"/>
      <c r="BK23" s="227"/>
      <c r="BL23" s="227"/>
      <c r="BM23" s="227"/>
      <c r="BN23" s="227"/>
      <c r="BO23" s="227"/>
      <c r="BP23" s="227"/>
      <c r="BQ23" s="233">
        <v>17</v>
      </c>
      <c r="BR23" s="234"/>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9"/>
    </row>
    <row r="24" spans="1:131" s="230" customFormat="1" ht="26.25" customHeight="1" x14ac:dyDescent="0.2">
      <c r="A24" s="821" t="s">
        <v>389</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3">
        <v>18</v>
      </c>
      <c r="BR24" s="234"/>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9"/>
    </row>
    <row r="25" spans="1:131" ht="26.25" customHeight="1" thickBot="1" x14ac:dyDescent="0.25">
      <c r="A25" s="738" t="s">
        <v>390</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6"/>
      <c r="BP25" s="236"/>
      <c r="BQ25" s="233">
        <v>19</v>
      </c>
      <c r="BR25" s="234"/>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2">
      <c r="A26" s="740" t="s">
        <v>368</v>
      </c>
      <c r="B26" s="741"/>
      <c r="C26" s="741"/>
      <c r="D26" s="741"/>
      <c r="E26" s="741"/>
      <c r="F26" s="741"/>
      <c r="G26" s="741"/>
      <c r="H26" s="741"/>
      <c r="I26" s="741"/>
      <c r="J26" s="741"/>
      <c r="K26" s="741"/>
      <c r="L26" s="741"/>
      <c r="M26" s="741"/>
      <c r="N26" s="741"/>
      <c r="O26" s="741"/>
      <c r="P26" s="742"/>
      <c r="Q26" s="746" t="s">
        <v>391</v>
      </c>
      <c r="R26" s="747"/>
      <c r="S26" s="747"/>
      <c r="T26" s="747"/>
      <c r="U26" s="748"/>
      <c r="V26" s="746" t="s">
        <v>392</v>
      </c>
      <c r="W26" s="747"/>
      <c r="X26" s="747"/>
      <c r="Y26" s="747"/>
      <c r="Z26" s="748"/>
      <c r="AA26" s="746" t="s">
        <v>393</v>
      </c>
      <c r="AB26" s="747"/>
      <c r="AC26" s="747"/>
      <c r="AD26" s="747"/>
      <c r="AE26" s="747"/>
      <c r="AF26" s="827" t="s">
        <v>394</v>
      </c>
      <c r="AG26" s="828"/>
      <c r="AH26" s="828"/>
      <c r="AI26" s="828"/>
      <c r="AJ26" s="829"/>
      <c r="AK26" s="747" t="s">
        <v>395</v>
      </c>
      <c r="AL26" s="747"/>
      <c r="AM26" s="747"/>
      <c r="AN26" s="747"/>
      <c r="AO26" s="748"/>
      <c r="AP26" s="746" t="s">
        <v>396</v>
      </c>
      <c r="AQ26" s="747"/>
      <c r="AR26" s="747"/>
      <c r="AS26" s="747"/>
      <c r="AT26" s="748"/>
      <c r="AU26" s="746" t="s">
        <v>397</v>
      </c>
      <c r="AV26" s="747"/>
      <c r="AW26" s="747"/>
      <c r="AX26" s="747"/>
      <c r="AY26" s="748"/>
      <c r="AZ26" s="746" t="s">
        <v>398</v>
      </c>
      <c r="BA26" s="747"/>
      <c r="BB26" s="747"/>
      <c r="BC26" s="747"/>
      <c r="BD26" s="748"/>
      <c r="BE26" s="746" t="s">
        <v>375</v>
      </c>
      <c r="BF26" s="747"/>
      <c r="BG26" s="747"/>
      <c r="BH26" s="747"/>
      <c r="BI26" s="753"/>
      <c r="BJ26" s="226"/>
      <c r="BK26" s="226"/>
      <c r="BL26" s="226"/>
      <c r="BM26" s="226"/>
      <c r="BN26" s="226"/>
      <c r="BO26" s="236"/>
      <c r="BP26" s="236"/>
      <c r="BQ26" s="233">
        <v>20</v>
      </c>
      <c r="BR26" s="234"/>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5">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6"/>
      <c r="BP27" s="236"/>
      <c r="BQ27" s="233">
        <v>21</v>
      </c>
      <c r="BR27" s="234"/>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2">
      <c r="A28" s="237">
        <v>1</v>
      </c>
      <c r="B28" s="762" t="s">
        <v>399</v>
      </c>
      <c r="C28" s="763"/>
      <c r="D28" s="763"/>
      <c r="E28" s="763"/>
      <c r="F28" s="763"/>
      <c r="G28" s="763"/>
      <c r="H28" s="763"/>
      <c r="I28" s="763"/>
      <c r="J28" s="763"/>
      <c r="K28" s="763"/>
      <c r="L28" s="763"/>
      <c r="M28" s="763"/>
      <c r="N28" s="763"/>
      <c r="O28" s="763"/>
      <c r="P28" s="764"/>
      <c r="Q28" s="835">
        <v>7604</v>
      </c>
      <c r="R28" s="836"/>
      <c r="S28" s="836"/>
      <c r="T28" s="836"/>
      <c r="U28" s="836"/>
      <c r="V28" s="836">
        <v>7503</v>
      </c>
      <c r="W28" s="836"/>
      <c r="X28" s="836"/>
      <c r="Y28" s="836"/>
      <c r="Z28" s="836"/>
      <c r="AA28" s="836">
        <v>102</v>
      </c>
      <c r="AB28" s="836"/>
      <c r="AC28" s="836"/>
      <c r="AD28" s="836"/>
      <c r="AE28" s="837"/>
      <c r="AF28" s="838">
        <v>102</v>
      </c>
      <c r="AG28" s="836"/>
      <c r="AH28" s="836"/>
      <c r="AI28" s="836"/>
      <c r="AJ28" s="839"/>
      <c r="AK28" s="840">
        <v>589</v>
      </c>
      <c r="AL28" s="841"/>
      <c r="AM28" s="841"/>
      <c r="AN28" s="841"/>
      <c r="AO28" s="841"/>
      <c r="AP28" s="841" t="s">
        <v>504</v>
      </c>
      <c r="AQ28" s="841"/>
      <c r="AR28" s="841"/>
      <c r="AS28" s="841"/>
      <c r="AT28" s="841"/>
      <c r="AU28" s="841" t="s">
        <v>504</v>
      </c>
      <c r="AV28" s="841"/>
      <c r="AW28" s="841"/>
      <c r="AX28" s="841"/>
      <c r="AY28" s="841"/>
      <c r="AZ28" s="842" t="s">
        <v>504</v>
      </c>
      <c r="BA28" s="842"/>
      <c r="BB28" s="842"/>
      <c r="BC28" s="842"/>
      <c r="BD28" s="842"/>
      <c r="BE28" s="833"/>
      <c r="BF28" s="833"/>
      <c r="BG28" s="833"/>
      <c r="BH28" s="833"/>
      <c r="BI28" s="834"/>
      <c r="BJ28" s="226"/>
      <c r="BK28" s="226"/>
      <c r="BL28" s="226"/>
      <c r="BM28" s="226"/>
      <c r="BN28" s="226"/>
      <c r="BO28" s="236"/>
      <c r="BP28" s="236"/>
      <c r="BQ28" s="233">
        <v>22</v>
      </c>
      <c r="BR28" s="234"/>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2">
      <c r="A29" s="237">
        <v>2</v>
      </c>
      <c r="B29" s="793" t="s">
        <v>400</v>
      </c>
      <c r="C29" s="794"/>
      <c r="D29" s="794"/>
      <c r="E29" s="794"/>
      <c r="F29" s="794"/>
      <c r="G29" s="794"/>
      <c r="H29" s="794"/>
      <c r="I29" s="794"/>
      <c r="J29" s="794"/>
      <c r="K29" s="794"/>
      <c r="L29" s="794"/>
      <c r="M29" s="794"/>
      <c r="N29" s="794"/>
      <c r="O29" s="794"/>
      <c r="P29" s="795"/>
      <c r="Q29" s="796">
        <v>6558</v>
      </c>
      <c r="R29" s="797"/>
      <c r="S29" s="797"/>
      <c r="T29" s="797"/>
      <c r="U29" s="797"/>
      <c r="V29" s="797">
        <v>6419</v>
      </c>
      <c r="W29" s="797"/>
      <c r="X29" s="797"/>
      <c r="Y29" s="797"/>
      <c r="Z29" s="797"/>
      <c r="AA29" s="797">
        <v>140</v>
      </c>
      <c r="AB29" s="797"/>
      <c r="AC29" s="797"/>
      <c r="AD29" s="797"/>
      <c r="AE29" s="798"/>
      <c r="AF29" s="799">
        <v>140</v>
      </c>
      <c r="AG29" s="800"/>
      <c r="AH29" s="800"/>
      <c r="AI29" s="800"/>
      <c r="AJ29" s="801"/>
      <c r="AK29" s="847">
        <v>947</v>
      </c>
      <c r="AL29" s="843"/>
      <c r="AM29" s="843"/>
      <c r="AN29" s="843"/>
      <c r="AO29" s="843"/>
      <c r="AP29" s="843" t="s">
        <v>504</v>
      </c>
      <c r="AQ29" s="843"/>
      <c r="AR29" s="843"/>
      <c r="AS29" s="843"/>
      <c r="AT29" s="843"/>
      <c r="AU29" s="843" t="s">
        <v>504</v>
      </c>
      <c r="AV29" s="843"/>
      <c r="AW29" s="843"/>
      <c r="AX29" s="843"/>
      <c r="AY29" s="843"/>
      <c r="AZ29" s="844" t="s">
        <v>504</v>
      </c>
      <c r="BA29" s="844"/>
      <c r="BB29" s="844"/>
      <c r="BC29" s="844"/>
      <c r="BD29" s="844"/>
      <c r="BE29" s="845"/>
      <c r="BF29" s="845"/>
      <c r="BG29" s="845"/>
      <c r="BH29" s="845"/>
      <c r="BI29" s="846"/>
      <c r="BJ29" s="226"/>
      <c r="BK29" s="226"/>
      <c r="BL29" s="226"/>
      <c r="BM29" s="226"/>
      <c r="BN29" s="226"/>
      <c r="BO29" s="236"/>
      <c r="BP29" s="236"/>
      <c r="BQ29" s="233">
        <v>23</v>
      </c>
      <c r="BR29" s="234"/>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2">
      <c r="A30" s="237">
        <v>3</v>
      </c>
      <c r="B30" s="793" t="s">
        <v>401</v>
      </c>
      <c r="C30" s="794"/>
      <c r="D30" s="794"/>
      <c r="E30" s="794"/>
      <c r="F30" s="794"/>
      <c r="G30" s="794"/>
      <c r="H30" s="794"/>
      <c r="I30" s="794"/>
      <c r="J30" s="794"/>
      <c r="K30" s="794"/>
      <c r="L30" s="794"/>
      <c r="M30" s="794"/>
      <c r="N30" s="794"/>
      <c r="O30" s="794"/>
      <c r="P30" s="795"/>
      <c r="Q30" s="796">
        <v>904</v>
      </c>
      <c r="R30" s="797"/>
      <c r="S30" s="797"/>
      <c r="T30" s="797"/>
      <c r="U30" s="797"/>
      <c r="V30" s="797">
        <v>902</v>
      </c>
      <c r="W30" s="797"/>
      <c r="X30" s="797"/>
      <c r="Y30" s="797"/>
      <c r="Z30" s="797"/>
      <c r="AA30" s="797">
        <v>2</v>
      </c>
      <c r="AB30" s="797"/>
      <c r="AC30" s="797"/>
      <c r="AD30" s="797"/>
      <c r="AE30" s="798"/>
      <c r="AF30" s="799">
        <v>2</v>
      </c>
      <c r="AG30" s="800"/>
      <c r="AH30" s="800"/>
      <c r="AI30" s="800"/>
      <c r="AJ30" s="801"/>
      <c r="AK30" s="847">
        <v>222</v>
      </c>
      <c r="AL30" s="843"/>
      <c r="AM30" s="843"/>
      <c r="AN30" s="843"/>
      <c r="AO30" s="843"/>
      <c r="AP30" s="843" t="s">
        <v>504</v>
      </c>
      <c r="AQ30" s="843"/>
      <c r="AR30" s="843"/>
      <c r="AS30" s="843"/>
      <c r="AT30" s="843"/>
      <c r="AU30" s="843" t="s">
        <v>504</v>
      </c>
      <c r="AV30" s="843"/>
      <c r="AW30" s="843"/>
      <c r="AX30" s="843"/>
      <c r="AY30" s="843"/>
      <c r="AZ30" s="844" t="s">
        <v>504</v>
      </c>
      <c r="BA30" s="844"/>
      <c r="BB30" s="844"/>
      <c r="BC30" s="844"/>
      <c r="BD30" s="844"/>
      <c r="BE30" s="845"/>
      <c r="BF30" s="845"/>
      <c r="BG30" s="845"/>
      <c r="BH30" s="845"/>
      <c r="BI30" s="846"/>
      <c r="BJ30" s="226"/>
      <c r="BK30" s="226"/>
      <c r="BL30" s="226"/>
      <c r="BM30" s="226"/>
      <c r="BN30" s="226"/>
      <c r="BO30" s="236"/>
      <c r="BP30" s="236"/>
      <c r="BQ30" s="233">
        <v>24</v>
      </c>
      <c r="BR30" s="234"/>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2">
      <c r="A31" s="237">
        <v>4</v>
      </c>
      <c r="B31" s="793" t="s">
        <v>402</v>
      </c>
      <c r="C31" s="794"/>
      <c r="D31" s="794"/>
      <c r="E31" s="794"/>
      <c r="F31" s="794"/>
      <c r="G31" s="794"/>
      <c r="H31" s="794"/>
      <c r="I31" s="794"/>
      <c r="J31" s="794"/>
      <c r="K31" s="794"/>
      <c r="L31" s="794"/>
      <c r="M31" s="794"/>
      <c r="N31" s="794"/>
      <c r="O31" s="794"/>
      <c r="P31" s="795"/>
      <c r="Q31" s="796">
        <v>2102</v>
      </c>
      <c r="R31" s="797"/>
      <c r="S31" s="797"/>
      <c r="T31" s="797"/>
      <c r="U31" s="797"/>
      <c r="V31" s="797">
        <v>2014</v>
      </c>
      <c r="W31" s="797"/>
      <c r="X31" s="797"/>
      <c r="Y31" s="797"/>
      <c r="Z31" s="797"/>
      <c r="AA31" s="797">
        <v>88</v>
      </c>
      <c r="AB31" s="797"/>
      <c r="AC31" s="797"/>
      <c r="AD31" s="797"/>
      <c r="AE31" s="798"/>
      <c r="AF31" s="799">
        <v>2416</v>
      </c>
      <c r="AG31" s="800"/>
      <c r="AH31" s="800"/>
      <c r="AI31" s="800"/>
      <c r="AJ31" s="801"/>
      <c r="AK31" s="847">
        <v>18</v>
      </c>
      <c r="AL31" s="843"/>
      <c r="AM31" s="843"/>
      <c r="AN31" s="843"/>
      <c r="AO31" s="843"/>
      <c r="AP31" s="843">
        <v>5062</v>
      </c>
      <c r="AQ31" s="843"/>
      <c r="AR31" s="843"/>
      <c r="AS31" s="843"/>
      <c r="AT31" s="843"/>
      <c r="AU31" s="843">
        <v>545</v>
      </c>
      <c r="AV31" s="843"/>
      <c r="AW31" s="843"/>
      <c r="AX31" s="843"/>
      <c r="AY31" s="843"/>
      <c r="AZ31" s="844" t="s">
        <v>504</v>
      </c>
      <c r="BA31" s="844"/>
      <c r="BB31" s="844"/>
      <c r="BC31" s="844"/>
      <c r="BD31" s="844"/>
      <c r="BE31" s="845" t="s">
        <v>403</v>
      </c>
      <c r="BF31" s="845"/>
      <c r="BG31" s="845"/>
      <c r="BH31" s="845"/>
      <c r="BI31" s="846"/>
      <c r="BJ31" s="226"/>
      <c r="BK31" s="226"/>
      <c r="BL31" s="226"/>
      <c r="BM31" s="226"/>
      <c r="BN31" s="226"/>
      <c r="BO31" s="236"/>
      <c r="BP31" s="236"/>
      <c r="BQ31" s="233">
        <v>25</v>
      </c>
      <c r="BR31" s="234"/>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2">
      <c r="A32" s="237">
        <v>5</v>
      </c>
      <c r="B32" s="793" t="s">
        <v>404</v>
      </c>
      <c r="C32" s="794"/>
      <c r="D32" s="794"/>
      <c r="E32" s="794"/>
      <c r="F32" s="794"/>
      <c r="G32" s="794"/>
      <c r="H32" s="794"/>
      <c r="I32" s="794"/>
      <c r="J32" s="794"/>
      <c r="K32" s="794"/>
      <c r="L32" s="794"/>
      <c r="M32" s="794"/>
      <c r="N32" s="794"/>
      <c r="O32" s="794"/>
      <c r="P32" s="795"/>
      <c r="Q32" s="796">
        <v>548</v>
      </c>
      <c r="R32" s="797"/>
      <c r="S32" s="797"/>
      <c r="T32" s="797"/>
      <c r="U32" s="797"/>
      <c r="V32" s="797">
        <v>548</v>
      </c>
      <c r="W32" s="797"/>
      <c r="X32" s="797"/>
      <c r="Y32" s="797"/>
      <c r="Z32" s="797"/>
      <c r="AA32" s="797">
        <v>0</v>
      </c>
      <c r="AB32" s="797"/>
      <c r="AC32" s="797"/>
      <c r="AD32" s="797"/>
      <c r="AE32" s="798"/>
      <c r="AF32" s="799">
        <v>95</v>
      </c>
      <c r="AG32" s="800"/>
      <c r="AH32" s="800"/>
      <c r="AI32" s="800"/>
      <c r="AJ32" s="801"/>
      <c r="AK32" s="847">
        <v>464</v>
      </c>
      <c r="AL32" s="843"/>
      <c r="AM32" s="843"/>
      <c r="AN32" s="843"/>
      <c r="AO32" s="843"/>
      <c r="AP32" s="843">
        <v>405</v>
      </c>
      <c r="AQ32" s="843"/>
      <c r="AR32" s="843"/>
      <c r="AS32" s="843"/>
      <c r="AT32" s="843"/>
      <c r="AU32" s="843">
        <v>360</v>
      </c>
      <c r="AV32" s="843"/>
      <c r="AW32" s="843"/>
      <c r="AX32" s="843"/>
      <c r="AY32" s="843"/>
      <c r="AZ32" s="844" t="s">
        <v>504</v>
      </c>
      <c r="BA32" s="844"/>
      <c r="BB32" s="844"/>
      <c r="BC32" s="844"/>
      <c r="BD32" s="844"/>
      <c r="BE32" s="845" t="s">
        <v>403</v>
      </c>
      <c r="BF32" s="845"/>
      <c r="BG32" s="845"/>
      <c r="BH32" s="845"/>
      <c r="BI32" s="846"/>
      <c r="BJ32" s="226"/>
      <c r="BK32" s="226"/>
      <c r="BL32" s="226"/>
      <c r="BM32" s="226"/>
      <c r="BN32" s="226"/>
      <c r="BO32" s="236"/>
      <c r="BP32" s="236"/>
      <c r="BQ32" s="233">
        <v>26</v>
      </c>
      <c r="BR32" s="234"/>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2">
      <c r="A33" s="237">
        <v>6</v>
      </c>
      <c r="B33" s="793" t="s">
        <v>405</v>
      </c>
      <c r="C33" s="794"/>
      <c r="D33" s="794"/>
      <c r="E33" s="794"/>
      <c r="F33" s="794"/>
      <c r="G33" s="794"/>
      <c r="H33" s="794"/>
      <c r="I33" s="794"/>
      <c r="J33" s="794"/>
      <c r="K33" s="794"/>
      <c r="L33" s="794"/>
      <c r="M33" s="794"/>
      <c r="N33" s="794"/>
      <c r="O33" s="794"/>
      <c r="P33" s="795"/>
      <c r="Q33" s="796">
        <v>1492</v>
      </c>
      <c r="R33" s="797"/>
      <c r="S33" s="797"/>
      <c r="T33" s="797"/>
      <c r="U33" s="797"/>
      <c r="V33" s="797">
        <v>1456</v>
      </c>
      <c r="W33" s="797"/>
      <c r="X33" s="797"/>
      <c r="Y33" s="797"/>
      <c r="Z33" s="797"/>
      <c r="AA33" s="797">
        <v>36</v>
      </c>
      <c r="AB33" s="797"/>
      <c r="AC33" s="797"/>
      <c r="AD33" s="797"/>
      <c r="AE33" s="798"/>
      <c r="AF33" s="799">
        <v>185</v>
      </c>
      <c r="AG33" s="800"/>
      <c r="AH33" s="800"/>
      <c r="AI33" s="800"/>
      <c r="AJ33" s="801"/>
      <c r="AK33" s="847">
        <v>853</v>
      </c>
      <c r="AL33" s="843"/>
      <c r="AM33" s="843"/>
      <c r="AN33" s="843"/>
      <c r="AO33" s="843"/>
      <c r="AP33" s="843">
        <v>9179</v>
      </c>
      <c r="AQ33" s="843"/>
      <c r="AR33" s="843"/>
      <c r="AS33" s="843"/>
      <c r="AT33" s="843"/>
      <c r="AU33" s="843">
        <v>5618</v>
      </c>
      <c r="AV33" s="843"/>
      <c r="AW33" s="843"/>
      <c r="AX33" s="843"/>
      <c r="AY33" s="843"/>
      <c r="AZ33" s="844" t="s">
        <v>504</v>
      </c>
      <c r="BA33" s="844"/>
      <c r="BB33" s="844"/>
      <c r="BC33" s="844"/>
      <c r="BD33" s="844"/>
      <c r="BE33" s="845" t="s">
        <v>403</v>
      </c>
      <c r="BF33" s="845"/>
      <c r="BG33" s="845"/>
      <c r="BH33" s="845"/>
      <c r="BI33" s="846"/>
      <c r="BJ33" s="226"/>
      <c r="BK33" s="226"/>
      <c r="BL33" s="226"/>
      <c r="BM33" s="226"/>
      <c r="BN33" s="226"/>
      <c r="BO33" s="236"/>
      <c r="BP33" s="236"/>
      <c r="BQ33" s="233">
        <v>27</v>
      </c>
      <c r="BR33" s="234"/>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2">
      <c r="A34" s="237">
        <v>7</v>
      </c>
      <c r="B34" s="793"/>
      <c r="C34" s="794"/>
      <c r="D34" s="794"/>
      <c r="E34" s="794"/>
      <c r="F34" s="794"/>
      <c r="G34" s="794"/>
      <c r="H34" s="794"/>
      <c r="I34" s="794"/>
      <c r="J34" s="794"/>
      <c r="K34" s="794"/>
      <c r="L34" s="794"/>
      <c r="M34" s="794"/>
      <c r="N34" s="794"/>
      <c r="O34" s="794"/>
      <c r="P34" s="795"/>
      <c r="Q34" s="796"/>
      <c r="R34" s="797"/>
      <c r="S34" s="797"/>
      <c r="T34" s="797"/>
      <c r="U34" s="797"/>
      <c r="V34" s="797"/>
      <c r="W34" s="797"/>
      <c r="X34" s="797"/>
      <c r="Y34" s="797"/>
      <c r="Z34" s="797"/>
      <c r="AA34" s="797"/>
      <c r="AB34" s="797"/>
      <c r="AC34" s="797"/>
      <c r="AD34" s="797"/>
      <c r="AE34" s="798"/>
      <c r="AF34" s="799"/>
      <c r="AG34" s="800"/>
      <c r="AH34" s="800"/>
      <c r="AI34" s="800"/>
      <c r="AJ34" s="801"/>
      <c r="AK34" s="847"/>
      <c r="AL34" s="843"/>
      <c r="AM34" s="843"/>
      <c r="AN34" s="843"/>
      <c r="AO34" s="843"/>
      <c r="AP34" s="843"/>
      <c r="AQ34" s="843"/>
      <c r="AR34" s="843"/>
      <c r="AS34" s="843"/>
      <c r="AT34" s="843"/>
      <c r="AU34" s="843"/>
      <c r="AV34" s="843"/>
      <c r="AW34" s="843"/>
      <c r="AX34" s="843"/>
      <c r="AY34" s="843"/>
      <c r="AZ34" s="844"/>
      <c r="BA34" s="844"/>
      <c r="BB34" s="844"/>
      <c r="BC34" s="844"/>
      <c r="BD34" s="844"/>
      <c r="BE34" s="845"/>
      <c r="BF34" s="845"/>
      <c r="BG34" s="845"/>
      <c r="BH34" s="845"/>
      <c r="BI34" s="846"/>
      <c r="BJ34" s="226"/>
      <c r="BK34" s="226"/>
      <c r="BL34" s="226"/>
      <c r="BM34" s="226"/>
      <c r="BN34" s="226"/>
      <c r="BO34" s="236"/>
      <c r="BP34" s="236"/>
      <c r="BQ34" s="233">
        <v>28</v>
      </c>
      <c r="BR34" s="234"/>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2">
      <c r="A35" s="237">
        <v>8</v>
      </c>
      <c r="B35" s="793"/>
      <c r="C35" s="794"/>
      <c r="D35" s="794"/>
      <c r="E35" s="794"/>
      <c r="F35" s="794"/>
      <c r="G35" s="794"/>
      <c r="H35" s="794"/>
      <c r="I35" s="794"/>
      <c r="J35" s="794"/>
      <c r="K35" s="794"/>
      <c r="L35" s="794"/>
      <c r="M35" s="794"/>
      <c r="N35" s="794"/>
      <c r="O35" s="794"/>
      <c r="P35" s="795"/>
      <c r="Q35" s="796"/>
      <c r="R35" s="797"/>
      <c r="S35" s="797"/>
      <c r="T35" s="797"/>
      <c r="U35" s="797"/>
      <c r="V35" s="797"/>
      <c r="W35" s="797"/>
      <c r="X35" s="797"/>
      <c r="Y35" s="797"/>
      <c r="Z35" s="797"/>
      <c r="AA35" s="797"/>
      <c r="AB35" s="797"/>
      <c r="AC35" s="797"/>
      <c r="AD35" s="797"/>
      <c r="AE35" s="798"/>
      <c r="AF35" s="799"/>
      <c r="AG35" s="800"/>
      <c r="AH35" s="800"/>
      <c r="AI35" s="800"/>
      <c r="AJ35" s="801"/>
      <c r="AK35" s="847"/>
      <c r="AL35" s="843"/>
      <c r="AM35" s="843"/>
      <c r="AN35" s="843"/>
      <c r="AO35" s="843"/>
      <c r="AP35" s="843"/>
      <c r="AQ35" s="843"/>
      <c r="AR35" s="843"/>
      <c r="AS35" s="843"/>
      <c r="AT35" s="843"/>
      <c r="AU35" s="843"/>
      <c r="AV35" s="843"/>
      <c r="AW35" s="843"/>
      <c r="AX35" s="843"/>
      <c r="AY35" s="843"/>
      <c r="AZ35" s="844"/>
      <c r="BA35" s="844"/>
      <c r="BB35" s="844"/>
      <c r="BC35" s="844"/>
      <c r="BD35" s="844"/>
      <c r="BE35" s="845"/>
      <c r="BF35" s="845"/>
      <c r="BG35" s="845"/>
      <c r="BH35" s="845"/>
      <c r="BI35" s="846"/>
      <c r="BJ35" s="226"/>
      <c r="BK35" s="226"/>
      <c r="BL35" s="226"/>
      <c r="BM35" s="226"/>
      <c r="BN35" s="226"/>
      <c r="BO35" s="236"/>
      <c r="BP35" s="236"/>
      <c r="BQ35" s="233">
        <v>29</v>
      </c>
      <c r="BR35" s="234"/>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2">
      <c r="A36" s="237">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47"/>
      <c r="AL36" s="843"/>
      <c r="AM36" s="843"/>
      <c r="AN36" s="843"/>
      <c r="AO36" s="843"/>
      <c r="AP36" s="843"/>
      <c r="AQ36" s="843"/>
      <c r="AR36" s="843"/>
      <c r="AS36" s="843"/>
      <c r="AT36" s="843"/>
      <c r="AU36" s="843"/>
      <c r="AV36" s="843"/>
      <c r="AW36" s="843"/>
      <c r="AX36" s="843"/>
      <c r="AY36" s="843"/>
      <c r="AZ36" s="844"/>
      <c r="BA36" s="844"/>
      <c r="BB36" s="844"/>
      <c r="BC36" s="844"/>
      <c r="BD36" s="844"/>
      <c r="BE36" s="845"/>
      <c r="BF36" s="845"/>
      <c r="BG36" s="845"/>
      <c r="BH36" s="845"/>
      <c r="BI36" s="846"/>
      <c r="BJ36" s="226"/>
      <c r="BK36" s="226"/>
      <c r="BL36" s="226"/>
      <c r="BM36" s="226"/>
      <c r="BN36" s="226"/>
      <c r="BO36" s="236"/>
      <c r="BP36" s="236"/>
      <c r="BQ36" s="233">
        <v>30</v>
      </c>
      <c r="BR36" s="234"/>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2">
      <c r="A37" s="237">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6"/>
      <c r="BK37" s="226"/>
      <c r="BL37" s="226"/>
      <c r="BM37" s="226"/>
      <c r="BN37" s="226"/>
      <c r="BO37" s="236"/>
      <c r="BP37" s="236"/>
      <c r="BQ37" s="233">
        <v>31</v>
      </c>
      <c r="BR37" s="234"/>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2">
      <c r="A38" s="237">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6"/>
      <c r="BK38" s="226"/>
      <c r="BL38" s="226"/>
      <c r="BM38" s="226"/>
      <c r="BN38" s="226"/>
      <c r="BO38" s="236"/>
      <c r="BP38" s="236"/>
      <c r="BQ38" s="233">
        <v>32</v>
      </c>
      <c r="BR38" s="234"/>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2">
      <c r="A39" s="237">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6"/>
      <c r="BP39" s="236"/>
      <c r="BQ39" s="233">
        <v>33</v>
      </c>
      <c r="BR39" s="234"/>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2">
      <c r="A40" s="233">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6"/>
      <c r="BP40" s="236"/>
      <c r="BQ40" s="233">
        <v>34</v>
      </c>
      <c r="BR40" s="234"/>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2">
      <c r="A41" s="233">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6"/>
      <c r="BP41" s="236"/>
      <c r="BQ41" s="233">
        <v>35</v>
      </c>
      <c r="BR41" s="234"/>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2">
      <c r="A42" s="233">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6"/>
      <c r="BP42" s="236"/>
      <c r="BQ42" s="233">
        <v>36</v>
      </c>
      <c r="BR42" s="234"/>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2">
      <c r="A43" s="233">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6"/>
      <c r="BP43" s="236"/>
      <c r="BQ43" s="233">
        <v>37</v>
      </c>
      <c r="BR43" s="234"/>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2">
      <c r="A44" s="233">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6"/>
      <c r="BP44" s="236"/>
      <c r="BQ44" s="233">
        <v>38</v>
      </c>
      <c r="BR44" s="234"/>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2">
      <c r="A45" s="233">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6"/>
      <c r="BP45" s="236"/>
      <c r="BQ45" s="233">
        <v>39</v>
      </c>
      <c r="BR45" s="234"/>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2">
      <c r="A46" s="233">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6"/>
      <c r="BP46" s="236"/>
      <c r="BQ46" s="233">
        <v>40</v>
      </c>
      <c r="BR46" s="234"/>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2">
      <c r="A47" s="233">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6"/>
      <c r="BP47" s="236"/>
      <c r="BQ47" s="233">
        <v>41</v>
      </c>
      <c r="BR47" s="234"/>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2">
      <c r="A48" s="233">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6"/>
      <c r="BP48" s="236"/>
      <c r="BQ48" s="233">
        <v>42</v>
      </c>
      <c r="BR48" s="234"/>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2">
      <c r="A49" s="233">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6"/>
      <c r="BP49" s="236"/>
      <c r="BQ49" s="233">
        <v>43</v>
      </c>
      <c r="BR49" s="234"/>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2">
      <c r="A50" s="233">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6"/>
      <c r="BP50" s="236"/>
      <c r="BQ50" s="233">
        <v>44</v>
      </c>
      <c r="BR50" s="234"/>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2">
      <c r="A51" s="233">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6"/>
      <c r="BP51" s="236"/>
      <c r="BQ51" s="233">
        <v>45</v>
      </c>
      <c r="BR51" s="234"/>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2">
      <c r="A52" s="233">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6"/>
      <c r="BP52" s="236"/>
      <c r="BQ52" s="233">
        <v>46</v>
      </c>
      <c r="BR52" s="234"/>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2">
      <c r="A53" s="233">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6"/>
      <c r="BP53" s="236"/>
      <c r="BQ53" s="233">
        <v>47</v>
      </c>
      <c r="BR53" s="234"/>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2">
      <c r="A54" s="233">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6"/>
      <c r="BP54" s="236"/>
      <c r="BQ54" s="233">
        <v>48</v>
      </c>
      <c r="BR54" s="234"/>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2">
      <c r="A55" s="233">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6"/>
      <c r="BP55" s="236"/>
      <c r="BQ55" s="233">
        <v>49</v>
      </c>
      <c r="BR55" s="234"/>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2">
      <c r="A56" s="233">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6"/>
      <c r="BP56" s="236"/>
      <c r="BQ56" s="233">
        <v>50</v>
      </c>
      <c r="BR56" s="234"/>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2">
      <c r="A57" s="233">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6"/>
      <c r="BP57" s="236"/>
      <c r="BQ57" s="233">
        <v>51</v>
      </c>
      <c r="BR57" s="234"/>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2">
      <c r="A58" s="233">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6"/>
      <c r="BP58" s="236"/>
      <c r="BQ58" s="233">
        <v>52</v>
      </c>
      <c r="BR58" s="234"/>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2">
      <c r="A59" s="233">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6"/>
      <c r="BP59" s="236"/>
      <c r="BQ59" s="233">
        <v>53</v>
      </c>
      <c r="BR59" s="234"/>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2">
      <c r="A60" s="233">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6"/>
      <c r="BP60" s="236"/>
      <c r="BQ60" s="233">
        <v>54</v>
      </c>
      <c r="BR60" s="234"/>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5">
      <c r="A61" s="233">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6"/>
      <c r="BP61" s="236"/>
      <c r="BQ61" s="233">
        <v>55</v>
      </c>
      <c r="BR61" s="234"/>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2">
      <c r="A62" s="233">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406</v>
      </c>
      <c r="BK62" s="819"/>
      <c r="BL62" s="819"/>
      <c r="BM62" s="819"/>
      <c r="BN62" s="820"/>
      <c r="BO62" s="236"/>
      <c r="BP62" s="236"/>
      <c r="BQ62" s="233">
        <v>56</v>
      </c>
      <c r="BR62" s="234"/>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5">
      <c r="A63" s="235" t="s">
        <v>387</v>
      </c>
      <c r="B63" s="802" t="s">
        <v>407</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2939</v>
      </c>
      <c r="AG63" s="857"/>
      <c r="AH63" s="857"/>
      <c r="AI63" s="857"/>
      <c r="AJ63" s="858"/>
      <c r="AK63" s="859"/>
      <c r="AL63" s="854"/>
      <c r="AM63" s="854"/>
      <c r="AN63" s="854"/>
      <c r="AO63" s="854"/>
      <c r="AP63" s="857">
        <v>14645</v>
      </c>
      <c r="AQ63" s="857"/>
      <c r="AR63" s="857"/>
      <c r="AS63" s="857"/>
      <c r="AT63" s="857"/>
      <c r="AU63" s="857">
        <v>6523</v>
      </c>
      <c r="AV63" s="857"/>
      <c r="AW63" s="857"/>
      <c r="AX63" s="857"/>
      <c r="AY63" s="857"/>
      <c r="AZ63" s="861"/>
      <c r="BA63" s="861"/>
      <c r="BB63" s="861"/>
      <c r="BC63" s="861"/>
      <c r="BD63" s="861"/>
      <c r="BE63" s="862"/>
      <c r="BF63" s="862"/>
      <c r="BG63" s="862"/>
      <c r="BH63" s="862"/>
      <c r="BI63" s="863"/>
      <c r="BJ63" s="864" t="s">
        <v>129</v>
      </c>
      <c r="BK63" s="865"/>
      <c r="BL63" s="865"/>
      <c r="BM63" s="865"/>
      <c r="BN63" s="866"/>
      <c r="BO63" s="236"/>
      <c r="BP63" s="236"/>
      <c r="BQ63" s="233">
        <v>57</v>
      </c>
      <c r="BR63" s="234"/>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5">
      <c r="A65" s="226" t="s">
        <v>408</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2">
      <c r="A66" s="740" t="s">
        <v>409</v>
      </c>
      <c r="B66" s="741"/>
      <c r="C66" s="741"/>
      <c r="D66" s="741"/>
      <c r="E66" s="741"/>
      <c r="F66" s="741"/>
      <c r="G66" s="741"/>
      <c r="H66" s="741"/>
      <c r="I66" s="741"/>
      <c r="J66" s="741"/>
      <c r="K66" s="741"/>
      <c r="L66" s="741"/>
      <c r="M66" s="741"/>
      <c r="N66" s="741"/>
      <c r="O66" s="741"/>
      <c r="P66" s="742"/>
      <c r="Q66" s="746" t="s">
        <v>391</v>
      </c>
      <c r="R66" s="747"/>
      <c r="S66" s="747"/>
      <c r="T66" s="747"/>
      <c r="U66" s="748"/>
      <c r="V66" s="746" t="s">
        <v>410</v>
      </c>
      <c r="W66" s="747"/>
      <c r="X66" s="747"/>
      <c r="Y66" s="747"/>
      <c r="Z66" s="748"/>
      <c r="AA66" s="746" t="s">
        <v>411</v>
      </c>
      <c r="AB66" s="747"/>
      <c r="AC66" s="747"/>
      <c r="AD66" s="747"/>
      <c r="AE66" s="748"/>
      <c r="AF66" s="867" t="s">
        <v>394</v>
      </c>
      <c r="AG66" s="828"/>
      <c r="AH66" s="828"/>
      <c r="AI66" s="828"/>
      <c r="AJ66" s="868"/>
      <c r="AK66" s="746" t="s">
        <v>412</v>
      </c>
      <c r="AL66" s="741"/>
      <c r="AM66" s="741"/>
      <c r="AN66" s="741"/>
      <c r="AO66" s="742"/>
      <c r="AP66" s="746" t="s">
        <v>396</v>
      </c>
      <c r="AQ66" s="747"/>
      <c r="AR66" s="747"/>
      <c r="AS66" s="747"/>
      <c r="AT66" s="748"/>
      <c r="AU66" s="746" t="s">
        <v>413</v>
      </c>
      <c r="AV66" s="747"/>
      <c r="AW66" s="747"/>
      <c r="AX66" s="747"/>
      <c r="AY66" s="748"/>
      <c r="AZ66" s="746" t="s">
        <v>375</v>
      </c>
      <c r="BA66" s="747"/>
      <c r="BB66" s="747"/>
      <c r="BC66" s="747"/>
      <c r="BD66" s="753"/>
      <c r="BE66" s="236"/>
      <c r="BF66" s="236"/>
      <c r="BG66" s="236"/>
      <c r="BH66" s="236"/>
      <c r="BI66" s="236"/>
      <c r="BJ66" s="236"/>
      <c r="BK66" s="236"/>
      <c r="BL66" s="236"/>
      <c r="BM66" s="236"/>
      <c r="BN66" s="236"/>
      <c r="BO66" s="236"/>
      <c r="BP66" s="236"/>
      <c r="BQ66" s="233">
        <v>60</v>
      </c>
      <c r="BR66" s="238"/>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x14ac:dyDescent="0.25">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6"/>
      <c r="BF67" s="236"/>
      <c r="BG67" s="236"/>
      <c r="BH67" s="236"/>
      <c r="BI67" s="236"/>
      <c r="BJ67" s="236"/>
      <c r="BK67" s="236"/>
      <c r="BL67" s="236"/>
      <c r="BM67" s="236"/>
      <c r="BN67" s="236"/>
      <c r="BO67" s="236"/>
      <c r="BP67" s="236"/>
      <c r="BQ67" s="233">
        <v>61</v>
      </c>
      <c r="BR67" s="238"/>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x14ac:dyDescent="0.2">
      <c r="A68" s="231">
        <v>1</v>
      </c>
      <c r="B68" s="882" t="s">
        <v>571</v>
      </c>
      <c r="C68" s="883"/>
      <c r="D68" s="883"/>
      <c r="E68" s="883"/>
      <c r="F68" s="883"/>
      <c r="G68" s="883"/>
      <c r="H68" s="883"/>
      <c r="I68" s="883"/>
      <c r="J68" s="883"/>
      <c r="K68" s="883"/>
      <c r="L68" s="883"/>
      <c r="M68" s="883"/>
      <c r="N68" s="883"/>
      <c r="O68" s="883"/>
      <c r="P68" s="884"/>
      <c r="Q68" s="885">
        <v>21460</v>
      </c>
      <c r="R68" s="879"/>
      <c r="S68" s="879"/>
      <c r="T68" s="879"/>
      <c r="U68" s="879"/>
      <c r="V68" s="879">
        <v>20757</v>
      </c>
      <c r="W68" s="879"/>
      <c r="X68" s="879"/>
      <c r="Y68" s="879"/>
      <c r="Z68" s="879"/>
      <c r="AA68" s="879">
        <v>704</v>
      </c>
      <c r="AB68" s="879"/>
      <c r="AC68" s="879"/>
      <c r="AD68" s="879"/>
      <c r="AE68" s="879"/>
      <c r="AF68" s="879">
        <v>704</v>
      </c>
      <c r="AG68" s="879"/>
      <c r="AH68" s="879"/>
      <c r="AI68" s="879"/>
      <c r="AJ68" s="879"/>
      <c r="AK68" s="879">
        <v>118</v>
      </c>
      <c r="AL68" s="879"/>
      <c r="AM68" s="879"/>
      <c r="AN68" s="879"/>
      <c r="AO68" s="879"/>
      <c r="AP68" s="879" t="s">
        <v>504</v>
      </c>
      <c r="AQ68" s="879"/>
      <c r="AR68" s="879"/>
      <c r="AS68" s="879"/>
      <c r="AT68" s="879"/>
      <c r="AU68" s="879" t="s">
        <v>504</v>
      </c>
      <c r="AV68" s="879"/>
      <c r="AW68" s="879"/>
      <c r="AX68" s="879"/>
      <c r="AY68" s="879"/>
      <c r="AZ68" s="880"/>
      <c r="BA68" s="880"/>
      <c r="BB68" s="880"/>
      <c r="BC68" s="880"/>
      <c r="BD68" s="881"/>
      <c r="BE68" s="236"/>
      <c r="BF68" s="236"/>
      <c r="BG68" s="236"/>
      <c r="BH68" s="236"/>
      <c r="BI68" s="236"/>
      <c r="BJ68" s="236"/>
      <c r="BK68" s="236"/>
      <c r="BL68" s="236"/>
      <c r="BM68" s="236"/>
      <c r="BN68" s="236"/>
      <c r="BO68" s="236"/>
      <c r="BP68" s="236"/>
      <c r="BQ68" s="233">
        <v>62</v>
      </c>
      <c r="BR68" s="238"/>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x14ac:dyDescent="0.2">
      <c r="A69" s="233">
        <v>2</v>
      </c>
      <c r="B69" s="886" t="s">
        <v>572</v>
      </c>
      <c r="C69" s="887"/>
      <c r="D69" s="887"/>
      <c r="E69" s="887"/>
      <c r="F69" s="887"/>
      <c r="G69" s="887"/>
      <c r="H69" s="887"/>
      <c r="I69" s="887"/>
      <c r="J69" s="887"/>
      <c r="K69" s="887"/>
      <c r="L69" s="887"/>
      <c r="M69" s="887"/>
      <c r="N69" s="887"/>
      <c r="O69" s="887"/>
      <c r="P69" s="888"/>
      <c r="Q69" s="889">
        <v>179</v>
      </c>
      <c r="R69" s="843"/>
      <c r="S69" s="843"/>
      <c r="T69" s="843"/>
      <c r="U69" s="843"/>
      <c r="V69" s="843">
        <v>133</v>
      </c>
      <c r="W69" s="843"/>
      <c r="X69" s="843"/>
      <c r="Y69" s="843"/>
      <c r="Z69" s="843"/>
      <c r="AA69" s="843">
        <v>47</v>
      </c>
      <c r="AB69" s="843"/>
      <c r="AC69" s="843"/>
      <c r="AD69" s="843"/>
      <c r="AE69" s="843"/>
      <c r="AF69" s="843">
        <v>47</v>
      </c>
      <c r="AG69" s="843"/>
      <c r="AH69" s="843"/>
      <c r="AI69" s="843"/>
      <c r="AJ69" s="843"/>
      <c r="AK69" s="843" t="s">
        <v>504</v>
      </c>
      <c r="AL69" s="843"/>
      <c r="AM69" s="843"/>
      <c r="AN69" s="843"/>
      <c r="AO69" s="843"/>
      <c r="AP69" s="843" t="s">
        <v>504</v>
      </c>
      <c r="AQ69" s="843"/>
      <c r="AR69" s="843"/>
      <c r="AS69" s="843"/>
      <c r="AT69" s="843"/>
      <c r="AU69" s="843" t="s">
        <v>504</v>
      </c>
      <c r="AV69" s="843"/>
      <c r="AW69" s="843"/>
      <c r="AX69" s="843"/>
      <c r="AY69" s="843"/>
      <c r="AZ69" s="845"/>
      <c r="BA69" s="845"/>
      <c r="BB69" s="845"/>
      <c r="BC69" s="845"/>
      <c r="BD69" s="846"/>
      <c r="BE69" s="236"/>
      <c r="BF69" s="236"/>
      <c r="BG69" s="236"/>
      <c r="BH69" s="236"/>
      <c r="BI69" s="236"/>
      <c r="BJ69" s="236"/>
      <c r="BK69" s="236"/>
      <c r="BL69" s="236"/>
      <c r="BM69" s="236"/>
      <c r="BN69" s="236"/>
      <c r="BO69" s="236"/>
      <c r="BP69" s="236"/>
      <c r="BQ69" s="233">
        <v>63</v>
      </c>
      <c r="BR69" s="238"/>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x14ac:dyDescent="0.2">
      <c r="A70" s="233">
        <v>3</v>
      </c>
      <c r="B70" s="886" t="s">
        <v>573</v>
      </c>
      <c r="C70" s="887"/>
      <c r="D70" s="887"/>
      <c r="E70" s="887"/>
      <c r="F70" s="887"/>
      <c r="G70" s="887"/>
      <c r="H70" s="887"/>
      <c r="I70" s="887"/>
      <c r="J70" s="887"/>
      <c r="K70" s="887"/>
      <c r="L70" s="887"/>
      <c r="M70" s="887"/>
      <c r="N70" s="887"/>
      <c r="O70" s="887"/>
      <c r="P70" s="888"/>
      <c r="Q70" s="889">
        <v>107</v>
      </c>
      <c r="R70" s="843"/>
      <c r="S70" s="843"/>
      <c r="T70" s="843"/>
      <c r="U70" s="843"/>
      <c r="V70" s="843">
        <v>106</v>
      </c>
      <c r="W70" s="843"/>
      <c r="X70" s="843"/>
      <c r="Y70" s="843"/>
      <c r="Z70" s="843"/>
      <c r="AA70" s="843">
        <v>1</v>
      </c>
      <c r="AB70" s="843"/>
      <c r="AC70" s="843"/>
      <c r="AD70" s="843"/>
      <c r="AE70" s="843"/>
      <c r="AF70" s="843">
        <v>1</v>
      </c>
      <c r="AG70" s="843"/>
      <c r="AH70" s="843"/>
      <c r="AI70" s="843"/>
      <c r="AJ70" s="843"/>
      <c r="AK70" s="843">
        <v>8</v>
      </c>
      <c r="AL70" s="843"/>
      <c r="AM70" s="843"/>
      <c r="AN70" s="843"/>
      <c r="AO70" s="843"/>
      <c r="AP70" s="843" t="s">
        <v>504</v>
      </c>
      <c r="AQ70" s="843"/>
      <c r="AR70" s="843"/>
      <c r="AS70" s="843"/>
      <c r="AT70" s="843"/>
      <c r="AU70" s="843" t="s">
        <v>504</v>
      </c>
      <c r="AV70" s="843"/>
      <c r="AW70" s="843"/>
      <c r="AX70" s="843"/>
      <c r="AY70" s="843"/>
      <c r="AZ70" s="845"/>
      <c r="BA70" s="845"/>
      <c r="BB70" s="845"/>
      <c r="BC70" s="845"/>
      <c r="BD70" s="846"/>
      <c r="BE70" s="236"/>
      <c r="BF70" s="236"/>
      <c r="BG70" s="236"/>
      <c r="BH70" s="236"/>
      <c r="BI70" s="236"/>
      <c r="BJ70" s="236"/>
      <c r="BK70" s="236"/>
      <c r="BL70" s="236"/>
      <c r="BM70" s="236"/>
      <c r="BN70" s="236"/>
      <c r="BO70" s="236"/>
      <c r="BP70" s="236"/>
      <c r="BQ70" s="233">
        <v>64</v>
      </c>
      <c r="BR70" s="238"/>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x14ac:dyDescent="0.2">
      <c r="A71" s="233">
        <v>4</v>
      </c>
      <c r="B71" s="886" t="s">
        <v>574</v>
      </c>
      <c r="C71" s="887"/>
      <c r="D71" s="887"/>
      <c r="E71" s="887"/>
      <c r="F71" s="887"/>
      <c r="G71" s="887"/>
      <c r="H71" s="887"/>
      <c r="I71" s="887"/>
      <c r="J71" s="887"/>
      <c r="K71" s="887"/>
      <c r="L71" s="887"/>
      <c r="M71" s="887"/>
      <c r="N71" s="887"/>
      <c r="O71" s="887"/>
      <c r="P71" s="888"/>
      <c r="Q71" s="889">
        <v>101</v>
      </c>
      <c r="R71" s="843"/>
      <c r="S71" s="843"/>
      <c r="T71" s="843"/>
      <c r="U71" s="843"/>
      <c r="V71" s="843">
        <v>61</v>
      </c>
      <c r="W71" s="843"/>
      <c r="X71" s="843"/>
      <c r="Y71" s="843"/>
      <c r="Z71" s="843"/>
      <c r="AA71" s="843">
        <v>40</v>
      </c>
      <c r="AB71" s="843"/>
      <c r="AC71" s="843"/>
      <c r="AD71" s="843"/>
      <c r="AE71" s="843"/>
      <c r="AF71" s="843">
        <v>40</v>
      </c>
      <c r="AG71" s="843"/>
      <c r="AH71" s="843"/>
      <c r="AI71" s="843"/>
      <c r="AJ71" s="843"/>
      <c r="AK71" s="843" t="s">
        <v>504</v>
      </c>
      <c r="AL71" s="843"/>
      <c r="AM71" s="843"/>
      <c r="AN71" s="843"/>
      <c r="AO71" s="843"/>
      <c r="AP71" s="843" t="s">
        <v>504</v>
      </c>
      <c r="AQ71" s="843"/>
      <c r="AR71" s="843"/>
      <c r="AS71" s="843"/>
      <c r="AT71" s="843"/>
      <c r="AU71" s="843" t="s">
        <v>504</v>
      </c>
      <c r="AV71" s="843"/>
      <c r="AW71" s="843"/>
      <c r="AX71" s="843"/>
      <c r="AY71" s="843"/>
      <c r="AZ71" s="845"/>
      <c r="BA71" s="845"/>
      <c r="BB71" s="845"/>
      <c r="BC71" s="845"/>
      <c r="BD71" s="846"/>
      <c r="BE71" s="236"/>
      <c r="BF71" s="236"/>
      <c r="BG71" s="236"/>
      <c r="BH71" s="236"/>
      <c r="BI71" s="236"/>
      <c r="BJ71" s="236"/>
      <c r="BK71" s="236"/>
      <c r="BL71" s="236"/>
      <c r="BM71" s="236"/>
      <c r="BN71" s="236"/>
      <c r="BO71" s="236"/>
      <c r="BP71" s="236"/>
      <c r="BQ71" s="233">
        <v>65</v>
      </c>
      <c r="BR71" s="238"/>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x14ac:dyDescent="0.2">
      <c r="A72" s="233">
        <v>5</v>
      </c>
      <c r="B72" s="886" t="s">
        <v>575</v>
      </c>
      <c r="C72" s="887"/>
      <c r="D72" s="887"/>
      <c r="E72" s="887"/>
      <c r="F72" s="887"/>
      <c r="G72" s="887"/>
      <c r="H72" s="887"/>
      <c r="I72" s="887"/>
      <c r="J72" s="887"/>
      <c r="K72" s="887"/>
      <c r="L72" s="887"/>
      <c r="M72" s="887"/>
      <c r="N72" s="887"/>
      <c r="O72" s="887"/>
      <c r="P72" s="888"/>
      <c r="Q72" s="889">
        <v>1504</v>
      </c>
      <c r="R72" s="843"/>
      <c r="S72" s="843"/>
      <c r="T72" s="843"/>
      <c r="U72" s="843"/>
      <c r="V72" s="843">
        <v>1468</v>
      </c>
      <c r="W72" s="843"/>
      <c r="X72" s="843"/>
      <c r="Y72" s="843"/>
      <c r="Z72" s="843"/>
      <c r="AA72" s="843">
        <v>36</v>
      </c>
      <c r="AB72" s="843"/>
      <c r="AC72" s="843"/>
      <c r="AD72" s="843"/>
      <c r="AE72" s="843"/>
      <c r="AF72" s="843">
        <v>4554</v>
      </c>
      <c r="AG72" s="843"/>
      <c r="AH72" s="843"/>
      <c r="AI72" s="843"/>
      <c r="AJ72" s="843"/>
      <c r="AK72" s="843" t="s">
        <v>504</v>
      </c>
      <c r="AL72" s="843"/>
      <c r="AM72" s="843"/>
      <c r="AN72" s="843"/>
      <c r="AO72" s="843"/>
      <c r="AP72" s="843">
        <v>2565</v>
      </c>
      <c r="AQ72" s="843"/>
      <c r="AR72" s="843"/>
      <c r="AS72" s="843"/>
      <c r="AT72" s="843"/>
      <c r="AU72" s="843" t="s">
        <v>504</v>
      </c>
      <c r="AV72" s="843"/>
      <c r="AW72" s="843"/>
      <c r="AX72" s="843"/>
      <c r="AY72" s="843"/>
      <c r="AZ72" s="845"/>
      <c r="BA72" s="845"/>
      <c r="BB72" s="845"/>
      <c r="BC72" s="845"/>
      <c r="BD72" s="846"/>
      <c r="BE72" s="236"/>
      <c r="BF72" s="236"/>
      <c r="BG72" s="236"/>
      <c r="BH72" s="236"/>
      <c r="BI72" s="236"/>
      <c r="BJ72" s="236"/>
      <c r="BK72" s="236"/>
      <c r="BL72" s="236"/>
      <c r="BM72" s="236"/>
      <c r="BN72" s="236"/>
      <c r="BO72" s="236"/>
      <c r="BP72" s="236"/>
      <c r="BQ72" s="233">
        <v>66</v>
      </c>
      <c r="BR72" s="238"/>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x14ac:dyDescent="0.2">
      <c r="A73" s="233">
        <v>6</v>
      </c>
      <c r="B73" s="886" t="s">
        <v>576</v>
      </c>
      <c r="C73" s="887"/>
      <c r="D73" s="887"/>
      <c r="E73" s="887"/>
      <c r="F73" s="887"/>
      <c r="G73" s="887"/>
      <c r="H73" s="887"/>
      <c r="I73" s="887"/>
      <c r="J73" s="887"/>
      <c r="K73" s="887"/>
      <c r="L73" s="887"/>
      <c r="M73" s="887"/>
      <c r="N73" s="887"/>
      <c r="O73" s="887"/>
      <c r="P73" s="888"/>
      <c r="Q73" s="889">
        <v>131</v>
      </c>
      <c r="R73" s="843"/>
      <c r="S73" s="843"/>
      <c r="T73" s="843"/>
      <c r="U73" s="843"/>
      <c r="V73" s="843">
        <v>123</v>
      </c>
      <c r="W73" s="843"/>
      <c r="X73" s="843"/>
      <c r="Y73" s="843"/>
      <c r="Z73" s="843"/>
      <c r="AA73" s="843">
        <v>8</v>
      </c>
      <c r="AB73" s="843"/>
      <c r="AC73" s="843"/>
      <c r="AD73" s="843"/>
      <c r="AE73" s="843"/>
      <c r="AF73" s="843">
        <v>8</v>
      </c>
      <c r="AG73" s="843"/>
      <c r="AH73" s="843"/>
      <c r="AI73" s="843"/>
      <c r="AJ73" s="843"/>
      <c r="AK73" s="843" t="s">
        <v>504</v>
      </c>
      <c r="AL73" s="843"/>
      <c r="AM73" s="843"/>
      <c r="AN73" s="843"/>
      <c r="AO73" s="843"/>
      <c r="AP73" s="843" t="s">
        <v>504</v>
      </c>
      <c r="AQ73" s="843"/>
      <c r="AR73" s="843"/>
      <c r="AS73" s="843"/>
      <c r="AT73" s="843"/>
      <c r="AU73" s="843" t="s">
        <v>504</v>
      </c>
      <c r="AV73" s="843"/>
      <c r="AW73" s="843"/>
      <c r="AX73" s="843"/>
      <c r="AY73" s="843"/>
      <c r="AZ73" s="845"/>
      <c r="BA73" s="845"/>
      <c r="BB73" s="845"/>
      <c r="BC73" s="845"/>
      <c r="BD73" s="846"/>
      <c r="BE73" s="236"/>
      <c r="BF73" s="236"/>
      <c r="BG73" s="236"/>
      <c r="BH73" s="236"/>
      <c r="BI73" s="236"/>
      <c r="BJ73" s="236"/>
      <c r="BK73" s="236"/>
      <c r="BL73" s="236"/>
      <c r="BM73" s="236"/>
      <c r="BN73" s="236"/>
      <c r="BO73" s="236"/>
      <c r="BP73" s="236"/>
      <c r="BQ73" s="233">
        <v>67</v>
      </c>
      <c r="BR73" s="238"/>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x14ac:dyDescent="0.2">
      <c r="A74" s="233">
        <v>7</v>
      </c>
      <c r="B74" s="886" t="s">
        <v>577</v>
      </c>
      <c r="C74" s="887"/>
      <c r="D74" s="887"/>
      <c r="E74" s="887"/>
      <c r="F74" s="887"/>
      <c r="G74" s="887"/>
      <c r="H74" s="887"/>
      <c r="I74" s="887"/>
      <c r="J74" s="887"/>
      <c r="K74" s="887"/>
      <c r="L74" s="887"/>
      <c r="M74" s="887"/>
      <c r="N74" s="887"/>
      <c r="O74" s="887"/>
      <c r="P74" s="888"/>
      <c r="Q74" s="889">
        <v>1458</v>
      </c>
      <c r="R74" s="843"/>
      <c r="S74" s="843"/>
      <c r="T74" s="843"/>
      <c r="U74" s="843"/>
      <c r="V74" s="843">
        <v>1299</v>
      </c>
      <c r="W74" s="843"/>
      <c r="X74" s="843"/>
      <c r="Y74" s="843"/>
      <c r="Z74" s="843"/>
      <c r="AA74" s="843">
        <v>159</v>
      </c>
      <c r="AB74" s="843"/>
      <c r="AC74" s="843"/>
      <c r="AD74" s="843"/>
      <c r="AE74" s="843"/>
      <c r="AF74" s="843">
        <v>159</v>
      </c>
      <c r="AG74" s="843"/>
      <c r="AH74" s="843"/>
      <c r="AI74" s="843"/>
      <c r="AJ74" s="843"/>
      <c r="AK74" s="843" t="s">
        <v>504</v>
      </c>
      <c r="AL74" s="843"/>
      <c r="AM74" s="843"/>
      <c r="AN74" s="843"/>
      <c r="AO74" s="843"/>
      <c r="AP74" s="843" t="s">
        <v>504</v>
      </c>
      <c r="AQ74" s="843"/>
      <c r="AR74" s="843"/>
      <c r="AS74" s="843"/>
      <c r="AT74" s="843"/>
      <c r="AU74" s="843" t="s">
        <v>504</v>
      </c>
      <c r="AV74" s="843"/>
      <c r="AW74" s="843"/>
      <c r="AX74" s="843"/>
      <c r="AY74" s="843"/>
      <c r="AZ74" s="845"/>
      <c r="BA74" s="845"/>
      <c r="BB74" s="845"/>
      <c r="BC74" s="845"/>
      <c r="BD74" s="846"/>
      <c r="BE74" s="236"/>
      <c r="BF74" s="236"/>
      <c r="BG74" s="236"/>
      <c r="BH74" s="236"/>
      <c r="BI74" s="236"/>
      <c r="BJ74" s="236"/>
      <c r="BK74" s="236"/>
      <c r="BL74" s="236"/>
      <c r="BM74" s="236"/>
      <c r="BN74" s="236"/>
      <c r="BO74" s="236"/>
      <c r="BP74" s="236"/>
      <c r="BQ74" s="233">
        <v>68</v>
      </c>
      <c r="BR74" s="238"/>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x14ac:dyDescent="0.2">
      <c r="A75" s="233">
        <v>8</v>
      </c>
      <c r="B75" s="886" t="s">
        <v>578</v>
      </c>
      <c r="C75" s="887"/>
      <c r="D75" s="887"/>
      <c r="E75" s="887"/>
      <c r="F75" s="887"/>
      <c r="G75" s="887"/>
      <c r="H75" s="887"/>
      <c r="I75" s="887"/>
      <c r="J75" s="887"/>
      <c r="K75" s="887"/>
      <c r="L75" s="887"/>
      <c r="M75" s="887"/>
      <c r="N75" s="887"/>
      <c r="O75" s="887"/>
      <c r="P75" s="888"/>
      <c r="Q75" s="890">
        <v>6</v>
      </c>
      <c r="R75" s="891"/>
      <c r="S75" s="891"/>
      <c r="T75" s="891"/>
      <c r="U75" s="847"/>
      <c r="V75" s="892">
        <v>3</v>
      </c>
      <c r="W75" s="891"/>
      <c r="X75" s="891"/>
      <c r="Y75" s="891"/>
      <c r="Z75" s="847"/>
      <c r="AA75" s="892">
        <v>3</v>
      </c>
      <c r="AB75" s="891"/>
      <c r="AC75" s="891"/>
      <c r="AD75" s="891"/>
      <c r="AE75" s="847"/>
      <c r="AF75" s="892">
        <v>3</v>
      </c>
      <c r="AG75" s="891"/>
      <c r="AH75" s="891"/>
      <c r="AI75" s="891"/>
      <c r="AJ75" s="847"/>
      <c r="AK75" s="892">
        <v>4</v>
      </c>
      <c r="AL75" s="891"/>
      <c r="AM75" s="891"/>
      <c r="AN75" s="891"/>
      <c r="AO75" s="847"/>
      <c r="AP75" s="892" t="s">
        <v>504</v>
      </c>
      <c r="AQ75" s="891"/>
      <c r="AR75" s="891"/>
      <c r="AS75" s="891"/>
      <c r="AT75" s="847"/>
      <c r="AU75" s="892" t="s">
        <v>504</v>
      </c>
      <c r="AV75" s="891"/>
      <c r="AW75" s="891"/>
      <c r="AX75" s="891"/>
      <c r="AY75" s="847"/>
      <c r="AZ75" s="845"/>
      <c r="BA75" s="845"/>
      <c r="BB75" s="845"/>
      <c r="BC75" s="845"/>
      <c r="BD75" s="846"/>
      <c r="BE75" s="236"/>
      <c r="BF75" s="236"/>
      <c r="BG75" s="236"/>
      <c r="BH75" s="236"/>
      <c r="BI75" s="236"/>
      <c r="BJ75" s="236"/>
      <c r="BK75" s="236"/>
      <c r="BL75" s="236"/>
      <c r="BM75" s="236"/>
      <c r="BN75" s="236"/>
      <c r="BO75" s="236"/>
      <c r="BP75" s="236"/>
      <c r="BQ75" s="233">
        <v>69</v>
      </c>
      <c r="BR75" s="238"/>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x14ac:dyDescent="0.2">
      <c r="A76" s="233">
        <v>9</v>
      </c>
      <c r="B76" s="886" t="s">
        <v>579</v>
      </c>
      <c r="C76" s="887"/>
      <c r="D76" s="887"/>
      <c r="E76" s="887"/>
      <c r="F76" s="887"/>
      <c r="G76" s="887"/>
      <c r="H76" s="887"/>
      <c r="I76" s="887"/>
      <c r="J76" s="887"/>
      <c r="K76" s="887"/>
      <c r="L76" s="887"/>
      <c r="M76" s="887"/>
      <c r="N76" s="887"/>
      <c r="O76" s="887"/>
      <c r="P76" s="888"/>
      <c r="Q76" s="890">
        <v>2423</v>
      </c>
      <c r="R76" s="891"/>
      <c r="S76" s="891"/>
      <c r="T76" s="891"/>
      <c r="U76" s="847"/>
      <c r="V76" s="892">
        <v>2308</v>
      </c>
      <c r="W76" s="891"/>
      <c r="X76" s="891"/>
      <c r="Y76" s="891"/>
      <c r="Z76" s="847"/>
      <c r="AA76" s="892">
        <v>115</v>
      </c>
      <c r="AB76" s="891"/>
      <c r="AC76" s="891"/>
      <c r="AD76" s="891"/>
      <c r="AE76" s="847"/>
      <c r="AF76" s="892">
        <v>115</v>
      </c>
      <c r="AG76" s="891"/>
      <c r="AH76" s="891"/>
      <c r="AI76" s="891"/>
      <c r="AJ76" s="847"/>
      <c r="AK76" s="892">
        <v>130</v>
      </c>
      <c r="AL76" s="891"/>
      <c r="AM76" s="891"/>
      <c r="AN76" s="891"/>
      <c r="AO76" s="847"/>
      <c r="AP76" s="892" t="s">
        <v>504</v>
      </c>
      <c r="AQ76" s="891"/>
      <c r="AR76" s="891"/>
      <c r="AS76" s="891"/>
      <c r="AT76" s="847"/>
      <c r="AU76" s="892" t="s">
        <v>504</v>
      </c>
      <c r="AV76" s="891"/>
      <c r="AW76" s="891"/>
      <c r="AX76" s="891"/>
      <c r="AY76" s="847"/>
      <c r="AZ76" s="845"/>
      <c r="BA76" s="845"/>
      <c r="BB76" s="845"/>
      <c r="BC76" s="845"/>
      <c r="BD76" s="846"/>
      <c r="BE76" s="236"/>
      <c r="BF76" s="236"/>
      <c r="BG76" s="236"/>
      <c r="BH76" s="236"/>
      <c r="BI76" s="236"/>
      <c r="BJ76" s="236"/>
      <c r="BK76" s="236"/>
      <c r="BL76" s="236"/>
      <c r="BM76" s="236"/>
      <c r="BN76" s="236"/>
      <c r="BO76" s="236"/>
      <c r="BP76" s="236"/>
      <c r="BQ76" s="233">
        <v>70</v>
      </c>
      <c r="BR76" s="238"/>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x14ac:dyDescent="0.2">
      <c r="A77" s="233">
        <v>10</v>
      </c>
      <c r="B77" s="886" t="s">
        <v>580</v>
      </c>
      <c r="C77" s="887"/>
      <c r="D77" s="887"/>
      <c r="E77" s="887"/>
      <c r="F77" s="887"/>
      <c r="G77" s="887"/>
      <c r="H77" s="887"/>
      <c r="I77" s="887"/>
      <c r="J77" s="887"/>
      <c r="K77" s="887"/>
      <c r="L77" s="887"/>
      <c r="M77" s="887"/>
      <c r="N77" s="887"/>
      <c r="O77" s="887"/>
      <c r="P77" s="888"/>
      <c r="Q77" s="890">
        <v>719774</v>
      </c>
      <c r="R77" s="891"/>
      <c r="S77" s="891"/>
      <c r="T77" s="891"/>
      <c r="U77" s="847"/>
      <c r="V77" s="892">
        <v>711648</v>
      </c>
      <c r="W77" s="891"/>
      <c r="X77" s="891"/>
      <c r="Y77" s="891"/>
      <c r="Z77" s="847"/>
      <c r="AA77" s="892">
        <v>8126</v>
      </c>
      <c r="AB77" s="891"/>
      <c r="AC77" s="891"/>
      <c r="AD77" s="891"/>
      <c r="AE77" s="847"/>
      <c r="AF77" s="892">
        <v>8126</v>
      </c>
      <c r="AG77" s="891"/>
      <c r="AH77" s="891"/>
      <c r="AI77" s="891"/>
      <c r="AJ77" s="847"/>
      <c r="AK77" s="892">
        <v>4022</v>
      </c>
      <c r="AL77" s="891"/>
      <c r="AM77" s="891"/>
      <c r="AN77" s="891"/>
      <c r="AO77" s="847"/>
      <c r="AP77" s="892" t="s">
        <v>504</v>
      </c>
      <c r="AQ77" s="891"/>
      <c r="AR77" s="891"/>
      <c r="AS77" s="891"/>
      <c r="AT77" s="847"/>
      <c r="AU77" s="892" t="s">
        <v>504</v>
      </c>
      <c r="AV77" s="891"/>
      <c r="AW77" s="891"/>
      <c r="AX77" s="891"/>
      <c r="AY77" s="847"/>
      <c r="AZ77" s="845"/>
      <c r="BA77" s="845"/>
      <c r="BB77" s="845"/>
      <c r="BC77" s="845"/>
      <c r="BD77" s="846"/>
      <c r="BE77" s="236"/>
      <c r="BF77" s="236"/>
      <c r="BG77" s="236"/>
      <c r="BH77" s="236"/>
      <c r="BI77" s="236"/>
      <c r="BJ77" s="236"/>
      <c r="BK77" s="236"/>
      <c r="BL77" s="236"/>
      <c r="BM77" s="236"/>
      <c r="BN77" s="236"/>
      <c r="BO77" s="236"/>
      <c r="BP77" s="236"/>
      <c r="BQ77" s="233">
        <v>71</v>
      </c>
      <c r="BR77" s="238"/>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x14ac:dyDescent="0.2">
      <c r="A78" s="233">
        <v>11</v>
      </c>
      <c r="B78" s="886"/>
      <c r="C78" s="887"/>
      <c r="D78" s="887"/>
      <c r="E78" s="887"/>
      <c r="F78" s="887"/>
      <c r="G78" s="887"/>
      <c r="H78" s="887"/>
      <c r="I78" s="887"/>
      <c r="J78" s="887"/>
      <c r="K78" s="887"/>
      <c r="L78" s="887"/>
      <c r="M78" s="887"/>
      <c r="N78" s="887"/>
      <c r="O78" s="887"/>
      <c r="P78" s="888"/>
      <c r="Q78" s="889"/>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5"/>
      <c r="BA78" s="845"/>
      <c r="BB78" s="845"/>
      <c r="BC78" s="845"/>
      <c r="BD78" s="846"/>
      <c r="BE78" s="236"/>
      <c r="BF78" s="236"/>
      <c r="BG78" s="236"/>
      <c r="BH78" s="236"/>
      <c r="BI78" s="236"/>
      <c r="BJ78" s="224"/>
      <c r="BK78" s="224"/>
      <c r="BL78" s="224"/>
      <c r="BM78" s="224"/>
      <c r="BN78" s="224"/>
      <c r="BO78" s="236"/>
      <c r="BP78" s="236"/>
      <c r="BQ78" s="233">
        <v>72</v>
      </c>
      <c r="BR78" s="238"/>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x14ac:dyDescent="0.2">
      <c r="A79" s="233">
        <v>12</v>
      </c>
      <c r="B79" s="886"/>
      <c r="C79" s="887"/>
      <c r="D79" s="887"/>
      <c r="E79" s="887"/>
      <c r="F79" s="887"/>
      <c r="G79" s="887"/>
      <c r="H79" s="887"/>
      <c r="I79" s="887"/>
      <c r="J79" s="887"/>
      <c r="K79" s="887"/>
      <c r="L79" s="887"/>
      <c r="M79" s="887"/>
      <c r="N79" s="887"/>
      <c r="O79" s="887"/>
      <c r="P79" s="888"/>
      <c r="Q79" s="889"/>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5"/>
      <c r="BA79" s="845"/>
      <c r="BB79" s="845"/>
      <c r="BC79" s="845"/>
      <c r="BD79" s="846"/>
      <c r="BE79" s="236"/>
      <c r="BF79" s="236"/>
      <c r="BG79" s="236"/>
      <c r="BH79" s="236"/>
      <c r="BI79" s="236"/>
      <c r="BJ79" s="224"/>
      <c r="BK79" s="224"/>
      <c r="BL79" s="224"/>
      <c r="BM79" s="224"/>
      <c r="BN79" s="224"/>
      <c r="BO79" s="236"/>
      <c r="BP79" s="236"/>
      <c r="BQ79" s="233">
        <v>73</v>
      </c>
      <c r="BR79" s="238"/>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x14ac:dyDescent="0.2">
      <c r="A80" s="233">
        <v>13</v>
      </c>
      <c r="B80" s="886"/>
      <c r="C80" s="887"/>
      <c r="D80" s="887"/>
      <c r="E80" s="887"/>
      <c r="F80" s="887"/>
      <c r="G80" s="887"/>
      <c r="H80" s="887"/>
      <c r="I80" s="887"/>
      <c r="J80" s="887"/>
      <c r="K80" s="887"/>
      <c r="L80" s="887"/>
      <c r="M80" s="887"/>
      <c r="N80" s="887"/>
      <c r="O80" s="887"/>
      <c r="P80" s="888"/>
      <c r="Q80" s="889"/>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6"/>
      <c r="BF80" s="236"/>
      <c r="BG80" s="236"/>
      <c r="BH80" s="236"/>
      <c r="BI80" s="236"/>
      <c r="BJ80" s="236"/>
      <c r="BK80" s="236"/>
      <c r="BL80" s="236"/>
      <c r="BM80" s="236"/>
      <c r="BN80" s="236"/>
      <c r="BO80" s="236"/>
      <c r="BP80" s="236"/>
      <c r="BQ80" s="233">
        <v>74</v>
      </c>
      <c r="BR80" s="238"/>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x14ac:dyDescent="0.2">
      <c r="A81" s="233">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6"/>
      <c r="BF81" s="236"/>
      <c r="BG81" s="236"/>
      <c r="BH81" s="236"/>
      <c r="BI81" s="236"/>
      <c r="BJ81" s="236"/>
      <c r="BK81" s="236"/>
      <c r="BL81" s="236"/>
      <c r="BM81" s="236"/>
      <c r="BN81" s="236"/>
      <c r="BO81" s="236"/>
      <c r="BP81" s="236"/>
      <c r="BQ81" s="233">
        <v>75</v>
      </c>
      <c r="BR81" s="238"/>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x14ac:dyDescent="0.2">
      <c r="A82" s="233">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6"/>
      <c r="BF82" s="236"/>
      <c r="BG82" s="236"/>
      <c r="BH82" s="236"/>
      <c r="BI82" s="236"/>
      <c r="BJ82" s="236"/>
      <c r="BK82" s="236"/>
      <c r="BL82" s="236"/>
      <c r="BM82" s="236"/>
      <c r="BN82" s="236"/>
      <c r="BO82" s="236"/>
      <c r="BP82" s="236"/>
      <c r="BQ82" s="233">
        <v>76</v>
      </c>
      <c r="BR82" s="238"/>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x14ac:dyDescent="0.2">
      <c r="A83" s="233">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6"/>
      <c r="BF83" s="236"/>
      <c r="BG83" s="236"/>
      <c r="BH83" s="236"/>
      <c r="BI83" s="236"/>
      <c r="BJ83" s="236"/>
      <c r="BK83" s="236"/>
      <c r="BL83" s="236"/>
      <c r="BM83" s="236"/>
      <c r="BN83" s="236"/>
      <c r="BO83" s="236"/>
      <c r="BP83" s="236"/>
      <c r="BQ83" s="233">
        <v>77</v>
      </c>
      <c r="BR83" s="238"/>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x14ac:dyDescent="0.2">
      <c r="A84" s="233">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6"/>
      <c r="BF84" s="236"/>
      <c r="BG84" s="236"/>
      <c r="BH84" s="236"/>
      <c r="BI84" s="236"/>
      <c r="BJ84" s="236"/>
      <c r="BK84" s="236"/>
      <c r="BL84" s="236"/>
      <c r="BM84" s="236"/>
      <c r="BN84" s="236"/>
      <c r="BO84" s="236"/>
      <c r="BP84" s="236"/>
      <c r="BQ84" s="233">
        <v>78</v>
      </c>
      <c r="BR84" s="238"/>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x14ac:dyDescent="0.2">
      <c r="A85" s="233">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6"/>
      <c r="BF85" s="236"/>
      <c r="BG85" s="236"/>
      <c r="BH85" s="236"/>
      <c r="BI85" s="236"/>
      <c r="BJ85" s="236"/>
      <c r="BK85" s="236"/>
      <c r="BL85" s="236"/>
      <c r="BM85" s="236"/>
      <c r="BN85" s="236"/>
      <c r="BO85" s="236"/>
      <c r="BP85" s="236"/>
      <c r="BQ85" s="233">
        <v>79</v>
      </c>
      <c r="BR85" s="238"/>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x14ac:dyDescent="0.2">
      <c r="A86" s="233">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6"/>
      <c r="BF86" s="236"/>
      <c r="BG86" s="236"/>
      <c r="BH86" s="236"/>
      <c r="BI86" s="236"/>
      <c r="BJ86" s="236"/>
      <c r="BK86" s="236"/>
      <c r="BL86" s="236"/>
      <c r="BM86" s="236"/>
      <c r="BN86" s="236"/>
      <c r="BO86" s="236"/>
      <c r="BP86" s="236"/>
      <c r="BQ86" s="233">
        <v>80</v>
      </c>
      <c r="BR86" s="238"/>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x14ac:dyDescent="0.2">
      <c r="A87" s="239">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6"/>
      <c r="BF87" s="236"/>
      <c r="BG87" s="236"/>
      <c r="BH87" s="236"/>
      <c r="BI87" s="236"/>
      <c r="BJ87" s="236"/>
      <c r="BK87" s="236"/>
      <c r="BL87" s="236"/>
      <c r="BM87" s="236"/>
      <c r="BN87" s="236"/>
      <c r="BO87" s="236"/>
      <c r="BP87" s="236"/>
      <c r="BQ87" s="233">
        <v>81</v>
      </c>
      <c r="BR87" s="238"/>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x14ac:dyDescent="0.25">
      <c r="A88" s="235" t="s">
        <v>387</v>
      </c>
      <c r="B88" s="802" t="s">
        <v>414</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v>13756</v>
      </c>
      <c r="AG88" s="857"/>
      <c r="AH88" s="857"/>
      <c r="AI88" s="857"/>
      <c r="AJ88" s="857"/>
      <c r="AK88" s="854"/>
      <c r="AL88" s="854"/>
      <c r="AM88" s="854"/>
      <c r="AN88" s="854"/>
      <c r="AO88" s="854"/>
      <c r="AP88" s="857">
        <v>2565</v>
      </c>
      <c r="AQ88" s="857"/>
      <c r="AR88" s="857"/>
      <c r="AS88" s="857"/>
      <c r="AT88" s="857"/>
      <c r="AU88" s="857" t="s">
        <v>581</v>
      </c>
      <c r="AV88" s="857"/>
      <c r="AW88" s="857"/>
      <c r="AX88" s="857"/>
      <c r="AY88" s="857"/>
      <c r="AZ88" s="862"/>
      <c r="BA88" s="862"/>
      <c r="BB88" s="862"/>
      <c r="BC88" s="862"/>
      <c r="BD88" s="863"/>
      <c r="BE88" s="236"/>
      <c r="BF88" s="236"/>
      <c r="BG88" s="236"/>
      <c r="BH88" s="236"/>
      <c r="BI88" s="236"/>
      <c r="BJ88" s="236"/>
      <c r="BK88" s="236"/>
      <c r="BL88" s="236"/>
      <c r="BM88" s="236"/>
      <c r="BN88" s="236"/>
      <c r="BO88" s="236"/>
      <c r="BP88" s="236"/>
      <c r="BQ88" s="233">
        <v>82</v>
      </c>
      <c r="BR88" s="238"/>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387</v>
      </c>
      <c r="BR102" s="802" t="s">
        <v>415</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v>338</v>
      </c>
      <c r="CS102" s="865"/>
      <c r="CT102" s="865"/>
      <c r="CU102" s="865"/>
      <c r="CV102" s="904"/>
      <c r="CW102" s="903">
        <v>50</v>
      </c>
      <c r="CX102" s="865"/>
      <c r="CY102" s="865"/>
      <c r="CZ102" s="865"/>
      <c r="DA102" s="904"/>
      <c r="DB102" s="903">
        <v>210</v>
      </c>
      <c r="DC102" s="865"/>
      <c r="DD102" s="865"/>
      <c r="DE102" s="865"/>
      <c r="DF102" s="904"/>
      <c r="DG102" s="903" t="s">
        <v>504</v>
      </c>
      <c r="DH102" s="865"/>
      <c r="DI102" s="865"/>
      <c r="DJ102" s="865"/>
      <c r="DK102" s="904"/>
      <c r="DL102" s="903" t="s">
        <v>504</v>
      </c>
      <c r="DM102" s="865"/>
      <c r="DN102" s="865"/>
      <c r="DO102" s="865"/>
      <c r="DP102" s="904"/>
      <c r="DQ102" s="903" t="s">
        <v>504</v>
      </c>
      <c r="DR102" s="865"/>
      <c r="DS102" s="865"/>
      <c r="DT102" s="865"/>
      <c r="DU102" s="904"/>
      <c r="DV102" s="802"/>
      <c r="DW102" s="803"/>
      <c r="DX102" s="803"/>
      <c r="DY102" s="803"/>
      <c r="DZ102" s="927"/>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8" t="s">
        <v>416</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9" t="s">
        <v>417</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418</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419</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30" t="s">
        <v>420</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421</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x14ac:dyDescent="0.2">
      <c r="A109" s="925" t="s">
        <v>422</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423</v>
      </c>
      <c r="AB109" s="906"/>
      <c r="AC109" s="906"/>
      <c r="AD109" s="906"/>
      <c r="AE109" s="907"/>
      <c r="AF109" s="905" t="s">
        <v>424</v>
      </c>
      <c r="AG109" s="906"/>
      <c r="AH109" s="906"/>
      <c r="AI109" s="906"/>
      <c r="AJ109" s="907"/>
      <c r="AK109" s="905" t="s">
        <v>305</v>
      </c>
      <c r="AL109" s="906"/>
      <c r="AM109" s="906"/>
      <c r="AN109" s="906"/>
      <c r="AO109" s="907"/>
      <c r="AP109" s="905" t="s">
        <v>425</v>
      </c>
      <c r="AQ109" s="906"/>
      <c r="AR109" s="906"/>
      <c r="AS109" s="906"/>
      <c r="AT109" s="908"/>
      <c r="AU109" s="925" t="s">
        <v>422</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423</v>
      </c>
      <c r="BR109" s="906"/>
      <c r="BS109" s="906"/>
      <c r="BT109" s="906"/>
      <c r="BU109" s="907"/>
      <c r="BV109" s="905" t="s">
        <v>424</v>
      </c>
      <c r="BW109" s="906"/>
      <c r="BX109" s="906"/>
      <c r="BY109" s="906"/>
      <c r="BZ109" s="907"/>
      <c r="CA109" s="905" t="s">
        <v>305</v>
      </c>
      <c r="CB109" s="906"/>
      <c r="CC109" s="906"/>
      <c r="CD109" s="906"/>
      <c r="CE109" s="907"/>
      <c r="CF109" s="926" t="s">
        <v>425</v>
      </c>
      <c r="CG109" s="926"/>
      <c r="CH109" s="926"/>
      <c r="CI109" s="926"/>
      <c r="CJ109" s="926"/>
      <c r="CK109" s="905" t="s">
        <v>426</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423</v>
      </c>
      <c r="DH109" s="906"/>
      <c r="DI109" s="906"/>
      <c r="DJ109" s="906"/>
      <c r="DK109" s="907"/>
      <c r="DL109" s="905" t="s">
        <v>424</v>
      </c>
      <c r="DM109" s="906"/>
      <c r="DN109" s="906"/>
      <c r="DO109" s="906"/>
      <c r="DP109" s="907"/>
      <c r="DQ109" s="905" t="s">
        <v>305</v>
      </c>
      <c r="DR109" s="906"/>
      <c r="DS109" s="906"/>
      <c r="DT109" s="906"/>
      <c r="DU109" s="907"/>
      <c r="DV109" s="905" t="s">
        <v>425</v>
      </c>
      <c r="DW109" s="906"/>
      <c r="DX109" s="906"/>
      <c r="DY109" s="906"/>
      <c r="DZ109" s="908"/>
    </row>
    <row r="110" spans="1:131" s="224" customFormat="1" ht="26.25" customHeight="1" x14ac:dyDescent="0.2">
      <c r="A110" s="909" t="s">
        <v>427</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3045515</v>
      </c>
      <c r="AB110" s="913"/>
      <c r="AC110" s="913"/>
      <c r="AD110" s="913"/>
      <c r="AE110" s="914"/>
      <c r="AF110" s="915">
        <v>2995085</v>
      </c>
      <c r="AG110" s="913"/>
      <c r="AH110" s="913"/>
      <c r="AI110" s="913"/>
      <c r="AJ110" s="914"/>
      <c r="AK110" s="915">
        <v>3128082</v>
      </c>
      <c r="AL110" s="913"/>
      <c r="AM110" s="913"/>
      <c r="AN110" s="913"/>
      <c r="AO110" s="914"/>
      <c r="AP110" s="916">
        <v>24.1</v>
      </c>
      <c r="AQ110" s="917"/>
      <c r="AR110" s="917"/>
      <c r="AS110" s="917"/>
      <c r="AT110" s="918"/>
      <c r="AU110" s="919" t="s">
        <v>74</v>
      </c>
      <c r="AV110" s="920"/>
      <c r="AW110" s="920"/>
      <c r="AX110" s="920"/>
      <c r="AY110" s="920"/>
      <c r="AZ110" s="942" t="s">
        <v>428</v>
      </c>
      <c r="BA110" s="910"/>
      <c r="BB110" s="910"/>
      <c r="BC110" s="910"/>
      <c r="BD110" s="910"/>
      <c r="BE110" s="910"/>
      <c r="BF110" s="910"/>
      <c r="BG110" s="910"/>
      <c r="BH110" s="910"/>
      <c r="BI110" s="910"/>
      <c r="BJ110" s="910"/>
      <c r="BK110" s="910"/>
      <c r="BL110" s="910"/>
      <c r="BM110" s="910"/>
      <c r="BN110" s="910"/>
      <c r="BO110" s="910"/>
      <c r="BP110" s="911"/>
      <c r="BQ110" s="943">
        <v>27235092</v>
      </c>
      <c r="BR110" s="944"/>
      <c r="BS110" s="944"/>
      <c r="BT110" s="944"/>
      <c r="BU110" s="944"/>
      <c r="BV110" s="944">
        <v>26607934</v>
      </c>
      <c r="BW110" s="944"/>
      <c r="BX110" s="944"/>
      <c r="BY110" s="944"/>
      <c r="BZ110" s="944"/>
      <c r="CA110" s="944">
        <v>24946640</v>
      </c>
      <c r="CB110" s="944"/>
      <c r="CC110" s="944"/>
      <c r="CD110" s="944"/>
      <c r="CE110" s="944"/>
      <c r="CF110" s="957">
        <v>192.3</v>
      </c>
      <c r="CG110" s="958"/>
      <c r="CH110" s="958"/>
      <c r="CI110" s="958"/>
      <c r="CJ110" s="958"/>
      <c r="CK110" s="959" t="s">
        <v>429</v>
      </c>
      <c r="CL110" s="960"/>
      <c r="CM110" s="942" t="s">
        <v>430</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v>982478</v>
      </c>
      <c r="DH110" s="944"/>
      <c r="DI110" s="944"/>
      <c r="DJ110" s="944"/>
      <c r="DK110" s="944"/>
      <c r="DL110" s="944">
        <v>870279</v>
      </c>
      <c r="DM110" s="944"/>
      <c r="DN110" s="944"/>
      <c r="DO110" s="944"/>
      <c r="DP110" s="944"/>
      <c r="DQ110" s="944">
        <v>756997</v>
      </c>
      <c r="DR110" s="944"/>
      <c r="DS110" s="944"/>
      <c r="DT110" s="944"/>
      <c r="DU110" s="944"/>
      <c r="DV110" s="945">
        <v>5.8</v>
      </c>
      <c r="DW110" s="945"/>
      <c r="DX110" s="945"/>
      <c r="DY110" s="945"/>
      <c r="DZ110" s="946"/>
    </row>
    <row r="111" spans="1:131" s="224" customFormat="1" ht="26.25" customHeight="1" x14ac:dyDescent="0.2">
      <c r="A111" s="947" t="s">
        <v>431</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129</v>
      </c>
      <c r="AB111" s="951"/>
      <c r="AC111" s="951"/>
      <c r="AD111" s="951"/>
      <c r="AE111" s="952"/>
      <c r="AF111" s="953" t="s">
        <v>129</v>
      </c>
      <c r="AG111" s="951"/>
      <c r="AH111" s="951"/>
      <c r="AI111" s="951"/>
      <c r="AJ111" s="952"/>
      <c r="AK111" s="953" t="s">
        <v>129</v>
      </c>
      <c r="AL111" s="951"/>
      <c r="AM111" s="951"/>
      <c r="AN111" s="951"/>
      <c r="AO111" s="952"/>
      <c r="AP111" s="954" t="s">
        <v>432</v>
      </c>
      <c r="AQ111" s="955"/>
      <c r="AR111" s="955"/>
      <c r="AS111" s="955"/>
      <c r="AT111" s="956"/>
      <c r="AU111" s="921"/>
      <c r="AV111" s="922"/>
      <c r="AW111" s="922"/>
      <c r="AX111" s="922"/>
      <c r="AY111" s="922"/>
      <c r="AZ111" s="935" t="s">
        <v>433</v>
      </c>
      <c r="BA111" s="936"/>
      <c r="BB111" s="936"/>
      <c r="BC111" s="936"/>
      <c r="BD111" s="936"/>
      <c r="BE111" s="936"/>
      <c r="BF111" s="936"/>
      <c r="BG111" s="936"/>
      <c r="BH111" s="936"/>
      <c r="BI111" s="936"/>
      <c r="BJ111" s="936"/>
      <c r="BK111" s="936"/>
      <c r="BL111" s="936"/>
      <c r="BM111" s="936"/>
      <c r="BN111" s="936"/>
      <c r="BO111" s="936"/>
      <c r="BP111" s="937"/>
      <c r="BQ111" s="938">
        <v>982478</v>
      </c>
      <c r="BR111" s="939"/>
      <c r="BS111" s="939"/>
      <c r="BT111" s="939"/>
      <c r="BU111" s="939"/>
      <c r="BV111" s="939">
        <v>870279</v>
      </c>
      <c r="BW111" s="939"/>
      <c r="BX111" s="939"/>
      <c r="BY111" s="939"/>
      <c r="BZ111" s="939"/>
      <c r="CA111" s="939">
        <v>756997</v>
      </c>
      <c r="CB111" s="939"/>
      <c r="CC111" s="939"/>
      <c r="CD111" s="939"/>
      <c r="CE111" s="939"/>
      <c r="CF111" s="933">
        <v>5.8</v>
      </c>
      <c r="CG111" s="934"/>
      <c r="CH111" s="934"/>
      <c r="CI111" s="934"/>
      <c r="CJ111" s="934"/>
      <c r="CK111" s="961"/>
      <c r="CL111" s="962"/>
      <c r="CM111" s="935" t="s">
        <v>434</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129</v>
      </c>
      <c r="DH111" s="939"/>
      <c r="DI111" s="939"/>
      <c r="DJ111" s="939"/>
      <c r="DK111" s="939"/>
      <c r="DL111" s="939" t="s">
        <v>129</v>
      </c>
      <c r="DM111" s="939"/>
      <c r="DN111" s="939"/>
      <c r="DO111" s="939"/>
      <c r="DP111" s="939"/>
      <c r="DQ111" s="939" t="s">
        <v>129</v>
      </c>
      <c r="DR111" s="939"/>
      <c r="DS111" s="939"/>
      <c r="DT111" s="939"/>
      <c r="DU111" s="939"/>
      <c r="DV111" s="940" t="s">
        <v>129</v>
      </c>
      <c r="DW111" s="940"/>
      <c r="DX111" s="940"/>
      <c r="DY111" s="940"/>
      <c r="DZ111" s="941"/>
    </row>
    <row r="112" spans="1:131" s="224" customFormat="1" ht="26.25" customHeight="1" x14ac:dyDescent="0.2">
      <c r="A112" s="965" t="s">
        <v>435</v>
      </c>
      <c r="B112" s="966"/>
      <c r="C112" s="936" t="s">
        <v>436</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t="s">
        <v>437</v>
      </c>
      <c r="AB112" s="972"/>
      <c r="AC112" s="972"/>
      <c r="AD112" s="972"/>
      <c r="AE112" s="973"/>
      <c r="AF112" s="974" t="s">
        <v>129</v>
      </c>
      <c r="AG112" s="972"/>
      <c r="AH112" s="972"/>
      <c r="AI112" s="972"/>
      <c r="AJ112" s="973"/>
      <c r="AK112" s="974" t="s">
        <v>129</v>
      </c>
      <c r="AL112" s="972"/>
      <c r="AM112" s="972"/>
      <c r="AN112" s="972"/>
      <c r="AO112" s="973"/>
      <c r="AP112" s="975" t="s">
        <v>129</v>
      </c>
      <c r="AQ112" s="976"/>
      <c r="AR112" s="976"/>
      <c r="AS112" s="976"/>
      <c r="AT112" s="977"/>
      <c r="AU112" s="921"/>
      <c r="AV112" s="922"/>
      <c r="AW112" s="922"/>
      <c r="AX112" s="922"/>
      <c r="AY112" s="922"/>
      <c r="AZ112" s="935" t="s">
        <v>438</v>
      </c>
      <c r="BA112" s="936"/>
      <c r="BB112" s="936"/>
      <c r="BC112" s="936"/>
      <c r="BD112" s="936"/>
      <c r="BE112" s="936"/>
      <c r="BF112" s="936"/>
      <c r="BG112" s="936"/>
      <c r="BH112" s="936"/>
      <c r="BI112" s="936"/>
      <c r="BJ112" s="936"/>
      <c r="BK112" s="936"/>
      <c r="BL112" s="936"/>
      <c r="BM112" s="936"/>
      <c r="BN112" s="936"/>
      <c r="BO112" s="936"/>
      <c r="BP112" s="937"/>
      <c r="BQ112" s="938">
        <v>8040771</v>
      </c>
      <c r="BR112" s="939"/>
      <c r="BS112" s="939"/>
      <c r="BT112" s="939"/>
      <c r="BU112" s="939"/>
      <c r="BV112" s="939">
        <v>7266997</v>
      </c>
      <c r="BW112" s="939"/>
      <c r="BX112" s="939"/>
      <c r="BY112" s="939"/>
      <c r="BZ112" s="939"/>
      <c r="CA112" s="939">
        <v>6523385</v>
      </c>
      <c r="CB112" s="939"/>
      <c r="CC112" s="939"/>
      <c r="CD112" s="939"/>
      <c r="CE112" s="939"/>
      <c r="CF112" s="933">
        <v>50.3</v>
      </c>
      <c r="CG112" s="934"/>
      <c r="CH112" s="934"/>
      <c r="CI112" s="934"/>
      <c r="CJ112" s="934"/>
      <c r="CK112" s="961"/>
      <c r="CL112" s="962"/>
      <c r="CM112" s="935" t="s">
        <v>439</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t="s">
        <v>129</v>
      </c>
      <c r="DH112" s="939"/>
      <c r="DI112" s="939"/>
      <c r="DJ112" s="939"/>
      <c r="DK112" s="939"/>
      <c r="DL112" s="939" t="s">
        <v>129</v>
      </c>
      <c r="DM112" s="939"/>
      <c r="DN112" s="939"/>
      <c r="DO112" s="939"/>
      <c r="DP112" s="939"/>
      <c r="DQ112" s="939" t="s">
        <v>129</v>
      </c>
      <c r="DR112" s="939"/>
      <c r="DS112" s="939"/>
      <c r="DT112" s="939"/>
      <c r="DU112" s="939"/>
      <c r="DV112" s="940" t="s">
        <v>129</v>
      </c>
      <c r="DW112" s="940"/>
      <c r="DX112" s="940"/>
      <c r="DY112" s="940"/>
      <c r="DZ112" s="941"/>
    </row>
    <row r="113" spans="1:130" s="224" customFormat="1" ht="26.25" customHeight="1" x14ac:dyDescent="0.2">
      <c r="A113" s="967"/>
      <c r="B113" s="968"/>
      <c r="C113" s="936" t="s">
        <v>440</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646386</v>
      </c>
      <c r="AB113" s="951"/>
      <c r="AC113" s="951"/>
      <c r="AD113" s="951"/>
      <c r="AE113" s="952"/>
      <c r="AF113" s="953">
        <v>718799</v>
      </c>
      <c r="AG113" s="951"/>
      <c r="AH113" s="951"/>
      <c r="AI113" s="951"/>
      <c r="AJ113" s="952"/>
      <c r="AK113" s="953">
        <v>825430</v>
      </c>
      <c r="AL113" s="951"/>
      <c r="AM113" s="951"/>
      <c r="AN113" s="951"/>
      <c r="AO113" s="952"/>
      <c r="AP113" s="954">
        <v>6.4</v>
      </c>
      <c r="AQ113" s="955"/>
      <c r="AR113" s="955"/>
      <c r="AS113" s="955"/>
      <c r="AT113" s="956"/>
      <c r="AU113" s="921"/>
      <c r="AV113" s="922"/>
      <c r="AW113" s="922"/>
      <c r="AX113" s="922"/>
      <c r="AY113" s="922"/>
      <c r="AZ113" s="935" t="s">
        <v>441</v>
      </c>
      <c r="BA113" s="936"/>
      <c r="BB113" s="936"/>
      <c r="BC113" s="936"/>
      <c r="BD113" s="936"/>
      <c r="BE113" s="936"/>
      <c r="BF113" s="936"/>
      <c r="BG113" s="936"/>
      <c r="BH113" s="936"/>
      <c r="BI113" s="936"/>
      <c r="BJ113" s="936"/>
      <c r="BK113" s="936"/>
      <c r="BL113" s="936"/>
      <c r="BM113" s="936"/>
      <c r="BN113" s="936"/>
      <c r="BO113" s="936"/>
      <c r="BP113" s="937"/>
      <c r="BQ113" s="938" t="s">
        <v>129</v>
      </c>
      <c r="BR113" s="939"/>
      <c r="BS113" s="939"/>
      <c r="BT113" s="939"/>
      <c r="BU113" s="939"/>
      <c r="BV113" s="939" t="s">
        <v>432</v>
      </c>
      <c r="BW113" s="939"/>
      <c r="BX113" s="939"/>
      <c r="BY113" s="939"/>
      <c r="BZ113" s="939"/>
      <c r="CA113" s="939" t="s">
        <v>129</v>
      </c>
      <c r="CB113" s="939"/>
      <c r="CC113" s="939"/>
      <c r="CD113" s="939"/>
      <c r="CE113" s="939"/>
      <c r="CF113" s="933" t="s">
        <v>129</v>
      </c>
      <c r="CG113" s="934"/>
      <c r="CH113" s="934"/>
      <c r="CI113" s="934"/>
      <c r="CJ113" s="934"/>
      <c r="CK113" s="961"/>
      <c r="CL113" s="962"/>
      <c r="CM113" s="935" t="s">
        <v>442</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t="s">
        <v>129</v>
      </c>
      <c r="DH113" s="972"/>
      <c r="DI113" s="972"/>
      <c r="DJ113" s="972"/>
      <c r="DK113" s="973"/>
      <c r="DL113" s="974" t="s">
        <v>129</v>
      </c>
      <c r="DM113" s="972"/>
      <c r="DN113" s="972"/>
      <c r="DO113" s="972"/>
      <c r="DP113" s="973"/>
      <c r="DQ113" s="974" t="s">
        <v>432</v>
      </c>
      <c r="DR113" s="972"/>
      <c r="DS113" s="972"/>
      <c r="DT113" s="972"/>
      <c r="DU113" s="973"/>
      <c r="DV113" s="975" t="s">
        <v>129</v>
      </c>
      <c r="DW113" s="976"/>
      <c r="DX113" s="976"/>
      <c r="DY113" s="976"/>
      <c r="DZ113" s="977"/>
    </row>
    <row r="114" spans="1:130" s="224" customFormat="1" ht="26.25" customHeight="1" x14ac:dyDescent="0.2">
      <c r="A114" s="967"/>
      <c r="B114" s="968"/>
      <c r="C114" s="936" t="s">
        <v>443</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t="s">
        <v>129</v>
      </c>
      <c r="AB114" s="972"/>
      <c r="AC114" s="972"/>
      <c r="AD114" s="972"/>
      <c r="AE114" s="973"/>
      <c r="AF114" s="974" t="s">
        <v>437</v>
      </c>
      <c r="AG114" s="972"/>
      <c r="AH114" s="972"/>
      <c r="AI114" s="972"/>
      <c r="AJ114" s="973"/>
      <c r="AK114" s="974" t="s">
        <v>129</v>
      </c>
      <c r="AL114" s="972"/>
      <c r="AM114" s="972"/>
      <c r="AN114" s="972"/>
      <c r="AO114" s="973"/>
      <c r="AP114" s="975" t="s">
        <v>437</v>
      </c>
      <c r="AQ114" s="976"/>
      <c r="AR114" s="976"/>
      <c r="AS114" s="976"/>
      <c r="AT114" s="977"/>
      <c r="AU114" s="921"/>
      <c r="AV114" s="922"/>
      <c r="AW114" s="922"/>
      <c r="AX114" s="922"/>
      <c r="AY114" s="922"/>
      <c r="AZ114" s="935" t="s">
        <v>444</v>
      </c>
      <c r="BA114" s="936"/>
      <c r="BB114" s="936"/>
      <c r="BC114" s="936"/>
      <c r="BD114" s="936"/>
      <c r="BE114" s="936"/>
      <c r="BF114" s="936"/>
      <c r="BG114" s="936"/>
      <c r="BH114" s="936"/>
      <c r="BI114" s="936"/>
      <c r="BJ114" s="936"/>
      <c r="BK114" s="936"/>
      <c r="BL114" s="936"/>
      <c r="BM114" s="936"/>
      <c r="BN114" s="936"/>
      <c r="BO114" s="936"/>
      <c r="BP114" s="937"/>
      <c r="BQ114" s="938">
        <v>7143258</v>
      </c>
      <c r="BR114" s="939"/>
      <c r="BS114" s="939"/>
      <c r="BT114" s="939"/>
      <c r="BU114" s="939"/>
      <c r="BV114" s="939">
        <v>6655550</v>
      </c>
      <c r="BW114" s="939"/>
      <c r="BX114" s="939"/>
      <c r="BY114" s="939"/>
      <c r="BZ114" s="939"/>
      <c r="CA114" s="939">
        <v>6159624</v>
      </c>
      <c r="CB114" s="939"/>
      <c r="CC114" s="939"/>
      <c r="CD114" s="939"/>
      <c r="CE114" s="939"/>
      <c r="CF114" s="933">
        <v>47.5</v>
      </c>
      <c r="CG114" s="934"/>
      <c r="CH114" s="934"/>
      <c r="CI114" s="934"/>
      <c r="CJ114" s="934"/>
      <c r="CK114" s="961"/>
      <c r="CL114" s="962"/>
      <c r="CM114" s="935" t="s">
        <v>445</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129</v>
      </c>
      <c r="DH114" s="972"/>
      <c r="DI114" s="972"/>
      <c r="DJ114" s="972"/>
      <c r="DK114" s="973"/>
      <c r="DL114" s="974" t="s">
        <v>129</v>
      </c>
      <c r="DM114" s="972"/>
      <c r="DN114" s="972"/>
      <c r="DO114" s="972"/>
      <c r="DP114" s="973"/>
      <c r="DQ114" s="974" t="s">
        <v>432</v>
      </c>
      <c r="DR114" s="972"/>
      <c r="DS114" s="972"/>
      <c r="DT114" s="972"/>
      <c r="DU114" s="973"/>
      <c r="DV114" s="975" t="s">
        <v>129</v>
      </c>
      <c r="DW114" s="976"/>
      <c r="DX114" s="976"/>
      <c r="DY114" s="976"/>
      <c r="DZ114" s="977"/>
    </row>
    <row r="115" spans="1:130" s="224" customFormat="1" ht="26.25" customHeight="1" x14ac:dyDescent="0.2">
      <c r="A115" s="967"/>
      <c r="B115" s="968"/>
      <c r="C115" s="936" t="s">
        <v>446</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v>137556</v>
      </c>
      <c r="AB115" s="951"/>
      <c r="AC115" s="951"/>
      <c r="AD115" s="951"/>
      <c r="AE115" s="952"/>
      <c r="AF115" s="953">
        <v>130184</v>
      </c>
      <c r="AG115" s="951"/>
      <c r="AH115" s="951"/>
      <c r="AI115" s="951"/>
      <c r="AJ115" s="952"/>
      <c r="AK115" s="953">
        <v>129931</v>
      </c>
      <c r="AL115" s="951"/>
      <c r="AM115" s="951"/>
      <c r="AN115" s="951"/>
      <c r="AO115" s="952"/>
      <c r="AP115" s="954">
        <v>1</v>
      </c>
      <c r="AQ115" s="955"/>
      <c r="AR115" s="955"/>
      <c r="AS115" s="955"/>
      <c r="AT115" s="956"/>
      <c r="AU115" s="921"/>
      <c r="AV115" s="922"/>
      <c r="AW115" s="922"/>
      <c r="AX115" s="922"/>
      <c r="AY115" s="922"/>
      <c r="AZ115" s="935" t="s">
        <v>447</v>
      </c>
      <c r="BA115" s="936"/>
      <c r="BB115" s="936"/>
      <c r="BC115" s="936"/>
      <c r="BD115" s="936"/>
      <c r="BE115" s="936"/>
      <c r="BF115" s="936"/>
      <c r="BG115" s="936"/>
      <c r="BH115" s="936"/>
      <c r="BI115" s="936"/>
      <c r="BJ115" s="936"/>
      <c r="BK115" s="936"/>
      <c r="BL115" s="936"/>
      <c r="BM115" s="936"/>
      <c r="BN115" s="936"/>
      <c r="BO115" s="936"/>
      <c r="BP115" s="937"/>
      <c r="BQ115" s="938" t="s">
        <v>129</v>
      </c>
      <c r="BR115" s="939"/>
      <c r="BS115" s="939"/>
      <c r="BT115" s="939"/>
      <c r="BU115" s="939"/>
      <c r="BV115" s="939" t="s">
        <v>129</v>
      </c>
      <c r="BW115" s="939"/>
      <c r="BX115" s="939"/>
      <c r="BY115" s="939"/>
      <c r="BZ115" s="939"/>
      <c r="CA115" s="939" t="s">
        <v>129</v>
      </c>
      <c r="CB115" s="939"/>
      <c r="CC115" s="939"/>
      <c r="CD115" s="939"/>
      <c r="CE115" s="939"/>
      <c r="CF115" s="933" t="s">
        <v>129</v>
      </c>
      <c r="CG115" s="934"/>
      <c r="CH115" s="934"/>
      <c r="CI115" s="934"/>
      <c r="CJ115" s="934"/>
      <c r="CK115" s="961"/>
      <c r="CL115" s="962"/>
      <c r="CM115" s="935" t="s">
        <v>448</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t="s">
        <v>129</v>
      </c>
      <c r="DH115" s="972"/>
      <c r="DI115" s="972"/>
      <c r="DJ115" s="972"/>
      <c r="DK115" s="973"/>
      <c r="DL115" s="974" t="s">
        <v>129</v>
      </c>
      <c r="DM115" s="972"/>
      <c r="DN115" s="972"/>
      <c r="DO115" s="972"/>
      <c r="DP115" s="973"/>
      <c r="DQ115" s="974" t="s">
        <v>129</v>
      </c>
      <c r="DR115" s="972"/>
      <c r="DS115" s="972"/>
      <c r="DT115" s="972"/>
      <c r="DU115" s="973"/>
      <c r="DV115" s="975" t="s">
        <v>432</v>
      </c>
      <c r="DW115" s="976"/>
      <c r="DX115" s="976"/>
      <c r="DY115" s="976"/>
      <c r="DZ115" s="977"/>
    </row>
    <row r="116" spans="1:130" s="224" customFormat="1" ht="26.25" customHeight="1" x14ac:dyDescent="0.2">
      <c r="A116" s="969"/>
      <c r="B116" s="970"/>
      <c r="C116" s="978" t="s">
        <v>449</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v>68</v>
      </c>
      <c r="AB116" s="972"/>
      <c r="AC116" s="972"/>
      <c r="AD116" s="972"/>
      <c r="AE116" s="973"/>
      <c r="AF116" s="974">
        <v>182</v>
      </c>
      <c r="AG116" s="972"/>
      <c r="AH116" s="972"/>
      <c r="AI116" s="972"/>
      <c r="AJ116" s="973"/>
      <c r="AK116" s="974">
        <v>110</v>
      </c>
      <c r="AL116" s="972"/>
      <c r="AM116" s="972"/>
      <c r="AN116" s="972"/>
      <c r="AO116" s="973"/>
      <c r="AP116" s="975">
        <v>0</v>
      </c>
      <c r="AQ116" s="976"/>
      <c r="AR116" s="976"/>
      <c r="AS116" s="976"/>
      <c r="AT116" s="977"/>
      <c r="AU116" s="921"/>
      <c r="AV116" s="922"/>
      <c r="AW116" s="922"/>
      <c r="AX116" s="922"/>
      <c r="AY116" s="922"/>
      <c r="AZ116" s="980" t="s">
        <v>450</v>
      </c>
      <c r="BA116" s="981"/>
      <c r="BB116" s="981"/>
      <c r="BC116" s="981"/>
      <c r="BD116" s="981"/>
      <c r="BE116" s="981"/>
      <c r="BF116" s="981"/>
      <c r="BG116" s="981"/>
      <c r="BH116" s="981"/>
      <c r="BI116" s="981"/>
      <c r="BJ116" s="981"/>
      <c r="BK116" s="981"/>
      <c r="BL116" s="981"/>
      <c r="BM116" s="981"/>
      <c r="BN116" s="981"/>
      <c r="BO116" s="981"/>
      <c r="BP116" s="982"/>
      <c r="BQ116" s="938" t="s">
        <v>129</v>
      </c>
      <c r="BR116" s="939"/>
      <c r="BS116" s="939"/>
      <c r="BT116" s="939"/>
      <c r="BU116" s="939"/>
      <c r="BV116" s="939" t="s">
        <v>129</v>
      </c>
      <c r="BW116" s="939"/>
      <c r="BX116" s="939"/>
      <c r="BY116" s="939"/>
      <c r="BZ116" s="939"/>
      <c r="CA116" s="939" t="s">
        <v>129</v>
      </c>
      <c r="CB116" s="939"/>
      <c r="CC116" s="939"/>
      <c r="CD116" s="939"/>
      <c r="CE116" s="939"/>
      <c r="CF116" s="933" t="s">
        <v>129</v>
      </c>
      <c r="CG116" s="934"/>
      <c r="CH116" s="934"/>
      <c r="CI116" s="934"/>
      <c r="CJ116" s="934"/>
      <c r="CK116" s="961"/>
      <c r="CL116" s="962"/>
      <c r="CM116" s="935" t="s">
        <v>451</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t="s">
        <v>129</v>
      </c>
      <c r="DH116" s="972"/>
      <c r="DI116" s="972"/>
      <c r="DJ116" s="972"/>
      <c r="DK116" s="973"/>
      <c r="DL116" s="974" t="s">
        <v>129</v>
      </c>
      <c r="DM116" s="972"/>
      <c r="DN116" s="972"/>
      <c r="DO116" s="972"/>
      <c r="DP116" s="973"/>
      <c r="DQ116" s="974" t="s">
        <v>437</v>
      </c>
      <c r="DR116" s="972"/>
      <c r="DS116" s="972"/>
      <c r="DT116" s="972"/>
      <c r="DU116" s="973"/>
      <c r="DV116" s="975" t="s">
        <v>432</v>
      </c>
      <c r="DW116" s="976"/>
      <c r="DX116" s="976"/>
      <c r="DY116" s="976"/>
      <c r="DZ116" s="977"/>
    </row>
    <row r="117" spans="1:130" s="224" customFormat="1" ht="26.25" customHeight="1" x14ac:dyDescent="0.2">
      <c r="A117" s="925" t="s">
        <v>186</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452</v>
      </c>
      <c r="Z117" s="907"/>
      <c r="AA117" s="991">
        <v>3829525</v>
      </c>
      <c r="AB117" s="992"/>
      <c r="AC117" s="992"/>
      <c r="AD117" s="992"/>
      <c r="AE117" s="993"/>
      <c r="AF117" s="994">
        <v>3844250</v>
      </c>
      <c r="AG117" s="992"/>
      <c r="AH117" s="992"/>
      <c r="AI117" s="992"/>
      <c r="AJ117" s="993"/>
      <c r="AK117" s="994">
        <v>4083553</v>
      </c>
      <c r="AL117" s="992"/>
      <c r="AM117" s="992"/>
      <c r="AN117" s="992"/>
      <c r="AO117" s="993"/>
      <c r="AP117" s="995"/>
      <c r="AQ117" s="996"/>
      <c r="AR117" s="996"/>
      <c r="AS117" s="996"/>
      <c r="AT117" s="997"/>
      <c r="AU117" s="921"/>
      <c r="AV117" s="922"/>
      <c r="AW117" s="922"/>
      <c r="AX117" s="922"/>
      <c r="AY117" s="922"/>
      <c r="AZ117" s="987" t="s">
        <v>453</v>
      </c>
      <c r="BA117" s="988"/>
      <c r="BB117" s="988"/>
      <c r="BC117" s="988"/>
      <c r="BD117" s="988"/>
      <c r="BE117" s="988"/>
      <c r="BF117" s="988"/>
      <c r="BG117" s="988"/>
      <c r="BH117" s="988"/>
      <c r="BI117" s="988"/>
      <c r="BJ117" s="988"/>
      <c r="BK117" s="988"/>
      <c r="BL117" s="988"/>
      <c r="BM117" s="988"/>
      <c r="BN117" s="988"/>
      <c r="BO117" s="988"/>
      <c r="BP117" s="989"/>
      <c r="BQ117" s="938" t="s">
        <v>129</v>
      </c>
      <c r="BR117" s="939"/>
      <c r="BS117" s="939"/>
      <c r="BT117" s="939"/>
      <c r="BU117" s="939"/>
      <c r="BV117" s="939" t="s">
        <v>129</v>
      </c>
      <c r="BW117" s="939"/>
      <c r="BX117" s="939"/>
      <c r="BY117" s="939"/>
      <c r="BZ117" s="939"/>
      <c r="CA117" s="939" t="s">
        <v>129</v>
      </c>
      <c r="CB117" s="939"/>
      <c r="CC117" s="939"/>
      <c r="CD117" s="939"/>
      <c r="CE117" s="939"/>
      <c r="CF117" s="933" t="s">
        <v>129</v>
      </c>
      <c r="CG117" s="934"/>
      <c r="CH117" s="934"/>
      <c r="CI117" s="934"/>
      <c r="CJ117" s="934"/>
      <c r="CK117" s="961"/>
      <c r="CL117" s="962"/>
      <c r="CM117" s="935" t="s">
        <v>454</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432</v>
      </c>
      <c r="DH117" s="972"/>
      <c r="DI117" s="972"/>
      <c r="DJ117" s="972"/>
      <c r="DK117" s="973"/>
      <c r="DL117" s="974" t="s">
        <v>129</v>
      </c>
      <c r="DM117" s="972"/>
      <c r="DN117" s="972"/>
      <c r="DO117" s="972"/>
      <c r="DP117" s="973"/>
      <c r="DQ117" s="974" t="s">
        <v>129</v>
      </c>
      <c r="DR117" s="972"/>
      <c r="DS117" s="972"/>
      <c r="DT117" s="972"/>
      <c r="DU117" s="973"/>
      <c r="DV117" s="975" t="s">
        <v>432</v>
      </c>
      <c r="DW117" s="976"/>
      <c r="DX117" s="976"/>
      <c r="DY117" s="976"/>
      <c r="DZ117" s="977"/>
    </row>
    <row r="118" spans="1:130" s="224" customFormat="1" ht="26.25" customHeight="1" x14ac:dyDescent="0.2">
      <c r="A118" s="925" t="s">
        <v>426</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423</v>
      </c>
      <c r="AB118" s="906"/>
      <c r="AC118" s="906"/>
      <c r="AD118" s="906"/>
      <c r="AE118" s="907"/>
      <c r="AF118" s="905" t="s">
        <v>424</v>
      </c>
      <c r="AG118" s="906"/>
      <c r="AH118" s="906"/>
      <c r="AI118" s="906"/>
      <c r="AJ118" s="907"/>
      <c r="AK118" s="905" t="s">
        <v>305</v>
      </c>
      <c r="AL118" s="906"/>
      <c r="AM118" s="906"/>
      <c r="AN118" s="906"/>
      <c r="AO118" s="907"/>
      <c r="AP118" s="983" t="s">
        <v>425</v>
      </c>
      <c r="AQ118" s="984"/>
      <c r="AR118" s="984"/>
      <c r="AS118" s="984"/>
      <c r="AT118" s="985"/>
      <c r="AU118" s="921"/>
      <c r="AV118" s="922"/>
      <c r="AW118" s="922"/>
      <c r="AX118" s="922"/>
      <c r="AY118" s="922"/>
      <c r="AZ118" s="986" t="s">
        <v>455</v>
      </c>
      <c r="BA118" s="978"/>
      <c r="BB118" s="978"/>
      <c r="BC118" s="978"/>
      <c r="BD118" s="978"/>
      <c r="BE118" s="978"/>
      <c r="BF118" s="978"/>
      <c r="BG118" s="978"/>
      <c r="BH118" s="978"/>
      <c r="BI118" s="978"/>
      <c r="BJ118" s="978"/>
      <c r="BK118" s="978"/>
      <c r="BL118" s="978"/>
      <c r="BM118" s="978"/>
      <c r="BN118" s="978"/>
      <c r="BO118" s="978"/>
      <c r="BP118" s="979"/>
      <c r="BQ118" s="1012" t="s">
        <v>129</v>
      </c>
      <c r="BR118" s="1013"/>
      <c r="BS118" s="1013"/>
      <c r="BT118" s="1013"/>
      <c r="BU118" s="1013"/>
      <c r="BV118" s="1013" t="s">
        <v>432</v>
      </c>
      <c r="BW118" s="1013"/>
      <c r="BX118" s="1013"/>
      <c r="BY118" s="1013"/>
      <c r="BZ118" s="1013"/>
      <c r="CA118" s="1013" t="s">
        <v>432</v>
      </c>
      <c r="CB118" s="1013"/>
      <c r="CC118" s="1013"/>
      <c r="CD118" s="1013"/>
      <c r="CE118" s="1013"/>
      <c r="CF118" s="933" t="s">
        <v>129</v>
      </c>
      <c r="CG118" s="934"/>
      <c r="CH118" s="934"/>
      <c r="CI118" s="934"/>
      <c r="CJ118" s="934"/>
      <c r="CK118" s="961"/>
      <c r="CL118" s="962"/>
      <c r="CM118" s="935" t="s">
        <v>456</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129</v>
      </c>
      <c r="DH118" s="972"/>
      <c r="DI118" s="972"/>
      <c r="DJ118" s="972"/>
      <c r="DK118" s="973"/>
      <c r="DL118" s="974" t="s">
        <v>129</v>
      </c>
      <c r="DM118" s="972"/>
      <c r="DN118" s="972"/>
      <c r="DO118" s="972"/>
      <c r="DP118" s="973"/>
      <c r="DQ118" s="974" t="s">
        <v>432</v>
      </c>
      <c r="DR118" s="972"/>
      <c r="DS118" s="972"/>
      <c r="DT118" s="972"/>
      <c r="DU118" s="973"/>
      <c r="DV118" s="975" t="s">
        <v>129</v>
      </c>
      <c r="DW118" s="976"/>
      <c r="DX118" s="976"/>
      <c r="DY118" s="976"/>
      <c r="DZ118" s="977"/>
    </row>
    <row r="119" spans="1:130" s="224" customFormat="1" ht="26.25" customHeight="1" x14ac:dyDescent="0.2">
      <c r="A119" s="1069" t="s">
        <v>429</v>
      </c>
      <c r="B119" s="960"/>
      <c r="C119" s="942" t="s">
        <v>430</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v>128975</v>
      </c>
      <c r="AB119" s="913"/>
      <c r="AC119" s="913"/>
      <c r="AD119" s="913"/>
      <c r="AE119" s="914"/>
      <c r="AF119" s="915">
        <v>124362</v>
      </c>
      <c r="AG119" s="913"/>
      <c r="AH119" s="913"/>
      <c r="AI119" s="913"/>
      <c r="AJ119" s="914"/>
      <c r="AK119" s="915">
        <v>123866</v>
      </c>
      <c r="AL119" s="913"/>
      <c r="AM119" s="913"/>
      <c r="AN119" s="913"/>
      <c r="AO119" s="914"/>
      <c r="AP119" s="916">
        <v>1</v>
      </c>
      <c r="AQ119" s="917"/>
      <c r="AR119" s="917"/>
      <c r="AS119" s="917"/>
      <c r="AT119" s="918"/>
      <c r="AU119" s="923"/>
      <c r="AV119" s="924"/>
      <c r="AW119" s="924"/>
      <c r="AX119" s="924"/>
      <c r="AY119" s="924"/>
      <c r="AZ119" s="247" t="s">
        <v>186</v>
      </c>
      <c r="BA119" s="247"/>
      <c r="BB119" s="247"/>
      <c r="BC119" s="247"/>
      <c r="BD119" s="247"/>
      <c r="BE119" s="247"/>
      <c r="BF119" s="247"/>
      <c r="BG119" s="247"/>
      <c r="BH119" s="247"/>
      <c r="BI119" s="247"/>
      <c r="BJ119" s="247"/>
      <c r="BK119" s="247"/>
      <c r="BL119" s="247"/>
      <c r="BM119" s="247"/>
      <c r="BN119" s="247"/>
      <c r="BO119" s="990" t="s">
        <v>457</v>
      </c>
      <c r="BP119" s="1018"/>
      <c r="BQ119" s="1012">
        <v>43401599</v>
      </c>
      <c r="BR119" s="1013"/>
      <c r="BS119" s="1013"/>
      <c r="BT119" s="1013"/>
      <c r="BU119" s="1013"/>
      <c r="BV119" s="1013">
        <v>41400760</v>
      </c>
      <c r="BW119" s="1013"/>
      <c r="BX119" s="1013"/>
      <c r="BY119" s="1013"/>
      <c r="BZ119" s="1013"/>
      <c r="CA119" s="1013">
        <v>38386646</v>
      </c>
      <c r="CB119" s="1013"/>
      <c r="CC119" s="1013"/>
      <c r="CD119" s="1013"/>
      <c r="CE119" s="1013"/>
      <c r="CF119" s="1014"/>
      <c r="CG119" s="1015"/>
      <c r="CH119" s="1015"/>
      <c r="CI119" s="1015"/>
      <c r="CJ119" s="1016"/>
      <c r="CK119" s="963"/>
      <c r="CL119" s="964"/>
      <c r="CM119" s="986" t="s">
        <v>458</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t="s">
        <v>129</v>
      </c>
      <c r="DH119" s="999"/>
      <c r="DI119" s="999"/>
      <c r="DJ119" s="999"/>
      <c r="DK119" s="1000"/>
      <c r="DL119" s="998" t="s">
        <v>432</v>
      </c>
      <c r="DM119" s="999"/>
      <c r="DN119" s="999"/>
      <c r="DO119" s="999"/>
      <c r="DP119" s="1000"/>
      <c r="DQ119" s="998" t="s">
        <v>129</v>
      </c>
      <c r="DR119" s="999"/>
      <c r="DS119" s="999"/>
      <c r="DT119" s="999"/>
      <c r="DU119" s="1000"/>
      <c r="DV119" s="1001" t="s">
        <v>129</v>
      </c>
      <c r="DW119" s="1002"/>
      <c r="DX119" s="1002"/>
      <c r="DY119" s="1002"/>
      <c r="DZ119" s="1003"/>
    </row>
    <row r="120" spans="1:130" s="224" customFormat="1" ht="26.25" customHeight="1" x14ac:dyDescent="0.2">
      <c r="A120" s="1070"/>
      <c r="B120" s="962"/>
      <c r="C120" s="935" t="s">
        <v>434</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432</v>
      </c>
      <c r="AB120" s="972"/>
      <c r="AC120" s="972"/>
      <c r="AD120" s="972"/>
      <c r="AE120" s="973"/>
      <c r="AF120" s="974" t="s">
        <v>129</v>
      </c>
      <c r="AG120" s="972"/>
      <c r="AH120" s="972"/>
      <c r="AI120" s="972"/>
      <c r="AJ120" s="973"/>
      <c r="AK120" s="974" t="s">
        <v>129</v>
      </c>
      <c r="AL120" s="972"/>
      <c r="AM120" s="972"/>
      <c r="AN120" s="972"/>
      <c r="AO120" s="973"/>
      <c r="AP120" s="975" t="s">
        <v>129</v>
      </c>
      <c r="AQ120" s="976"/>
      <c r="AR120" s="976"/>
      <c r="AS120" s="976"/>
      <c r="AT120" s="977"/>
      <c r="AU120" s="1004" t="s">
        <v>459</v>
      </c>
      <c r="AV120" s="1005"/>
      <c r="AW120" s="1005"/>
      <c r="AX120" s="1005"/>
      <c r="AY120" s="1006"/>
      <c r="AZ120" s="942" t="s">
        <v>460</v>
      </c>
      <c r="BA120" s="910"/>
      <c r="BB120" s="910"/>
      <c r="BC120" s="910"/>
      <c r="BD120" s="910"/>
      <c r="BE120" s="910"/>
      <c r="BF120" s="910"/>
      <c r="BG120" s="910"/>
      <c r="BH120" s="910"/>
      <c r="BI120" s="910"/>
      <c r="BJ120" s="910"/>
      <c r="BK120" s="910"/>
      <c r="BL120" s="910"/>
      <c r="BM120" s="910"/>
      <c r="BN120" s="910"/>
      <c r="BO120" s="910"/>
      <c r="BP120" s="911"/>
      <c r="BQ120" s="943">
        <v>1763827</v>
      </c>
      <c r="BR120" s="944"/>
      <c r="BS120" s="944"/>
      <c r="BT120" s="944"/>
      <c r="BU120" s="944"/>
      <c r="BV120" s="944">
        <v>3096834</v>
      </c>
      <c r="BW120" s="944"/>
      <c r="BX120" s="944"/>
      <c r="BY120" s="944"/>
      <c r="BZ120" s="944"/>
      <c r="CA120" s="944">
        <v>4062818</v>
      </c>
      <c r="CB120" s="944"/>
      <c r="CC120" s="944"/>
      <c r="CD120" s="944"/>
      <c r="CE120" s="944"/>
      <c r="CF120" s="957">
        <v>31.3</v>
      </c>
      <c r="CG120" s="958"/>
      <c r="CH120" s="958"/>
      <c r="CI120" s="958"/>
      <c r="CJ120" s="958"/>
      <c r="CK120" s="1019" t="s">
        <v>461</v>
      </c>
      <c r="CL120" s="1020"/>
      <c r="CM120" s="1020"/>
      <c r="CN120" s="1020"/>
      <c r="CO120" s="1021"/>
      <c r="CP120" s="1027" t="s">
        <v>405</v>
      </c>
      <c r="CQ120" s="1028"/>
      <c r="CR120" s="1028"/>
      <c r="CS120" s="1028"/>
      <c r="CT120" s="1028"/>
      <c r="CU120" s="1028"/>
      <c r="CV120" s="1028"/>
      <c r="CW120" s="1028"/>
      <c r="CX120" s="1028"/>
      <c r="CY120" s="1028"/>
      <c r="CZ120" s="1028"/>
      <c r="DA120" s="1028"/>
      <c r="DB120" s="1028"/>
      <c r="DC120" s="1028"/>
      <c r="DD120" s="1028"/>
      <c r="DE120" s="1028"/>
      <c r="DF120" s="1029"/>
      <c r="DG120" s="943">
        <v>7236769</v>
      </c>
      <c r="DH120" s="944"/>
      <c r="DI120" s="944"/>
      <c r="DJ120" s="944"/>
      <c r="DK120" s="944"/>
      <c r="DL120" s="944">
        <v>6346991</v>
      </c>
      <c r="DM120" s="944"/>
      <c r="DN120" s="944"/>
      <c r="DO120" s="944"/>
      <c r="DP120" s="944"/>
      <c r="DQ120" s="944">
        <v>5617518</v>
      </c>
      <c r="DR120" s="944"/>
      <c r="DS120" s="944"/>
      <c r="DT120" s="944"/>
      <c r="DU120" s="944"/>
      <c r="DV120" s="945">
        <v>43.3</v>
      </c>
      <c r="DW120" s="945"/>
      <c r="DX120" s="945"/>
      <c r="DY120" s="945"/>
      <c r="DZ120" s="946"/>
    </row>
    <row r="121" spans="1:130" s="224" customFormat="1" ht="26.25" customHeight="1" x14ac:dyDescent="0.2">
      <c r="A121" s="1070"/>
      <c r="B121" s="962"/>
      <c r="C121" s="987" t="s">
        <v>462</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t="s">
        <v>432</v>
      </c>
      <c r="AB121" s="972"/>
      <c r="AC121" s="972"/>
      <c r="AD121" s="972"/>
      <c r="AE121" s="973"/>
      <c r="AF121" s="974" t="s">
        <v>129</v>
      </c>
      <c r="AG121" s="972"/>
      <c r="AH121" s="972"/>
      <c r="AI121" s="972"/>
      <c r="AJ121" s="973"/>
      <c r="AK121" s="974" t="s">
        <v>432</v>
      </c>
      <c r="AL121" s="972"/>
      <c r="AM121" s="972"/>
      <c r="AN121" s="972"/>
      <c r="AO121" s="973"/>
      <c r="AP121" s="975" t="s">
        <v>129</v>
      </c>
      <c r="AQ121" s="976"/>
      <c r="AR121" s="976"/>
      <c r="AS121" s="976"/>
      <c r="AT121" s="977"/>
      <c r="AU121" s="1007"/>
      <c r="AV121" s="1008"/>
      <c r="AW121" s="1008"/>
      <c r="AX121" s="1008"/>
      <c r="AY121" s="1009"/>
      <c r="AZ121" s="935" t="s">
        <v>463</v>
      </c>
      <c r="BA121" s="936"/>
      <c r="BB121" s="936"/>
      <c r="BC121" s="936"/>
      <c r="BD121" s="936"/>
      <c r="BE121" s="936"/>
      <c r="BF121" s="936"/>
      <c r="BG121" s="936"/>
      <c r="BH121" s="936"/>
      <c r="BI121" s="936"/>
      <c r="BJ121" s="936"/>
      <c r="BK121" s="936"/>
      <c r="BL121" s="936"/>
      <c r="BM121" s="936"/>
      <c r="BN121" s="936"/>
      <c r="BO121" s="936"/>
      <c r="BP121" s="937"/>
      <c r="BQ121" s="938">
        <v>4627714</v>
      </c>
      <c r="BR121" s="939"/>
      <c r="BS121" s="939"/>
      <c r="BT121" s="939"/>
      <c r="BU121" s="939"/>
      <c r="BV121" s="939">
        <v>4167909</v>
      </c>
      <c r="BW121" s="939"/>
      <c r="BX121" s="939"/>
      <c r="BY121" s="939"/>
      <c r="BZ121" s="939"/>
      <c r="CA121" s="939">
        <v>4859328</v>
      </c>
      <c r="CB121" s="939"/>
      <c r="CC121" s="939"/>
      <c r="CD121" s="939"/>
      <c r="CE121" s="939"/>
      <c r="CF121" s="933">
        <v>37.4</v>
      </c>
      <c r="CG121" s="934"/>
      <c r="CH121" s="934"/>
      <c r="CI121" s="934"/>
      <c r="CJ121" s="934"/>
      <c r="CK121" s="1022"/>
      <c r="CL121" s="1023"/>
      <c r="CM121" s="1023"/>
      <c r="CN121" s="1023"/>
      <c r="CO121" s="1024"/>
      <c r="CP121" s="1032" t="s">
        <v>464</v>
      </c>
      <c r="CQ121" s="1033"/>
      <c r="CR121" s="1033"/>
      <c r="CS121" s="1033"/>
      <c r="CT121" s="1033"/>
      <c r="CU121" s="1033"/>
      <c r="CV121" s="1033"/>
      <c r="CW121" s="1033"/>
      <c r="CX121" s="1033"/>
      <c r="CY121" s="1033"/>
      <c r="CZ121" s="1033"/>
      <c r="DA121" s="1033"/>
      <c r="DB121" s="1033"/>
      <c r="DC121" s="1033"/>
      <c r="DD121" s="1033"/>
      <c r="DE121" s="1033"/>
      <c r="DF121" s="1034"/>
      <c r="DG121" s="938">
        <v>472323</v>
      </c>
      <c r="DH121" s="939"/>
      <c r="DI121" s="939"/>
      <c r="DJ121" s="939"/>
      <c r="DK121" s="939"/>
      <c r="DL121" s="939">
        <v>600521</v>
      </c>
      <c r="DM121" s="939"/>
      <c r="DN121" s="939"/>
      <c r="DO121" s="939"/>
      <c r="DP121" s="939"/>
      <c r="DQ121" s="939">
        <v>545430</v>
      </c>
      <c r="DR121" s="939"/>
      <c r="DS121" s="939"/>
      <c r="DT121" s="939"/>
      <c r="DU121" s="939"/>
      <c r="DV121" s="940">
        <v>4.2</v>
      </c>
      <c r="DW121" s="940"/>
      <c r="DX121" s="940"/>
      <c r="DY121" s="940"/>
      <c r="DZ121" s="941"/>
    </row>
    <row r="122" spans="1:130" s="224" customFormat="1" ht="26.25" customHeight="1" x14ac:dyDescent="0.2">
      <c r="A122" s="1070"/>
      <c r="B122" s="962"/>
      <c r="C122" s="935" t="s">
        <v>445</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432</v>
      </c>
      <c r="AB122" s="972"/>
      <c r="AC122" s="972"/>
      <c r="AD122" s="972"/>
      <c r="AE122" s="973"/>
      <c r="AF122" s="974" t="s">
        <v>129</v>
      </c>
      <c r="AG122" s="972"/>
      <c r="AH122" s="972"/>
      <c r="AI122" s="972"/>
      <c r="AJ122" s="973"/>
      <c r="AK122" s="974" t="s">
        <v>432</v>
      </c>
      <c r="AL122" s="972"/>
      <c r="AM122" s="972"/>
      <c r="AN122" s="972"/>
      <c r="AO122" s="973"/>
      <c r="AP122" s="975" t="s">
        <v>129</v>
      </c>
      <c r="AQ122" s="976"/>
      <c r="AR122" s="976"/>
      <c r="AS122" s="976"/>
      <c r="AT122" s="977"/>
      <c r="AU122" s="1007"/>
      <c r="AV122" s="1008"/>
      <c r="AW122" s="1008"/>
      <c r="AX122" s="1008"/>
      <c r="AY122" s="1009"/>
      <c r="AZ122" s="986" t="s">
        <v>465</v>
      </c>
      <c r="BA122" s="978"/>
      <c r="BB122" s="978"/>
      <c r="BC122" s="978"/>
      <c r="BD122" s="978"/>
      <c r="BE122" s="978"/>
      <c r="BF122" s="978"/>
      <c r="BG122" s="978"/>
      <c r="BH122" s="978"/>
      <c r="BI122" s="978"/>
      <c r="BJ122" s="978"/>
      <c r="BK122" s="978"/>
      <c r="BL122" s="978"/>
      <c r="BM122" s="978"/>
      <c r="BN122" s="978"/>
      <c r="BO122" s="978"/>
      <c r="BP122" s="979"/>
      <c r="BQ122" s="1012">
        <v>22179123</v>
      </c>
      <c r="BR122" s="1013"/>
      <c r="BS122" s="1013"/>
      <c r="BT122" s="1013"/>
      <c r="BU122" s="1013"/>
      <c r="BV122" s="1013">
        <v>21652649</v>
      </c>
      <c r="BW122" s="1013"/>
      <c r="BX122" s="1013"/>
      <c r="BY122" s="1013"/>
      <c r="BZ122" s="1013"/>
      <c r="CA122" s="1013">
        <v>20665677</v>
      </c>
      <c r="CB122" s="1013"/>
      <c r="CC122" s="1013"/>
      <c r="CD122" s="1013"/>
      <c r="CE122" s="1013"/>
      <c r="CF122" s="1030">
        <v>159.30000000000001</v>
      </c>
      <c r="CG122" s="1031"/>
      <c r="CH122" s="1031"/>
      <c r="CI122" s="1031"/>
      <c r="CJ122" s="1031"/>
      <c r="CK122" s="1022"/>
      <c r="CL122" s="1023"/>
      <c r="CM122" s="1023"/>
      <c r="CN122" s="1023"/>
      <c r="CO122" s="1024"/>
      <c r="CP122" s="1032" t="s">
        <v>404</v>
      </c>
      <c r="CQ122" s="1033"/>
      <c r="CR122" s="1033"/>
      <c r="CS122" s="1033"/>
      <c r="CT122" s="1033"/>
      <c r="CU122" s="1033"/>
      <c r="CV122" s="1033"/>
      <c r="CW122" s="1033"/>
      <c r="CX122" s="1033"/>
      <c r="CY122" s="1033"/>
      <c r="CZ122" s="1033"/>
      <c r="DA122" s="1033"/>
      <c r="DB122" s="1033"/>
      <c r="DC122" s="1033"/>
      <c r="DD122" s="1033"/>
      <c r="DE122" s="1033"/>
      <c r="DF122" s="1034"/>
      <c r="DG122" s="938">
        <v>331679</v>
      </c>
      <c r="DH122" s="939"/>
      <c r="DI122" s="939"/>
      <c r="DJ122" s="939"/>
      <c r="DK122" s="939"/>
      <c r="DL122" s="939">
        <v>319485</v>
      </c>
      <c r="DM122" s="939"/>
      <c r="DN122" s="939"/>
      <c r="DO122" s="939"/>
      <c r="DP122" s="939"/>
      <c r="DQ122" s="939">
        <v>360437</v>
      </c>
      <c r="DR122" s="939"/>
      <c r="DS122" s="939"/>
      <c r="DT122" s="939"/>
      <c r="DU122" s="939"/>
      <c r="DV122" s="940">
        <v>2.8</v>
      </c>
      <c r="DW122" s="940"/>
      <c r="DX122" s="940"/>
      <c r="DY122" s="940"/>
      <c r="DZ122" s="941"/>
    </row>
    <row r="123" spans="1:130" s="224" customFormat="1" ht="26.25" customHeight="1" x14ac:dyDescent="0.2">
      <c r="A123" s="1070"/>
      <c r="B123" s="962"/>
      <c r="C123" s="935" t="s">
        <v>451</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t="s">
        <v>129</v>
      </c>
      <c r="AB123" s="972"/>
      <c r="AC123" s="972"/>
      <c r="AD123" s="972"/>
      <c r="AE123" s="973"/>
      <c r="AF123" s="974" t="s">
        <v>432</v>
      </c>
      <c r="AG123" s="972"/>
      <c r="AH123" s="972"/>
      <c r="AI123" s="972"/>
      <c r="AJ123" s="973"/>
      <c r="AK123" s="974" t="s">
        <v>129</v>
      </c>
      <c r="AL123" s="972"/>
      <c r="AM123" s="972"/>
      <c r="AN123" s="972"/>
      <c r="AO123" s="973"/>
      <c r="AP123" s="975" t="s">
        <v>129</v>
      </c>
      <c r="AQ123" s="976"/>
      <c r="AR123" s="976"/>
      <c r="AS123" s="976"/>
      <c r="AT123" s="977"/>
      <c r="AU123" s="1010"/>
      <c r="AV123" s="1011"/>
      <c r="AW123" s="1011"/>
      <c r="AX123" s="1011"/>
      <c r="AY123" s="1011"/>
      <c r="AZ123" s="247" t="s">
        <v>186</v>
      </c>
      <c r="BA123" s="247"/>
      <c r="BB123" s="247"/>
      <c r="BC123" s="247"/>
      <c r="BD123" s="247"/>
      <c r="BE123" s="247"/>
      <c r="BF123" s="247"/>
      <c r="BG123" s="247"/>
      <c r="BH123" s="247"/>
      <c r="BI123" s="247"/>
      <c r="BJ123" s="247"/>
      <c r="BK123" s="247"/>
      <c r="BL123" s="247"/>
      <c r="BM123" s="247"/>
      <c r="BN123" s="247"/>
      <c r="BO123" s="990" t="s">
        <v>466</v>
      </c>
      <c r="BP123" s="1018"/>
      <c r="BQ123" s="1076">
        <v>28570664</v>
      </c>
      <c r="BR123" s="1077"/>
      <c r="BS123" s="1077"/>
      <c r="BT123" s="1077"/>
      <c r="BU123" s="1077"/>
      <c r="BV123" s="1077">
        <v>28917392</v>
      </c>
      <c r="BW123" s="1077"/>
      <c r="BX123" s="1077"/>
      <c r="BY123" s="1077"/>
      <c r="BZ123" s="1077"/>
      <c r="CA123" s="1077">
        <v>29587823</v>
      </c>
      <c r="CB123" s="1077"/>
      <c r="CC123" s="1077"/>
      <c r="CD123" s="1077"/>
      <c r="CE123" s="1077"/>
      <c r="CF123" s="1014"/>
      <c r="CG123" s="1015"/>
      <c r="CH123" s="1015"/>
      <c r="CI123" s="1015"/>
      <c r="CJ123" s="1016"/>
      <c r="CK123" s="1022"/>
      <c r="CL123" s="1023"/>
      <c r="CM123" s="1023"/>
      <c r="CN123" s="1023"/>
      <c r="CO123" s="1024"/>
      <c r="CP123" s="1032" t="s">
        <v>467</v>
      </c>
      <c r="CQ123" s="1033"/>
      <c r="CR123" s="1033"/>
      <c r="CS123" s="1033"/>
      <c r="CT123" s="1033"/>
      <c r="CU123" s="1033"/>
      <c r="CV123" s="1033"/>
      <c r="CW123" s="1033"/>
      <c r="CX123" s="1033"/>
      <c r="CY123" s="1033"/>
      <c r="CZ123" s="1033"/>
      <c r="DA123" s="1033"/>
      <c r="DB123" s="1033"/>
      <c r="DC123" s="1033"/>
      <c r="DD123" s="1033"/>
      <c r="DE123" s="1033"/>
      <c r="DF123" s="1034"/>
      <c r="DG123" s="971" t="s">
        <v>432</v>
      </c>
      <c r="DH123" s="972"/>
      <c r="DI123" s="972"/>
      <c r="DJ123" s="972"/>
      <c r="DK123" s="973"/>
      <c r="DL123" s="974" t="s">
        <v>432</v>
      </c>
      <c r="DM123" s="972"/>
      <c r="DN123" s="972"/>
      <c r="DO123" s="972"/>
      <c r="DP123" s="973"/>
      <c r="DQ123" s="974" t="s">
        <v>129</v>
      </c>
      <c r="DR123" s="972"/>
      <c r="DS123" s="972"/>
      <c r="DT123" s="972"/>
      <c r="DU123" s="973"/>
      <c r="DV123" s="975" t="s">
        <v>129</v>
      </c>
      <c r="DW123" s="976"/>
      <c r="DX123" s="976"/>
      <c r="DY123" s="976"/>
      <c r="DZ123" s="977"/>
    </row>
    <row r="124" spans="1:130" s="224" customFormat="1" ht="26.25" customHeight="1" thickBot="1" x14ac:dyDescent="0.25">
      <c r="A124" s="1070"/>
      <c r="B124" s="962"/>
      <c r="C124" s="935" t="s">
        <v>454</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129</v>
      </c>
      <c r="AB124" s="972"/>
      <c r="AC124" s="972"/>
      <c r="AD124" s="972"/>
      <c r="AE124" s="973"/>
      <c r="AF124" s="974" t="s">
        <v>129</v>
      </c>
      <c r="AG124" s="972"/>
      <c r="AH124" s="972"/>
      <c r="AI124" s="972"/>
      <c r="AJ124" s="973"/>
      <c r="AK124" s="974" t="s">
        <v>432</v>
      </c>
      <c r="AL124" s="972"/>
      <c r="AM124" s="972"/>
      <c r="AN124" s="972"/>
      <c r="AO124" s="973"/>
      <c r="AP124" s="975" t="s">
        <v>129</v>
      </c>
      <c r="AQ124" s="976"/>
      <c r="AR124" s="976"/>
      <c r="AS124" s="976"/>
      <c r="AT124" s="977"/>
      <c r="AU124" s="1072" t="s">
        <v>468</v>
      </c>
      <c r="AV124" s="1073"/>
      <c r="AW124" s="1073"/>
      <c r="AX124" s="1073"/>
      <c r="AY124" s="1073"/>
      <c r="AZ124" s="1073"/>
      <c r="BA124" s="1073"/>
      <c r="BB124" s="1073"/>
      <c r="BC124" s="1073"/>
      <c r="BD124" s="1073"/>
      <c r="BE124" s="1073"/>
      <c r="BF124" s="1073"/>
      <c r="BG124" s="1073"/>
      <c r="BH124" s="1073"/>
      <c r="BI124" s="1073"/>
      <c r="BJ124" s="1073"/>
      <c r="BK124" s="1073"/>
      <c r="BL124" s="1073"/>
      <c r="BM124" s="1073"/>
      <c r="BN124" s="1073"/>
      <c r="BO124" s="1073"/>
      <c r="BP124" s="1074"/>
      <c r="BQ124" s="1075">
        <v>115.3</v>
      </c>
      <c r="BR124" s="1040"/>
      <c r="BS124" s="1040"/>
      <c r="BT124" s="1040"/>
      <c r="BU124" s="1040"/>
      <c r="BV124" s="1040">
        <v>92.8</v>
      </c>
      <c r="BW124" s="1040"/>
      <c r="BX124" s="1040"/>
      <c r="BY124" s="1040"/>
      <c r="BZ124" s="1040"/>
      <c r="CA124" s="1040">
        <v>67.8</v>
      </c>
      <c r="CB124" s="1040"/>
      <c r="CC124" s="1040"/>
      <c r="CD124" s="1040"/>
      <c r="CE124" s="1040"/>
      <c r="CF124" s="1041"/>
      <c r="CG124" s="1042"/>
      <c r="CH124" s="1042"/>
      <c r="CI124" s="1042"/>
      <c r="CJ124" s="1043"/>
      <c r="CK124" s="1025"/>
      <c r="CL124" s="1025"/>
      <c r="CM124" s="1025"/>
      <c r="CN124" s="1025"/>
      <c r="CO124" s="1026"/>
      <c r="CP124" s="1032" t="s">
        <v>469</v>
      </c>
      <c r="CQ124" s="1033"/>
      <c r="CR124" s="1033"/>
      <c r="CS124" s="1033"/>
      <c r="CT124" s="1033"/>
      <c r="CU124" s="1033"/>
      <c r="CV124" s="1033"/>
      <c r="CW124" s="1033"/>
      <c r="CX124" s="1033"/>
      <c r="CY124" s="1033"/>
      <c r="CZ124" s="1033"/>
      <c r="DA124" s="1033"/>
      <c r="DB124" s="1033"/>
      <c r="DC124" s="1033"/>
      <c r="DD124" s="1033"/>
      <c r="DE124" s="1033"/>
      <c r="DF124" s="1034"/>
      <c r="DG124" s="1017" t="s">
        <v>432</v>
      </c>
      <c r="DH124" s="999"/>
      <c r="DI124" s="999"/>
      <c r="DJ124" s="999"/>
      <c r="DK124" s="1000"/>
      <c r="DL124" s="998" t="s">
        <v>432</v>
      </c>
      <c r="DM124" s="999"/>
      <c r="DN124" s="999"/>
      <c r="DO124" s="999"/>
      <c r="DP124" s="1000"/>
      <c r="DQ124" s="998" t="s">
        <v>432</v>
      </c>
      <c r="DR124" s="999"/>
      <c r="DS124" s="999"/>
      <c r="DT124" s="999"/>
      <c r="DU124" s="1000"/>
      <c r="DV124" s="1001" t="s">
        <v>432</v>
      </c>
      <c r="DW124" s="1002"/>
      <c r="DX124" s="1002"/>
      <c r="DY124" s="1002"/>
      <c r="DZ124" s="1003"/>
    </row>
    <row r="125" spans="1:130" s="224" customFormat="1" ht="26.25" customHeight="1" x14ac:dyDescent="0.2">
      <c r="A125" s="1070"/>
      <c r="B125" s="962"/>
      <c r="C125" s="935" t="s">
        <v>456</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432</v>
      </c>
      <c r="AB125" s="972"/>
      <c r="AC125" s="972"/>
      <c r="AD125" s="972"/>
      <c r="AE125" s="973"/>
      <c r="AF125" s="974" t="s">
        <v>129</v>
      </c>
      <c r="AG125" s="972"/>
      <c r="AH125" s="972"/>
      <c r="AI125" s="972"/>
      <c r="AJ125" s="973"/>
      <c r="AK125" s="974" t="s">
        <v>432</v>
      </c>
      <c r="AL125" s="972"/>
      <c r="AM125" s="972"/>
      <c r="AN125" s="972"/>
      <c r="AO125" s="973"/>
      <c r="AP125" s="975" t="s">
        <v>129</v>
      </c>
      <c r="AQ125" s="976"/>
      <c r="AR125" s="976"/>
      <c r="AS125" s="976"/>
      <c r="AT125" s="977"/>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5" t="s">
        <v>470</v>
      </c>
      <c r="CL125" s="1020"/>
      <c r="CM125" s="1020"/>
      <c r="CN125" s="1020"/>
      <c r="CO125" s="1021"/>
      <c r="CP125" s="942" t="s">
        <v>471</v>
      </c>
      <c r="CQ125" s="910"/>
      <c r="CR125" s="910"/>
      <c r="CS125" s="910"/>
      <c r="CT125" s="910"/>
      <c r="CU125" s="910"/>
      <c r="CV125" s="910"/>
      <c r="CW125" s="910"/>
      <c r="CX125" s="910"/>
      <c r="CY125" s="910"/>
      <c r="CZ125" s="910"/>
      <c r="DA125" s="910"/>
      <c r="DB125" s="910"/>
      <c r="DC125" s="910"/>
      <c r="DD125" s="910"/>
      <c r="DE125" s="910"/>
      <c r="DF125" s="911"/>
      <c r="DG125" s="943" t="s">
        <v>432</v>
      </c>
      <c r="DH125" s="944"/>
      <c r="DI125" s="944"/>
      <c r="DJ125" s="944"/>
      <c r="DK125" s="944"/>
      <c r="DL125" s="944" t="s">
        <v>129</v>
      </c>
      <c r="DM125" s="944"/>
      <c r="DN125" s="944"/>
      <c r="DO125" s="944"/>
      <c r="DP125" s="944"/>
      <c r="DQ125" s="944" t="s">
        <v>129</v>
      </c>
      <c r="DR125" s="944"/>
      <c r="DS125" s="944"/>
      <c r="DT125" s="944"/>
      <c r="DU125" s="944"/>
      <c r="DV125" s="945" t="s">
        <v>129</v>
      </c>
      <c r="DW125" s="945"/>
      <c r="DX125" s="945"/>
      <c r="DY125" s="945"/>
      <c r="DZ125" s="946"/>
    </row>
    <row r="126" spans="1:130" s="224" customFormat="1" ht="26.25" customHeight="1" thickBot="1" x14ac:dyDescent="0.25">
      <c r="A126" s="1070"/>
      <c r="B126" s="962"/>
      <c r="C126" s="935" t="s">
        <v>458</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t="s">
        <v>432</v>
      </c>
      <c r="AB126" s="972"/>
      <c r="AC126" s="972"/>
      <c r="AD126" s="972"/>
      <c r="AE126" s="973"/>
      <c r="AF126" s="974" t="s">
        <v>129</v>
      </c>
      <c r="AG126" s="972"/>
      <c r="AH126" s="972"/>
      <c r="AI126" s="972"/>
      <c r="AJ126" s="973"/>
      <c r="AK126" s="974" t="s">
        <v>129</v>
      </c>
      <c r="AL126" s="972"/>
      <c r="AM126" s="972"/>
      <c r="AN126" s="972"/>
      <c r="AO126" s="973"/>
      <c r="AP126" s="975" t="s">
        <v>129</v>
      </c>
      <c r="AQ126" s="976"/>
      <c r="AR126" s="976"/>
      <c r="AS126" s="976"/>
      <c r="AT126" s="977"/>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6"/>
      <c r="CL126" s="1023"/>
      <c r="CM126" s="1023"/>
      <c r="CN126" s="1023"/>
      <c r="CO126" s="1024"/>
      <c r="CP126" s="935" t="s">
        <v>472</v>
      </c>
      <c r="CQ126" s="936"/>
      <c r="CR126" s="936"/>
      <c r="CS126" s="936"/>
      <c r="CT126" s="936"/>
      <c r="CU126" s="936"/>
      <c r="CV126" s="936"/>
      <c r="CW126" s="936"/>
      <c r="CX126" s="936"/>
      <c r="CY126" s="936"/>
      <c r="CZ126" s="936"/>
      <c r="DA126" s="936"/>
      <c r="DB126" s="936"/>
      <c r="DC126" s="936"/>
      <c r="DD126" s="936"/>
      <c r="DE126" s="936"/>
      <c r="DF126" s="937"/>
      <c r="DG126" s="938" t="s">
        <v>129</v>
      </c>
      <c r="DH126" s="939"/>
      <c r="DI126" s="939"/>
      <c r="DJ126" s="939"/>
      <c r="DK126" s="939"/>
      <c r="DL126" s="939" t="s">
        <v>432</v>
      </c>
      <c r="DM126" s="939"/>
      <c r="DN126" s="939"/>
      <c r="DO126" s="939"/>
      <c r="DP126" s="939"/>
      <c r="DQ126" s="939" t="s">
        <v>129</v>
      </c>
      <c r="DR126" s="939"/>
      <c r="DS126" s="939"/>
      <c r="DT126" s="939"/>
      <c r="DU126" s="939"/>
      <c r="DV126" s="940" t="s">
        <v>432</v>
      </c>
      <c r="DW126" s="940"/>
      <c r="DX126" s="940"/>
      <c r="DY126" s="940"/>
      <c r="DZ126" s="941"/>
    </row>
    <row r="127" spans="1:130" s="224" customFormat="1" ht="26.25" customHeight="1" x14ac:dyDescent="0.2">
      <c r="A127" s="1071"/>
      <c r="B127" s="964"/>
      <c r="C127" s="986" t="s">
        <v>473</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v>8581</v>
      </c>
      <c r="AB127" s="972"/>
      <c r="AC127" s="972"/>
      <c r="AD127" s="972"/>
      <c r="AE127" s="973"/>
      <c r="AF127" s="974">
        <v>5822</v>
      </c>
      <c r="AG127" s="972"/>
      <c r="AH127" s="972"/>
      <c r="AI127" s="972"/>
      <c r="AJ127" s="973"/>
      <c r="AK127" s="974">
        <v>6065</v>
      </c>
      <c r="AL127" s="972"/>
      <c r="AM127" s="972"/>
      <c r="AN127" s="972"/>
      <c r="AO127" s="973"/>
      <c r="AP127" s="975">
        <v>0</v>
      </c>
      <c r="AQ127" s="976"/>
      <c r="AR127" s="976"/>
      <c r="AS127" s="976"/>
      <c r="AT127" s="977"/>
      <c r="AU127" s="226"/>
      <c r="AV127" s="226"/>
      <c r="AW127" s="226"/>
      <c r="AX127" s="1044" t="s">
        <v>474</v>
      </c>
      <c r="AY127" s="1045"/>
      <c r="AZ127" s="1045"/>
      <c r="BA127" s="1045"/>
      <c r="BB127" s="1045"/>
      <c r="BC127" s="1045"/>
      <c r="BD127" s="1045"/>
      <c r="BE127" s="1046"/>
      <c r="BF127" s="1047" t="s">
        <v>475</v>
      </c>
      <c r="BG127" s="1045"/>
      <c r="BH127" s="1045"/>
      <c r="BI127" s="1045"/>
      <c r="BJ127" s="1045"/>
      <c r="BK127" s="1045"/>
      <c r="BL127" s="1046"/>
      <c r="BM127" s="1047" t="s">
        <v>476</v>
      </c>
      <c r="BN127" s="1045"/>
      <c r="BO127" s="1045"/>
      <c r="BP127" s="1045"/>
      <c r="BQ127" s="1045"/>
      <c r="BR127" s="1045"/>
      <c r="BS127" s="1046"/>
      <c r="BT127" s="1047" t="s">
        <v>477</v>
      </c>
      <c r="BU127" s="1045"/>
      <c r="BV127" s="1045"/>
      <c r="BW127" s="1045"/>
      <c r="BX127" s="1045"/>
      <c r="BY127" s="1045"/>
      <c r="BZ127" s="1068"/>
      <c r="CA127" s="226"/>
      <c r="CB127" s="226"/>
      <c r="CC127" s="226"/>
      <c r="CD127" s="249"/>
      <c r="CE127" s="249"/>
      <c r="CF127" s="249"/>
      <c r="CG127" s="226"/>
      <c r="CH127" s="226"/>
      <c r="CI127" s="226"/>
      <c r="CJ127" s="248"/>
      <c r="CK127" s="1036"/>
      <c r="CL127" s="1023"/>
      <c r="CM127" s="1023"/>
      <c r="CN127" s="1023"/>
      <c r="CO127" s="1024"/>
      <c r="CP127" s="935" t="s">
        <v>478</v>
      </c>
      <c r="CQ127" s="936"/>
      <c r="CR127" s="936"/>
      <c r="CS127" s="936"/>
      <c r="CT127" s="936"/>
      <c r="CU127" s="936"/>
      <c r="CV127" s="936"/>
      <c r="CW127" s="936"/>
      <c r="CX127" s="936"/>
      <c r="CY127" s="936"/>
      <c r="CZ127" s="936"/>
      <c r="DA127" s="936"/>
      <c r="DB127" s="936"/>
      <c r="DC127" s="936"/>
      <c r="DD127" s="936"/>
      <c r="DE127" s="936"/>
      <c r="DF127" s="937"/>
      <c r="DG127" s="938" t="s">
        <v>432</v>
      </c>
      <c r="DH127" s="939"/>
      <c r="DI127" s="939"/>
      <c r="DJ127" s="939"/>
      <c r="DK127" s="939"/>
      <c r="DL127" s="939" t="s">
        <v>432</v>
      </c>
      <c r="DM127" s="939"/>
      <c r="DN127" s="939"/>
      <c r="DO127" s="939"/>
      <c r="DP127" s="939"/>
      <c r="DQ127" s="939" t="s">
        <v>432</v>
      </c>
      <c r="DR127" s="939"/>
      <c r="DS127" s="939"/>
      <c r="DT127" s="939"/>
      <c r="DU127" s="939"/>
      <c r="DV127" s="940" t="s">
        <v>129</v>
      </c>
      <c r="DW127" s="940"/>
      <c r="DX127" s="940"/>
      <c r="DY127" s="940"/>
      <c r="DZ127" s="941"/>
    </row>
    <row r="128" spans="1:130" s="224" customFormat="1" ht="26.25" customHeight="1" thickBot="1" x14ac:dyDescent="0.25">
      <c r="A128" s="1054" t="s">
        <v>479</v>
      </c>
      <c r="B128" s="1055"/>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6" t="s">
        <v>480</v>
      </c>
      <c r="X128" s="1056"/>
      <c r="Y128" s="1056"/>
      <c r="Z128" s="1057"/>
      <c r="AA128" s="1058">
        <v>475005</v>
      </c>
      <c r="AB128" s="1059"/>
      <c r="AC128" s="1059"/>
      <c r="AD128" s="1059"/>
      <c r="AE128" s="1060"/>
      <c r="AF128" s="1061">
        <v>440003</v>
      </c>
      <c r="AG128" s="1059"/>
      <c r="AH128" s="1059"/>
      <c r="AI128" s="1059"/>
      <c r="AJ128" s="1060"/>
      <c r="AK128" s="1061">
        <v>426338</v>
      </c>
      <c r="AL128" s="1059"/>
      <c r="AM128" s="1059"/>
      <c r="AN128" s="1059"/>
      <c r="AO128" s="1060"/>
      <c r="AP128" s="1062"/>
      <c r="AQ128" s="1063"/>
      <c r="AR128" s="1063"/>
      <c r="AS128" s="1063"/>
      <c r="AT128" s="1064"/>
      <c r="AU128" s="226"/>
      <c r="AV128" s="226"/>
      <c r="AW128" s="226"/>
      <c r="AX128" s="909" t="s">
        <v>481</v>
      </c>
      <c r="AY128" s="910"/>
      <c r="AZ128" s="910"/>
      <c r="BA128" s="910"/>
      <c r="BB128" s="910"/>
      <c r="BC128" s="910"/>
      <c r="BD128" s="910"/>
      <c r="BE128" s="911"/>
      <c r="BF128" s="1065" t="s">
        <v>129</v>
      </c>
      <c r="BG128" s="1066"/>
      <c r="BH128" s="1066"/>
      <c r="BI128" s="1066"/>
      <c r="BJ128" s="1066"/>
      <c r="BK128" s="1066"/>
      <c r="BL128" s="1067"/>
      <c r="BM128" s="1065">
        <v>12.79</v>
      </c>
      <c r="BN128" s="1066"/>
      <c r="BO128" s="1066"/>
      <c r="BP128" s="1066"/>
      <c r="BQ128" s="1066"/>
      <c r="BR128" s="1066"/>
      <c r="BS128" s="1067"/>
      <c r="BT128" s="1065">
        <v>20</v>
      </c>
      <c r="BU128" s="1066"/>
      <c r="BV128" s="1066"/>
      <c r="BW128" s="1066"/>
      <c r="BX128" s="1066"/>
      <c r="BY128" s="1066"/>
      <c r="BZ128" s="1089"/>
      <c r="CA128" s="249"/>
      <c r="CB128" s="249"/>
      <c r="CC128" s="249"/>
      <c r="CD128" s="249"/>
      <c r="CE128" s="249"/>
      <c r="CF128" s="249"/>
      <c r="CG128" s="226"/>
      <c r="CH128" s="226"/>
      <c r="CI128" s="226"/>
      <c r="CJ128" s="248"/>
      <c r="CK128" s="1037"/>
      <c r="CL128" s="1038"/>
      <c r="CM128" s="1038"/>
      <c r="CN128" s="1038"/>
      <c r="CO128" s="1039"/>
      <c r="CP128" s="1048" t="s">
        <v>482</v>
      </c>
      <c r="CQ128" s="739"/>
      <c r="CR128" s="739"/>
      <c r="CS128" s="739"/>
      <c r="CT128" s="739"/>
      <c r="CU128" s="739"/>
      <c r="CV128" s="739"/>
      <c r="CW128" s="739"/>
      <c r="CX128" s="739"/>
      <c r="CY128" s="739"/>
      <c r="CZ128" s="739"/>
      <c r="DA128" s="739"/>
      <c r="DB128" s="739"/>
      <c r="DC128" s="739"/>
      <c r="DD128" s="739"/>
      <c r="DE128" s="739"/>
      <c r="DF128" s="1049"/>
      <c r="DG128" s="1050" t="s">
        <v>129</v>
      </c>
      <c r="DH128" s="1051"/>
      <c r="DI128" s="1051"/>
      <c r="DJ128" s="1051"/>
      <c r="DK128" s="1051"/>
      <c r="DL128" s="1051" t="s">
        <v>437</v>
      </c>
      <c r="DM128" s="1051"/>
      <c r="DN128" s="1051"/>
      <c r="DO128" s="1051"/>
      <c r="DP128" s="1051"/>
      <c r="DQ128" s="1051" t="s">
        <v>129</v>
      </c>
      <c r="DR128" s="1051"/>
      <c r="DS128" s="1051"/>
      <c r="DT128" s="1051"/>
      <c r="DU128" s="1051"/>
      <c r="DV128" s="1052" t="s">
        <v>129</v>
      </c>
      <c r="DW128" s="1052"/>
      <c r="DX128" s="1052"/>
      <c r="DY128" s="1052"/>
      <c r="DZ128" s="1053"/>
    </row>
    <row r="129" spans="1:131" s="224" customFormat="1" ht="26.25" customHeight="1" x14ac:dyDescent="0.2">
      <c r="A129" s="947" t="s">
        <v>108</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483</v>
      </c>
      <c r="X129" s="1084"/>
      <c r="Y129" s="1084"/>
      <c r="Z129" s="1085"/>
      <c r="AA129" s="971">
        <v>14748118</v>
      </c>
      <c r="AB129" s="972"/>
      <c r="AC129" s="972"/>
      <c r="AD129" s="972"/>
      <c r="AE129" s="973"/>
      <c r="AF129" s="974">
        <v>15307304</v>
      </c>
      <c r="AG129" s="972"/>
      <c r="AH129" s="972"/>
      <c r="AI129" s="972"/>
      <c r="AJ129" s="973"/>
      <c r="AK129" s="974">
        <v>14844953</v>
      </c>
      <c r="AL129" s="972"/>
      <c r="AM129" s="972"/>
      <c r="AN129" s="972"/>
      <c r="AO129" s="973"/>
      <c r="AP129" s="1086"/>
      <c r="AQ129" s="1087"/>
      <c r="AR129" s="1087"/>
      <c r="AS129" s="1087"/>
      <c r="AT129" s="1088"/>
      <c r="AU129" s="227"/>
      <c r="AV129" s="227"/>
      <c r="AW129" s="227"/>
      <c r="AX129" s="1078" t="s">
        <v>484</v>
      </c>
      <c r="AY129" s="936"/>
      <c r="AZ129" s="936"/>
      <c r="BA129" s="936"/>
      <c r="BB129" s="936"/>
      <c r="BC129" s="936"/>
      <c r="BD129" s="936"/>
      <c r="BE129" s="937"/>
      <c r="BF129" s="1079" t="s">
        <v>129</v>
      </c>
      <c r="BG129" s="1080"/>
      <c r="BH129" s="1080"/>
      <c r="BI129" s="1080"/>
      <c r="BJ129" s="1080"/>
      <c r="BK129" s="1080"/>
      <c r="BL129" s="1081"/>
      <c r="BM129" s="1079">
        <v>17.79</v>
      </c>
      <c r="BN129" s="1080"/>
      <c r="BO129" s="1080"/>
      <c r="BP129" s="1080"/>
      <c r="BQ129" s="1080"/>
      <c r="BR129" s="1080"/>
      <c r="BS129" s="1081"/>
      <c r="BT129" s="1079">
        <v>30</v>
      </c>
      <c r="BU129" s="1080"/>
      <c r="BV129" s="1080"/>
      <c r="BW129" s="1080"/>
      <c r="BX129" s="1080"/>
      <c r="BY129" s="1080"/>
      <c r="BZ129" s="108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47" t="s">
        <v>485</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486</v>
      </c>
      <c r="X130" s="1084"/>
      <c r="Y130" s="1084"/>
      <c r="Z130" s="1085"/>
      <c r="AA130" s="971">
        <v>1892446</v>
      </c>
      <c r="AB130" s="972"/>
      <c r="AC130" s="972"/>
      <c r="AD130" s="972"/>
      <c r="AE130" s="973"/>
      <c r="AF130" s="974">
        <v>1863344</v>
      </c>
      <c r="AG130" s="972"/>
      <c r="AH130" s="972"/>
      <c r="AI130" s="972"/>
      <c r="AJ130" s="973"/>
      <c r="AK130" s="974">
        <v>1868929</v>
      </c>
      <c r="AL130" s="972"/>
      <c r="AM130" s="972"/>
      <c r="AN130" s="972"/>
      <c r="AO130" s="973"/>
      <c r="AP130" s="1086"/>
      <c r="AQ130" s="1087"/>
      <c r="AR130" s="1087"/>
      <c r="AS130" s="1087"/>
      <c r="AT130" s="1088"/>
      <c r="AU130" s="227"/>
      <c r="AV130" s="227"/>
      <c r="AW130" s="227"/>
      <c r="AX130" s="1078" t="s">
        <v>487</v>
      </c>
      <c r="AY130" s="936"/>
      <c r="AZ130" s="936"/>
      <c r="BA130" s="936"/>
      <c r="BB130" s="936"/>
      <c r="BC130" s="936"/>
      <c r="BD130" s="936"/>
      <c r="BE130" s="937"/>
      <c r="BF130" s="1114">
        <v>12.2</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488</v>
      </c>
      <c r="X131" s="1121"/>
      <c r="Y131" s="1121"/>
      <c r="Z131" s="1122"/>
      <c r="AA131" s="1017">
        <v>12855672</v>
      </c>
      <c r="AB131" s="999"/>
      <c r="AC131" s="999"/>
      <c r="AD131" s="999"/>
      <c r="AE131" s="1000"/>
      <c r="AF131" s="998">
        <v>13443960</v>
      </c>
      <c r="AG131" s="999"/>
      <c r="AH131" s="999"/>
      <c r="AI131" s="999"/>
      <c r="AJ131" s="1000"/>
      <c r="AK131" s="998">
        <v>12976024</v>
      </c>
      <c r="AL131" s="999"/>
      <c r="AM131" s="999"/>
      <c r="AN131" s="999"/>
      <c r="AO131" s="1000"/>
      <c r="AP131" s="1123"/>
      <c r="AQ131" s="1124"/>
      <c r="AR131" s="1124"/>
      <c r="AS131" s="1124"/>
      <c r="AT131" s="1125"/>
      <c r="AU131" s="227"/>
      <c r="AV131" s="227"/>
      <c r="AW131" s="227"/>
      <c r="AX131" s="1096" t="s">
        <v>489</v>
      </c>
      <c r="AY131" s="739"/>
      <c r="AZ131" s="739"/>
      <c r="BA131" s="739"/>
      <c r="BB131" s="739"/>
      <c r="BC131" s="739"/>
      <c r="BD131" s="739"/>
      <c r="BE131" s="1049"/>
      <c r="BF131" s="1097">
        <v>67.8</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103" t="s">
        <v>490</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491</v>
      </c>
      <c r="W132" s="1107"/>
      <c r="X132" s="1107"/>
      <c r="Y132" s="1107"/>
      <c r="Z132" s="1108"/>
      <c r="AA132" s="1109">
        <v>11.372987739999999</v>
      </c>
      <c r="AB132" s="1110"/>
      <c r="AC132" s="1110"/>
      <c r="AD132" s="1110"/>
      <c r="AE132" s="1111"/>
      <c r="AF132" s="1112">
        <v>11.46167498</v>
      </c>
      <c r="AG132" s="1110"/>
      <c r="AH132" s="1110"/>
      <c r="AI132" s="1110"/>
      <c r="AJ132" s="1111"/>
      <c r="AK132" s="1112">
        <v>13.781463410000001</v>
      </c>
      <c r="AL132" s="1110"/>
      <c r="AM132" s="1110"/>
      <c r="AN132" s="1110"/>
      <c r="AO132" s="1111"/>
      <c r="AP132" s="1014"/>
      <c r="AQ132" s="1015"/>
      <c r="AR132" s="1015"/>
      <c r="AS132" s="1015"/>
      <c r="AT132" s="111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492</v>
      </c>
      <c r="W133" s="1090"/>
      <c r="X133" s="1090"/>
      <c r="Y133" s="1090"/>
      <c r="Z133" s="1091"/>
      <c r="AA133" s="1092">
        <v>12.2</v>
      </c>
      <c r="AB133" s="1093"/>
      <c r="AC133" s="1093"/>
      <c r="AD133" s="1093"/>
      <c r="AE133" s="1094"/>
      <c r="AF133" s="1092">
        <v>12</v>
      </c>
      <c r="AG133" s="1093"/>
      <c r="AH133" s="1093"/>
      <c r="AI133" s="1093"/>
      <c r="AJ133" s="1094"/>
      <c r="AK133" s="1092">
        <v>12.2</v>
      </c>
      <c r="AL133" s="1093"/>
      <c r="AM133" s="1093"/>
      <c r="AN133" s="1093"/>
      <c r="AO133" s="1094"/>
      <c r="AP133" s="1041"/>
      <c r="AQ133" s="1042"/>
      <c r="AR133" s="1042"/>
      <c r="AS133" s="1042"/>
      <c r="AT133" s="109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YaPASPXwIW/iDTMWZTDCW1KayQIWz7Q48UDWjGfLbVT8uB8560NqjVwcsDcyJqcun/FrXfi1yMn4x3ZvhS93Ew==" saltValue="B4kFhjFYojupKx5W+f8MI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493</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8s24vNGz0etJjW3ROB6orp7B6gSw2iMQmZmS2ZDLxYZiRiMljXeibRn3zOc1X/xILHrrcrkre68X8Al27dKiHA==" saltValue="Byai0Ue3eca6qD+ehJM2a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gmkKB6KzNZbC7cessZ9gTM5NwJfgpIwfI0rIqq1cOCLQBOQSvZErtRRQaeO6MV5O/iU3K0wcuHBOTsvWLVWB1A==" saltValue="ocoD+0LJ0X2CNo6GrBxPU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view="pageBreakPreview"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494</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495</v>
      </c>
      <c r="AL6" s="260"/>
      <c r="AM6" s="260"/>
      <c r="AN6" s="260"/>
    </row>
    <row r="7" spans="1:46" ht="13.5" customHeight="1" x14ac:dyDescent="0.2">
      <c r="A7" s="259"/>
      <c r="AK7" s="262"/>
      <c r="AL7" s="263"/>
      <c r="AM7" s="263"/>
      <c r="AN7" s="264"/>
      <c r="AO7" s="1127" t="s">
        <v>496</v>
      </c>
      <c r="AP7" s="265"/>
      <c r="AQ7" s="266" t="s">
        <v>497</v>
      </c>
      <c r="AR7" s="267"/>
    </row>
    <row r="8" spans="1:46" ht="13.2" x14ac:dyDescent="0.2">
      <c r="A8" s="259"/>
      <c r="AK8" s="268"/>
      <c r="AL8" s="269"/>
      <c r="AM8" s="269"/>
      <c r="AN8" s="270"/>
      <c r="AO8" s="1128"/>
      <c r="AP8" s="271" t="s">
        <v>498</v>
      </c>
      <c r="AQ8" s="272" t="s">
        <v>499</v>
      </c>
      <c r="AR8" s="273" t="s">
        <v>500</v>
      </c>
    </row>
    <row r="9" spans="1:46" ht="13.2" x14ac:dyDescent="0.2">
      <c r="A9" s="259"/>
      <c r="AK9" s="1129" t="s">
        <v>501</v>
      </c>
      <c r="AL9" s="1130"/>
      <c r="AM9" s="1130"/>
      <c r="AN9" s="1131"/>
      <c r="AO9" s="274">
        <v>5343189</v>
      </c>
      <c r="AP9" s="274">
        <v>94783</v>
      </c>
      <c r="AQ9" s="275">
        <v>86855</v>
      </c>
      <c r="AR9" s="276">
        <v>9.1</v>
      </c>
    </row>
    <row r="10" spans="1:46" ht="13.5" customHeight="1" x14ac:dyDescent="0.2">
      <c r="A10" s="259"/>
      <c r="AK10" s="1129" t="s">
        <v>502</v>
      </c>
      <c r="AL10" s="1130"/>
      <c r="AM10" s="1130"/>
      <c r="AN10" s="1131"/>
      <c r="AO10" s="277">
        <v>53109</v>
      </c>
      <c r="AP10" s="277">
        <v>942</v>
      </c>
      <c r="AQ10" s="278">
        <v>6847</v>
      </c>
      <c r="AR10" s="279">
        <v>-86.2</v>
      </c>
    </row>
    <row r="11" spans="1:46" ht="13.5" customHeight="1" x14ac:dyDescent="0.2">
      <c r="A11" s="259"/>
      <c r="AK11" s="1129" t="s">
        <v>503</v>
      </c>
      <c r="AL11" s="1130"/>
      <c r="AM11" s="1130"/>
      <c r="AN11" s="1131"/>
      <c r="AO11" s="277" t="s">
        <v>504</v>
      </c>
      <c r="AP11" s="277" t="s">
        <v>504</v>
      </c>
      <c r="AQ11" s="278">
        <v>1522</v>
      </c>
      <c r="AR11" s="279" t="s">
        <v>504</v>
      </c>
    </row>
    <row r="12" spans="1:46" ht="13.5" customHeight="1" x14ac:dyDescent="0.2">
      <c r="A12" s="259"/>
      <c r="AK12" s="1129" t="s">
        <v>505</v>
      </c>
      <c r="AL12" s="1130"/>
      <c r="AM12" s="1130"/>
      <c r="AN12" s="1131"/>
      <c r="AO12" s="277" t="s">
        <v>504</v>
      </c>
      <c r="AP12" s="277" t="s">
        <v>504</v>
      </c>
      <c r="AQ12" s="278">
        <v>12</v>
      </c>
      <c r="AR12" s="279" t="s">
        <v>504</v>
      </c>
    </row>
    <row r="13" spans="1:46" ht="13.5" customHeight="1" x14ac:dyDescent="0.2">
      <c r="A13" s="259"/>
      <c r="AK13" s="1129" t="s">
        <v>506</v>
      </c>
      <c r="AL13" s="1130"/>
      <c r="AM13" s="1130"/>
      <c r="AN13" s="1131"/>
      <c r="AO13" s="277" t="s">
        <v>504</v>
      </c>
      <c r="AP13" s="277" t="s">
        <v>504</v>
      </c>
      <c r="AQ13" s="278">
        <v>3290</v>
      </c>
      <c r="AR13" s="279" t="s">
        <v>504</v>
      </c>
    </row>
    <row r="14" spans="1:46" ht="13.5" customHeight="1" x14ac:dyDescent="0.2">
      <c r="A14" s="259"/>
      <c r="AK14" s="1129" t="s">
        <v>507</v>
      </c>
      <c r="AL14" s="1130"/>
      <c r="AM14" s="1130"/>
      <c r="AN14" s="1131"/>
      <c r="AO14" s="277">
        <v>39188</v>
      </c>
      <c r="AP14" s="277">
        <v>695</v>
      </c>
      <c r="AQ14" s="278">
        <v>1835</v>
      </c>
      <c r="AR14" s="279">
        <v>-62.1</v>
      </c>
    </row>
    <row r="15" spans="1:46" ht="13.5" customHeight="1" x14ac:dyDescent="0.2">
      <c r="A15" s="259"/>
      <c r="AK15" s="1132" t="s">
        <v>508</v>
      </c>
      <c r="AL15" s="1133"/>
      <c r="AM15" s="1133"/>
      <c r="AN15" s="1134"/>
      <c r="AO15" s="277">
        <v>-755411</v>
      </c>
      <c r="AP15" s="277">
        <v>-13400</v>
      </c>
      <c r="AQ15" s="278">
        <v>-6144</v>
      </c>
      <c r="AR15" s="279">
        <v>118.1</v>
      </c>
    </row>
    <row r="16" spans="1:46" ht="13.2" x14ac:dyDescent="0.2">
      <c r="A16" s="259"/>
      <c r="AK16" s="1132" t="s">
        <v>186</v>
      </c>
      <c r="AL16" s="1133"/>
      <c r="AM16" s="1133"/>
      <c r="AN16" s="1134"/>
      <c r="AO16" s="277">
        <v>4680075</v>
      </c>
      <c r="AP16" s="277">
        <v>83020</v>
      </c>
      <c r="AQ16" s="278">
        <v>94217</v>
      </c>
      <c r="AR16" s="279">
        <v>-11.9</v>
      </c>
    </row>
    <row r="17" spans="1:46" ht="13.2" x14ac:dyDescent="0.2">
      <c r="A17" s="259"/>
    </row>
    <row r="18" spans="1:46" ht="13.2" x14ac:dyDescent="0.2">
      <c r="A18" s="259"/>
      <c r="AQ18" s="280"/>
      <c r="AR18" s="280"/>
    </row>
    <row r="19" spans="1:46" ht="13.2" x14ac:dyDescent="0.2">
      <c r="A19" s="259"/>
      <c r="AK19" s="255" t="s">
        <v>509</v>
      </c>
    </row>
    <row r="20" spans="1:46" ht="13.2" x14ac:dyDescent="0.2">
      <c r="A20" s="259"/>
      <c r="AK20" s="281"/>
      <c r="AL20" s="282"/>
      <c r="AM20" s="282"/>
      <c r="AN20" s="283"/>
      <c r="AO20" s="284" t="s">
        <v>510</v>
      </c>
      <c r="AP20" s="285" t="s">
        <v>511</v>
      </c>
      <c r="AQ20" s="286" t="s">
        <v>512</v>
      </c>
      <c r="AR20" s="287"/>
    </row>
    <row r="21" spans="1:46" s="260" customFormat="1" ht="13.2" x14ac:dyDescent="0.2">
      <c r="A21" s="288"/>
      <c r="AK21" s="1135" t="s">
        <v>513</v>
      </c>
      <c r="AL21" s="1136"/>
      <c r="AM21" s="1136"/>
      <c r="AN21" s="1137"/>
      <c r="AO21" s="289">
        <v>9.76</v>
      </c>
      <c r="AP21" s="290">
        <v>8.67</v>
      </c>
      <c r="AQ21" s="291">
        <v>1.0900000000000001</v>
      </c>
      <c r="AS21" s="292"/>
      <c r="AT21" s="288"/>
    </row>
    <row r="22" spans="1:46" s="260" customFormat="1" ht="13.2" x14ac:dyDescent="0.2">
      <c r="A22" s="288"/>
      <c r="AK22" s="1135" t="s">
        <v>514</v>
      </c>
      <c r="AL22" s="1136"/>
      <c r="AM22" s="1136"/>
      <c r="AN22" s="1137"/>
      <c r="AO22" s="293">
        <v>98.7</v>
      </c>
      <c r="AP22" s="294">
        <v>97.8</v>
      </c>
      <c r="AQ22" s="295">
        <v>0.9</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26" t="s">
        <v>515</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ht="13.2" x14ac:dyDescent="0.2">
      <c r="A27" s="300"/>
      <c r="AS27" s="255"/>
      <c r="AT27" s="255"/>
    </row>
    <row r="28" spans="1:46" ht="16.2" x14ac:dyDescent="0.2">
      <c r="A28" s="256" t="s">
        <v>516</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517</v>
      </c>
      <c r="AL29" s="260"/>
      <c r="AM29" s="260"/>
      <c r="AN29" s="260"/>
      <c r="AS29" s="302"/>
    </row>
    <row r="30" spans="1:46" ht="13.5" customHeight="1" x14ac:dyDescent="0.2">
      <c r="A30" s="259"/>
      <c r="AK30" s="262"/>
      <c r="AL30" s="263"/>
      <c r="AM30" s="263"/>
      <c r="AN30" s="264"/>
      <c r="AO30" s="1127" t="s">
        <v>496</v>
      </c>
      <c r="AP30" s="265"/>
      <c r="AQ30" s="266" t="s">
        <v>497</v>
      </c>
      <c r="AR30" s="267"/>
    </row>
    <row r="31" spans="1:46" ht="13.2" x14ac:dyDescent="0.2">
      <c r="A31" s="259"/>
      <c r="AK31" s="268"/>
      <c r="AL31" s="269"/>
      <c r="AM31" s="269"/>
      <c r="AN31" s="270"/>
      <c r="AO31" s="1128"/>
      <c r="AP31" s="271" t="s">
        <v>498</v>
      </c>
      <c r="AQ31" s="272" t="s">
        <v>499</v>
      </c>
      <c r="AR31" s="273" t="s">
        <v>500</v>
      </c>
    </row>
    <row r="32" spans="1:46" ht="27" customHeight="1" x14ac:dyDescent="0.2">
      <c r="A32" s="259"/>
      <c r="AK32" s="1143" t="s">
        <v>518</v>
      </c>
      <c r="AL32" s="1144"/>
      <c r="AM32" s="1144"/>
      <c r="AN32" s="1145"/>
      <c r="AO32" s="303">
        <v>3128082</v>
      </c>
      <c r="AP32" s="303">
        <v>55489</v>
      </c>
      <c r="AQ32" s="304">
        <v>62389</v>
      </c>
      <c r="AR32" s="305">
        <v>-11.1</v>
      </c>
    </row>
    <row r="33" spans="1:46" ht="13.5" customHeight="1" x14ac:dyDescent="0.2">
      <c r="A33" s="259"/>
      <c r="AK33" s="1143" t="s">
        <v>519</v>
      </c>
      <c r="AL33" s="1144"/>
      <c r="AM33" s="1144"/>
      <c r="AN33" s="1145"/>
      <c r="AO33" s="303" t="s">
        <v>504</v>
      </c>
      <c r="AP33" s="303" t="s">
        <v>504</v>
      </c>
      <c r="AQ33" s="304" t="s">
        <v>504</v>
      </c>
      <c r="AR33" s="305" t="s">
        <v>504</v>
      </c>
    </row>
    <row r="34" spans="1:46" ht="27" customHeight="1" x14ac:dyDescent="0.2">
      <c r="A34" s="259"/>
      <c r="AK34" s="1143" t="s">
        <v>520</v>
      </c>
      <c r="AL34" s="1144"/>
      <c r="AM34" s="1144"/>
      <c r="AN34" s="1145"/>
      <c r="AO34" s="303" t="s">
        <v>504</v>
      </c>
      <c r="AP34" s="303" t="s">
        <v>504</v>
      </c>
      <c r="AQ34" s="304">
        <v>3</v>
      </c>
      <c r="AR34" s="305" t="s">
        <v>504</v>
      </c>
    </row>
    <row r="35" spans="1:46" ht="27" customHeight="1" x14ac:dyDescent="0.2">
      <c r="A35" s="259"/>
      <c r="AK35" s="1143" t="s">
        <v>521</v>
      </c>
      <c r="AL35" s="1144"/>
      <c r="AM35" s="1144"/>
      <c r="AN35" s="1145"/>
      <c r="AO35" s="303">
        <v>825430</v>
      </c>
      <c r="AP35" s="303">
        <v>14642</v>
      </c>
      <c r="AQ35" s="304">
        <v>14672</v>
      </c>
      <c r="AR35" s="305">
        <v>-0.2</v>
      </c>
    </row>
    <row r="36" spans="1:46" ht="27" customHeight="1" x14ac:dyDescent="0.2">
      <c r="A36" s="259"/>
      <c r="AK36" s="1143" t="s">
        <v>522</v>
      </c>
      <c r="AL36" s="1144"/>
      <c r="AM36" s="1144"/>
      <c r="AN36" s="1145"/>
      <c r="AO36" s="303" t="s">
        <v>504</v>
      </c>
      <c r="AP36" s="303" t="s">
        <v>504</v>
      </c>
      <c r="AQ36" s="304">
        <v>1817</v>
      </c>
      <c r="AR36" s="305" t="s">
        <v>504</v>
      </c>
    </row>
    <row r="37" spans="1:46" ht="13.5" customHeight="1" x14ac:dyDescent="0.2">
      <c r="A37" s="259"/>
      <c r="AK37" s="1143" t="s">
        <v>523</v>
      </c>
      <c r="AL37" s="1144"/>
      <c r="AM37" s="1144"/>
      <c r="AN37" s="1145"/>
      <c r="AO37" s="303">
        <v>129931</v>
      </c>
      <c r="AP37" s="303">
        <v>2305</v>
      </c>
      <c r="AQ37" s="304">
        <v>585</v>
      </c>
      <c r="AR37" s="305">
        <v>294</v>
      </c>
    </row>
    <row r="38" spans="1:46" ht="27" customHeight="1" x14ac:dyDescent="0.2">
      <c r="A38" s="259"/>
      <c r="AK38" s="1146" t="s">
        <v>524</v>
      </c>
      <c r="AL38" s="1147"/>
      <c r="AM38" s="1147"/>
      <c r="AN38" s="1148"/>
      <c r="AO38" s="306">
        <v>110</v>
      </c>
      <c r="AP38" s="306">
        <v>2</v>
      </c>
      <c r="AQ38" s="307">
        <v>1</v>
      </c>
      <c r="AR38" s="295">
        <v>100</v>
      </c>
      <c r="AS38" s="302"/>
    </row>
    <row r="39" spans="1:46" ht="13.2" x14ac:dyDescent="0.2">
      <c r="A39" s="259"/>
      <c r="AK39" s="1146" t="s">
        <v>525</v>
      </c>
      <c r="AL39" s="1147"/>
      <c r="AM39" s="1147"/>
      <c r="AN39" s="1148"/>
      <c r="AO39" s="303">
        <v>-426338</v>
      </c>
      <c r="AP39" s="303">
        <v>-7563</v>
      </c>
      <c r="AQ39" s="304">
        <v>-3091</v>
      </c>
      <c r="AR39" s="305">
        <v>144.69999999999999</v>
      </c>
      <c r="AS39" s="302"/>
    </row>
    <row r="40" spans="1:46" ht="27" customHeight="1" x14ac:dyDescent="0.2">
      <c r="A40" s="259"/>
      <c r="AK40" s="1143" t="s">
        <v>526</v>
      </c>
      <c r="AL40" s="1144"/>
      <c r="AM40" s="1144"/>
      <c r="AN40" s="1145"/>
      <c r="AO40" s="303">
        <v>-1868929</v>
      </c>
      <c r="AP40" s="303">
        <v>-33153</v>
      </c>
      <c r="AQ40" s="304">
        <v>-54269</v>
      </c>
      <c r="AR40" s="305">
        <v>-38.9</v>
      </c>
      <c r="AS40" s="302"/>
    </row>
    <row r="41" spans="1:46" ht="13.2" x14ac:dyDescent="0.2">
      <c r="A41" s="259"/>
      <c r="AK41" s="1149" t="s">
        <v>298</v>
      </c>
      <c r="AL41" s="1150"/>
      <c r="AM41" s="1150"/>
      <c r="AN41" s="1151"/>
      <c r="AO41" s="303">
        <v>1788286</v>
      </c>
      <c r="AP41" s="303">
        <v>31722</v>
      </c>
      <c r="AQ41" s="304">
        <v>22106</v>
      </c>
      <c r="AR41" s="305">
        <v>43.5</v>
      </c>
      <c r="AS41" s="302"/>
    </row>
    <row r="42" spans="1:46" ht="13.2" x14ac:dyDescent="0.2">
      <c r="A42" s="259"/>
      <c r="AK42" s="308" t="s">
        <v>527</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528</v>
      </c>
    </row>
    <row r="48" spans="1:46" ht="13.2" x14ac:dyDescent="0.2">
      <c r="A48" s="259"/>
      <c r="AK48" s="313" t="s">
        <v>529</v>
      </c>
      <c r="AL48" s="313"/>
      <c r="AM48" s="313"/>
      <c r="AN48" s="313"/>
      <c r="AO48" s="313"/>
      <c r="AP48" s="313"/>
      <c r="AQ48" s="314"/>
      <c r="AR48" s="313"/>
    </row>
    <row r="49" spans="1:44" ht="13.5" customHeight="1" x14ac:dyDescent="0.2">
      <c r="A49" s="259"/>
      <c r="AK49" s="315"/>
      <c r="AL49" s="316"/>
      <c r="AM49" s="1138" t="s">
        <v>496</v>
      </c>
      <c r="AN49" s="1140" t="s">
        <v>530</v>
      </c>
      <c r="AO49" s="1141"/>
      <c r="AP49" s="1141"/>
      <c r="AQ49" s="1141"/>
      <c r="AR49" s="1142"/>
    </row>
    <row r="50" spans="1:44" ht="13.2" x14ac:dyDescent="0.2">
      <c r="A50" s="259"/>
      <c r="AK50" s="317"/>
      <c r="AL50" s="318"/>
      <c r="AM50" s="1139"/>
      <c r="AN50" s="319" t="s">
        <v>531</v>
      </c>
      <c r="AO50" s="320" t="s">
        <v>532</v>
      </c>
      <c r="AP50" s="321" t="s">
        <v>533</v>
      </c>
      <c r="AQ50" s="322" t="s">
        <v>534</v>
      </c>
      <c r="AR50" s="323" t="s">
        <v>535</v>
      </c>
    </row>
    <row r="51" spans="1:44" ht="13.2" x14ac:dyDescent="0.2">
      <c r="A51" s="259"/>
      <c r="AK51" s="315" t="s">
        <v>536</v>
      </c>
      <c r="AL51" s="316"/>
      <c r="AM51" s="324">
        <v>1607876</v>
      </c>
      <c r="AN51" s="325">
        <v>26066</v>
      </c>
      <c r="AO51" s="326">
        <v>-35.9</v>
      </c>
      <c r="AP51" s="327">
        <v>69185</v>
      </c>
      <c r="AQ51" s="328">
        <v>-2</v>
      </c>
      <c r="AR51" s="329">
        <v>-33.9</v>
      </c>
    </row>
    <row r="52" spans="1:44" ht="13.2" x14ac:dyDescent="0.2">
      <c r="A52" s="259"/>
      <c r="AK52" s="330"/>
      <c r="AL52" s="331" t="s">
        <v>537</v>
      </c>
      <c r="AM52" s="332">
        <v>894475</v>
      </c>
      <c r="AN52" s="333">
        <v>14501</v>
      </c>
      <c r="AO52" s="334">
        <v>14.6</v>
      </c>
      <c r="AP52" s="335">
        <v>38519</v>
      </c>
      <c r="AQ52" s="336">
        <v>3</v>
      </c>
      <c r="AR52" s="337">
        <v>11.6</v>
      </c>
    </row>
    <row r="53" spans="1:44" ht="13.2" x14ac:dyDescent="0.2">
      <c r="A53" s="259"/>
      <c r="AK53" s="315" t="s">
        <v>538</v>
      </c>
      <c r="AL53" s="316"/>
      <c r="AM53" s="324">
        <v>1662358</v>
      </c>
      <c r="AN53" s="325">
        <v>27556</v>
      </c>
      <c r="AO53" s="326">
        <v>5.7</v>
      </c>
      <c r="AP53" s="327">
        <v>70166</v>
      </c>
      <c r="AQ53" s="328">
        <v>1.4</v>
      </c>
      <c r="AR53" s="329">
        <v>4.3</v>
      </c>
    </row>
    <row r="54" spans="1:44" ht="13.2" x14ac:dyDescent="0.2">
      <c r="A54" s="259"/>
      <c r="AK54" s="330"/>
      <c r="AL54" s="331" t="s">
        <v>537</v>
      </c>
      <c r="AM54" s="332">
        <v>531720</v>
      </c>
      <c r="AN54" s="333">
        <v>8814</v>
      </c>
      <c r="AO54" s="334">
        <v>-39.200000000000003</v>
      </c>
      <c r="AP54" s="335">
        <v>36115</v>
      </c>
      <c r="AQ54" s="336">
        <v>-6.2</v>
      </c>
      <c r="AR54" s="337">
        <v>-33</v>
      </c>
    </row>
    <row r="55" spans="1:44" ht="13.2" x14ac:dyDescent="0.2">
      <c r="A55" s="259"/>
      <c r="AK55" s="315" t="s">
        <v>539</v>
      </c>
      <c r="AL55" s="316"/>
      <c r="AM55" s="324">
        <v>2272708</v>
      </c>
      <c r="AN55" s="325">
        <v>38449</v>
      </c>
      <c r="AO55" s="326">
        <v>39.5</v>
      </c>
      <c r="AP55" s="327">
        <v>70329</v>
      </c>
      <c r="AQ55" s="328">
        <v>0.2</v>
      </c>
      <c r="AR55" s="329">
        <v>39.299999999999997</v>
      </c>
    </row>
    <row r="56" spans="1:44" ht="13.2" x14ac:dyDescent="0.2">
      <c r="A56" s="259"/>
      <c r="AK56" s="330"/>
      <c r="AL56" s="331" t="s">
        <v>537</v>
      </c>
      <c r="AM56" s="332">
        <v>1168747</v>
      </c>
      <c r="AN56" s="333">
        <v>19773</v>
      </c>
      <c r="AO56" s="334">
        <v>124.3</v>
      </c>
      <c r="AP56" s="335">
        <v>39403</v>
      </c>
      <c r="AQ56" s="336">
        <v>9.1</v>
      </c>
      <c r="AR56" s="337">
        <v>115.2</v>
      </c>
    </row>
    <row r="57" spans="1:44" ht="13.2" x14ac:dyDescent="0.2">
      <c r="A57" s="259"/>
      <c r="AK57" s="315" t="s">
        <v>540</v>
      </c>
      <c r="AL57" s="316"/>
      <c r="AM57" s="324">
        <v>2131023</v>
      </c>
      <c r="AN57" s="325">
        <v>37004</v>
      </c>
      <c r="AO57" s="326">
        <v>-3.8</v>
      </c>
      <c r="AP57" s="327">
        <v>71871</v>
      </c>
      <c r="AQ57" s="328">
        <v>2.2000000000000002</v>
      </c>
      <c r="AR57" s="329">
        <v>-6</v>
      </c>
    </row>
    <row r="58" spans="1:44" ht="13.2" x14ac:dyDescent="0.2">
      <c r="A58" s="259"/>
      <c r="AK58" s="330"/>
      <c r="AL58" s="331" t="s">
        <v>537</v>
      </c>
      <c r="AM58" s="332">
        <v>1267971</v>
      </c>
      <c r="AN58" s="333">
        <v>22018</v>
      </c>
      <c r="AO58" s="334">
        <v>11.4</v>
      </c>
      <c r="AP58" s="335">
        <v>38232</v>
      </c>
      <c r="AQ58" s="336">
        <v>-3</v>
      </c>
      <c r="AR58" s="337">
        <v>14.4</v>
      </c>
    </row>
    <row r="59" spans="1:44" ht="13.2" x14ac:dyDescent="0.2">
      <c r="A59" s="259"/>
      <c r="AK59" s="315" t="s">
        <v>541</v>
      </c>
      <c r="AL59" s="316"/>
      <c r="AM59" s="324">
        <v>1666768</v>
      </c>
      <c r="AN59" s="325">
        <v>29567</v>
      </c>
      <c r="AO59" s="326">
        <v>-20.100000000000001</v>
      </c>
      <c r="AP59" s="327">
        <v>71807</v>
      </c>
      <c r="AQ59" s="328">
        <v>-0.1</v>
      </c>
      <c r="AR59" s="329">
        <v>-20</v>
      </c>
    </row>
    <row r="60" spans="1:44" ht="13.2" x14ac:dyDescent="0.2">
      <c r="A60" s="259"/>
      <c r="AK60" s="330"/>
      <c r="AL60" s="331" t="s">
        <v>537</v>
      </c>
      <c r="AM60" s="332">
        <v>1011427</v>
      </c>
      <c r="AN60" s="333">
        <v>17942</v>
      </c>
      <c r="AO60" s="334">
        <v>-18.5</v>
      </c>
      <c r="AP60" s="335">
        <v>37333</v>
      </c>
      <c r="AQ60" s="336">
        <v>-2.4</v>
      </c>
      <c r="AR60" s="337">
        <v>-16.100000000000001</v>
      </c>
    </row>
    <row r="61" spans="1:44" ht="13.2" x14ac:dyDescent="0.2">
      <c r="A61" s="259"/>
      <c r="AK61" s="315" t="s">
        <v>542</v>
      </c>
      <c r="AL61" s="338"/>
      <c r="AM61" s="324">
        <v>1868147</v>
      </c>
      <c r="AN61" s="325">
        <v>31728</v>
      </c>
      <c r="AO61" s="326">
        <v>-2.9</v>
      </c>
      <c r="AP61" s="327">
        <v>70672</v>
      </c>
      <c r="AQ61" s="339">
        <v>0.3</v>
      </c>
      <c r="AR61" s="329">
        <v>-3.2</v>
      </c>
    </row>
    <row r="62" spans="1:44" ht="13.2" x14ac:dyDescent="0.2">
      <c r="A62" s="259"/>
      <c r="AK62" s="330"/>
      <c r="AL62" s="331" t="s">
        <v>537</v>
      </c>
      <c r="AM62" s="332">
        <v>974868</v>
      </c>
      <c r="AN62" s="333">
        <v>16610</v>
      </c>
      <c r="AO62" s="334">
        <v>18.5</v>
      </c>
      <c r="AP62" s="335">
        <v>37920</v>
      </c>
      <c r="AQ62" s="336">
        <v>0.1</v>
      </c>
      <c r="AR62" s="337">
        <v>18.399999999999999</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0ie8LX0Mw87+Q9fPHQJQG4IY+JLFdpCHkDkqJ5SuLSApZYWbrsS3LTldONRId9k+txuSwGc4YCKe1Jza7czsHw==" saltValue="gCYu588vQQtqVwqOh6gOp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544</v>
      </c>
    </row>
    <row r="121" spans="125:125" ht="13.5" hidden="1" customHeight="1" x14ac:dyDescent="0.2">
      <c r="DU121" s="253"/>
    </row>
  </sheetData>
  <sheetProtection algorithmName="SHA-512" hashValue="HrNXXyWikeKa/KFR/D9uumuNVT+LOR/Vic9o82AyuhbiR8lHqTkiuvUb8wuigStonxBnallbjubAigWUTmiN4A==" saltValue="eI1pnNk62P8lvXkdGy8lI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545</v>
      </c>
    </row>
  </sheetData>
  <sheetProtection algorithmName="SHA-512" hashValue="FeT7V2MRgibAo10nu61X0RMEPLRgZ/lkNCbFcZC4IH3152MmNIYBRZeiPTfLHMWmAfLkx8fdHwRSR/axhIvheQ==" saltValue="AMdp6jTx2xHTHV2aOfQdM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2">
      <c r="B47" s="10"/>
      <c r="C47" s="1152" t="s">
        <v>3</v>
      </c>
      <c r="D47" s="1152"/>
      <c r="E47" s="1153"/>
      <c r="F47" s="11">
        <v>1.46</v>
      </c>
      <c r="G47" s="12">
        <v>1.52</v>
      </c>
      <c r="H47" s="12">
        <v>2.57</v>
      </c>
      <c r="I47" s="12">
        <v>7.85</v>
      </c>
      <c r="J47" s="13">
        <v>12.27</v>
      </c>
    </row>
    <row r="48" spans="2:10" ht="57.75" customHeight="1" x14ac:dyDescent="0.2">
      <c r="B48" s="14"/>
      <c r="C48" s="1154" t="s">
        <v>4</v>
      </c>
      <c r="D48" s="1154"/>
      <c r="E48" s="1155"/>
      <c r="F48" s="15">
        <v>1.42</v>
      </c>
      <c r="G48" s="16">
        <v>2.14</v>
      </c>
      <c r="H48" s="16">
        <v>4.7300000000000004</v>
      </c>
      <c r="I48" s="16">
        <v>7.98</v>
      </c>
      <c r="J48" s="17">
        <v>6.86</v>
      </c>
    </row>
    <row r="49" spans="2:10" ht="57.75" customHeight="1" thickBot="1" x14ac:dyDescent="0.25">
      <c r="B49" s="18"/>
      <c r="C49" s="1156" t="s">
        <v>5</v>
      </c>
      <c r="D49" s="1156"/>
      <c r="E49" s="1157"/>
      <c r="F49" s="19" t="s">
        <v>551</v>
      </c>
      <c r="G49" s="20">
        <v>0</v>
      </c>
      <c r="H49" s="20">
        <v>2.63</v>
      </c>
      <c r="I49" s="20">
        <v>6.18</v>
      </c>
      <c r="J49" s="21" t="s">
        <v>552</v>
      </c>
    </row>
    <row r="50" spans="2:10" ht="13.2" x14ac:dyDescent="0.2"/>
  </sheetData>
  <sheetProtection algorithmName="SHA-512" hashValue="Llgu0c5DH3p3d0xctt/rHfqdLgANIUtwGZCxOO8hkp8oTXto7LosfkA4Gs8Kbx3ooEXCZ8Q43VSD6+2tsLtz5g==" saltValue="e9aJSgYENrNl5yuvj2+Am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546</v>
      </c>
      <c r="G33" s="29" t="s">
        <v>547</v>
      </c>
      <c r="H33" s="29" t="s">
        <v>548</v>
      </c>
      <c r="I33" s="29" t="s">
        <v>549</v>
      </c>
      <c r="J33" s="30" t="s">
        <v>550</v>
      </c>
      <c r="K33" s="22"/>
      <c r="L33" s="22"/>
      <c r="M33" s="22"/>
      <c r="N33" s="22"/>
      <c r="O33" s="22"/>
      <c r="P33" s="22"/>
    </row>
    <row r="34" spans="1:16" ht="39" customHeight="1" x14ac:dyDescent="0.2">
      <c r="A34" s="22"/>
      <c r="B34" s="31"/>
      <c r="C34" s="1162" t="s">
        <v>553</v>
      </c>
      <c r="D34" s="1162"/>
      <c r="E34" s="1163"/>
      <c r="F34" s="32">
        <v>17.86</v>
      </c>
      <c r="G34" s="33">
        <v>17.34</v>
      </c>
      <c r="H34" s="33">
        <v>14.77</v>
      </c>
      <c r="I34" s="33">
        <v>14.46</v>
      </c>
      <c r="J34" s="34">
        <v>16.27</v>
      </c>
      <c r="K34" s="22"/>
      <c r="L34" s="22"/>
      <c r="M34" s="22"/>
      <c r="N34" s="22"/>
      <c r="O34" s="22"/>
      <c r="P34" s="22"/>
    </row>
    <row r="35" spans="1:16" ht="39" customHeight="1" x14ac:dyDescent="0.2">
      <c r="A35" s="22"/>
      <c r="B35" s="35"/>
      <c r="C35" s="1158" t="s">
        <v>554</v>
      </c>
      <c r="D35" s="1158"/>
      <c r="E35" s="1159"/>
      <c r="F35" s="36">
        <v>1.42</v>
      </c>
      <c r="G35" s="37">
        <v>2.14</v>
      </c>
      <c r="H35" s="37">
        <v>4.7300000000000004</v>
      </c>
      <c r="I35" s="37">
        <v>7.97</v>
      </c>
      <c r="J35" s="38">
        <v>6.85</v>
      </c>
      <c r="K35" s="22"/>
      <c r="L35" s="22"/>
      <c r="M35" s="22"/>
      <c r="N35" s="22"/>
      <c r="O35" s="22"/>
      <c r="P35" s="22"/>
    </row>
    <row r="36" spans="1:16" ht="39" customHeight="1" x14ac:dyDescent="0.2">
      <c r="A36" s="22"/>
      <c r="B36" s="35"/>
      <c r="C36" s="1158" t="s">
        <v>555</v>
      </c>
      <c r="D36" s="1158"/>
      <c r="E36" s="1159"/>
      <c r="F36" s="36">
        <v>0</v>
      </c>
      <c r="G36" s="37">
        <v>1.7</v>
      </c>
      <c r="H36" s="37">
        <v>0.33</v>
      </c>
      <c r="I36" s="37">
        <v>1.1000000000000001</v>
      </c>
      <c r="J36" s="38">
        <v>1.24</v>
      </c>
      <c r="K36" s="22"/>
      <c r="L36" s="22"/>
      <c r="M36" s="22"/>
      <c r="N36" s="22"/>
      <c r="O36" s="22"/>
      <c r="P36" s="22"/>
    </row>
    <row r="37" spans="1:16" ht="39" customHeight="1" x14ac:dyDescent="0.2">
      <c r="A37" s="22"/>
      <c r="B37" s="35"/>
      <c r="C37" s="1158" t="s">
        <v>556</v>
      </c>
      <c r="D37" s="1158"/>
      <c r="E37" s="1159"/>
      <c r="F37" s="36">
        <v>0.47</v>
      </c>
      <c r="G37" s="37">
        <v>0.52</v>
      </c>
      <c r="H37" s="37">
        <v>0.67</v>
      </c>
      <c r="I37" s="37">
        <v>1.02</v>
      </c>
      <c r="J37" s="38">
        <v>0.94</v>
      </c>
      <c r="K37" s="22"/>
      <c r="L37" s="22"/>
      <c r="M37" s="22"/>
      <c r="N37" s="22"/>
      <c r="O37" s="22"/>
      <c r="P37" s="22"/>
    </row>
    <row r="38" spans="1:16" ht="39" customHeight="1" x14ac:dyDescent="0.2">
      <c r="A38" s="22"/>
      <c r="B38" s="35"/>
      <c r="C38" s="1158" t="s">
        <v>557</v>
      </c>
      <c r="D38" s="1158"/>
      <c r="E38" s="1159"/>
      <c r="F38" s="36" t="s">
        <v>558</v>
      </c>
      <c r="G38" s="37" t="s">
        <v>559</v>
      </c>
      <c r="H38" s="37" t="s">
        <v>560</v>
      </c>
      <c r="I38" s="37">
        <v>0.05</v>
      </c>
      <c r="J38" s="38">
        <v>0.68</v>
      </c>
      <c r="K38" s="22"/>
      <c r="L38" s="22"/>
      <c r="M38" s="22"/>
      <c r="N38" s="22"/>
      <c r="O38" s="22"/>
      <c r="P38" s="22"/>
    </row>
    <row r="39" spans="1:16" ht="39" customHeight="1" x14ac:dyDescent="0.2">
      <c r="A39" s="22"/>
      <c r="B39" s="35"/>
      <c r="C39" s="1158" t="s">
        <v>561</v>
      </c>
      <c r="D39" s="1158"/>
      <c r="E39" s="1159"/>
      <c r="F39" s="36">
        <v>0.08</v>
      </c>
      <c r="G39" s="37">
        <v>0.06</v>
      </c>
      <c r="H39" s="37">
        <v>0.21</v>
      </c>
      <c r="I39" s="37">
        <v>0.46</v>
      </c>
      <c r="J39" s="38">
        <v>0.63</v>
      </c>
      <c r="K39" s="22"/>
      <c r="L39" s="22"/>
      <c r="M39" s="22"/>
      <c r="N39" s="22"/>
      <c r="O39" s="22"/>
      <c r="P39" s="22"/>
    </row>
    <row r="40" spans="1:16" ht="39" customHeight="1" x14ac:dyDescent="0.2">
      <c r="A40" s="22"/>
      <c r="B40" s="35"/>
      <c r="C40" s="1158" t="s">
        <v>562</v>
      </c>
      <c r="D40" s="1158"/>
      <c r="E40" s="1159"/>
      <c r="F40" s="36">
        <v>0</v>
      </c>
      <c r="G40" s="37">
        <v>0</v>
      </c>
      <c r="H40" s="37">
        <v>0</v>
      </c>
      <c r="I40" s="37">
        <v>0</v>
      </c>
      <c r="J40" s="38">
        <v>0.01</v>
      </c>
      <c r="K40" s="22"/>
      <c r="L40" s="22"/>
      <c r="M40" s="22"/>
      <c r="N40" s="22"/>
      <c r="O40" s="22"/>
      <c r="P40" s="22"/>
    </row>
    <row r="41" spans="1:16" ht="39" customHeight="1" x14ac:dyDescent="0.2">
      <c r="A41" s="22"/>
      <c r="B41" s="35"/>
      <c r="C41" s="1158"/>
      <c r="D41" s="1158"/>
      <c r="E41" s="1159"/>
      <c r="F41" s="36"/>
      <c r="G41" s="37"/>
      <c r="H41" s="37"/>
      <c r="I41" s="37"/>
      <c r="J41" s="38"/>
      <c r="K41" s="22"/>
      <c r="L41" s="22"/>
      <c r="M41" s="22"/>
      <c r="N41" s="22"/>
      <c r="O41" s="22"/>
      <c r="P41" s="22"/>
    </row>
    <row r="42" spans="1:16" ht="39" customHeight="1" x14ac:dyDescent="0.2">
      <c r="A42" s="22"/>
      <c r="B42" s="39"/>
      <c r="C42" s="1158" t="s">
        <v>563</v>
      </c>
      <c r="D42" s="1158"/>
      <c r="E42" s="1159"/>
      <c r="F42" s="36" t="s">
        <v>504</v>
      </c>
      <c r="G42" s="37" t="s">
        <v>504</v>
      </c>
      <c r="H42" s="37" t="s">
        <v>504</v>
      </c>
      <c r="I42" s="37" t="s">
        <v>504</v>
      </c>
      <c r="J42" s="38" t="s">
        <v>504</v>
      </c>
      <c r="K42" s="22"/>
      <c r="L42" s="22"/>
      <c r="M42" s="22"/>
      <c r="N42" s="22"/>
      <c r="O42" s="22"/>
      <c r="P42" s="22"/>
    </row>
    <row r="43" spans="1:16" ht="39" customHeight="1" thickBot="1" x14ac:dyDescent="0.25">
      <c r="A43" s="22"/>
      <c r="B43" s="40"/>
      <c r="C43" s="1160" t="s">
        <v>564</v>
      </c>
      <c r="D43" s="1160"/>
      <c r="E43" s="1161"/>
      <c r="F43" s="41" t="s">
        <v>504</v>
      </c>
      <c r="G43" s="42" t="s">
        <v>504</v>
      </c>
      <c r="H43" s="42" t="s">
        <v>504</v>
      </c>
      <c r="I43" s="42" t="s">
        <v>504</v>
      </c>
      <c r="J43" s="43" t="s">
        <v>504</v>
      </c>
      <c r="K43" s="22"/>
      <c r="L43" s="22"/>
      <c r="M43" s="22"/>
      <c r="N43" s="22"/>
      <c r="O43" s="22"/>
      <c r="P43" s="22"/>
    </row>
    <row r="44" spans="1:16" ht="39" customHeight="1" x14ac:dyDescent="0.2">
      <c r="A44" s="22"/>
      <c r="B44" s="44" t="s">
        <v>7</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CC6VhAOXwvjC9Xo8qdA37BH7RmtqZ8aPn5pZnkmP6k3yZGOye5NQ5wulgaML8Z/16jZVyLe2+iJ28h3BsqLmjg==" saltValue="G8SsETD9UmULaOF06xv9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5">
      <c r="A44" s="46"/>
      <c r="B44" s="49" t="s">
        <v>9</v>
      </c>
      <c r="C44" s="50"/>
      <c r="D44" s="50"/>
      <c r="E44" s="51"/>
      <c r="F44" s="51"/>
      <c r="G44" s="51"/>
      <c r="H44" s="51"/>
      <c r="I44" s="51"/>
      <c r="J44" s="52" t="s">
        <v>2</v>
      </c>
      <c r="K44" s="53" t="s">
        <v>546</v>
      </c>
      <c r="L44" s="54" t="s">
        <v>547</v>
      </c>
      <c r="M44" s="54" t="s">
        <v>548</v>
      </c>
      <c r="N44" s="54" t="s">
        <v>549</v>
      </c>
      <c r="O44" s="55" t="s">
        <v>550</v>
      </c>
      <c r="P44" s="46"/>
      <c r="Q44" s="46"/>
      <c r="R44" s="46"/>
      <c r="S44" s="46"/>
      <c r="T44" s="46"/>
      <c r="U44" s="46"/>
    </row>
    <row r="45" spans="1:21" ht="30.75" customHeight="1" x14ac:dyDescent="0.2">
      <c r="A45" s="46"/>
      <c r="B45" s="1164" t="s">
        <v>10</v>
      </c>
      <c r="C45" s="1165"/>
      <c r="D45" s="56"/>
      <c r="E45" s="1170" t="s">
        <v>11</v>
      </c>
      <c r="F45" s="1170"/>
      <c r="G45" s="1170"/>
      <c r="H45" s="1170"/>
      <c r="I45" s="1170"/>
      <c r="J45" s="1171"/>
      <c r="K45" s="57">
        <v>2994</v>
      </c>
      <c r="L45" s="58">
        <v>3021</v>
      </c>
      <c r="M45" s="58">
        <v>3046</v>
      </c>
      <c r="N45" s="58">
        <v>2995</v>
      </c>
      <c r="O45" s="59">
        <v>3128</v>
      </c>
      <c r="P45" s="46"/>
      <c r="Q45" s="46"/>
      <c r="R45" s="46"/>
      <c r="S45" s="46"/>
      <c r="T45" s="46"/>
      <c r="U45" s="46"/>
    </row>
    <row r="46" spans="1:21" ht="30.75" customHeight="1" x14ac:dyDescent="0.2">
      <c r="A46" s="46"/>
      <c r="B46" s="1166"/>
      <c r="C46" s="1167"/>
      <c r="D46" s="60"/>
      <c r="E46" s="1172" t="s">
        <v>12</v>
      </c>
      <c r="F46" s="1172"/>
      <c r="G46" s="1172"/>
      <c r="H46" s="1172"/>
      <c r="I46" s="1172"/>
      <c r="J46" s="1173"/>
      <c r="K46" s="61" t="s">
        <v>504</v>
      </c>
      <c r="L46" s="62" t="s">
        <v>504</v>
      </c>
      <c r="M46" s="62" t="s">
        <v>504</v>
      </c>
      <c r="N46" s="62" t="s">
        <v>504</v>
      </c>
      <c r="O46" s="63" t="s">
        <v>504</v>
      </c>
      <c r="P46" s="46"/>
      <c r="Q46" s="46"/>
      <c r="R46" s="46"/>
      <c r="S46" s="46"/>
      <c r="T46" s="46"/>
      <c r="U46" s="46"/>
    </row>
    <row r="47" spans="1:21" ht="30.75" customHeight="1" x14ac:dyDescent="0.2">
      <c r="A47" s="46"/>
      <c r="B47" s="1166"/>
      <c r="C47" s="1167"/>
      <c r="D47" s="60"/>
      <c r="E47" s="1172" t="s">
        <v>13</v>
      </c>
      <c r="F47" s="1172"/>
      <c r="G47" s="1172"/>
      <c r="H47" s="1172"/>
      <c r="I47" s="1172"/>
      <c r="J47" s="1173"/>
      <c r="K47" s="61" t="s">
        <v>504</v>
      </c>
      <c r="L47" s="62" t="s">
        <v>504</v>
      </c>
      <c r="M47" s="62" t="s">
        <v>504</v>
      </c>
      <c r="N47" s="62" t="s">
        <v>504</v>
      </c>
      <c r="O47" s="63" t="s">
        <v>504</v>
      </c>
      <c r="P47" s="46"/>
      <c r="Q47" s="46"/>
      <c r="R47" s="46"/>
      <c r="S47" s="46"/>
      <c r="T47" s="46"/>
      <c r="U47" s="46"/>
    </row>
    <row r="48" spans="1:21" ht="30.75" customHeight="1" x14ac:dyDescent="0.2">
      <c r="A48" s="46"/>
      <c r="B48" s="1166"/>
      <c r="C48" s="1167"/>
      <c r="D48" s="60"/>
      <c r="E48" s="1172" t="s">
        <v>14</v>
      </c>
      <c r="F48" s="1172"/>
      <c r="G48" s="1172"/>
      <c r="H48" s="1172"/>
      <c r="I48" s="1172"/>
      <c r="J48" s="1173"/>
      <c r="K48" s="61">
        <v>820</v>
      </c>
      <c r="L48" s="62">
        <v>867</v>
      </c>
      <c r="M48" s="62">
        <v>646</v>
      </c>
      <c r="N48" s="62">
        <v>719</v>
      </c>
      <c r="O48" s="63">
        <v>825</v>
      </c>
      <c r="P48" s="46"/>
      <c r="Q48" s="46"/>
      <c r="R48" s="46"/>
      <c r="S48" s="46"/>
      <c r="T48" s="46"/>
      <c r="U48" s="46"/>
    </row>
    <row r="49" spans="1:21" ht="30.75" customHeight="1" x14ac:dyDescent="0.2">
      <c r="A49" s="46"/>
      <c r="B49" s="1166"/>
      <c r="C49" s="1167"/>
      <c r="D49" s="60"/>
      <c r="E49" s="1172" t="s">
        <v>15</v>
      </c>
      <c r="F49" s="1172"/>
      <c r="G49" s="1172"/>
      <c r="H49" s="1172"/>
      <c r="I49" s="1172"/>
      <c r="J49" s="1173"/>
      <c r="K49" s="61">
        <v>2</v>
      </c>
      <c r="L49" s="62" t="s">
        <v>504</v>
      </c>
      <c r="M49" s="62" t="s">
        <v>504</v>
      </c>
      <c r="N49" s="62" t="s">
        <v>504</v>
      </c>
      <c r="O49" s="63" t="s">
        <v>504</v>
      </c>
      <c r="P49" s="46"/>
      <c r="Q49" s="46"/>
      <c r="R49" s="46"/>
      <c r="S49" s="46"/>
      <c r="T49" s="46"/>
      <c r="U49" s="46"/>
    </row>
    <row r="50" spans="1:21" ht="30.75" customHeight="1" x14ac:dyDescent="0.2">
      <c r="A50" s="46"/>
      <c r="B50" s="1166"/>
      <c r="C50" s="1167"/>
      <c r="D50" s="60"/>
      <c r="E50" s="1172" t="s">
        <v>16</v>
      </c>
      <c r="F50" s="1172"/>
      <c r="G50" s="1172"/>
      <c r="H50" s="1172"/>
      <c r="I50" s="1172"/>
      <c r="J50" s="1173"/>
      <c r="K50" s="61">
        <v>146</v>
      </c>
      <c r="L50" s="62">
        <v>145</v>
      </c>
      <c r="M50" s="62">
        <v>138</v>
      </c>
      <c r="N50" s="62">
        <v>130</v>
      </c>
      <c r="O50" s="63">
        <v>130</v>
      </c>
      <c r="P50" s="46"/>
      <c r="Q50" s="46"/>
      <c r="R50" s="46"/>
      <c r="S50" s="46"/>
      <c r="T50" s="46"/>
      <c r="U50" s="46"/>
    </row>
    <row r="51" spans="1:21" ht="30.75" customHeight="1" x14ac:dyDescent="0.2">
      <c r="A51" s="46"/>
      <c r="B51" s="1168"/>
      <c r="C51" s="1169"/>
      <c r="D51" s="64"/>
      <c r="E51" s="1172" t="s">
        <v>17</v>
      </c>
      <c r="F51" s="1172"/>
      <c r="G51" s="1172"/>
      <c r="H51" s="1172"/>
      <c r="I51" s="1172"/>
      <c r="J51" s="1173"/>
      <c r="K51" s="61">
        <v>0</v>
      </c>
      <c r="L51" s="62">
        <v>0</v>
      </c>
      <c r="M51" s="62">
        <v>0</v>
      </c>
      <c r="N51" s="62">
        <v>0</v>
      </c>
      <c r="O51" s="63">
        <v>0</v>
      </c>
      <c r="P51" s="46"/>
      <c r="Q51" s="46"/>
      <c r="R51" s="46"/>
      <c r="S51" s="46"/>
      <c r="T51" s="46"/>
      <c r="U51" s="46"/>
    </row>
    <row r="52" spans="1:21" ht="30.75" customHeight="1" x14ac:dyDescent="0.2">
      <c r="A52" s="46"/>
      <c r="B52" s="1174" t="s">
        <v>18</v>
      </c>
      <c r="C52" s="1175"/>
      <c r="D52" s="64"/>
      <c r="E52" s="1172" t="s">
        <v>19</v>
      </c>
      <c r="F52" s="1172"/>
      <c r="G52" s="1172"/>
      <c r="H52" s="1172"/>
      <c r="I52" s="1172"/>
      <c r="J52" s="1173"/>
      <c r="K52" s="61">
        <v>2426</v>
      </c>
      <c r="L52" s="62">
        <v>2371</v>
      </c>
      <c r="M52" s="62">
        <v>2368</v>
      </c>
      <c r="N52" s="62">
        <v>2304</v>
      </c>
      <c r="O52" s="63">
        <v>2295</v>
      </c>
      <c r="P52" s="46"/>
      <c r="Q52" s="46"/>
      <c r="R52" s="46"/>
      <c r="S52" s="46"/>
      <c r="T52" s="46"/>
      <c r="U52" s="46"/>
    </row>
    <row r="53" spans="1:21" ht="30.75" customHeight="1" thickBot="1" x14ac:dyDescent="0.25">
      <c r="A53" s="46"/>
      <c r="B53" s="1176" t="s">
        <v>20</v>
      </c>
      <c r="C53" s="1177"/>
      <c r="D53" s="65"/>
      <c r="E53" s="1178" t="s">
        <v>21</v>
      </c>
      <c r="F53" s="1178"/>
      <c r="G53" s="1178"/>
      <c r="H53" s="1178"/>
      <c r="I53" s="1178"/>
      <c r="J53" s="1179"/>
      <c r="K53" s="66">
        <v>1536</v>
      </c>
      <c r="L53" s="67">
        <v>1662</v>
      </c>
      <c r="M53" s="67">
        <v>1462</v>
      </c>
      <c r="N53" s="67">
        <v>1540</v>
      </c>
      <c r="O53" s="68">
        <v>1788</v>
      </c>
      <c r="P53" s="46"/>
      <c r="Q53" s="46"/>
      <c r="R53" s="46"/>
      <c r="S53" s="46"/>
      <c r="T53" s="46"/>
      <c r="U53" s="46"/>
    </row>
    <row r="54" spans="1:21" ht="24" customHeight="1" x14ac:dyDescent="0.2">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23</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24</v>
      </c>
      <c r="C56" s="71"/>
      <c r="D56" s="71"/>
      <c r="E56" s="71"/>
      <c r="F56" s="71"/>
      <c r="G56" s="71"/>
      <c r="H56" s="71"/>
      <c r="I56" s="71"/>
      <c r="J56" s="71"/>
      <c r="K56" s="72"/>
      <c r="L56" s="72"/>
      <c r="M56" s="72"/>
      <c r="N56" s="72"/>
      <c r="O56" s="73" t="s">
        <v>565</v>
      </c>
      <c r="P56" s="46"/>
      <c r="Q56" s="46"/>
      <c r="R56" s="46"/>
      <c r="S56" s="46"/>
      <c r="T56" s="46"/>
      <c r="U56" s="46"/>
    </row>
    <row r="57" spans="1:21" ht="31.5" customHeight="1" thickBot="1" x14ac:dyDescent="0.25">
      <c r="A57" s="46"/>
      <c r="B57" s="74"/>
      <c r="C57" s="75"/>
      <c r="D57" s="75"/>
      <c r="E57" s="76"/>
      <c r="F57" s="76"/>
      <c r="G57" s="76"/>
      <c r="H57" s="76"/>
      <c r="I57" s="76"/>
      <c r="J57" s="77" t="s">
        <v>2</v>
      </c>
      <c r="K57" s="78" t="s">
        <v>566</v>
      </c>
      <c r="L57" s="79" t="s">
        <v>567</v>
      </c>
      <c r="M57" s="79" t="s">
        <v>568</v>
      </c>
      <c r="N57" s="79" t="s">
        <v>569</v>
      </c>
      <c r="O57" s="80" t="s">
        <v>570</v>
      </c>
      <c r="P57" s="46"/>
      <c r="Q57" s="46"/>
      <c r="R57" s="46"/>
      <c r="S57" s="46"/>
      <c r="T57" s="46"/>
      <c r="U57" s="46"/>
    </row>
    <row r="58" spans="1:21" ht="31.5" customHeight="1" x14ac:dyDescent="0.2">
      <c r="B58" s="1180" t="s">
        <v>25</v>
      </c>
      <c r="C58" s="1181"/>
      <c r="D58" s="1186" t="s">
        <v>26</v>
      </c>
      <c r="E58" s="1187"/>
      <c r="F58" s="1187"/>
      <c r="G58" s="1187"/>
      <c r="H58" s="1187"/>
      <c r="I58" s="1187"/>
      <c r="J58" s="1188"/>
      <c r="K58" s="81" t="s">
        <v>587</v>
      </c>
      <c r="L58" s="82" t="s">
        <v>587</v>
      </c>
      <c r="M58" s="82" t="s">
        <v>587</v>
      </c>
      <c r="N58" s="82" t="s">
        <v>587</v>
      </c>
      <c r="O58" s="83" t="s">
        <v>587</v>
      </c>
    </row>
    <row r="59" spans="1:21" ht="31.5" customHeight="1" x14ac:dyDescent="0.2">
      <c r="B59" s="1182"/>
      <c r="C59" s="1183"/>
      <c r="D59" s="1189" t="s">
        <v>27</v>
      </c>
      <c r="E59" s="1190"/>
      <c r="F59" s="1190"/>
      <c r="G59" s="1190"/>
      <c r="H59" s="1190"/>
      <c r="I59" s="1190"/>
      <c r="J59" s="1191"/>
      <c r="K59" s="84" t="s">
        <v>587</v>
      </c>
      <c r="L59" s="85" t="s">
        <v>587</v>
      </c>
      <c r="M59" s="85" t="s">
        <v>587</v>
      </c>
      <c r="N59" s="85" t="s">
        <v>587</v>
      </c>
      <c r="O59" s="86" t="s">
        <v>587</v>
      </c>
    </row>
    <row r="60" spans="1:21" ht="31.5" customHeight="1" thickBot="1" x14ac:dyDescent="0.25">
      <c r="B60" s="1184"/>
      <c r="C60" s="1185"/>
      <c r="D60" s="1192" t="s">
        <v>28</v>
      </c>
      <c r="E60" s="1193"/>
      <c r="F60" s="1193"/>
      <c r="G60" s="1193"/>
      <c r="H60" s="1193"/>
      <c r="I60" s="1193"/>
      <c r="J60" s="1194"/>
      <c r="K60" s="87" t="s">
        <v>587</v>
      </c>
      <c r="L60" s="88" t="s">
        <v>587</v>
      </c>
      <c r="M60" s="88" t="s">
        <v>587</v>
      </c>
      <c r="N60" s="88" t="s">
        <v>587</v>
      </c>
      <c r="O60" s="89" t="s">
        <v>587</v>
      </c>
    </row>
    <row r="61" spans="1:21" ht="24" customHeight="1" x14ac:dyDescent="0.2">
      <c r="B61" s="90"/>
      <c r="C61" s="90"/>
      <c r="D61" s="91" t="s">
        <v>29</v>
      </c>
      <c r="E61" s="92"/>
      <c r="F61" s="92"/>
      <c r="G61" s="92"/>
      <c r="H61" s="92"/>
      <c r="I61" s="92"/>
      <c r="J61" s="92"/>
      <c r="K61" s="92"/>
      <c r="L61" s="92"/>
      <c r="M61" s="92"/>
      <c r="N61" s="92"/>
      <c r="O61" s="92"/>
    </row>
    <row r="62" spans="1:21" ht="24" customHeight="1" x14ac:dyDescent="0.2">
      <c r="B62" s="93"/>
      <c r="C62" s="93"/>
      <c r="D62" s="91" t="s">
        <v>30</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shW+GOLaNMcA47XO+T+ib1cWLInii4Xjlzb6lV6ZmhIaDGqY0XNYNQGNwm4iaK4WhbURck09PhGXQVQnvWakGA==" saltValue="XHC1Js7EBcepBtH9qkmza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8</v>
      </c>
    </row>
    <row r="40" spans="2:13" ht="27.75" customHeight="1" thickBot="1" x14ac:dyDescent="0.25">
      <c r="B40" s="96" t="s">
        <v>9</v>
      </c>
      <c r="C40" s="97"/>
      <c r="D40" s="97"/>
      <c r="E40" s="98"/>
      <c r="F40" s="98"/>
      <c r="G40" s="98"/>
      <c r="H40" s="99" t="s">
        <v>2</v>
      </c>
      <c r="I40" s="100" t="s">
        <v>546</v>
      </c>
      <c r="J40" s="101" t="s">
        <v>547</v>
      </c>
      <c r="K40" s="101" t="s">
        <v>548</v>
      </c>
      <c r="L40" s="101" t="s">
        <v>549</v>
      </c>
      <c r="M40" s="102" t="s">
        <v>550</v>
      </c>
    </row>
    <row r="41" spans="2:13" ht="27.75" customHeight="1" x14ac:dyDescent="0.2">
      <c r="B41" s="1195" t="s">
        <v>31</v>
      </c>
      <c r="C41" s="1196"/>
      <c r="D41" s="103"/>
      <c r="E41" s="1201" t="s">
        <v>32</v>
      </c>
      <c r="F41" s="1201"/>
      <c r="G41" s="1201"/>
      <c r="H41" s="1202"/>
      <c r="I41" s="342">
        <v>27800</v>
      </c>
      <c r="J41" s="343">
        <v>26982</v>
      </c>
      <c r="K41" s="343">
        <v>27235</v>
      </c>
      <c r="L41" s="343">
        <v>26608</v>
      </c>
      <c r="M41" s="344">
        <v>24947</v>
      </c>
    </row>
    <row r="42" spans="2:13" ht="27.75" customHeight="1" x14ac:dyDescent="0.2">
      <c r="B42" s="1197"/>
      <c r="C42" s="1198"/>
      <c r="D42" s="104"/>
      <c r="E42" s="1203" t="s">
        <v>33</v>
      </c>
      <c r="F42" s="1203"/>
      <c r="G42" s="1203"/>
      <c r="H42" s="1204"/>
      <c r="I42" s="345">
        <v>1204</v>
      </c>
      <c r="J42" s="346">
        <v>1094</v>
      </c>
      <c r="K42" s="346">
        <v>982</v>
      </c>
      <c r="L42" s="346">
        <v>870</v>
      </c>
      <c r="M42" s="347">
        <v>757</v>
      </c>
    </row>
    <row r="43" spans="2:13" ht="27.75" customHeight="1" x14ac:dyDescent="0.2">
      <c r="B43" s="1197"/>
      <c r="C43" s="1198"/>
      <c r="D43" s="104"/>
      <c r="E43" s="1203" t="s">
        <v>34</v>
      </c>
      <c r="F43" s="1203"/>
      <c r="G43" s="1203"/>
      <c r="H43" s="1204"/>
      <c r="I43" s="345">
        <v>10407</v>
      </c>
      <c r="J43" s="346">
        <v>9682</v>
      </c>
      <c r="K43" s="346">
        <v>8041</v>
      </c>
      <c r="L43" s="346">
        <v>7267</v>
      </c>
      <c r="M43" s="347">
        <v>6523</v>
      </c>
    </row>
    <row r="44" spans="2:13" ht="27.75" customHeight="1" x14ac:dyDescent="0.2">
      <c r="B44" s="1197"/>
      <c r="C44" s="1198"/>
      <c r="D44" s="104"/>
      <c r="E44" s="1203" t="s">
        <v>35</v>
      </c>
      <c r="F44" s="1203"/>
      <c r="G44" s="1203"/>
      <c r="H44" s="1204"/>
      <c r="I44" s="345" t="s">
        <v>504</v>
      </c>
      <c r="J44" s="346" t="s">
        <v>504</v>
      </c>
      <c r="K44" s="346" t="s">
        <v>504</v>
      </c>
      <c r="L44" s="346" t="s">
        <v>504</v>
      </c>
      <c r="M44" s="347" t="s">
        <v>504</v>
      </c>
    </row>
    <row r="45" spans="2:13" ht="27.75" customHeight="1" x14ac:dyDescent="0.2">
      <c r="B45" s="1197"/>
      <c r="C45" s="1198"/>
      <c r="D45" s="104"/>
      <c r="E45" s="1203" t="s">
        <v>36</v>
      </c>
      <c r="F45" s="1203"/>
      <c r="G45" s="1203"/>
      <c r="H45" s="1204"/>
      <c r="I45" s="345">
        <v>8137</v>
      </c>
      <c r="J45" s="346">
        <v>7674</v>
      </c>
      <c r="K45" s="346">
        <v>7143</v>
      </c>
      <c r="L45" s="346">
        <v>6656</v>
      </c>
      <c r="M45" s="347">
        <v>6160</v>
      </c>
    </row>
    <row r="46" spans="2:13" ht="27.75" customHeight="1" x14ac:dyDescent="0.2">
      <c r="B46" s="1197"/>
      <c r="C46" s="1198"/>
      <c r="D46" s="105"/>
      <c r="E46" s="1203" t="s">
        <v>37</v>
      </c>
      <c r="F46" s="1203"/>
      <c r="G46" s="1203"/>
      <c r="H46" s="1204"/>
      <c r="I46" s="345" t="s">
        <v>504</v>
      </c>
      <c r="J46" s="346" t="s">
        <v>504</v>
      </c>
      <c r="K46" s="346" t="s">
        <v>504</v>
      </c>
      <c r="L46" s="346" t="s">
        <v>504</v>
      </c>
      <c r="M46" s="347" t="s">
        <v>504</v>
      </c>
    </row>
    <row r="47" spans="2:13" ht="27.75" customHeight="1" x14ac:dyDescent="0.2">
      <c r="B47" s="1197"/>
      <c r="C47" s="1198"/>
      <c r="D47" s="106"/>
      <c r="E47" s="1205" t="s">
        <v>38</v>
      </c>
      <c r="F47" s="1206"/>
      <c r="G47" s="1206"/>
      <c r="H47" s="1207"/>
      <c r="I47" s="345" t="s">
        <v>504</v>
      </c>
      <c r="J47" s="346" t="s">
        <v>504</v>
      </c>
      <c r="K47" s="346" t="s">
        <v>504</v>
      </c>
      <c r="L47" s="346" t="s">
        <v>504</v>
      </c>
      <c r="M47" s="347" t="s">
        <v>504</v>
      </c>
    </row>
    <row r="48" spans="2:13" ht="27.75" customHeight="1" x14ac:dyDescent="0.2">
      <c r="B48" s="1197"/>
      <c r="C48" s="1198"/>
      <c r="D48" s="104"/>
      <c r="E48" s="1203" t="s">
        <v>39</v>
      </c>
      <c r="F48" s="1203"/>
      <c r="G48" s="1203"/>
      <c r="H48" s="1204"/>
      <c r="I48" s="345" t="s">
        <v>504</v>
      </c>
      <c r="J48" s="346" t="s">
        <v>504</v>
      </c>
      <c r="K48" s="346" t="s">
        <v>504</v>
      </c>
      <c r="L48" s="346" t="s">
        <v>504</v>
      </c>
      <c r="M48" s="347" t="s">
        <v>504</v>
      </c>
    </row>
    <row r="49" spans="2:13" ht="27.75" customHeight="1" x14ac:dyDescent="0.2">
      <c r="B49" s="1199"/>
      <c r="C49" s="1200"/>
      <c r="D49" s="104"/>
      <c r="E49" s="1203" t="s">
        <v>40</v>
      </c>
      <c r="F49" s="1203"/>
      <c r="G49" s="1203"/>
      <c r="H49" s="1204"/>
      <c r="I49" s="345" t="s">
        <v>504</v>
      </c>
      <c r="J49" s="346" t="s">
        <v>504</v>
      </c>
      <c r="K49" s="346" t="s">
        <v>504</v>
      </c>
      <c r="L49" s="346" t="s">
        <v>504</v>
      </c>
      <c r="M49" s="347" t="s">
        <v>504</v>
      </c>
    </row>
    <row r="50" spans="2:13" ht="27.75" customHeight="1" x14ac:dyDescent="0.2">
      <c r="B50" s="1208" t="s">
        <v>41</v>
      </c>
      <c r="C50" s="1209"/>
      <c r="D50" s="107"/>
      <c r="E50" s="1203" t="s">
        <v>42</v>
      </c>
      <c r="F50" s="1203"/>
      <c r="G50" s="1203"/>
      <c r="H50" s="1204"/>
      <c r="I50" s="345">
        <v>1343</v>
      </c>
      <c r="J50" s="346">
        <v>1405</v>
      </c>
      <c r="K50" s="346">
        <v>1764</v>
      </c>
      <c r="L50" s="346">
        <v>3097</v>
      </c>
      <c r="M50" s="347">
        <v>4063</v>
      </c>
    </row>
    <row r="51" spans="2:13" ht="27.75" customHeight="1" x14ac:dyDescent="0.2">
      <c r="B51" s="1197"/>
      <c r="C51" s="1198"/>
      <c r="D51" s="104"/>
      <c r="E51" s="1203" t="s">
        <v>43</v>
      </c>
      <c r="F51" s="1203"/>
      <c r="G51" s="1203"/>
      <c r="H51" s="1204"/>
      <c r="I51" s="345">
        <v>5214</v>
      </c>
      <c r="J51" s="346">
        <v>4894</v>
      </c>
      <c r="K51" s="346">
        <v>4628</v>
      </c>
      <c r="L51" s="346">
        <v>4168</v>
      </c>
      <c r="M51" s="347">
        <v>4859</v>
      </c>
    </row>
    <row r="52" spans="2:13" ht="27.75" customHeight="1" x14ac:dyDescent="0.2">
      <c r="B52" s="1199"/>
      <c r="C52" s="1200"/>
      <c r="D52" s="104"/>
      <c r="E52" s="1203" t="s">
        <v>44</v>
      </c>
      <c r="F52" s="1203"/>
      <c r="G52" s="1203"/>
      <c r="H52" s="1204"/>
      <c r="I52" s="345">
        <v>22350</v>
      </c>
      <c r="J52" s="346">
        <v>21947</v>
      </c>
      <c r="K52" s="346">
        <v>22179</v>
      </c>
      <c r="L52" s="346">
        <v>21653</v>
      </c>
      <c r="M52" s="347">
        <v>20666</v>
      </c>
    </row>
    <row r="53" spans="2:13" ht="27.75" customHeight="1" thickBot="1" x14ac:dyDescent="0.25">
      <c r="B53" s="1210" t="s">
        <v>45</v>
      </c>
      <c r="C53" s="1211"/>
      <c r="D53" s="108"/>
      <c r="E53" s="1212" t="s">
        <v>46</v>
      </c>
      <c r="F53" s="1212"/>
      <c r="G53" s="1212"/>
      <c r="H53" s="1213"/>
      <c r="I53" s="348">
        <v>18640</v>
      </c>
      <c r="J53" s="349">
        <v>17186</v>
      </c>
      <c r="K53" s="349">
        <v>14831</v>
      </c>
      <c r="L53" s="349">
        <v>12483</v>
      </c>
      <c r="M53" s="350">
        <v>8799</v>
      </c>
    </row>
    <row r="54" spans="2:13" ht="27.75" customHeight="1" x14ac:dyDescent="0.2">
      <c r="B54" s="109" t="s">
        <v>47</v>
      </c>
      <c r="C54" s="110"/>
      <c r="D54" s="110"/>
      <c r="E54" s="111"/>
      <c r="F54" s="111"/>
      <c r="G54" s="111"/>
      <c r="H54" s="111"/>
      <c r="I54" s="112"/>
      <c r="J54" s="112"/>
      <c r="K54" s="112"/>
      <c r="L54" s="112"/>
      <c r="M54" s="112"/>
    </row>
    <row r="55" spans="2:13" ht="13.2" x14ac:dyDescent="0.2"/>
  </sheetData>
  <sheetProtection algorithmName="SHA-512" hashValue="GBNyUeVbE6lygk3c8dtLFGfln6DNd3wllvuoh5Thpn2GHiH6kwXdv8aMOaJjUUWoy5ZdaHnasHs/hbv5/IScGA==" saltValue="aPn++ZwIU3euDKLK9zPm6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48</v>
      </c>
    </row>
    <row r="54" spans="2:8" ht="29.25" customHeight="1" thickBot="1" x14ac:dyDescent="0.3">
      <c r="B54" s="114" t="s">
        <v>1</v>
      </c>
      <c r="C54" s="115"/>
      <c r="D54" s="115"/>
      <c r="E54" s="116" t="s">
        <v>2</v>
      </c>
      <c r="F54" s="117" t="s">
        <v>548</v>
      </c>
      <c r="G54" s="117" t="s">
        <v>549</v>
      </c>
      <c r="H54" s="118" t="s">
        <v>550</v>
      </c>
    </row>
    <row r="55" spans="2:8" ht="52.5" customHeight="1" x14ac:dyDescent="0.2">
      <c r="B55" s="119"/>
      <c r="C55" s="1222" t="s">
        <v>49</v>
      </c>
      <c r="D55" s="1222"/>
      <c r="E55" s="1223"/>
      <c r="F55" s="120">
        <v>379</v>
      </c>
      <c r="G55" s="120">
        <v>1202</v>
      </c>
      <c r="H55" s="121">
        <v>1822</v>
      </c>
    </row>
    <row r="56" spans="2:8" ht="52.5" customHeight="1" x14ac:dyDescent="0.2">
      <c r="B56" s="122"/>
      <c r="C56" s="1224" t="s">
        <v>50</v>
      </c>
      <c r="D56" s="1224"/>
      <c r="E56" s="1225"/>
      <c r="F56" s="123">
        <v>1</v>
      </c>
      <c r="G56" s="123">
        <v>273</v>
      </c>
      <c r="H56" s="124">
        <v>273</v>
      </c>
    </row>
    <row r="57" spans="2:8" ht="53.25" customHeight="1" x14ac:dyDescent="0.2">
      <c r="B57" s="122"/>
      <c r="C57" s="1226" t="s">
        <v>51</v>
      </c>
      <c r="D57" s="1226"/>
      <c r="E57" s="1227"/>
      <c r="F57" s="125">
        <v>849</v>
      </c>
      <c r="G57" s="125">
        <v>1018</v>
      </c>
      <c r="H57" s="126">
        <v>1278</v>
      </c>
    </row>
    <row r="58" spans="2:8" ht="45.75" customHeight="1" x14ac:dyDescent="0.2">
      <c r="B58" s="127"/>
      <c r="C58" s="1214" t="s">
        <v>588</v>
      </c>
      <c r="D58" s="1215"/>
      <c r="E58" s="1216"/>
      <c r="F58" s="128">
        <v>370</v>
      </c>
      <c r="G58" s="128">
        <v>364</v>
      </c>
      <c r="H58" s="129">
        <v>411</v>
      </c>
    </row>
    <row r="59" spans="2:8" ht="45.75" customHeight="1" x14ac:dyDescent="0.2">
      <c r="B59" s="127"/>
      <c r="C59" s="1214" t="s">
        <v>589</v>
      </c>
      <c r="D59" s="1215"/>
      <c r="E59" s="1216"/>
      <c r="F59" s="128">
        <v>10</v>
      </c>
      <c r="G59" s="128">
        <v>10</v>
      </c>
      <c r="H59" s="129">
        <v>193</v>
      </c>
    </row>
    <row r="60" spans="2:8" ht="45.75" customHeight="1" x14ac:dyDescent="0.2">
      <c r="B60" s="127"/>
      <c r="C60" s="1214" t="s">
        <v>590</v>
      </c>
      <c r="D60" s="1215"/>
      <c r="E60" s="1216"/>
      <c r="F60" s="128">
        <v>112</v>
      </c>
      <c r="G60" s="128">
        <v>166</v>
      </c>
      <c r="H60" s="129">
        <v>181</v>
      </c>
    </row>
    <row r="61" spans="2:8" ht="45.75" customHeight="1" x14ac:dyDescent="0.2">
      <c r="B61" s="127"/>
      <c r="C61" s="1214" t="s">
        <v>591</v>
      </c>
      <c r="D61" s="1215"/>
      <c r="E61" s="1216"/>
      <c r="F61" s="128">
        <v>27</v>
      </c>
      <c r="G61" s="128">
        <v>139</v>
      </c>
      <c r="H61" s="129">
        <v>146</v>
      </c>
    </row>
    <row r="62" spans="2:8" ht="45.75" customHeight="1" thickBot="1" x14ac:dyDescent="0.25">
      <c r="B62" s="130"/>
      <c r="C62" s="1217" t="s">
        <v>592</v>
      </c>
      <c r="D62" s="1218"/>
      <c r="E62" s="1219"/>
      <c r="F62" s="131">
        <v>101</v>
      </c>
      <c r="G62" s="131">
        <v>101</v>
      </c>
      <c r="H62" s="132">
        <v>103</v>
      </c>
    </row>
    <row r="63" spans="2:8" ht="52.5" customHeight="1" thickBot="1" x14ac:dyDescent="0.25">
      <c r="B63" s="133"/>
      <c r="C63" s="1220" t="s">
        <v>52</v>
      </c>
      <c r="D63" s="1220"/>
      <c r="E63" s="1221"/>
      <c r="F63" s="134">
        <v>1229</v>
      </c>
      <c r="G63" s="134">
        <v>2492</v>
      </c>
      <c r="H63" s="135">
        <v>3372</v>
      </c>
    </row>
    <row r="64" spans="2:8" ht="13.2" x14ac:dyDescent="0.2"/>
  </sheetData>
  <sheetProtection algorithmName="SHA-512" hashValue="Fd5qqr/eKGtcNuiDQP+zhweK18FbosLEy1UaiX3H+AV6oF0lHqf31/TD4ZoCxy9KFJhVSBH4b2LmWNzD1axCNQ==" saltValue="bqrokcyU+/gz6Tj9tlKwt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12993-4A11-4CDF-BE30-D63E2EA2E8CD}">
  <sheetPr codeName="Sheet10">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255" customWidth="1"/>
    <col min="2" max="107" width="2.44140625" style="255" customWidth="1"/>
    <col min="108" max="108" width="6.109375" style="261" customWidth="1"/>
    <col min="109" max="109" width="5.88671875" style="259" customWidth="1"/>
    <col min="110" max="16384" width="8.6640625" style="255" hidden="1"/>
  </cols>
  <sheetData>
    <row r="1" spans="1:109" ht="42.75" customHeight="1" x14ac:dyDescent="0.2">
      <c r="A1" s="351"/>
      <c r="B1" s="352"/>
      <c r="DD1" s="255"/>
      <c r="DE1" s="255"/>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2"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2"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2"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2"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2"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2"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2"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2"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2"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2"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2"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2" x14ac:dyDescent="0.2">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2" x14ac:dyDescent="0.2">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2" x14ac:dyDescent="0.2">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2" x14ac:dyDescent="0.2">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2" x14ac:dyDescent="0.2">
      <c r="DD19" s="255"/>
      <c r="DE19" s="255"/>
    </row>
    <row r="20" spans="1:109" ht="13.2" x14ac:dyDescent="0.2">
      <c r="DD20" s="255"/>
      <c r="DE20" s="255"/>
    </row>
    <row r="21" spans="1:109" ht="17.25" customHeight="1" x14ac:dyDescent="0.2">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2">
      <c r="B22" s="259"/>
    </row>
    <row r="23" spans="1:109" ht="13.2" x14ac:dyDescent="0.2">
      <c r="B23" s="259"/>
    </row>
    <row r="24" spans="1:109" ht="13.2" x14ac:dyDescent="0.2">
      <c r="B24" s="259"/>
    </row>
    <row r="25" spans="1:109" ht="13.2" x14ac:dyDescent="0.2">
      <c r="B25" s="259"/>
    </row>
    <row r="26" spans="1:109" ht="13.2" x14ac:dyDescent="0.2">
      <c r="B26" s="259"/>
    </row>
    <row r="27" spans="1:109" ht="13.2" x14ac:dyDescent="0.2">
      <c r="B27" s="259"/>
    </row>
    <row r="28" spans="1:109" ht="13.2" x14ac:dyDescent="0.2">
      <c r="B28" s="259"/>
    </row>
    <row r="29" spans="1:109" ht="13.2" x14ac:dyDescent="0.2">
      <c r="B29" s="259"/>
    </row>
    <row r="30" spans="1:109" ht="13.2" x14ac:dyDescent="0.2">
      <c r="B30" s="259"/>
    </row>
    <row r="31" spans="1:109" ht="13.2" x14ac:dyDescent="0.2">
      <c r="B31" s="259"/>
    </row>
    <row r="32" spans="1:109" ht="13.2" x14ac:dyDescent="0.2">
      <c r="B32" s="259"/>
    </row>
    <row r="33" spans="2:109" ht="13.2" x14ac:dyDescent="0.2">
      <c r="B33" s="259"/>
    </row>
    <row r="34" spans="2:109" ht="13.2" x14ac:dyDescent="0.2">
      <c r="B34" s="259"/>
    </row>
    <row r="35" spans="2:109" ht="13.2" x14ac:dyDescent="0.2">
      <c r="B35" s="259"/>
    </row>
    <row r="36" spans="2:109" ht="13.2" x14ac:dyDescent="0.2">
      <c r="B36" s="259"/>
    </row>
    <row r="37" spans="2:109" ht="13.2" x14ac:dyDescent="0.2">
      <c r="B37" s="259"/>
    </row>
    <row r="38" spans="2:109" ht="13.2" x14ac:dyDescent="0.2">
      <c r="B38" s="259"/>
    </row>
    <row r="39" spans="2:109" ht="13.2"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2" x14ac:dyDescent="0.2">
      <c r="B40" s="356"/>
      <c r="DD40" s="356"/>
      <c r="DE40" s="255"/>
    </row>
    <row r="41" spans="2:109" ht="16.2" x14ac:dyDescent="0.2">
      <c r="B41" s="256" t="s">
        <v>593</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2" x14ac:dyDescent="0.2">
      <c r="B42" s="259"/>
      <c r="G42" s="357"/>
      <c r="I42" s="358"/>
      <c r="J42" s="358"/>
      <c r="K42" s="358"/>
      <c r="AM42" s="357"/>
      <c r="AN42" s="357" t="s">
        <v>594</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9"/>
      <c r="AN43" s="1236" t="s">
        <v>595</v>
      </c>
      <c r="AO43" s="1237"/>
      <c r="AP43" s="1237"/>
      <c r="AQ43" s="1237"/>
      <c r="AR43" s="1237"/>
      <c r="AS43" s="1237"/>
      <c r="AT43" s="1237"/>
      <c r="AU43" s="1237"/>
      <c r="AV43" s="1237"/>
      <c r="AW43" s="1237"/>
      <c r="AX43" s="1237"/>
      <c r="AY43" s="1237"/>
      <c r="AZ43" s="1237"/>
      <c r="BA43" s="1237"/>
      <c r="BB43" s="1237"/>
      <c r="BC43" s="1237"/>
      <c r="BD43" s="1237"/>
      <c r="BE43" s="1237"/>
      <c r="BF43" s="1237"/>
      <c r="BG43" s="1237"/>
      <c r="BH43" s="1237"/>
      <c r="BI43" s="1237"/>
      <c r="BJ43" s="1237"/>
      <c r="BK43" s="1237"/>
      <c r="BL43" s="1237"/>
      <c r="BM43" s="1237"/>
      <c r="BN43" s="1237"/>
      <c r="BO43" s="1237"/>
      <c r="BP43" s="1237"/>
      <c r="BQ43" s="1237"/>
      <c r="BR43" s="1237"/>
      <c r="BS43" s="1237"/>
      <c r="BT43" s="1237"/>
      <c r="BU43" s="1237"/>
      <c r="BV43" s="1237"/>
      <c r="BW43" s="1237"/>
      <c r="BX43" s="1237"/>
      <c r="BY43" s="1237"/>
      <c r="BZ43" s="1237"/>
      <c r="CA43" s="1237"/>
      <c r="CB43" s="1237"/>
      <c r="CC43" s="1237"/>
      <c r="CD43" s="1237"/>
      <c r="CE43" s="1237"/>
      <c r="CF43" s="1237"/>
      <c r="CG43" s="1237"/>
      <c r="CH43" s="1237"/>
      <c r="CI43" s="1237"/>
      <c r="CJ43" s="1237"/>
      <c r="CK43" s="1237"/>
      <c r="CL43" s="1237"/>
      <c r="CM43" s="1237"/>
      <c r="CN43" s="1237"/>
      <c r="CO43" s="1237"/>
      <c r="CP43" s="1237"/>
      <c r="CQ43" s="1237"/>
      <c r="CR43" s="1237"/>
      <c r="CS43" s="1237"/>
      <c r="CT43" s="1237"/>
      <c r="CU43" s="1237"/>
      <c r="CV43" s="1237"/>
      <c r="CW43" s="1237"/>
      <c r="CX43" s="1237"/>
      <c r="CY43" s="1237"/>
      <c r="CZ43" s="1237"/>
      <c r="DA43" s="1237"/>
      <c r="DB43" s="1237"/>
      <c r="DC43" s="1238"/>
    </row>
    <row r="44" spans="2:109" ht="13.2" x14ac:dyDescent="0.2">
      <c r="B44" s="259"/>
      <c r="AN44" s="1239"/>
      <c r="AO44" s="1240"/>
      <c r="AP44" s="1240"/>
      <c r="AQ44" s="1240"/>
      <c r="AR44" s="1240"/>
      <c r="AS44" s="1240"/>
      <c r="AT44" s="1240"/>
      <c r="AU44" s="1240"/>
      <c r="AV44" s="1240"/>
      <c r="AW44" s="1240"/>
      <c r="AX44" s="1240"/>
      <c r="AY44" s="1240"/>
      <c r="AZ44" s="1240"/>
      <c r="BA44" s="1240"/>
      <c r="BB44" s="1240"/>
      <c r="BC44" s="1240"/>
      <c r="BD44" s="1240"/>
      <c r="BE44" s="1240"/>
      <c r="BF44" s="1240"/>
      <c r="BG44" s="1240"/>
      <c r="BH44" s="1240"/>
      <c r="BI44" s="1240"/>
      <c r="BJ44" s="1240"/>
      <c r="BK44" s="1240"/>
      <c r="BL44" s="1240"/>
      <c r="BM44" s="1240"/>
      <c r="BN44" s="1240"/>
      <c r="BO44" s="1240"/>
      <c r="BP44" s="1240"/>
      <c r="BQ44" s="1240"/>
      <c r="BR44" s="1240"/>
      <c r="BS44" s="1240"/>
      <c r="BT44" s="1240"/>
      <c r="BU44" s="1240"/>
      <c r="BV44" s="1240"/>
      <c r="BW44" s="1240"/>
      <c r="BX44" s="1240"/>
      <c r="BY44" s="1240"/>
      <c r="BZ44" s="1240"/>
      <c r="CA44" s="1240"/>
      <c r="CB44" s="1240"/>
      <c r="CC44" s="1240"/>
      <c r="CD44" s="1240"/>
      <c r="CE44" s="1240"/>
      <c r="CF44" s="1240"/>
      <c r="CG44" s="1240"/>
      <c r="CH44" s="1240"/>
      <c r="CI44" s="1240"/>
      <c r="CJ44" s="1240"/>
      <c r="CK44" s="1240"/>
      <c r="CL44" s="1240"/>
      <c r="CM44" s="1240"/>
      <c r="CN44" s="1240"/>
      <c r="CO44" s="1240"/>
      <c r="CP44" s="1240"/>
      <c r="CQ44" s="1240"/>
      <c r="CR44" s="1240"/>
      <c r="CS44" s="1240"/>
      <c r="CT44" s="1240"/>
      <c r="CU44" s="1240"/>
      <c r="CV44" s="1240"/>
      <c r="CW44" s="1240"/>
      <c r="CX44" s="1240"/>
      <c r="CY44" s="1240"/>
      <c r="CZ44" s="1240"/>
      <c r="DA44" s="1240"/>
      <c r="DB44" s="1240"/>
      <c r="DC44" s="1241"/>
    </row>
    <row r="45" spans="2:109" ht="13.2" x14ac:dyDescent="0.2">
      <c r="B45" s="259"/>
      <c r="AN45" s="1239"/>
      <c r="AO45" s="1240"/>
      <c r="AP45" s="1240"/>
      <c r="AQ45" s="1240"/>
      <c r="AR45" s="1240"/>
      <c r="AS45" s="1240"/>
      <c r="AT45" s="1240"/>
      <c r="AU45" s="1240"/>
      <c r="AV45" s="1240"/>
      <c r="AW45" s="1240"/>
      <c r="AX45" s="1240"/>
      <c r="AY45" s="1240"/>
      <c r="AZ45" s="1240"/>
      <c r="BA45" s="1240"/>
      <c r="BB45" s="1240"/>
      <c r="BC45" s="1240"/>
      <c r="BD45" s="1240"/>
      <c r="BE45" s="1240"/>
      <c r="BF45" s="1240"/>
      <c r="BG45" s="1240"/>
      <c r="BH45" s="1240"/>
      <c r="BI45" s="1240"/>
      <c r="BJ45" s="1240"/>
      <c r="BK45" s="1240"/>
      <c r="BL45" s="1240"/>
      <c r="BM45" s="1240"/>
      <c r="BN45" s="1240"/>
      <c r="BO45" s="1240"/>
      <c r="BP45" s="1240"/>
      <c r="BQ45" s="1240"/>
      <c r="BR45" s="1240"/>
      <c r="BS45" s="1240"/>
      <c r="BT45" s="1240"/>
      <c r="BU45" s="1240"/>
      <c r="BV45" s="1240"/>
      <c r="BW45" s="1240"/>
      <c r="BX45" s="1240"/>
      <c r="BY45" s="1240"/>
      <c r="BZ45" s="1240"/>
      <c r="CA45" s="1240"/>
      <c r="CB45" s="1240"/>
      <c r="CC45" s="1240"/>
      <c r="CD45" s="1240"/>
      <c r="CE45" s="1240"/>
      <c r="CF45" s="1240"/>
      <c r="CG45" s="1240"/>
      <c r="CH45" s="1240"/>
      <c r="CI45" s="1240"/>
      <c r="CJ45" s="1240"/>
      <c r="CK45" s="1240"/>
      <c r="CL45" s="1240"/>
      <c r="CM45" s="1240"/>
      <c r="CN45" s="1240"/>
      <c r="CO45" s="1240"/>
      <c r="CP45" s="1240"/>
      <c r="CQ45" s="1240"/>
      <c r="CR45" s="1240"/>
      <c r="CS45" s="1240"/>
      <c r="CT45" s="1240"/>
      <c r="CU45" s="1240"/>
      <c r="CV45" s="1240"/>
      <c r="CW45" s="1240"/>
      <c r="CX45" s="1240"/>
      <c r="CY45" s="1240"/>
      <c r="CZ45" s="1240"/>
      <c r="DA45" s="1240"/>
      <c r="DB45" s="1240"/>
      <c r="DC45" s="1241"/>
    </row>
    <row r="46" spans="2:109" ht="13.2" x14ac:dyDescent="0.2">
      <c r="B46" s="259"/>
      <c r="AN46" s="1239"/>
      <c r="AO46" s="1240"/>
      <c r="AP46" s="1240"/>
      <c r="AQ46" s="1240"/>
      <c r="AR46" s="1240"/>
      <c r="AS46" s="1240"/>
      <c r="AT46" s="1240"/>
      <c r="AU46" s="1240"/>
      <c r="AV46" s="1240"/>
      <c r="AW46" s="1240"/>
      <c r="AX46" s="1240"/>
      <c r="AY46" s="1240"/>
      <c r="AZ46" s="1240"/>
      <c r="BA46" s="1240"/>
      <c r="BB46" s="1240"/>
      <c r="BC46" s="1240"/>
      <c r="BD46" s="1240"/>
      <c r="BE46" s="1240"/>
      <c r="BF46" s="1240"/>
      <c r="BG46" s="1240"/>
      <c r="BH46" s="1240"/>
      <c r="BI46" s="1240"/>
      <c r="BJ46" s="1240"/>
      <c r="BK46" s="1240"/>
      <c r="BL46" s="1240"/>
      <c r="BM46" s="1240"/>
      <c r="BN46" s="1240"/>
      <c r="BO46" s="1240"/>
      <c r="BP46" s="1240"/>
      <c r="BQ46" s="1240"/>
      <c r="BR46" s="1240"/>
      <c r="BS46" s="1240"/>
      <c r="BT46" s="1240"/>
      <c r="BU46" s="1240"/>
      <c r="BV46" s="1240"/>
      <c r="BW46" s="1240"/>
      <c r="BX46" s="1240"/>
      <c r="BY46" s="1240"/>
      <c r="BZ46" s="1240"/>
      <c r="CA46" s="1240"/>
      <c r="CB46" s="1240"/>
      <c r="CC46" s="1240"/>
      <c r="CD46" s="1240"/>
      <c r="CE46" s="1240"/>
      <c r="CF46" s="1240"/>
      <c r="CG46" s="1240"/>
      <c r="CH46" s="1240"/>
      <c r="CI46" s="1240"/>
      <c r="CJ46" s="1240"/>
      <c r="CK46" s="1240"/>
      <c r="CL46" s="1240"/>
      <c r="CM46" s="1240"/>
      <c r="CN46" s="1240"/>
      <c r="CO46" s="1240"/>
      <c r="CP46" s="1240"/>
      <c r="CQ46" s="1240"/>
      <c r="CR46" s="1240"/>
      <c r="CS46" s="1240"/>
      <c r="CT46" s="1240"/>
      <c r="CU46" s="1240"/>
      <c r="CV46" s="1240"/>
      <c r="CW46" s="1240"/>
      <c r="CX46" s="1240"/>
      <c r="CY46" s="1240"/>
      <c r="CZ46" s="1240"/>
      <c r="DA46" s="1240"/>
      <c r="DB46" s="1240"/>
      <c r="DC46" s="1241"/>
    </row>
    <row r="47" spans="2:109" ht="13.2" x14ac:dyDescent="0.2">
      <c r="B47" s="259"/>
      <c r="AN47" s="1242"/>
      <c r="AO47" s="1243"/>
      <c r="AP47" s="1243"/>
      <c r="AQ47" s="1243"/>
      <c r="AR47" s="1243"/>
      <c r="AS47" s="1243"/>
      <c r="AT47" s="1243"/>
      <c r="AU47" s="1243"/>
      <c r="AV47" s="1243"/>
      <c r="AW47" s="1243"/>
      <c r="AX47" s="1243"/>
      <c r="AY47" s="1243"/>
      <c r="AZ47" s="1243"/>
      <c r="BA47" s="1243"/>
      <c r="BB47" s="1243"/>
      <c r="BC47" s="1243"/>
      <c r="BD47" s="1243"/>
      <c r="BE47" s="1243"/>
      <c r="BF47" s="1243"/>
      <c r="BG47" s="1243"/>
      <c r="BH47" s="1243"/>
      <c r="BI47" s="1243"/>
      <c r="BJ47" s="1243"/>
      <c r="BK47" s="1243"/>
      <c r="BL47" s="1243"/>
      <c r="BM47" s="1243"/>
      <c r="BN47" s="1243"/>
      <c r="BO47" s="1243"/>
      <c r="BP47" s="1243"/>
      <c r="BQ47" s="1243"/>
      <c r="BR47" s="1243"/>
      <c r="BS47" s="1243"/>
      <c r="BT47" s="1243"/>
      <c r="BU47" s="1243"/>
      <c r="BV47" s="1243"/>
      <c r="BW47" s="1243"/>
      <c r="BX47" s="1243"/>
      <c r="BY47" s="1243"/>
      <c r="BZ47" s="1243"/>
      <c r="CA47" s="1243"/>
      <c r="CB47" s="1243"/>
      <c r="CC47" s="1243"/>
      <c r="CD47" s="1243"/>
      <c r="CE47" s="1243"/>
      <c r="CF47" s="1243"/>
      <c r="CG47" s="1243"/>
      <c r="CH47" s="1243"/>
      <c r="CI47" s="1243"/>
      <c r="CJ47" s="1243"/>
      <c r="CK47" s="1243"/>
      <c r="CL47" s="1243"/>
      <c r="CM47" s="1243"/>
      <c r="CN47" s="1243"/>
      <c r="CO47" s="1243"/>
      <c r="CP47" s="1243"/>
      <c r="CQ47" s="1243"/>
      <c r="CR47" s="1243"/>
      <c r="CS47" s="1243"/>
      <c r="CT47" s="1243"/>
      <c r="CU47" s="1243"/>
      <c r="CV47" s="1243"/>
      <c r="CW47" s="1243"/>
      <c r="CX47" s="1243"/>
      <c r="CY47" s="1243"/>
      <c r="CZ47" s="1243"/>
      <c r="DA47" s="1243"/>
      <c r="DB47" s="1243"/>
      <c r="DC47" s="1244"/>
    </row>
    <row r="48" spans="2:109" ht="13.2" x14ac:dyDescent="0.2">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2" x14ac:dyDescent="0.2">
      <c r="B49" s="259"/>
      <c r="AN49" s="255" t="s">
        <v>596</v>
      </c>
    </row>
    <row r="50" spans="1:109" ht="13.2" x14ac:dyDescent="0.2">
      <c r="B50" s="259"/>
      <c r="G50" s="1228"/>
      <c r="H50" s="1228"/>
      <c r="I50" s="1228"/>
      <c r="J50" s="1228"/>
      <c r="K50" s="360"/>
      <c r="L50" s="360"/>
      <c r="M50" s="361"/>
      <c r="N50" s="361"/>
      <c r="AN50" s="1246"/>
      <c r="AO50" s="1247"/>
      <c r="AP50" s="1247"/>
      <c r="AQ50" s="1247"/>
      <c r="AR50" s="1247"/>
      <c r="AS50" s="1247"/>
      <c r="AT50" s="1247"/>
      <c r="AU50" s="1247"/>
      <c r="AV50" s="1247"/>
      <c r="AW50" s="1247"/>
      <c r="AX50" s="1247"/>
      <c r="AY50" s="1247"/>
      <c r="AZ50" s="1247"/>
      <c r="BA50" s="1247"/>
      <c r="BB50" s="1247"/>
      <c r="BC50" s="1247"/>
      <c r="BD50" s="1247"/>
      <c r="BE50" s="1247"/>
      <c r="BF50" s="1247"/>
      <c r="BG50" s="1247"/>
      <c r="BH50" s="1247"/>
      <c r="BI50" s="1247"/>
      <c r="BJ50" s="1247"/>
      <c r="BK50" s="1247"/>
      <c r="BL50" s="1247"/>
      <c r="BM50" s="1247"/>
      <c r="BN50" s="1247"/>
      <c r="BO50" s="1248"/>
      <c r="BP50" s="1234" t="s">
        <v>546</v>
      </c>
      <c r="BQ50" s="1234"/>
      <c r="BR50" s="1234"/>
      <c r="BS50" s="1234"/>
      <c r="BT50" s="1234"/>
      <c r="BU50" s="1234"/>
      <c r="BV50" s="1234"/>
      <c r="BW50" s="1234"/>
      <c r="BX50" s="1234" t="s">
        <v>547</v>
      </c>
      <c r="BY50" s="1234"/>
      <c r="BZ50" s="1234"/>
      <c r="CA50" s="1234"/>
      <c r="CB50" s="1234"/>
      <c r="CC50" s="1234"/>
      <c r="CD50" s="1234"/>
      <c r="CE50" s="1234"/>
      <c r="CF50" s="1234" t="s">
        <v>548</v>
      </c>
      <c r="CG50" s="1234"/>
      <c r="CH50" s="1234"/>
      <c r="CI50" s="1234"/>
      <c r="CJ50" s="1234"/>
      <c r="CK50" s="1234"/>
      <c r="CL50" s="1234"/>
      <c r="CM50" s="1234"/>
      <c r="CN50" s="1234" t="s">
        <v>549</v>
      </c>
      <c r="CO50" s="1234"/>
      <c r="CP50" s="1234"/>
      <c r="CQ50" s="1234"/>
      <c r="CR50" s="1234"/>
      <c r="CS50" s="1234"/>
      <c r="CT50" s="1234"/>
      <c r="CU50" s="1234"/>
      <c r="CV50" s="1234" t="s">
        <v>550</v>
      </c>
      <c r="CW50" s="1234"/>
      <c r="CX50" s="1234"/>
      <c r="CY50" s="1234"/>
      <c r="CZ50" s="1234"/>
      <c r="DA50" s="1234"/>
      <c r="DB50" s="1234"/>
      <c r="DC50" s="1234"/>
    </row>
    <row r="51" spans="1:109" ht="13.5" customHeight="1" x14ac:dyDescent="0.2">
      <c r="B51" s="259"/>
      <c r="G51" s="1245"/>
      <c r="H51" s="1245"/>
      <c r="I51" s="1249"/>
      <c r="J51" s="1249"/>
      <c r="K51" s="1235"/>
      <c r="L51" s="1235"/>
      <c r="M51" s="1235"/>
      <c r="N51" s="1235"/>
      <c r="AM51" s="359"/>
      <c r="AN51" s="1233" t="s">
        <v>597</v>
      </c>
      <c r="AO51" s="1233"/>
      <c r="AP51" s="1233"/>
      <c r="AQ51" s="1233"/>
      <c r="AR51" s="1233"/>
      <c r="AS51" s="1233"/>
      <c r="AT51" s="1233"/>
      <c r="AU51" s="1233"/>
      <c r="AV51" s="1233"/>
      <c r="AW51" s="1233"/>
      <c r="AX51" s="1233"/>
      <c r="AY51" s="1233"/>
      <c r="AZ51" s="1233"/>
      <c r="BA51" s="1233"/>
      <c r="BB51" s="1233" t="s">
        <v>598</v>
      </c>
      <c r="BC51" s="1233"/>
      <c r="BD51" s="1233"/>
      <c r="BE51" s="1233"/>
      <c r="BF51" s="1233"/>
      <c r="BG51" s="1233"/>
      <c r="BH51" s="1233"/>
      <c r="BI51" s="1233"/>
      <c r="BJ51" s="1233"/>
      <c r="BK51" s="1233"/>
      <c r="BL51" s="1233"/>
      <c r="BM51" s="1233"/>
      <c r="BN51" s="1233"/>
      <c r="BO51" s="1233"/>
      <c r="BP51" s="1230">
        <v>146.5</v>
      </c>
      <c r="BQ51" s="1230"/>
      <c r="BR51" s="1230"/>
      <c r="BS51" s="1230"/>
      <c r="BT51" s="1230"/>
      <c r="BU51" s="1230"/>
      <c r="BV51" s="1230"/>
      <c r="BW51" s="1230"/>
      <c r="BX51" s="1230">
        <v>137</v>
      </c>
      <c r="BY51" s="1230"/>
      <c r="BZ51" s="1230"/>
      <c r="CA51" s="1230"/>
      <c r="CB51" s="1230"/>
      <c r="CC51" s="1230"/>
      <c r="CD51" s="1230"/>
      <c r="CE51" s="1230"/>
      <c r="CF51" s="1230">
        <v>115.3</v>
      </c>
      <c r="CG51" s="1230"/>
      <c r="CH51" s="1230"/>
      <c r="CI51" s="1230"/>
      <c r="CJ51" s="1230"/>
      <c r="CK51" s="1230"/>
      <c r="CL51" s="1230"/>
      <c r="CM51" s="1230"/>
      <c r="CN51" s="1230">
        <v>92.8</v>
      </c>
      <c r="CO51" s="1230"/>
      <c r="CP51" s="1230"/>
      <c r="CQ51" s="1230"/>
      <c r="CR51" s="1230"/>
      <c r="CS51" s="1230"/>
      <c r="CT51" s="1230"/>
      <c r="CU51" s="1230"/>
      <c r="CV51" s="1230">
        <v>67.8</v>
      </c>
      <c r="CW51" s="1230"/>
      <c r="CX51" s="1230"/>
      <c r="CY51" s="1230"/>
      <c r="CZ51" s="1230"/>
      <c r="DA51" s="1230"/>
      <c r="DB51" s="1230"/>
      <c r="DC51" s="1230"/>
    </row>
    <row r="52" spans="1:109" ht="13.2" x14ac:dyDescent="0.2">
      <c r="B52" s="259"/>
      <c r="G52" s="1245"/>
      <c r="H52" s="1245"/>
      <c r="I52" s="1249"/>
      <c r="J52" s="1249"/>
      <c r="K52" s="1235"/>
      <c r="L52" s="1235"/>
      <c r="M52" s="1235"/>
      <c r="N52" s="1235"/>
      <c r="AM52" s="359"/>
      <c r="AN52" s="1233"/>
      <c r="AO52" s="1233"/>
      <c r="AP52" s="1233"/>
      <c r="AQ52" s="1233"/>
      <c r="AR52" s="1233"/>
      <c r="AS52" s="1233"/>
      <c r="AT52" s="1233"/>
      <c r="AU52" s="1233"/>
      <c r="AV52" s="1233"/>
      <c r="AW52" s="1233"/>
      <c r="AX52" s="1233"/>
      <c r="AY52" s="1233"/>
      <c r="AZ52" s="1233"/>
      <c r="BA52" s="1233"/>
      <c r="BB52" s="1233"/>
      <c r="BC52" s="1233"/>
      <c r="BD52" s="1233"/>
      <c r="BE52" s="1233"/>
      <c r="BF52" s="1233"/>
      <c r="BG52" s="1233"/>
      <c r="BH52" s="1233"/>
      <c r="BI52" s="1233"/>
      <c r="BJ52" s="1233"/>
      <c r="BK52" s="1233"/>
      <c r="BL52" s="1233"/>
      <c r="BM52" s="1233"/>
      <c r="BN52" s="1233"/>
      <c r="BO52" s="1233"/>
      <c r="BP52" s="1230"/>
      <c r="BQ52" s="1230"/>
      <c r="BR52" s="1230"/>
      <c r="BS52" s="1230"/>
      <c r="BT52" s="1230"/>
      <c r="BU52" s="1230"/>
      <c r="BV52" s="1230"/>
      <c r="BW52" s="1230"/>
      <c r="BX52" s="1230"/>
      <c r="BY52" s="1230"/>
      <c r="BZ52" s="1230"/>
      <c r="CA52" s="1230"/>
      <c r="CB52" s="1230"/>
      <c r="CC52" s="1230"/>
      <c r="CD52" s="1230"/>
      <c r="CE52" s="1230"/>
      <c r="CF52" s="1230"/>
      <c r="CG52" s="1230"/>
      <c r="CH52" s="1230"/>
      <c r="CI52" s="1230"/>
      <c r="CJ52" s="1230"/>
      <c r="CK52" s="1230"/>
      <c r="CL52" s="1230"/>
      <c r="CM52" s="1230"/>
      <c r="CN52" s="1230"/>
      <c r="CO52" s="1230"/>
      <c r="CP52" s="1230"/>
      <c r="CQ52" s="1230"/>
      <c r="CR52" s="1230"/>
      <c r="CS52" s="1230"/>
      <c r="CT52" s="1230"/>
      <c r="CU52" s="1230"/>
      <c r="CV52" s="1230"/>
      <c r="CW52" s="1230"/>
      <c r="CX52" s="1230"/>
      <c r="CY52" s="1230"/>
      <c r="CZ52" s="1230"/>
      <c r="DA52" s="1230"/>
      <c r="DB52" s="1230"/>
      <c r="DC52" s="1230"/>
    </row>
    <row r="53" spans="1:109" ht="13.2" x14ac:dyDescent="0.2">
      <c r="A53" s="358"/>
      <c r="B53" s="259"/>
      <c r="G53" s="1245"/>
      <c r="H53" s="1245"/>
      <c r="I53" s="1228"/>
      <c r="J53" s="1228"/>
      <c r="K53" s="1235"/>
      <c r="L53" s="1235"/>
      <c r="M53" s="1235"/>
      <c r="N53" s="1235"/>
      <c r="AM53" s="359"/>
      <c r="AN53" s="1233"/>
      <c r="AO53" s="1233"/>
      <c r="AP53" s="1233"/>
      <c r="AQ53" s="1233"/>
      <c r="AR53" s="1233"/>
      <c r="AS53" s="1233"/>
      <c r="AT53" s="1233"/>
      <c r="AU53" s="1233"/>
      <c r="AV53" s="1233"/>
      <c r="AW53" s="1233"/>
      <c r="AX53" s="1233"/>
      <c r="AY53" s="1233"/>
      <c r="AZ53" s="1233"/>
      <c r="BA53" s="1233"/>
      <c r="BB53" s="1233" t="s">
        <v>599</v>
      </c>
      <c r="BC53" s="1233"/>
      <c r="BD53" s="1233"/>
      <c r="BE53" s="1233"/>
      <c r="BF53" s="1233"/>
      <c r="BG53" s="1233"/>
      <c r="BH53" s="1233"/>
      <c r="BI53" s="1233"/>
      <c r="BJ53" s="1233"/>
      <c r="BK53" s="1233"/>
      <c r="BL53" s="1233"/>
      <c r="BM53" s="1233"/>
      <c r="BN53" s="1233"/>
      <c r="BO53" s="1233"/>
      <c r="BP53" s="1230">
        <v>63.3</v>
      </c>
      <c r="BQ53" s="1230"/>
      <c r="BR53" s="1230"/>
      <c r="BS53" s="1230"/>
      <c r="BT53" s="1230"/>
      <c r="BU53" s="1230"/>
      <c r="BV53" s="1230"/>
      <c r="BW53" s="1230"/>
      <c r="BX53" s="1230">
        <v>64.7</v>
      </c>
      <c r="BY53" s="1230"/>
      <c r="BZ53" s="1230"/>
      <c r="CA53" s="1230"/>
      <c r="CB53" s="1230"/>
      <c r="CC53" s="1230"/>
      <c r="CD53" s="1230"/>
      <c r="CE53" s="1230"/>
      <c r="CF53" s="1230">
        <v>65.7</v>
      </c>
      <c r="CG53" s="1230"/>
      <c r="CH53" s="1230"/>
      <c r="CI53" s="1230"/>
      <c r="CJ53" s="1230"/>
      <c r="CK53" s="1230"/>
      <c r="CL53" s="1230"/>
      <c r="CM53" s="1230"/>
      <c r="CN53" s="1230">
        <v>66.3</v>
      </c>
      <c r="CO53" s="1230"/>
      <c r="CP53" s="1230"/>
      <c r="CQ53" s="1230"/>
      <c r="CR53" s="1230"/>
      <c r="CS53" s="1230"/>
      <c r="CT53" s="1230"/>
      <c r="CU53" s="1230"/>
      <c r="CV53" s="1230">
        <v>68</v>
      </c>
      <c r="CW53" s="1230"/>
      <c r="CX53" s="1230"/>
      <c r="CY53" s="1230"/>
      <c r="CZ53" s="1230"/>
      <c r="DA53" s="1230"/>
      <c r="DB53" s="1230"/>
      <c r="DC53" s="1230"/>
    </row>
    <row r="54" spans="1:109" ht="13.2" x14ac:dyDescent="0.2">
      <c r="A54" s="358"/>
      <c r="B54" s="259"/>
      <c r="G54" s="1245"/>
      <c r="H54" s="1245"/>
      <c r="I54" s="1228"/>
      <c r="J54" s="1228"/>
      <c r="K54" s="1235"/>
      <c r="L54" s="1235"/>
      <c r="M54" s="1235"/>
      <c r="N54" s="1235"/>
      <c r="AM54" s="359"/>
      <c r="AN54" s="1233"/>
      <c r="AO54" s="1233"/>
      <c r="AP54" s="1233"/>
      <c r="AQ54" s="1233"/>
      <c r="AR54" s="1233"/>
      <c r="AS54" s="1233"/>
      <c r="AT54" s="1233"/>
      <c r="AU54" s="1233"/>
      <c r="AV54" s="1233"/>
      <c r="AW54" s="1233"/>
      <c r="AX54" s="1233"/>
      <c r="AY54" s="1233"/>
      <c r="AZ54" s="1233"/>
      <c r="BA54" s="1233"/>
      <c r="BB54" s="1233"/>
      <c r="BC54" s="1233"/>
      <c r="BD54" s="1233"/>
      <c r="BE54" s="1233"/>
      <c r="BF54" s="1233"/>
      <c r="BG54" s="1233"/>
      <c r="BH54" s="1233"/>
      <c r="BI54" s="1233"/>
      <c r="BJ54" s="1233"/>
      <c r="BK54" s="1233"/>
      <c r="BL54" s="1233"/>
      <c r="BM54" s="1233"/>
      <c r="BN54" s="1233"/>
      <c r="BO54" s="1233"/>
      <c r="BP54" s="1230"/>
      <c r="BQ54" s="1230"/>
      <c r="BR54" s="1230"/>
      <c r="BS54" s="1230"/>
      <c r="BT54" s="1230"/>
      <c r="BU54" s="1230"/>
      <c r="BV54" s="1230"/>
      <c r="BW54" s="1230"/>
      <c r="BX54" s="1230"/>
      <c r="BY54" s="1230"/>
      <c r="BZ54" s="1230"/>
      <c r="CA54" s="1230"/>
      <c r="CB54" s="1230"/>
      <c r="CC54" s="1230"/>
      <c r="CD54" s="1230"/>
      <c r="CE54" s="1230"/>
      <c r="CF54" s="1230"/>
      <c r="CG54" s="1230"/>
      <c r="CH54" s="1230"/>
      <c r="CI54" s="1230"/>
      <c r="CJ54" s="1230"/>
      <c r="CK54" s="1230"/>
      <c r="CL54" s="1230"/>
      <c r="CM54" s="1230"/>
      <c r="CN54" s="1230"/>
      <c r="CO54" s="1230"/>
      <c r="CP54" s="1230"/>
      <c r="CQ54" s="1230"/>
      <c r="CR54" s="1230"/>
      <c r="CS54" s="1230"/>
      <c r="CT54" s="1230"/>
      <c r="CU54" s="1230"/>
      <c r="CV54" s="1230"/>
      <c r="CW54" s="1230"/>
      <c r="CX54" s="1230"/>
      <c r="CY54" s="1230"/>
      <c r="CZ54" s="1230"/>
      <c r="DA54" s="1230"/>
      <c r="DB54" s="1230"/>
      <c r="DC54" s="1230"/>
    </row>
    <row r="55" spans="1:109" ht="13.2" x14ac:dyDescent="0.2">
      <c r="A55" s="358"/>
      <c r="B55" s="259"/>
      <c r="G55" s="1228"/>
      <c r="H55" s="1228"/>
      <c r="I55" s="1228"/>
      <c r="J55" s="1228"/>
      <c r="K55" s="1235"/>
      <c r="L55" s="1235"/>
      <c r="M55" s="1235"/>
      <c r="N55" s="1235"/>
      <c r="AN55" s="1234" t="s">
        <v>600</v>
      </c>
      <c r="AO55" s="1234"/>
      <c r="AP55" s="1234"/>
      <c r="AQ55" s="1234"/>
      <c r="AR55" s="1234"/>
      <c r="AS55" s="1234"/>
      <c r="AT55" s="1234"/>
      <c r="AU55" s="1234"/>
      <c r="AV55" s="1234"/>
      <c r="AW55" s="1234"/>
      <c r="AX55" s="1234"/>
      <c r="AY55" s="1234"/>
      <c r="AZ55" s="1234"/>
      <c r="BA55" s="1234"/>
      <c r="BB55" s="1233" t="s">
        <v>598</v>
      </c>
      <c r="BC55" s="1233"/>
      <c r="BD55" s="1233"/>
      <c r="BE55" s="1233"/>
      <c r="BF55" s="1233"/>
      <c r="BG55" s="1233"/>
      <c r="BH55" s="1233"/>
      <c r="BI55" s="1233"/>
      <c r="BJ55" s="1233"/>
      <c r="BK55" s="1233"/>
      <c r="BL55" s="1233"/>
      <c r="BM55" s="1233"/>
      <c r="BN55" s="1233"/>
      <c r="BO55" s="1233"/>
      <c r="BP55" s="1230">
        <v>25.4</v>
      </c>
      <c r="BQ55" s="1230"/>
      <c r="BR55" s="1230"/>
      <c r="BS55" s="1230"/>
      <c r="BT55" s="1230"/>
      <c r="BU55" s="1230"/>
      <c r="BV55" s="1230"/>
      <c r="BW55" s="1230"/>
      <c r="BX55" s="1230">
        <v>23</v>
      </c>
      <c r="BY55" s="1230"/>
      <c r="BZ55" s="1230"/>
      <c r="CA55" s="1230"/>
      <c r="CB55" s="1230"/>
      <c r="CC55" s="1230"/>
      <c r="CD55" s="1230"/>
      <c r="CE55" s="1230"/>
      <c r="CF55" s="1230">
        <v>28</v>
      </c>
      <c r="CG55" s="1230"/>
      <c r="CH55" s="1230"/>
      <c r="CI55" s="1230"/>
      <c r="CJ55" s="1230"/>
      <c r="CK55" s="1230"/>
      <c r="CL55" s="1230"/>
      <c r="CM55" s="1230"/>
      <c r="CN55" s="1230">
        <v>19.2</v>
      </c>
      <c r="CO55" s="1230"/>
      <c r="CP55" s="1230"/>
      <c r="CQ55" s="1230"/>
      <c r="CR55" s="1230"/>
      <c r="CS55" s="1230"/>
      <c r="CT55" s="1230"/>
      <c r="CU55" s="1230"/>
      <c r="CV55" s="1230">
        <v>4</v>
      </c>
      <c r="CW55" s="1230"/>
      <c r="CX55" s="1230"/>
      <c r="CY55" s="1230"/>
      <c r="CZ55" s="1230"/>
      <c r="DA55" s="1230"/>
      <c r="DB55" s="1230"/>
      <c r="DC55" s="1230"/>
    </row>
    <row r="56" spans="1:109" ht="13.2" x14ac:dyDescent="0.2">
      <c r="A56" s="358"/>
      <c r="B56" s="259"/>
      <c r="G56" s="1228"/>
      <c r="H56" s="1228"/>
      <c r="I56" s="1228"/>
      <c r="J56" s="1228"/>
      <c r="K56" s="1235"/>
      <c r="L56" s="1235"/>
      <c r="M56" s="1235"/>
      <c r="N56" s="1235"/>
      <c r="AN56" s="1234"/>
      <c r="AO56" s="1234"/>
      <c r="AP56" s="1234"/>
      <c r="AQ56" s="1234"/>
      <c r="AR56" s="1234"/>
      <c r="AS56" s="1234"/>
      <c r="AT56" s="1234"/>
      <c r="AU56" s="1234"/>
      <c r="AV56" s="1234"/>
      <c r="AW56" s="1234"/>
      <c r="AX56" s="1234"/>
      <c r="AY56" s="1234"/>
      <c r="AZ56" s="1234"/>
      <c r="BA56" s="1234"/>
      <c r="BB56" s="1233"/>
      <c r="BC56" s="1233"/>
      <c r="BD56" s="1233"/>
      <c r="BE56" s="1233"/>
      <c r="BF56" s="1233"/>
      <c r="BG56" s="1233"/>
      <c r="BH56" s="1233"/>
      <c r="BI56" s="1233"/>
      <c r="BJ56" s="1233"/>
      <c r="BK56" s="1233"/>
      <c r="BL56" s="1233"/>
      <c r="BM56" s="1233"/>
      <c r="BN56" s="1233"/>
      <c r="BO56" s="1233"/>
      <c r="BP56" s="1230"/>
      <c r="BQ56" s="1230"/>
      <c r="BR56" s="1230"/>
      <c r="BS56" s="1230"/>
      <c r="BT56" s="1230"/>
      <c r="BU56" s="1230"/>
      <c r="BV56" s="1230"/>
      <c r="BW56" s="1230"/>
      <c r="BX56" s="1230"/>
      <c r="BY56" s="1230"/>
      <c r="BZ56" s="1230"/>
      <c r="CA56" s="1230"/>
      <c r="CB56" s="1230"/>
      <c r="CC56" s="1230"/>
      <c r="CD56" s="1230"/>
      <c r="CE56" s="1230"/>
      <c r="CF56" s="1230"/>
      <c r="CG56" s="1230"/>
      <c r="CH56" s="1230"/>
      <c r="CI56" s="1230"/>
      <c r="CJ56" s="1230"/>
      <c r="CK56" s="1230"/>
      <c r="CL56" s="1230"/>
      <c r="CM56" s="1230"/>
      <c r="CN56" s="1230"/>
      <c r="CO56" s="1230"/>
      <c r="CP56" s="1230"/>
      <c r="CQ56" s="1230"/>
      <c r="CR56" s="1230"/>
      <c r="CS56" s="1230"/>
      <c r="CT56" s="1230"/>
      <c r="CU56" s="1230"/>
      <c r="CV56" s="1230"/>
      <c r="CW56" s="1230"/>
      <c r="CX56" s="1230"/>
      <c r="CY56" s="1230"/>
      <c r="CZ56" s="1230"/>
      <c r="DA56" s="1230"/>
      <c r="DB56" s="1230"/>
      <c r="DC56" s="1230"/>
    </row>
    <row r="57" spans="1:109" s="358" customFormat="1" ht="13.2" x14ac:dyDescent="0.2">
      <c r="B57" s="362"/>
      <c r="G57" s="1228"/>
      <c r="H57" s="1228"/>
      <c r="I57" s="1231"/>
      <c r="J57" s="1231"/>
      <c r="K57" s="1235"/>
      <c r="L57" s="1235"/>
      <c r="M57" s="1235"/>
      <c r="N57" s="1235"/>
      <c r="AM57" s="255"/>
      <c r="AN57" s="1234"/>
      <c r="AO57" s="1234"/>
      <c r="AP57" s="1234"/>
      <c r="AQ57" s="1234"/>
      <c r="AR57" s="1234"/>
      <c r="AS57" s="1234"/>
      <c r="AT57" s="1234"/>
      <c r="AU57" s="1234"/>
      <c r="AV57" s="1234"/>
      <c r="AW57" s="1234"/>
      <c r="AX57" s="1234"/>
      <c r="AY57" s="1234"/>
      <c r="AZ57" s="1234"/>
      <c r="BA57" s="1234"/>
      <c r="BB57" s="1233" t="s">
        <v>599</v>
      </c>
      <c r="BC57" s="1233"/>
      <c r="BD57" s="1233"/>
      <c r="BE57" s="1233"/>
      <c r="BF57" s="1233"/>
      <c r="BG57" s="1233"/>
      <c r="BH57" s="1233"/>
      <c r="BI57" s="1233"/>
      <c r="BJ57" s="1233"/>
      <c r="BK57" s="1233"/>
      <c r="BL57" s="1233"/>
      <c r="BM57" s="1233"/>
      <c r="BN57" s="1233"/>
      <c r="BO57" s="1233"/>
      <c r="BP57" s="1230">
        <v>60</v>
      </c>
      <c r="BQ57" s="1230"/>
      <c r="BR57" s="1230"/>
      <c r="BS57" s="1230"/>
      <c r="BT57" s="1230"/>
      <c r="BU57" s="1230"/>
      <c r="BV57" s="1230"/>
      <c r="BW57" s="1230"/>
      <c r="BX57" s="1230">
        <v>60.6</v>
      </c>
      <c r="BY57" s="1230"/>
      <c r="BZ57" s="1230"/>
      <c r="CA57" s="1230"/>
      <c r="CB57" s="1230"/>
      <c r="CC57" s="1230"/>
      <c r="CD57" s="1230"/>
      <c r="CE57" s="1230"/>
      <c r="CF57" s="1230">
        <v>62.3</v>
      </c>
      <c r="CG57" s="1230"/>
      <c r="CH57" s="1230"/>
      <c r="CI57" s="1230"/>
      <c r="CJ57" s="1230"/>
      <c r="CK57" s="1230"/>
      <c r="CL57" s="1230"/>
      <c r="CM57" s="1230"/>
      <c r="CN57" s="1230">
        <v>62.2</v>
      </c>
      <c r="CO57" s="1230"/>
      <c r="CP57" s="1230"/>
      <c r="CQ57" s="1230"/>
      <c r="CR57" s="1230"/>
      <c r="CS57" s="1230"/>
      <c r="CT57" s="1230"/>
      <c r="CU57" s="1230"/>
      <c r="CV57" s="1230">
        <v>63.5</v>
      </c>
      <c r="CW57" s="1230"/>
      <c r="CX57" s="1230"/>
      <c r="CY57" s="1230"/>
      <c r="CZ57" s="1230"/>
      <c r="DA57" s="1230"/>
      <c r="DB57" s="1230"/>
      <c r="DC57" s="1230"/>
      <c r="DD57" s="363"/>
      <c r="DE57" s="362"/>
    </row>
    <row r="58" spans="1:109" s="358" customFormat="1" ht="13.2" x14ac:dyDescent="0.2">
      <c r="A58" s="255"/>
      <c r="B58" s="362"/>
      <c r="G58" s="1228"/>
      <c r="H58" s="1228"/>
      <c r="I58" s="1231"/>
      <c r="J58" s="1231"/>
      <c r="K58" s="1235"/>
      <c r="L58" s="1235"/>
      <c r="M58" s="1235"/>
      <c r="N58" s="1235"/>
      <c r="AM58" s="255"/>
      <c r="AN58" s="1234"/>
      <c r="AO58" s="1234"/>
      <c r="AP58" s="1234"/>
      <c r="AQ58" s="1234"/>
      <c r="AR58" s="1234"/>
      <c r="AS58" s="1234"/>
      <c r="AT58" s="1234"/>
      <c r="AU58" s="1234"/>
      <c r="AV58" s="1234"/>
      <c r="AW58" s="1234"/>
      <c r="AX58" s="1234"/>
      <c r="AY58" s="1234"/>
      <c r="AZ58" s="1234"/>
      <c r="BA58" s="1234"/>
      <c r="BB58" s="1233"/>
      <c r="BC58" s="1233"/>
      <c r="BD58" s="1233"/>
      <c r="BE58" s="1233"/>
      <c r="BF58" s="1233"/>
      <c r="BG58" s="1233"/>
      <c r="BH58" s="1233"/>
      <c r="BI58" s="1233"/>
      <c r="BJ58" s="1233"/>
      <c r="BK58" s="1233"/>
      <c r="BL58" s="1233"/>
      <c r="BM58" s="1233"/>
      <c r="BN58" s="1233"/>
      <c r="BO58" s="1233"/>
      <c r="BP58" s="1230"/>
      <c r="BQ58" s="1230"/>
      <c r="BR58" s="1230"/>
      <c r="BS58" s="1230"/>
      <c r="BT58" s="1230"/>
      <c r="BU58" s="1230"/>
      <c r="BV58" s="1230"/>
      <c r="BW58" s="1230"/>
      <c r="BX58" s="1230"/>
      <c r="BY58" s="1230"/>
      <c r="BZ58" s="1230"/>
      <c r="CA58" s="1230"/>
      <c r="CB58" s="1230"/>
      <c r="CC58" s="1230"/>
      <c r="CD58" s="1230"/>
      <c r="CE58" s="1230"/>
      <c r="CF58" s="1230"/>
      <c r="CG58" s="1230"/>
      <c r="CH58" s="1230"/>
      <c r="CI58" s="1230"/>
      <c r="CJ58" s="1230"/>
      <c r="CK58" s="1230"/>
      <c r="CL58" s="1230"/>
      <c r="CM58" s="1230"/>
      <c r="CN58" s="1230"/>
      <c r="CO58" s="1230"/>
      <c r="CP58" s="1230"/>
      <c r="CQ58" s="1230"/>
      <c r="CR58" s="1230"/>
      <c r="CS58" s="1230"/>
      <c r="CT58" s="1230"/>
      <c r="CU58" s="1230"/>
      <c r="CV58" s="1230"/>
      <c r="CW58" s="1230"/>
      <c r="CX58" s="1230"/>
      <c r="CY58" s="1230"/>
      <c r="CZ58" s="1230"/>
      <c r="DA58" s="1230"/>
      <c r="DB58" s="1230"/>
      <c r="DC58" s="1230"/>
      <c r="DD58" s="363"/>
      <c r="DE58" s="362"/>
    </row>
    <row r="59" spans="1:109" s="358" customFormat="1" ht="13.2" x14ac:dyDescent="0.2">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2" x14ac:dyDescent="0.2">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2" x14ac:dyDescent="0.2">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2"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2" x14ac:dyDescent="0.2">
      <c r="B63" s="312" t="s">
        <v>601</v>
      </c>
    </row>
    <row r="64" spans="1:109" ht="13.2" x14ac:dyDescent="0.2">
      <c r="B64" s="259"/>
      <c r="G64" s="357"/>
      <c r="I64" s="369"/>
      <c r="J64" s="369"/>
      <c r="K64" s="369"/>
      <c r="L64" s="369"/>
      <c r="M64" s="369"/>
      <c r="N64" s="370"/>
      <c r="AM64" s="357"/>
      <c r="AN64" s="357" t="s">
        <v>594</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2" x14ac:dyDescent="0.2">
      <c r="B65" s="259"/>
      <c r="AN65" s="1236" t="s">
        <v>602</v>
      </c>
      <c r="AO65" s="1237"/>
      <c r="AP65" s="1237"/>
      <c r="AQ65" s="1237"/>
      <c r="AR65" s="1237"/>
      <c r="AS65" s="1237"/>
      <c r="AT65" s="1237"/>
      <c r="AU65" s="1237"/>
      <c r="AV65" s="1237"/>
      <c r="AW65" s="1237"/>
      <c r="AX65" s="1237"/>
      <c r="AY65" s="1237"/>
      <c r="AZ65" s="1237"/>
      <c r="BA65" s="1237"/>
      <c r="BB65" s="1237"/>
      <c r="BC65" s="1237"/>
      <c r="BD65" s="1237"/>
      <c r="BE65" s="1237"/>
      <c r="BF65" s="1237"/>
      <c r="BG65" s="1237"/>
      <c r="BH65" s="1237"/>
      <c r="BI65" s="1237"/>
      <c r="BJ65" s="1237"/>
      <c r="BK65" s="1237"/>
      <c r="BL65" s="1237"/>
      <c r="BM65" s="1237"/>
      <c r="BN65" s="1237"/>
      <c r="BO65" s="1237"/>
      <c r="BP65" s="1237"/>
      <c r="BQ65" s="1237"/>
      <c r="BR65" s="1237"/>
      <c r="BS65" s="1237"/>
      <c r="BT65" s="1237"/>
      <c r="BU65" s="1237"/>
      <c r="BV65" s="1237"/>
      <c r="BW65" s="1237"/>
      <c r="BX65" s="1237"/>
      <c r="BY65" s="1237"/>
      <c r="BZ65" s="1237"/>
      <c r="CA65" s="1237"/>
      <c r="CB65" s="1237"/>
      <c r="CC65" s="1237"/>
      <c r="CD65" s="1237"/>
      <c r="CE65" s="1237"/>
      <c r="CF65" s="1237"/>
      <c r="CG65" s="1237"/>
      <c r="CH65" s="1237"/>
      <c r="CI65" s="1237"/>
      <c r="CJ65" s="1237"/>
      <c r="CK65" s="1237"/>
      <c r="CL65" s="1237"/>
      <c r="CM65" s="1237"/>
      <c r="CN65" s="1237"/>
      <c r="CO65" s="1237"/>
      <c r="CP65" s="1237"/>
      <c r="CQ65" s="1237"/>
      <c r="CR65" s="1237"/>
      <c r="CS65" s="1237"/>
      <c r="CT65" s="1237"/>
      <c r="CU65" s="1237"/>
      <c r="CV65" s="1237"/>
      <c r="CW65" s="1237"/>
      <c r="CX65" s="1237"/>
      <c r="CY65" s="1237"/>
      <c r="CZ65" s="1237"/>
      <c r="DA65" s="1237"/>
      <c r="DB65" s="1237"/>
      <c r="DC65" s="1238"/>
    </row>
    <row r="66" spans="2:107" ht="13.2" x14ac:dyDescent="0.2">
      <c r="B66" s="259"/>
      <c r="AN66" s="1239"/>
      <c r="AO66" s="1240"/>
      <c r="AP66" s="1240"/>
      <c r="AQ66" s="1240"/>
      <c r="AR66" s="1240"/>
      <c r="AS66" s="1240"/>
      <c r="AT66" s="1240"/>
      <c r="AU66" s="1240"/>
      <c r="AV66" s="1240"/>
      <c r="AW66" s="1240"/>
      <c r="AX66" s="1240"/>
      <c r="AY66" s="1240"/>
      <c r="AZ66" s="1240"/>
      <c r="BA66" s="1240"/>
      <c r="BB66" s="1240"/>
      <c r="BC66" s="1240"/>
      <c r="BD66" s="1240"/>
      <c r="BE66" s="1240"/>
      <c r="BF66" s="1240"/>
      <c r="BG66" s="1240"/>
      <c r="BH66" s="1240"/>
      <c r="BI66" s="1240"/>
      <c r="BJ66" s="1240"/>
      <c r="BK66" s="1240"/>
      <c r="BL66" s="1240"/>
      <c r="BM66" s="1240"/>
      <c r="BN66" s="1240"/>
      <c r="BO66" s="1240"/>
      <c r="BP66" s="1240"/>
      <c r="BQ66" s="1240"/>
      <c r="BR66" s="1240"/>
      <c r="BS66" s="1240"/>
      <c r="BT66" s="1240"/>
      <c r="BU66" s="1240"/>
      <c r="BV66" s="1240"/>
      <c r="BW66" s="1240"/>
      <c r="BX66" s="1240"/>
      <c r="BY66" s="1240"/>
      <c r="BZ66" s="1240"/>
      <c r="CA66" s="1240"/>
      <c r="CB66" s="1240"/>
      <c r="CC66" s="1240"/>
      <c r="CD66" s="1240"/>
      <c r="CE66" s="1240"/>
      <c r="CF66" s="1240"/>
      <c r="CG66" s="1240"/>
      <c r="CH66" s="1240"/>
      <c r="CI66" s="1240"/>
      <c r="CJ66" s="1240"/>
      <c r="CK66" s="1240"/>
      <c r="CL66" s="1240"/>
      <c r="CM66" s="1240"/>
      <c r="CN66" s="1240"/>
      <c r="CO66" s="1240"/>
      <c r="CP66" s="1240"/>
      <c r="CQ66" s="1240"/>
      <c r="CR66" s="1240"/>
      <c r="CS66" s="1240"/>
      <c r="CT66" s="1240"/>
      <c r="CU66" s="1240"/>
      <c r="CV66" s="1240"/>
      <c r="CW66" s="1240"/>
      <c r="CX66" s="1240"/>
      <c r="CY66" s="1240"/>
      <c r="CZ66" s="1240"/>
      <c r="DA66" s="1240"/>
      <c r="DB66" s="1240"/>
      <c r="DC66" s="1241"/>
    </row>
    <row r="67" spans="2:107" ht="13.2" x14ac:dyDescent="0.2">
      <c r="B67" s="259"/>
      <c r="AN67" s="1239"/>
      <c r="AO67" s="1240"/>
      <c r="AP67" s="1240"/>
      <c r="AQ67" s="1240"/>
      <c r="AR67" s="1240"/>
      <c r="AS67" s="1240"/>
      <c r="AT67" s="1240"/>
      <c r="AU67" s="1240"/>
      <c r="AV67" s="1240"/>
      <c r="AW67" s="1240"/>
      <c r="AX67" s="1240"/>
      <c r="AY67" s="1240"/>
      <c r="AZ67" s="1240"/>
      <c r="BA67" s="1240"/>
      <c r="BB67" s="1240"/>
      <c r="BC67" s="1240"/>
      <c r="BD67" s="1240"/>
      <c r="BE67" s="1240"/>
      <c r="BF67" s="1240"/>
      <c r="BG67" s="1240"/>
      <c r="BH67" s="1240"/>
      <c r="BI67" s="1240"/>
      <c r="BJ67" s="1240"/>
      <c r="BK67" s="1240"/>
      <c r="BL67" s="1240"/>
      <c r="BM67" s="1240"/>
      <c r="BN67" s="1240"/>
      <c r="BO67" s="1240"/>
      <c r="BP67" s="1240"/>
      <c r="BQ67" s="1240"/>
      <c r="BR67" s="1240"/>
      <c r="BS67" s="1240"/>
      <c r="BT67" s="1240"/>
      <c r="BU67" s="1240"/>
      <c r="BV67" s="1240"/>
      <c r="BW67" s="1240"/>
      <c r="BX67" s="1240"/>
      <c r="BY67" s="1240"/>
      <c r="BZ67" s="1240"/>
      <c r="CA67" s="1240"/>
      <c r="CB67" s="1240"/>
      <c r="CC67" s="1240"/>
      <c r="CD67" s="1240"/>
      <c r="CE67" s="1240"/>
      <c r="CF67" s="1240"/>
      <c r="CG67" s="1240"/>
      <c r="CH67" s="1240"/>
      <c r="CI67" s="1240"/>
      <c r="CJ67" s="1240"/>
      <c r="CK67" s="1240"/>
      <c r="CL67" s="1240"/>
      <c r="CM67" s="1240"/>
      <c r="CN67" s="1240"/>
      <c r="CO67" s="1240"/>
      <c r="CP67" s="1240"/>
      <c r="CQ67" s="1240"/>
      <c r="CR67" s="1240"/>
      <c r="CS67" s="1240"/>
      <c r="CT67" s="1240"/>
      <c r="CU67" s="1240"/>
      <c r="CV67" s="1240"/>
      <c r="CW67" s="1240"/>
      <c r="CX67" s="1240"/>
      <c r="CY67" s="1240"/>
      <c r="CZ67" s="1240"/>
      <c r="DA67" s="1240"/>
      <c r="DB67" s="1240"/>
      <c r="DC67" s="1241"/>
    </row>
    <row r="68" spans="2:107" ht="13.2" x14ac:dyDescent="0.2">
      <c r="B68" s="259"/>
      <c r="AN68" s="1239"/>
      <c r="AO68" s="1240"/>
      <c r="AP68" s="1240"/>
      <c r="AQ68" s="1240"/>
      <c r="AR68" s="1240"/>
      <c r="AS68" s="1240"/>
      <c r="AT68" s="1240"/>
      <c r="AU68" s="1240"/>
      <c r="AV68" s="1240"/>
      <c r="AW68" s="1240"/>
      <c r="AX68" s="1240"/>
      <c r="AY68" s="1240"/>
      <c r="AZ68" s="1240"/>
      <c r="BA68" s="1240"/>
      <c r="BB68" s="1240"/>
      <c r="BC68" s="1240"/>
      <c r="BD68" s="1240"/>
      <c r="BE68" s="1240"/>
      <c r="BF68" s="1240"/>
      <c r="BG68" s="1240"/>
      <c r="BH68" s="1240"/>
      <c r="BI68" s="1240"/>
      <c r="BJ68" s="1240"/>
      <c r="BK68" s="1240"/>
      <c r="BL68" s="1240"/>
      <c r="BM68" s="1240"/>
      <c r="BN68" s="1240"/>
      <c r="BO68" s="1240"/>
      <c r="BP68" s="1240"/>
      <c r="BQ68" s="1240"/>
      <c r="BR68" s="1240"/>
      <c r="BS68" s="1240"/>
      <c r="BT68" s="1240"/>
      <c r="BU68" s="1240"/>
      <c r="BV68" s="1240"/>
      <c r="BW68" s="1240"/>
      <c r="BX68" s="1240"/>
      <c r="BY68" s="1240"/>
      <c r="BZ68" s="1240"/>
      <c r="CA68" s="1240"/>
      <c r="CB68" s="1240"/>
      <c r="CC68" s="1240"/>
      <c r="CD68" s="1240"/>
      <c r="CE68" s="1240"/>
      <c r="CF68" s="1240"/>
      <c r="CG68" s="1240"/>
      <c r="CH68" s="1240"/>
      <c r="CI68" s="1240"/>
      <c r="CJ68" s="1240"/>
      <c r="CK68" s="1240"/>
      <c r="CL68" s="1240"/>
      <c r="CM68" s="1240"/>
      <c r="CN68" s="1240"/>
      <c r="CO68" s="1240"/>
      <c r="CP68" s="1240"/>
      <c r="CQ68" s="1240"/>
      <c r="CR68" s="1240"/>
      <c r="CS68" s="1240"/>
      <c r="CT68" s="1240"/>
      <c r="CU68" s="1240"/>
      <c r="CV68" s="1240"/>
      <c r="CW68" s="1240"/>
      <c r="CX68" s="1240"/>
      <c r="CY68" s="1240"/>
      <c r="CZ68" s="1240"/>
      <c r="DA68" s="1240"/>
      <c r="DB68" s="1240"/>
      <c r="DC68" s="1241"/>
    </row>
    <row r="69" spans="2:107" ht="13.2" x14ac:dyDescent="0.2">
      <c r="B69" s="259"/>
      <c r="AN69" s="1242"/>
      <c r="AO69" s="1243"/>
      <c r="AP69" s="1243"/>
      <c r="AQ69" s="1243"/>
      <c r="AR69" s="1243"/>
      <c r="AS69" s="1243"/>
      <c r="AT69" s="1243"/>
      <c r="AU69" s="1243"/>
      <c r="AV69" s="1243"/>
      <c r="AW69" s="1243"/>
      <c r="AX69" s="1243"/>
      <c r="AY69" s="1243"/>
      <c r="AZ69" s="1243"/>
      <c r="BA69" s="1243"/>
      <c r="BB69" s="1243"/>
      <c r="BC69" s="1243"/>
      <c r="BD69" s="1243"/>
      <c r="BE69" s="1243"/>
      <c r="BF69" s="1243"/>
      <c r="BG69" s="1243"/>
      <c r="BH69" s="1243"/>
      <c r="BI69" s="1243"/>
      <c r="BJ69" s="1243"/>
      <c r="BK69" s="1243"/>
      <c r="BL69" s="1243"/>
      <c r="BM69" s="1243"/>
      <c r="BN69" s="1243"/>
      <c r="BO69" s="1243"/>
      <c r="BP69" s="1243"/>
      <c r="BQ69" s="1243"/>
      <c r="BR69" s="1243"/>
      <c r="BS69" s="1243"/>
      <c r="BT69" s="1243"/>
      <c r="BU69" s="1243"/>
      <c r="BV69" s="1243"/>
      <c r="BW69" s="1243"/>
      <c r="BX69" s="1243"/>
      <c r="BY69" s="1243"/>
      <c r="BZ69" s="1243"/>
      <c r="CA69" s="1243"/>
      <c r="CB69" s="1243"/>
      <c r="CC69" s="1243"/>
      <c r="CD69" s="1243"/>
      <c r="CE69" s="1243"/>
      <c r="CF69" s="1243"/>
      <c r="CG69" s="1243"/>
      <c r="CH69" s="1243"/>
      <c r="CI69" s="1243"/>
      <c r="CJ69" s="1243"/>
      <c r="CK69" s="1243"/>
      <c r="CL69" s="1243"/>
      <c r="CM69" s="1243"/>
      <c r="CN69" s="1243"/>
      <c r="CO69" s="1243"/>
      <c r="CP69" s="1243"/>
      <c r="CQ69" s="1243"/>
      <c r="CR69" s="1243"/>
      <c r="CS69" s="1243"/>
      <c r="CT69" s="1243"/>
      <c r="CU69" s="1243"/>
      <c r="CV69" s="1243"/>
      <c r="CW69" s="1243"/>
      <c r="CX69" s="1243"/>
      <c r="CY69" s="1243"/>
      <c r="CZ69" s="1243"/>
      <c r="DA69" s="1243"/>
      <c r="DB69" s="1243"/>
      <c r="DC69" s="1244"/>
    </row>
    <row r="70" spans="2:107" ht="13.2" x14ac:dyDescent="0.2">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2" x14ac:dyDescent="0.2">
      <c r="B71" s="259"/>
      <c r="G71" s="374"/>
      <c r="I71" s="375"/>
      <c r="J71" s="372"/>
      <c r="K71" s="372"/>
      <c r="L71" s="373"/>
      <c r="M71" s="372"/>
      <c r="N71" s="373"/>
      <c r="AM71" s="374"/>
      <c r="AN71" s="255" t="s">
        <v>596</v>
      </c>
    </row>
    <row r="72" spans="2:107" ht="13.2" x14ac:dyDescent="0.2">
      <c r="B72" s="259"/>
      <c r="G72" s="1228"/>
      <c r="H72" s="1228"/>
      <c r="I72" s="1228"/>
      <c r="J72" s="1228"/>
      <c r="K72" s="360"/>
      <c r="L72" s="360"/>
      <c r="M72" s="361"/>
      <c r="N72" s="361"/>
      <c r="AN72" s="1246"/>
      <c r="AO72" s="1247"/>
      <c r="AP72" s="1247"/>
      <c r="AQ72" s="1247"/>
      <c r="AR72" s="1247"/>
      <c r="AS72" s="1247"/>
      <c r="AT72" s="1247"/>
      <c r="AU72" s="1247"/>
      <c r="AV72" s="1247"/>
      <c r="AW72" s="1247"/>
      <c r="AX72" s="1247"/>
      <c r="AY72" s="1247"/>
      <c r="AZ72" s="1247"/>
      <c r="BA72" s="1247"/>
      <c r="BB72" s="1247"/>
      <c r="BC72" s="1247"/>
      <c r="BD72" s="1247"/>
      <c r="BE72" s="1247"/>
      <c r="BF72" s="1247"/>
      <c r="BG72" s="1247"/>
      <c r="BH72" s="1247"/>
      <c r="BI72" s="1247"/>
      <c r="BJ72" s="1247"/>
      <c r="BK72" s="1247"/>
      <c r="BL72" s="1247"/>
      <c r="BM72" s="1247"/>
      <c r="BN72" s="1247"/>
      <c r="BO72" s="1248"/>
      <c r="BP72" s="1234" t="s">
        <v>546</v>
      </c>
      <c r="BQ72" s="1234"/>
      <c r="BR72" s="1234"/>
      <c r="BS72" s="1234"/>
      <c r="BT72" s="1234"/>
      <c r="BU72" s="1234"/>
      <c r="BV72" s="1234"/>
      <c r="BW72" s="1234"/>
      <c r="BX72" s="1234" t="s">
        <v>547</v>
      </c>
      <c r="BY72" s="1234"/>
      <c r="BZ72" s="1234"/>
      <c r="CA72" s="1234"/>
      <c r="CB72" s="1234"/>
      <c r="CC72" s="1234"/>
      <c r="CD72" s="1234"/>
      <c r="CE72" s="1234"/>
      <c r="CF72" s="1234" t="s">
        <v>548</v>
      </c>
      <c r="CG72" s="1234"/>
      <c r="CH72" s="1234"/>
      <c r="CI72" s="1234"/>
      <c r="CJ72" s="1234"/>
      <c r="CK72" s="1234"/>
      <c r="CL72" s="1234"/>
      <c r="CM72" s="1234"/>
      <c r="CN72" s="1234" t="s">
        <v>549</v>
      </c>
      <c r="CO72" s="1234"/>
      <c r="CP72" s="1234"/>
      <c r="CQ72" s="1234"/>
      <c r="CR72" s="1234"/>
      <c r="CS72" s="1234"/>
      <c r="CT72" s="1234"/>
      <c r="CU72" s="1234"/>
      <c r="CV72" s="1234" t="s">
        <v>550</v>
      </c>
      <c r="CW72" s="1234"/>
      <c r="CX72" s="1234"/>
      <c r="CY72" s="1234"/>
      <c r="CZ72" s="1234"/>
      <c r="DA72" s="1234"/>
      <c r="DB72" s="1234"/>
      <c r="DC72" s="1234"/>
    </row>
    <row r="73" spans="2:107" ht="13.2" x14ac:dyDescent="0.2">
      <c r="B73" s="259"/>
      <c r="G73" s="1245"/>
      <c r="H73" s="1245"/>
      <c r="I73" s="1245"/>
      <c r="J73" s="1245"/>
      <c r="K73" s="1229"/>
      <c r="L73" s="1229"/>
      <c r="M73" s="1229"/>
      <c r="N73" s="1229"/>
      <c r="AM73" s="359"/>
      <c r="AN73" s="1233" t="s">
        <v>597</v>
      </c>
      <c r="AO73" s="1233"/>
      <c r="AP73" s="1233"/>
      <c r="AQ73" s="1233"/>
      <c r="AR73" s="1233"/>
      <c r="AS73" s="1233"/>
      <c r="AT73" s="1233"/>
      <c r="AU73" s="1233"/>
      <c r="AV73" s="1233"/>
      <c r="AW73" s="1233"/>
      <c r="AX73" s="1233"/>
      <c r="AY73" s="1233"/>
      <c r="AZ73" s="1233"/>
      <c r="BA73" s="1233"/>
      <c r="BB73" s="1233" t="s">
        <v>598</v>
      </c>
      <c r="BC73" s="1233"/>
      <c r="BD73" s="1233"/>
      <c r="BE73" s="1233"/>
      <c r="BF73" s="1233"/>
      <c r="BG73" s="1233"/>
      <c r="BH73" s="1233"/>
      <c r="BI73" s="1233"/>
      <c r="BJ73" s="1233"/>
      <c r="BK73" s="1233"/>
      <c r="BL73" s="1233"/>
      <c r="BM73" s="1233"/>
      <c r="BN73" s="1233"/>
      <c r="BO73" s="1233"/>
      <c r="BP73" s="1230">
        <v>146.5</v>
      </c>
      <c r="BQ73" s="1230"/>
      <c r="BR73" s="1230"/>
      <c r="BS73" s="1230"/>
      <c r="BT73" s="1230"/>
      <c r="BU73" s="1230"/>
      <c r="BV73" s="1230"/>
      <c r="BW73" s="1230"/>
      <c r="BX73" s="1230">
        <v>137</v>
      </c>
      <c r="BY73" s="1230"/>
      <c r="BZ73" s="1230"/>
      <c r="CA73" s="1230"/>
      <c r="CB73" s="1230"/>
      <c r="CC73" s="1230"/>
      <c r="CD73" s="1230"/>
      <c r="CE73" s="1230"/>
      <c r="CF73" s="1230">
        <v>115.3</v>
      </c>
      <c r="CG73" s="1230"/>
      <c r="CH73" s="1230"/>
      <c r="CI73" s="1230"/>
      <c r="CJ73" s="1230"/>
      <c r="CK73" s="1230"/>
      <c r="CL73" s="1230"/>
      <c r="CM73" s="1230"/>
      <c r="CN73" s="1230">
        <v>92.8</v>
      </c>
      <c r="CO73" s="1230"/>
      <c r="CP73" s="1230"/>
      <c r="CQ73" s="1230"/>
      <c r="CR73" s="1230"/>
      <c r="CS73" s="1230"/>
      <c r="CT73" s="1230"/>
      <c r="CU73" s="1230"/>
      <c r="CV73" s="1230">
        <v>67.8</v>
      </c>
      <c r="CW73" s="1230"/>
      <c r="CX73" s="1230"/>
      <c r="CY73" s="1230"/>
      <c r="CZ73" s="1230"/>
      <c r="DA73" s="1230"/>
      <c r="DB73" s="1230"/>
      <c r="DC73" s="1230"/>
    </row>
    <row r="74" spans="2:107" ht="13.2" x14ac:dyDescent="0.2">
      <c r="B74" s="259"/>
      <c r="G74" s="1245"/>
      <c r="H74" s="1245"/>
      <c r="I74" s="1245"/>
      <c r="J74" s="1245"/>
      <c r="K74" s="1229"/>
      <c r="L74" s="1229"/>
      <c r="M74" s="1229"/>
      <c r="N74" s="1229"/>
      <c r="AM74" s="359"/>
      <c r="AN74" s="1233"/>
      <c r="AO74" s="1233"/>
      <c r="AP74" s="1233"/>
      <c r="AQ74" s="1233"/>
      <c r="AR74" s="1233"/>
      <c r="AS74" s="1233"/>
      <c r="AT74" s="1233"/>
      <c r="AU74" s="1233"/>
      <c r="AV74" s="1233"/>
      <c r="AW74" s="1233"/>
      <c r="AX74" s="1233"/>
      <c r="AY74" s="1233"/>
      <c r="AZ74" s="1233"/>
      <c r="BA74" s="1233"/>
      <c r="BB74" s="1233"/>
      <c r="BC74" s="1233"/>
      <c r="BD74" s="1233"/>
      <c r="BE74" s="1233"/>
      <c r="BF74" s="1233"/>
      <c r="BG74" s="1233"/>
      <c r="BH74" s="1233"/>
      <c r="BI74" s="1233"/>
      <c r="BJ74" s="1233"/>
      <c r="BK74" s="1233"/>
      <c r="BL74" s="1233"/>
      <c r="BM74" s="1233"/>
      <c r="BN74" s="1233"/>
      <c r="BO74" s="1233"/>
      <c r="BP74" s="1230"/>
      <c r="BQ74" s="1230"/>
      <c r="BR74" s="1230"/>
      <c r="BS74" s="1230"/>
      <c r="BT74" s="1230"/>
      <c r="BU74" s="1230"/>
      <c r="BV74" s="1230"/>
      <c r="BW74" s="1230"/>
      <c r="BX74" s="1230"/>
      <c r="BY74" s="1230"/>
      <c r="BZ74" s="1230"/>
      <c r="CA74" s="1230"/>
      <c r="CB74" s="1230"/>
      <c r="CC74" s="1230"/>
      <c r="CD74" s="1230"/>
      <c r="CE74" s="1230"/>
      <c r="CF74" s="1230"/>
      <c r="CG74" s="1230"/>
      <c r="CH74" s="1230"/>
      <c r="CI74" s="1230"/>
      <c r="CJ74" s="1230"/>
      <c r="CK74" s="1230"/>
      <c r="CL74" s="1230"/>
      <c r="CM74" s="1230"/>
      <c r="CN74" s="1230"/>
      <c r="CO74" s="1230"/>
      <c r="CP74" s="1230"/>
      <c r="CQ74" s="1230"/>
      <c r="CR74" s="1230"/>
      <c r="CS74" s="1230"/>
      <c r="CT74" s="1230"/>
      <c r="CU74" s="1230"/>
      <c r="CV74" s="1230"/>
      <c r="CW74" s="1230"/>
      <c r="CX74" s="1230"/>
      <c r="CY74" s="1230"/>
      <c r="CZ74" s="1230"/>
      <c r="DA74" s="1230"/>
      <c r="DB74" s="1230"/>
      <c r="DC74" s="1230"/>
    </row>
    <row r="75" spans="2:107" ht="13.2" x14ac:dyDescent="0.2">
      <c r="B75" s="259"/>
      <c r="G75" s="1245"/>
      <c r="H75" s="1245"/>
      <c r="I75" s="1228"/>
      <c r="J75" s="1228"/>
      <c r="K75" s="1235"/>
      <c r="L75" s="1235"/>
      <c r="M75" s="1235"/>
      <c r="N75" s="1235"/>
      <c r="AM75" s="359"/>
      <c r="AN75" s="1233"/>
      <c r="AO75" s="1233"/>
      <c r="AP75" s="1233"/>
      <c r="AQ75" s="1233"/>
      <c r="AR75" s="1233"/>
      <c r="AS75" s="1233"/>
      <c r="AT75" s="1233"/>
      <c r="AU75" s="1233"/>
      <c r="AV75" s="1233"/>
      <c r="AW75" s="1233"/>
      <c r="AX75" s="1233"/>
      <c r="AY75" s="1233"/>
      <c r="AZ75" s="1233"/>
      <c r="BA75" s="1233"/>
      <c r="BB75" s="1233" t="s">
        <v>603</v>
      </c>
      <c r="BC75" s="1233"/>
      <c r="BD75" s="1233"/>
      <c r="BE75" s="1233"/>
      <c r="BF75" s="1233"/>
      <c r="BG75" s="1233"/>
      <c r="BH75" s="1233"/>
      <c r="BI75" s="1233"/>
      <c r="BJ75" s="1233"/>
      <c r="BK75" s="1233"/>
      <c r="BL75" s="1233"/>
      <c r="BM75" s="1233"/>
      <c r="BN75" s="1233"/>
      <c r="BO75" s="1233"/>
      <c r="BP75" s="1230">
        <v>13.3</v>
      </c>
      <c r="BQ75" s="1230"/>
      <c r="BR75" s="1230"/>
      <c r="BS75" s="1230"/>
      <c r="BT75" s="1230"/>
      <c r="BU75" s="1230"/>
      <c r="BV75" s="1230"/>
      <c r="BW75" s="1230"/>
      <c r="BX75" s="1230">
        <v>13.2</v>
      </c>
      <c r="BY75" s="1230"/>
      <c r="BZ75" s="1230"/>
      <c r="CA75" s="1230"/>
      <c r="CB75" s="1230"/>
      <c r="CC75" s="1230"/>
      <c r="CD75" s="1230"/>
      <c r="CE75" s="1230"/>
      <c r="CF75" s="1230">
        <v>12.2</v>
      </c>
      <c r="CG75" s="1230"/>
      <c r="CH75" s="1230"/>
      <c r="CI75" s="1230"/>
      <c r="CJ75" s="1230"/>
      <c r="CK75" s="1230"/>
      <c r="CL75" s="1230"/>
      <c r="CM75" s="1230"/>
      <c r="CN75" s="1230">
        <v>12</v>
      </c>
      <c r="CO75" s="1230"/>
      <c r="CP75" s="1230"/>
      <c r="CQ75" s="1230"/>
      <c r="CR75" s="1230"/>
      <c r="CS75" s="1230"/>
      <c r="CT75" s="1230"/>
      <c r="CU75" s="1230"/>
      <c r="CV75" s="1230">
        <v>12.2</v>
      </c>
      <c r="CW75" s="1230"/>
      <c r="CX75" s="1230"/>
      <c r="CY75" s="1230"/>
      <c r="CZ75" s="1230"/>
      <c r="DA75" s="1230"/>
      <c r="DB75" s="1230"/>
      <c r="DC75" s="1230"/>
    </row>
    <row r="76" spans="2:107" ht="13.2" x14ac:dyDescent="0.2">
      <c r="B76" s="259"/>
      <c r="G76" s="1245"/>
      <c r="H76" s="1245"/>
      <c r="I76" s="1228"/>
      <c r="J76" s="1228"/>
      <c r="K76" s="1235"/>
      <c r="L76" s="1235"/>
      <c r="M76" s="1235"/>
      <c r="N76" s="1235"/>
      <c r="AM76" s="359"/>
      <c r="AN76" s="1233"/>
      <c r="AO76" s="1233"/>
      <c r="AP76" s="1233"/>
      <c r="AQ76" s="1233"/>
      <c r="AR76" s="1233"/>
      <c r="AS76" s="1233"/>
      <c r="AT76" s="1233"/>
      <c r="AU76" s="1233"/>
      <c r="AV76" s="1233"/>
      <c r="AW76" s="1233"/>
      <c r="AX76" s="1233"/>
      <c r="AY76" s="1233"/>
      <c r="AZ76" s="1233"/>
      <c r="BA76" s="1233"/>
      <c r="BB76" s="1233"/>
      <c r="BC76" s="1233"/>
      <c r="BD76" s="1233"/>
      <c r="BE76" s="1233"/>
      <c r="BF76" s="1233"/>
      <c r="BG76" s="1233"/>
      <c r="BH76" s="1233"/>
      <c r="BI76" s="1233"/>
      <c r="BJ76" s="1233"/>
      <c r="BK76" s="1233"/>
      <c r="BL76" s="1233"/>
      <c r="BM76" s="1233"/>
      <c r="BN76" s="1233"/>
      <c r="BO76" s="1233"/>
      <c r="BP76" s="1230"/>
      <c r="BQ76" s="1230"/>
      <c r="BR76" s="1230"/>
      <c r="BS76" s="1230"/>
      <c r="BT76" s="1230"/>
      <c r="BU76" s="1230"/>
      <c r="BV76" s="1230"/>
      <c r="BW76" s="1230"/>
      <c r="BX76" s="1230"/>
      <c r="BY76" s="1230"/>
      <c r="BZ76" s="1230"/>
      <c r="CA76" s="1230"/>
      <c r="CB76" s="1230"/>
      <c r="CC76" s="1230"/>
      <c r="CD76" s="1230"/>
      <c r="CE76" s="1230"/>
      <c r="CF76" s="1230"/>
      <c r="CG76" s="1230"/>
      <c r="CH76" s="1230"/>
      <c r="CI76" s="1230"/>
      <c r="CJ76" s="1230"/>
      <c r="CK76" s="1230"/>
      <c r="CL76" s="1230"/>
      <c r="CM76" s="1230"/>
      <c r="CN76" s="1230"/>
      <c r="CO76" s="1230"/>
      <c r="CP76" s="1230"/>
      <c r="CQ76" s="1230"/>
      <c r="CR76" s="1230"/>
      <c r="CS76" s="1230"/>
      <c r="CT76" s="1230"/>
      <c r="CU76" s="1230"/>
      <c r="CV76" s="1230"/>
      <c r="CW76" s="1230"/>
      <c r="CX76" s="1230"/>
      <c r="CY76" s="1230"/>
      <c r="CZ76" s="1230"/>
      <c r="DA76" s="1230"/>
      <c r="DB76" s="1230"/>
      <c r="DC76" s="1230"/>
    </row>
    <row r="77" spans="2:107" ht="13.2" x14ac:dyDescent="0.2">
      <c r="B77" s="259"/>
      <c r="G77" s="1228"/>
      <c r="H77" s="1228"/>
      <c r="I77" s="1228"/>
      <c r="J77" s="1228"/>
      <c r="K77" s="1229"/>
      <c r="L77" s="1229"/>
      <c r="M77" s="1229"/>
      <c r="N77" s="1229"/>
      <c r="AN77" s="1234" t="s">
        <v>600</v>
      </c>
      <c r="AO77" s="1234"/>
      <c r="AP77" s="1234"/>
      <c r="AQ77" s="1234"/>
      <c r="AR77" s="1234"/>
      <c r="AS77" s="1234"/>
      <c r="AT77" s="1234"/>
      <c r="AU77" s="1234"/>
      <c r="AV77" s="1234"/>
      <c r="AW77" s="1234"/>
      <c r="AX77" s="1234"/>
      <c r="AY77" s="1234"/>
      <c r="AZ77" s="1234"/>
      <c r="BA77" s="1234"/>
      <c r="BB77" s="1233" t="s">
        <v>598</v>
      </c>
      <c r="BC77" s="1233"/>
      <c r="BD77" s="1233"/>
      <c r="BE77" s="1233"/>
      <c r="BF77" s="1233"/>
      <c r="BG77" s="1233"/>
      <c r="BH77" s="1233"/>
      <c r="BI77" s="1233"/>
      <c r="BJ77" s="1233"/>
      <c r="BK77" s="1233"/>
      <c r="BL77" s="1233"/>
      <c r="BM77" s="1233"/>
      <c r="BN77" s="1233"/>
      <c r="BO77" s="1233"/>
      <c r="BP77" s="1230">
        <v>25.4</v>
      </c>
      <c r="BQ77" s="1230"/>
      <c r="BR77" s="1230"/>
      <c r="BS77" s="1230"/>
      <c r="BT77" s="1230"/>
      <c r="BU77" s="1230"/>
      <c r="BV77" s="1230"/>
      <c r="BW77" s="1230"/>
      <c r="BX77" s="1230">
        <v>23</v>
      </c>
      <c r="BY77" s="1230"/>
      <c r="BZ77" s="1230"/>
      <c r="CA77" s="1230"/>
      <c r="CB77" s="1230"/>
      <c r="CC77" s="1230"/>
      <c r="CD77" s="1230"/>
      <c r="CE77" s="1230"/>
      <c r="CF77" s="1230">
        <v>28</v>
      </c>
      <c r="CG77" s="1230"/>
      <c r="CH77" s="1230"/>
      <c r="CI77" s="1230"/>
      <c r="CJ77" s="1230"/>
      <c r="CK77" s="1230"/>
      <c r="CL77" s="1230"/>
      <c r="CM77" s="1230"/>
      <c r="CN77" s="1230">
        <v>19.2</v>
      </c>
      <c r="CO77" s="1230"/>
      <c r="CP77" s="1230"/>
      <c r="CQ77" s="1230"/>
      <c r="CR77" s="1230"/>
      <c r="CS77" s="1230"/>
      <c r="CT77" s="1230"/>
      <c r="CU77" s="1230"/>
      <c r="CV77" s="1230">
        <v>4</v>
      </c>
      <c r="CW77" s="1230"/>
      <c r="CX77" s="1230"/>
      <c r="CY77" s="1230"/>
      <c r="CZ77" s="1230"/>
      <c r="DA77" s="1230"/>
      <c r="DB77" s="1230"/>
      <c r="DC77" s="1230"/>
    </row>
    <row r="78" spans="2:107" ht="13.2" x14ac:dyDescent="0.2">
      <c r="B78" s="259"/>
      <c r="G78" s="1228"/>
      <c r="H78" s="1228"/>
      <c r="I78" s="1228"/>
      <c r="J78" s="1228"/>
      <c r="K78" s="1229"/>
      <c r="L78" s="1229"/>
      <c r="M78" s="1229"/>
      <c r="N78" s="1229"/>
      <c r="AN78" s="1234"/>
      <c r="AO78" s="1234"/>
      <c r="AP78" s="1234"/>
      <c r="AQ78" s="1234"/>
      <c r="AR78" s="1234"/>
      <c r="AS78" s="1234"/>
      <c r="AT78" s="1234"/>
      <c r="AU78" s="1234"/>
      <c r="AV78" s="1234"/>
      <c r="AW78" s="1234"/>
      <c r="AX78" s="1234"/>
      <c r="AY78" s="1234"/>
      <c r="AZ78" s="1234"/>
      <c r="BA78" s="1234"/>
      <c r="BB78" s="1233"/>
      <c r="BC78" s="1233"/>
      <c r="BD78" s="1233"/>
      <c r="BE78" s="1233"/>
      <c r="BF78" s="1233"/>
      <c r="BG78" s="1233"/>
      <c r="BH78" s="1233"/>
      <c r="BI78" s="1233"/>
      <c r="BJ78" s="1233"/>
      <c r="BK78" s="1233"/>
      <c r="BL78" s="1233"/>
      <c r="BM78" s="1233"/>
      <c r="BN78" s="1233"/>
      <c r="BO78" s="1233"/>
      <c r="BP78" s="1230"/>
      <c r="BQ78" s="1230"/>
      <c r="BR78" s="1230"/>
      <c r="BS78" s="1230"/>
      <c r="BT78" s="1230"/>
      <c r="BU78" s="1230"/>
      <c r="BV78" s="1230"/>
      <c r="BW78" s="1230"/>
      <c r="BX78" s="1230"/>
      <c r="BY78" s="1230"/>
      <c r="BZ78" s="1230"/>
      <c r="CA78" s="1230"/>
      <c r="CB78" s="1230"/>
      <c r="CC78" s="1230"/>
      <c r="CD78" s="1230"/>
      <c r="CE78" s="1230"/>
      <c r="CF78" s="1230"/>
      <c r="CG78" s="1230"/>
      <c r="CH78" s="1230"/>
      <c r="CI78" s="1230"/>
      <c r="CJ78" s="1230"/>
      <c r="CK78" s="1230"/>
      <c r="CL78" s="1230"/>
      <c r="CM78" s="1230"/>
      <c r="CN78" s="1230"/>
      <c r="CO78" s="1230"/>
      <c r="CP78" s="1230"/>
      <c r="CQ78" s="1230"/>
      <c r="CR78" s="1230"/>
      <c r="CS78" s="1230"/>
      <c r="CT78" s="1230"/>
      <c r="CU78" s="1230"/>
      <c r="CV78" s="1230"/>
      <c r="CW78" s="1230"/>
      <c r="CX78" s="1230"/>
      <c r="CY78" s="1230"/>
      <c r="CZ78" s="1230"/>
      <c r="DA78" s="1230"/>
      <c r="DB78" s="1230"/>
      <c r="DC78" s="1230"/>
    </row>
    <row r="79" spans="2:107" ht="13.2" x14ac:dyDescent="0.2">
      <c r="B79" s="259"/>
      <c r="G79" s="1228"/>
      <c r="H79" s="1228"/>
      <c r="I79" s="1231"/>
      <c r="J79" s="1231"/>
      <c r="K79" s="1232"/>
      <c r="L79" s="1232"/>
      <c r="M79" s="1232"/>
      <c r="N79" s="1232"/>
      <c r="AN79" s="1234"/>
      <c r="AO79" s="1234"/>
      <c r="AP79" s="1234"/>
      <c r="AQ79" s="1234"/>
      <c r="AR79" s="1234"/>
      <c r="AS79" s="1234"/>
      <c r="AT79" s="1234"/>
      <c r="AU79" s="1234"/>
      <c r="AV79" s="1234"/>
      <c r="AW79" s="1234"/>
      <c r="AX79" s="1234"/>
      <c r="AY79" s="1234"/>
      <c r="AZ79" s="1234"/>
      <c r="BA79" s="1234"/>
      <c r="BB79" s="1233" t="s">
        <v>603</v>
      </c>
      <c r="BC79" s="1233"/>
      <c r="BD79" s="1233"/>
      <c r="BE79" s="1233"/>
      <c r="BF79" s="1233"/>
      <c r="BG79" s="1233"/>
      <c r="BH79" s="1233"/>
      <c r="BI79" s="1233"/>
      <c r="BJ79" s="1233"/>
      <c r="BK79" s="1233"/>
      <c r="BL79" s="1233"/>
      <c r="BM79" s="1233"/>
      <c r="BN79" s="1233"/>
      <c r="BO79" s="1233"/>
      <c r="BP79" s="1230">
        <v>7.8</v>
      </c>
      <c r="BQ79" s="1230"/>
      <c r="BR79" s="1230"/>
      <c r="BS79" s="1230"/>
      <c r="BT79" s="1230"/>
      <c r="BU79" s="1230"/>
      <c r="BV79" s="1230"/>
      <c r="BW79" s="1230"/>
      <c r="BX79" s="1230">
        <v>7.7</v>
      </c>
      <c r="BY79" s="1230"/>
      <c r="BZ79" s="1230"/>
      <c r="CA79" s="1230"/>
      <c r="CB79" s="1230"/>
      <c r="CC79" s="1230"/>
      <c r="CD79" s="1230"/>
      <c r="CE79" s="1230"/>
      <c r="CF79" s="1230">
        <v>7.5</v>
      </c>
      <c r="CG79" s="1230"/>
      <c r="CH79" s="1230"/>
      <c r="CI79" s="1230"/>
      <c r="CJ79" s="1230"/>
      <c r="CK79" s="1230"/>
      <c r="CL79" s="1230"/>
      <c r="CM79" s="1230"/>
      <c r="CN79" s="1230">
        <v>8</v>
      </c>
      <c r="CO79" s="1230"/>
      <c r="CP79" s="1230"/>
      <c r="CQ79" s="1230"/>
      <c r="CR79" s="1230"/>
      <c r="CS79" s="1230"/>
      <c r="CT79" s="1230"/>
      <c r="CU79" s="1230"/>
      <c r="CV79" s="1230">
        <v>8</v>
      </c>
      <c r="CW79" s="1230"/>
      <c r="CX79" s="1230"/>
      <c r="CY79" s="1230"/>
      <c r="CZ79" s="1230"/>
      <c r="DA79" s="1230"/>
      <c r="DB79" s="1230"/>
      <c r="DC79" s="1230"/>
    </row>
    <row r="80" spans="2:107" ht="13.2" x14ac:dyDescent="0.2">
      <c r="B80" s="259"/>
      <c r="G80" s="1228"/>
      <c r="H80" s="1228"/>
      <c r="I80" s="1231"/>
      <c r="J80" s="1231"/>
      <c r="K80" s="1232"/>
      <c r="L80" s="1232"/>
      <c r="M80" s="1232"/>
      <c r="N80" s="1232"/>
      <c r="AN80" s="1234"/>
      <c r="AO80" s="1234"/>
      <c r="AP80" s="1234"/>
      <c r="AQ80" s="1234"/>
      <c r="AR80" s="1234"/>
      <c r="AS80" s="1234"/>
      <c r="AT80" s="1234"/>
      <c r="AU80" s="1234"/>
      <c r="AV80" s="1234"/>
      <c r="AW80" s="1234"/>
      <c r="AX80" s="1234"/>
      <c r="AY80" s="1234"/>
      <c r="AZ80" s="1234"/>
      <c r="BA80" s="1234"/>
      <c r="BB80" s="1233"/>
      <c r="BC80" s="1233"/>
      <c r="BD80" s="1233"/>
      <c r="BE80" s="1233"/>
      <c r="BF80" s="1233"/>
      <c r="BG80" s="1233"/>
      <c r="BH80" s="1233"/>
      <c r="BI80" s="1233"/>
      <c r="BJ80" s="1233"/>
      <c r="BK80" s="1233"/>
      <c r="BL80" s="1233"/>
      <c r="BM80" s="1233"/>
      <c r="BN80" s="1233"/>
      <c r="BO80" s="1233"/>
      <c r="BP80" s="1230"/>
      <c r="BQ80" s="1230"/>
      <c r="BR80" s="1230"/>
      <c r="BS80" s="1230"/>
      <c r="BT80" s="1230"/>
      <c r="BU80" s="1230"/>
      <c r="BV80" s="1230"/>
      <c r="BW80" s="1230"/>
      <c r="BX80" s="1230"/>
      <c r="BY80" s="1230"/>
      <c r="BZ80" s="1230"/>
      <c r="CA80" s="1230"/>
      <c r="CB80" s="1230"/>
      <c r="CC80" s="1230"/>
      <c r="CD80" s="1230"/>
      <c r="CE80" s="1230"/>
      <c r="CF80" s="1230"/>
      <c r="CG80" s="1230"/>
      <c r="CH80" s="1230"/>
      <c r="CI80" s="1230"/>
      <c r="CJ80" s="1230"/>
      <c r="CK80" s="1230"/>
      <c r="CL80" s="1230"/>
      <c r="CM80" s="1230"/>
      <c r="CN80" s="1230"/>
      <c r="CO80" s="1230"/>
      <c r="CP80" s="1230"/>
      <c r="CQ80" s="1230"/>
      <c r="CR80" s="1230"/>
      <c r="CS80" s="1230"/>
      <c r="CT80" s="1230"/>
      <c r="CU80" s="1230"/>
      <c r="CV80" s="1230"/>
      <c r="CW80" s="1230"/>
      <c r="CX80" s="1230"/>
      <c r="CY80" s="1230"/>
      <c r="CZ80" s="1230"/>
      <c r="DA80" s="1230"/>
      <c r="DB80" s="1230"/>
      <c r="DC80" s="1230"/>
    </row>
    <row r="81" spans="2:109" ht="13.2" x14ac:dyDescent="0.2">
      <c r="B81" s="259"/>
    </row>
    <row r="82" spans="2:109" ht="16.2" x14ac:dyDescent="0.2">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2"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2" x14ac:dyDescent="0.2">
      <c r="DD84" s="255"/>
      <c r="DE84" s="255"/>
    </row>
    <row r="85" spans="2:109" ht="13.2" x14ac:dyDescent="0.2">
      <c r="DD85" s="255"/>
      <c r="DE85" s="255"/>
    </row>
  </sheetData>
  <sheetProtection algorithmName="SHA-512" hashValue="FCHB5zfrMxiD0r11X4VEHVGagkVT+UTn8HolzjQ1TcLGNizeNLdFDVHfJl95eJTJBBeYv3bcWD+cVU3qmmkK9g==" saltValue="WFkbFRA4AjwL9+RrUpwwO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8FD79-F07E-4B80-8D68-E1B9AE9B1A2C}">
  <sheetPr codeName="Sheet11">
    <pageSetUpPr fitToPage="1"/>
  </sheetPr>
  <dimension ref="A1:DR125"/>
  <sheetViews>
    <sheetView showGridLines="0" zoomScale="85" zoomScaleNormal="85" zoomScaleSheetLayoutView="70" workbookViewId="0"/>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2" x14ac:dyDescent="0.2">
      <c r="S2" s="253"/>
      <c r="AH2" s="253"/>
    </row>
    <row r="3" spans="1: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2" x14ac:dyDescent="0.2"/>
    <row r="5" spans="1:34" ht="13.2" x14ac:dyDescent="0.2"/>
    <row r="6" spans="1:34" ht="13.2" x14ac:dyDescent="0.2"/>
    <row r="7" spans="1:34" ht="13.2" x14ac:dyDescent="0.2"/>
    <row r="8" spans="1:34" ht="13.2" x14ac:dyDescent="0.2"/>
    <row r="9" spans="1:34" ht="13.2" x14ac:dyDescent="0.2">
      <c r="AH9" s="25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493</v>
      </c>
    </row>
  </sheetData>
  <sheetProtection algorithmName="SHA-512" hashValue="GAsdYqTtQLNizDyfAT1T83/fhN6V8xI7plWht8W/kub6sCBFGvlmZUgt/04l6jMeTLyK5SSrzf+5L6Xp4L4ZIw==" saltValue="HiRTacmyvCY9JX350ZjxX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856C9-61CB-4C87-B254-AA685F246CCD}">
  <sheetPr codeName="Sheet12">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2" x14ac:dyDescent="0.2">
      <c r="S2" s="253"/>
      <c r="AH2" s="253"/>
    </row>
    <row r="3" spans="2: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2" x14ac:dyDescent="0.2"/>
    <row r="5" spans="2:34" ht="13.2" x14ac:dyDescent="0.2"/>
    <row r="6" spans="2:34" ht="13.2" x14ac:dyDescent="0.2"/>
    <row r="7" spans="2:34" ht="13.2" x14ac:dyDescent="0.2"/>
    <row r="8" spans="2:34" ht="13.2" x14ac:dyDescent="0.2"/>
    <row r="9" spans="2:34" ht="13.2" x14ac:dyDescent="0.2">
      <c r="AH9" s="25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c r="AG59" s="253"/>
      <c r="AH59" s="253"/>
    </row>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493</v>
      </c>
    </row>
  </sheetData>
  <sheetProtection algorithmName="SHA-512" hashValue="QVFRMkBZg0AJivxBrQpErHuHoewfDsav3SIRtpP61SvsQqh4Mpk42AvUBQ9vV7dX7vq+5OM6cBFmfm2E/K3HkA==" saltValue="gmAHfFyLHml2beZnIvGYg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53</v>
      </c>
      <c r="E2" s="147"/>
      <c r="F2" s="148" t="s">
        <v>543</v>
      </c>
      <c r="G2" s="149"/>
      <c r="H2" s="150"/>
    </row>
    <row r="3" spans="1:8" x14ac:dyDescent="0.2">
      <c r="A3" s="146" t="s">
        <v>536</v>
      </c>
      <c r="B3" s="151"/>
      <c r="C3" s="152"/>
      <c r="D3" s="153">
        <v>26066</v>
      </c>
      <c r="E3" s="154"/>
      <c r="F3" s="155">
        <v>69185</v>
      </c>
      <c r="G3" s="156"/>
      <c r="H3" s="157"/>
    </row>
    <row r="4" spans="1:8" x14ac:dyDescent="0.2">
      <c r="A4" s="158"/>
      <c r="B4" s="159"/>
      <c r="C4" s="160"/>
      <c r="D4" s="161">
        <v>14501</v>
      </c>
      <c r="E4" s="162"/>
      <c r="F4" s="163">
        <v>38519</v>
      </c>
      <c r="G4" s="164"/>
      <c r="H4" s="165"/>
    </row>
    <row r="5" spans="1:8" x14ac:dyDescent="0.2">
      <c r="A5" s="146" t="s">
        <v>538</v>
      </c>
      <c r="B5" s="151"/>
      <c r="C5" s="152"/>
      <c r="D5" s="153">
        <v>27556</v>
      </c>
      <c r="E5" s="154"/>
      <c r="F5" s="155">
        <v>70166</v>
      </c>
      <c r="G5" s="156"/>
      <c r="H5" s="157"/>
    </row>
    <row r="6" spans="1:8" x14ac:dyDescent="0.2">
      <c r="A6" s="158"/>
      <c r="B6" s="159"/>
      <c r="C6" s="160"/>
      <c r="D6" s="161">
        <v>8814</v>
      </c>
      <c r="E6" s="162"/>
      <c r="F6" s="163">
        <v>36115</v>
      </c>
      <c r="G6" s="164"/>
      <c r="H6" s="165"/>
    </row>
    <row r="7" spans="1:8" x14ac:dyDescent="0.2">
      <c r="A7" s="146" t="s">
        <v>539</v>
      </c>
      <c r="B7" s="151"/>
      <c r="C7" s="152"/>
      <c r="D7" s="153">
        <v>38449</v>
      </c>
      <c r="E7" s="154"/>
      <c r="F7" s="155">
        <v>70329</v>
      </c>
      <c r="G7" s="156"/>
      <c r="H7" s="157"/>
    </row>
    <row r="8" spans="1:8" x14ac:dyDescent="0.2">
      <c r="A8" s="158"/>
      <c r="B8" s="159"/>
      <c r="C8" s="160"/>
      <c r="D8" s="161">
        <v>19773</v>
      </c>
      <c r="E8" s="162"/>
      <c r="F8" s="163">
        <v>39403</v>
      </c>
      <c r="G8" s="164"/>
      <c r="H8" s="165"/>
    </row>
    <row r="9" spans="1:8" x14ac:dyDescent="0.2">
      <c r="A9" s="146" t="s">
        <v>540</v>
      </c>
      <c r="B9" s="151"/>
      <c r="C9" s="152"/>
      <c r="D9" s="153">
        <v>37004</v>
      </c>
      <c r="E9" s="154"/>
      <c r="F9" s="155">
        <v>71871</v>
      </c>
      <c r="G9" s="156"/>
      <c r="H9" s="157"/>
    </row>
    <row r="10" spans="1:8" x14ac:dyDescent="0.2">
      <c r="A10" s="158"/>
      <c r="B10" s="159"/>
      <c r="C10" s="160"/>
      <c r="D10" s="161">
        <v>22018</v>
      </c>
      <c r="E10" s="162"/>
      <c r="F10" s="163">
        <v>38232</v>
      </c>
      <c r="G10" s="164"/>
      <c r="H10" s="165"/>
    </row>
    <row r="11" spans="1:8" x14ac:dyDescent="0.2">
      <c r="A11" s="146" t="s">
        <v>541</v>
      </c>
      <c r="B11" s="151"/>
      <c r="C11" s="152"/>
      <c r="D11" s="153">
        <v>29567</v>
      </c>
      <c r="E11" s="154"/>
      <c r="F11" s="155">
        <v>71807</v>
      </c>
      <c r="G11" s="156"/>
      <c r="H11" s="157"/>
    </row>
    <row r="12" spans="1:8" x14ac:dyDescent="0.2">
      <c r="A12" s="158"/>
      <c r="B12" s="159"/>
      <c r="C12" s="166"/>
      <c r="D12" s="161">
        <v>17942</v>
      </c>
      <c r="E12" s="162"/>
      <c r="F12" s="163">
        <v>37333</v>
      </c>
      <c r="G12" s="164"/>
      <c r="H12" s="165"/>
    </row>
    <row r="13" spans="1:8" x14ac:dyDescent="0.2">
      <c r="A13" s="146"/>
      <c r="B13" s="151"/>
      <c r="C13" s="152"/>
      <c r="D13" s="153">
        <v>31728</v>
      </c>
      <c r="E13" s="154"/>
      <c r="F13" s="155">
        <v>70672</v>
      </c>
      <c r="G13" s="167"/>
      <c r="H13" s="157"/>
    </row>
    <row r="14" spans="1:8" x14ac:dyDescent="0.2">
      <c r="A14" s="158"/>
      <c r="B14" s="159"/>
      <c r="C14" s="160"/>
      <c r="D14" s="161">
        <v>16610</v>
      </c>
      <c r="E14" s="162"/>
      <c r="F14" s="163">
        <v>37920</v>
      </c>
      <c r="G14" s="164"/>
      <c r="H14" s="165"/>
    </row>
    <row r="17" spans="1:11" x14ac:dyDescent="0.2">
      <c r="A17" s="142" t="s">
        <v>54</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55</v>
      </c>
      <c r="B19" s="168">
        <f>ROUND(VALUE(SUBSTITUTE(実質収支比率等に係る経年分析!F$48,"▲","-")),2)</f>
        <v>1.42</v>
      </c>
      <c r="C19" s="168">
        <f>ROUND(VALUE(SUBSTITUTE(実質収支比率等に係る経年分析!G$48,"▲","-")),2)</f>
        <v>2.14</v>
      </c>
      <c r="D19" s="168">
        <f>ROUND(VALUE(SUBSTITUTE(実質収支比率等に係る経年分析!H$48,"▲","-")),2)</f>
        <v>4.7300000000000004</v>
      </c>
      <c r="E19" s="168">
        <f>ROUND(VALUE(SUBSTITUTE(実質収支比率等に係る経年分析!I$48,"▲","-")),2)</f>
        <v>7.98</v>
      </c>
      <c r="F19" s="168">
        <f>ROUND(VALUE(SUBSTITUTE(実質収支比率等に係る経年分析!J$48,"▲","-")),2)</f>
        <v>6.86</v>
      </c>
    </row>
    <row r="20" spans="1:11" x14ac:dyDescent="0.2">
      <c r="A20" s="168" t="s">
        <v>56</v>
      </c>
      <c r="B20" s="168">
        <f>ROUND(VALUE(SUBSTITUTE(実質収支比率等に係る経年分析!F$47,"▲","-")),2)</f>
        <v>1.46</v>
      </c>
      <c r="C20" s="168">
        <f>ROUND(VALUE(SUBSTITUTE(実質収支比率等に係る経年分析!G$47,"▲","-")),2)</f>
        <v>1.52</v>
      </c>
      <c r="D20" s="168">
        <f>ROUND(VALUE(SUBSTITUTE(実質収支比率等に係る経年分析!H$47,"▲","-")),2)</f>
        <v>2.57</v>
      </c>
      <c r="E20" s="168">
        <f>ROUND(VALUE(SUBSTITUTE(実質収支比率等に係る経年分析!I$47,"▲","-")),2)</f>
        <v>7.85</v>
      </c>
      <c r="F20" s="168">
        <f>ROUND(VALUE(SUBSTITUTE(実質収支比率等に係る経年分析!J$47,"▲","-")),2)</f>
        <v>12.27</v>
      </c>
    </row>
    <row r="21" spans="1:11" x14ac:dyDescent="0.2">
      <c r="A21" s="168" t="s">
        <v>57</v>
      </c>
      <c r="B21" s="168">
        <f>IF(ISNUMBER(VALUE(SUBSTITUTE(実質収支比率等に係る経年分析!F$49,"▲","-"))),ROUND(VALUE(SUBSTITUTE(実質収支比率等に係る経年分析!F$49,"▲","-")),2),NA())</f>
        <v>-1.01</v>
      </c>
      <c r="C21" s="168">
        <f>IF(ISNUMBER(VALUE(SUBSTITUTE(実質収支比率等に係る経年分析!G$49,"▲","-"))),ROUND(VALUE(SUBSTITUTE(実質収支比率等に係る経年分析!G$49,"▲","-")),2),NA())</f>
        <v>0</v>
      </c>
      <c r="D21" s="168">
        <f>IF(ISNUMBER(VALUE(SUBSTITUTE(実質収支比率等に係る経年分析!H$49,"▲","-"))),ROUND(VALUE(SUBSTITUTE(実質収支比率等に係る経年分析!H$49,"▲","-")),2),NA())</f>
        <v>2.63</v>
      </c>
      <c r="E21" s="168">
        <f>IF(ISNUMBER(VALUE(SUBSTITUTE(実質収支比率等に係る経年分析!I$49,"▲","-"))),ROUND(VALUE(SUBSTITUTE(実質収支比率等に係る経年分析!I$49,"▲","-")),2),NA())</f>
        <v>6.18</v>
      </c>
      <c r="F21" s="168">
        <f>IF(ISNUMBER(VALUE(SUBSTITUTE(実質収支比率等に係る経年分析!J$49,"▲","-"))),ROUND(VALUE(SUBSTITUTE(実質収支比率等に係る経年分析!J$49,"▲","-")),2),NA())</f>
        <v>-1.37</v>
      </c>
    </row>
    <row r="24" spans="1:11" x14ac:dyDescent="0.2">
      <c r="A24" s="142" t="s">
        <v>58</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59</v>
      </c>
      <c r="C26" s="169" t="s">
        <v>60</v>
      </c>
      <c r="D26" s="169" t="s">
        <v>59</v>
      </c>
      <c r="E26" s="169" t="s">
        <v>60</v>
      </c>
      <c r="F26" s="169" t="s">
        <v>59</v>
      </c>
      <c r="G26" s="169" t="s">
        <v>60</v>
      </c>
      <c r="H26" s="169" t="s">
        <v>59</v>
      </c>
      <c r="I26" s="169" t="s">
        <v>60</v>
      </c>
      <c r="J26" s="169" t="s">
        <v>59</v>
      </c>
      <c r="K26" s="169" t="s">
        <v>60</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str">
        <f>IF(連結実質赤字比率に係る赤字・黒字の構成分析!C$40="",NA(),連結実質赤字比率に係る赤字・黒字の構成分析!C$40)</f>
        <v>後期高齢者医療事業特別会計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0.01</v>
      </c>
    </row>
    <row r="31" spans="1:11" x14ac:dyDescent="0.2">
      <c r="A31" s="169" t="str">
        <f>IF(連結実質赤字比率に係る赤字・黒字の構成分析!C$39="",NA(),連結実質赤字比率に係る赤字・黒字の構成分析!C$39)</f>
        <v>病院事業会計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0.08</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0.06</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0.21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0.46</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0.63</v>
      </c>
    </row>
    <row r="32" spans="1:11" x14ac:dyDescent="0.2">
      <c r="A32" s="169" t="str">
        <f>IF(連結実質赤字比率に係る赤字・黒字の構成分析!C$38="",NA(),連結実質赤字比率に係る赤字・黒字の構成分析!C$38)</f>
        <v>国民健康保険事業特別会計</v>
      </c>
      <c r="B32" s="169">
        <f>IF(ROUND(VALUE(SUBSTITUTE(連結実質赤字比率に係る赤字・黒字の構成分析!F$38,"▲", "-")), 2) &lt; 0, ABS(ROUND(VALUE(SUBSTITUTE(連結実質赤字比率に係る赤字・黒字の構成分析!F$38,"▲", "-")), 2)), NA())</f>
        <v>0.92</v>
      </c>
      <c r="C32" s="169" t="e">
        <f>IF(ROUND(VALUE(SUBSTITUTE(連結実質赤字比率に係る赤字・黒字の構成分析!F$38,"▲", "-")), 2) &gt;= 0, ABS(ROUND(VALUE(SUBSTITUTE(連結実質赤字比率に係る赤字・黒字の構成分析!F$38,"▲", "-")), 2)), NA())</f>
        <v>#N/A</v>
      </c>
      <c r="D32" s="169">
        <f>IF(ROUND(VALUE(SUBSTITUTE(連結実質赤字比率に係る赤字・黒字の構成分析!G$38,"▲", "-")), 2) &lt; 0, ABS(ROUND(VALUE(SUBSTITUTE(連結実質赤字比率に係る赤字・黒字の構成分析!G$38,"▲", "-")), 2)), NA())</f>
        <v>0.51</v>
      </c>
      <c r="E32" s="169" t="e">
        <f>IF(ROUND(VALUE(SUBSTITUTE(連結実質赤字比率に係る赤字・黒字の構成分析!G$38,"▲", "-")), 2) &gt;= 0, ABS(ROUND(VALUE(SUBSTITUTE(連結実質赤字比率に係る赤字・黒字の構成分析!G$38,"▲", "-")), 2)), NA())</f>
        <v>#N/A</v>
      </c>
      <c r="F32" s="169">
        <f>IF(ROUND(VALUE(SUBSTITUTE(連結実質赤字比率に係る赤字・黒字の構成分析!H$38,"▲", "-")), 2) &lt; 0, ABS(ROUND(VALUE(SUBSTITUTE(連結実質赤字比率に係る赤字・黒字の構成分析!H$38,"▲", "-")), 2)), NA())</f>
        <v>0.43</v>
      </c>
      <c r="G32" s="169" t="e">
        <f>IF(ROUND(VALUE(SUBSTITUTE(連結実質赤字比率に係る赤字・黒字の構成分析!H$38,"▲", "-")), 2) &gt;= 0, ABS(ROUND(VALUE(SUBSTITUTE(連結実質赤字比率に係る赤字・黒字の構成分析!H$38,"▲", "-")), 2)), NA())</f>
        <v>#N/A</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0.05</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0.68</v>
      </c>
    </row>
    <row r="33" spans="1:16" x14ac:dyDescent="0.2">
      <c r="A33" s="169" t="str">
        <f>IF(連結実質赤字比率に係る赤字・黒字の構成分析!C$37="",NA(),連結実質赤字比率に係る赤字・黒字の構成分析!C$37)</f>
        <v>介護保険事業特別会計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0.47</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0.52</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0.67</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1.02</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0.94</v>
      </c>
    </row>
    <row r="34" spans="1:16" x14ac:dyDescent="0.2">
      <c r="A34" s="169" t="str">
        <f>IF(連結実質赤字比率に係る赤字・黒字の構成分析!C$36="",NA(),連結実質赤字比率に係る赤字・黒字の構成分析!C$36)</f>
        <v>下水道事業会計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1.7</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0.33</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1.1000000000000001</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1.24</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1.42</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2.14</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4.7300000000000004</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7.97</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6.85</v>
      </c>
    </row>
    <row r="36" spans="1:16" x14ac:dyDescent="0.2">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17.86</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17.34</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14.77</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14.46</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16.27</v>
      </c>
    </row>
    <row r="39" spans="1:16" x14ac:dyDescent="0.2">
      <c r="A39" s="142" t="s">
        <v>61</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62</v>
      </c>
      <c r="C41" s="170"/>
      <c r="D41" s="170" t="s">
        <v>63</v>
      </c>
      <c r="E41" s="170" t="s">
        <v>62</v>
      </c>
      <c r="F41" s="170"/>
      <c r="G41" s="170" t="s">
        <v>63</v>
      </c>
      <c r="H41" s="170" t="s">
        <v>62</v>
      </c>
      <c r="I41" s="170"/>
      <c r="J41" s="170" t="s">
        <v>63</v>
      </c>
      <c r="K41" s="170" t="s">
        <v>62</v>
      </c>
      <c r="L41" s="170"/>
      <c r="M41" s="170" t="s">
        <v>63</v>
      </c>
      <c r="N41" s="170" t="s">
        <v>62</v>
      </c>
      <c r="O41" s="170"/>
      <c r="P41" s="170" t="s">
        <v>63</v>
      </c>
    </row>
    <row r="42" spans="1:16" x14ac:dyDescent="0.2">
      <c r="A42" s="170" t="s">
        <v>64</v>
      </c>
      <c r="B42" s="170"/>
      <c r="C42" s="170"/>
      <c r="D42" s="170">
        <f>'実質公債費比率（分子）の構造'!K$52</f>
        <v>2426</v>
      </c>
      <c r="E42" s="170"/>
      <c r="F42" s="170"/>
      <c r="G42" s="170">
        <f>'実質公債費比率（分子）の構造'!L$52</f>
        <v>2371</v>
      </c>
      <c r="H42" s="170"/>
      <c r="I42" s="170"/>
      <c r="J42" s="170">
        <f>'実質公債費比率（分子）の構造'!M$52</f>
        <v>2368</v>
      </c>
      <c r="K42" s="170"/>
      <c r="L42" s="170"/>
      <c r="M42" s="170">
        <f>'実質公債費比率（分子）の構造'!N$52</f>
        <v>2304</v>
      </c>
      <c r="N42" s="170"/>
      <c r="O42" s="170"/>
      <c r="P42" s="170">
        <f>'実質公債費比率（分子）の構造'!O$52</f>
        <v>2295</v>
      </c>
    </row>
    <row r="43" spans="1:16" x14ac:dyDescent="0.2">
      <c r="A43" s="170" t="s">
        <v>65</v>
      </c>
      <c r="B43" s="170">
        <f>'実質公債費比率（分子）の構造'!K$51</f>
        <v>0</v>
      </c>
      <c r="C43" s="170"/>
      <c r="D43" s="170"/>
      <c r="E43" s="170">
        <f>'実質公債費比率（分子）の構造'!L$51</f>
        <v>0</v>
      </c>
      <c r="F43" s="170"/>
      <c r="G43" s="170"/>
      <c r="H43" s="170">
        <f>'実質公債費比率（分子）の構造'!M$51</f>
        <v>0</v>
      </c>
      <c r="I43" s="170"/>
      <c r="J43" s="170"/>
      <c r="K43" s="170">
        <f>'実質公債費比率（分子）の構造'!N$51</f>
        <v>0</v>
      </c>
      <c r="L43" s="170"/>
      <c r="M43" s="170"/>
      <c r="N43" s="170">
        <f>'実質公債費比率（分子）の構造'!O$51</f>
        <v>0</v>
      </c>
      <c r="O43" s="170"/>
      <c r="P43" s="170"/>
    </row>
    <row r="44" spans="1:16" x14ac:dyDescent="0.2">
      <c r="A44" s="170" t="s">
        <v>66</v>
      </c>
      <c r="B44" s="170">
        <f>'実質公債費比率（分子）の構造'!K$50</f>
        <v>146</v>
      </c>
      <c r="C44" s="170"/>
      <c r="D44" s="170"/>
      <c r="E44" s="170">
        <f>'実質公債費比率（分子）の構造'!L$50</f>
        <v>145</v>
      </c>
      <c r="F44" s="170"/>
      <c r="G44" s="170"/>
      <c r="H44" s="170">
        <f>'実質公債費比率（分子）の構造'!M$50</f>
        <v>138</v>
      </c>
      <c r="I44" s="170"/>
      <c r="J44" s="170"/>
      <c r="K44" s="170">
        <f>'実質公債費比率（分子）の構造'!N$50</f>
        <v>130</v>
      </c>
      <c r="L44" s="170"/>
      <c r="M44" s="170"/>
      <c r="N44" s="170">
        <f>'実質公債費比率（分子）の構造'!O$50</f>
        <v>130</v>
      </c>
      <c r="O44" s="170"/>
      <c r="P44" s="170"/>
    </row>
    <row r="45" spans="1:16" x14ac:dyDescent="0.2">
      <c r="A45" s="170" t="s">
        <v>67</v>
      </c>
      <c r="B45" s="170">
        <f>'実質公債費比率（分子）の構造'!K$49</f>
        <v>2</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2">
      <c r="A46" s="170" t="s">
        <v>68</v>
      </c>
      <c r="B46" s="170">
        <f>'実質公債費比率（分子）の構造'!K$48</f>
        <v>820</v>
      </c>
      <c r="C46" s="170"/>
      <c r="D46" s="170"/>
      <c r="E46" s="170">
        <f>'実質公債費比率（分子）の構造'!L$48</f>
        <v>867</v>
      </c>
      <c r="F46" s="170"/>
      <c r="G46" s="170"/>
      <c r="H46" s="170">
        <f>'実質公債費比率（分子）の構造'!M$48</f>
        <v>646</v>
      </c>
      <c r="I46" s="170"/>
      <c r="J46" s="170"/>
      <c r="K46" s="170">
        <f>'実質公債費比率（分子）の構造'!N$48</f>
        <v>719</v>
      </c>
      <c r="L46" s="170"/>
      <c r="M46" s="170"/>
      <c r="N46" s="170">
        <f>'実質公債費比率（分子）の構造'!O$48</f>
        <v>825</v>
      </c>
      <c r="O46" s="170"/>
      <c r="P46" s="170"/>
    </row>
    <row r="47" spans="1:16" x14ac:dyDescent="0.2">
      <c r="A47" s="170" t="s">
        <v>69</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70</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71</v>
      </c>
      <c r="B49" s="170">
        <f>'実質公債費比率（分子）の構造'!K$45</f>
        <v>2994</v>
      </c>
      <c r="C49" s="170"/>
      <c r="D49" s="170"/>
      <c r="E49" s="170">
        <f>'実質公債費比率（分子）の構造'!L$45</f>
        <v>3021</v>
      </c>
      <c r="F49" s="170"/>
      <c r="G49" s="170"/>
      <c r="H49" s="170">
        <f>'実質公債費比率（分子）の構造'!M$45</f>
        <v>3046</v>
      </c>
      <c r="I49" s="170"/>
      <c r="J49" s="170"/>
      <c r="K49" s="170">
        <f>'実質公債費比率（分子）の構造'!N$45</f>
        <v>2995</v>
      </c>
      <c r="L49" s="170"/>
      <c r="M49" s="170"/>
      <c r="N49" s="170">
        <f>'実質公債費比率（分子）の構造'!O$45</f>
        <v>3128</v>
      </c>
      <c r="O49" s="170"/>
      <c r="P49" s="170"/>
    </row>
    <row r="50" spans="1:16" x14ac:dyDescent="0.2">
      <c r="A50" s="170" t="s">
        <v>72</v>
      </c>
      <c r="B50" s="170" t="e">
        <f>NA()</f>
        <v>#N/A</v>
      </c>
      <c r="C50" s="170">
        <f>IF(ISNUMBER('実質公債費比率（分子）の構造'!K$53),'実質公債費比率（分子）の構造'!K$53,NA())</f>
        <v>1536</v>
      </c>
      <c r="D50" s="170" t="e">
        <f>NA()</f>
        <v>#N/A</v>
      </c>
      <c r="E50" s="170" t="e">
        <f>NA()</f>
        <v>#N/A</v>
      </c>
      <c r="F50" s="170">
        <f>IF(ISNUMBER('実質公債費比率（分子）の構造'!L$53),'実質公債費比率（分子）の構造'!L$53,NA())</f>
        <v>1662</v>
      </c>
      <c r="G50" s="170" t="e">
        <f>NA()</f>
        <v>#N/A</v>
      </c>
      <c r="H50" s="170" t="e">
        <f>NA()</f>
        <v>#N/A</v>
      </c>
      <c r="I50" s="170">
        <f>IF(ISNUMBER('実質公債費比率（分子）の構造'!M$53),'実質公債費比率（分子）の構造'!M$53,NA())</f>
        <v>1462</v>
      </c>
      <c r="J50" s="170" t="e">
        <f>NA()</f>
        <v>#N/A</v>
      </c>
      <c r="K50" s="170" t="e">
        <f>NA()</f>
        <v>#N/A</v>
      </c>
      <c r="L50" s="170">
        <f>IF(ISNUMBER('実質公債費比率（分子）の構造'!N$53),'実質公債費比率（分子）の構造'!N$53,NA())</f>
        <v>1540</v>
      </c>
      <c r="M50" s="170" t="e">
        <f>NA()</f>
        <v>#N/A</v>
      </c>
      <c r="N50" s="170" t="e">
        <f>NA()</f>
        <v>#N/A</v>
      </c>
      <c r="O50" s="170">
        <f>IF(ISNUMBER('実質公債費比率（分子）の構造'!O$53),'実質公債費比率（分子）の構造'!O$53,NA())</f>
        <v>1788</v>
      </c>
      <c r="P50" s="170" t="e">
        <f>NA()</f>
        <v>#N/A</v>
      </c>
    </row>
    <row r="53" spans="1:16" x14ac:dyDescent="0.2">
      <c r="A53" s="142" t="s">
        <v>73</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74</v>
      </c>
      <c r="C55" s="169"/>
      <c r="D55" s="169" t="s">
        <v>75</v>
      </c>
      <c r="E55" s="169" t="s">
        <v>74</v>
      </c>
      <c r="F55" s="169"/>
      <c r="G55" s="169" t="s">
        <v>75</v>
      </c>
      <c r="H55" s="169" t="s">
        <v>74</v>
      </c>
      <c r="I55" s="169"/>
      <c r="J55" s="169" t="s">
        <v>75</v>
      </c>
      <c r="K55" s="169" t="s">
        <v>74</v>
      </c>
      <c r="L55" s="169"/>
      <c r="M55" s="169" t="s">
        <v>75</v>
      </c>
      <c r="N55" s="169" t="s">
        <v>74</v>
      </c>
      <c r="O55" s="169"/>
      <c r="P55" s="169" t="s">
        <v>75</v>
      </c>
    </row>
    <row r="56" spans="1:16" x14ac:dyDescent="0.2">
      <c r="A56" s="169" t="s">
        <v>44</v>
      </c>
      <c r="B56" s="169"/>
      <c r="C56" s="169"/>
      <c r="D56" s="169">
        <f>'将来負担比率（分子）の構造'!I$52</f>
        <v>22350</v>
      </c>
      <c r="E56" s="169"/>
      <c r="F56" s="169"/>
      <c r="G56" s="169">
        <f>'将来負担比率（分子）の構造'!J$52</f>
        <v>21947</v>
      </c>
      <c r="H56" s="169"/>
      <c r="I56" s="169"/>
      <c r="J56" s="169">
        <f>'将来負担比率（分子）の構造'!K$52</f>
        <v>22179</v>
      </c>
      <c r="K56" s="169"/>
      <c r="L56" s="169"/>
      <c r="M56" s="169">
        <f>'将来負担比率（分子）の構造'!L$52</f>
        <v>21653</v>
      </c>
      <c r="N56" s="169"/>
      <c r="O56" s="169"/>
      <c r="P56" s="169">
        <f>'将来負担比率（分子）の構造'!M$52</f>
        <v>20666</v>
      </c>
    </row>
    <row r="57" spans="1:16" x14ac:dyDescent="0.2">
      <c r="A57" s="169" t="s">
        <v>43</v>
      </c>
      <c r="B57" s="169"/>
      <c r="C57" s="169"/>
      <c r="D57" s="169">
        <f>'将来負担比率（分子）の構造'!I$51</f>
        <v>5214</v>
      </c>
      <c r="E57" s="169"/>
      <c r="F57" s="169"/>
      <c r="G57" s="169">
        <f>'将来負担比率（分子）の構造'!J$51</f>
        <v>4894</v>
      </c>
      <c r="H57" s="169"/>
      <c r="I57" s="169"/>
      <c r="J57" s="169">
        <f>'将来負担比率（分子）の構造'!K$51</f>
        <v>4628</v>
      </c>
      <c r="K57" s="169"/>
      <c r="L57" s="169"/>
      <c r="M57" s="169">
        <f>'将来負担比率（分子）の構造'!L$51</f>
        <v>4168</v>
      </c>
      <c r="N57" s="169"/>
      <c r="O57" s="169"/>
      <c r="P57" s="169">
        <f>'将来負担比率（分子）の構造'!M$51</f>
        <v>4859</v>
      </c>
    </row>
    <row r="58" spans="1:16" x14ac:dyDescent="0.2">
      <c r="A58" s="169" t="s">
        <v>42</v>
      </c>
      <c r="B58" s="169"/>
      <c r="C58" s="169"/>
      <c r="D58" s="169">
        <f>'将来負担比率（分子）の構造'!I$50</f>
        <v>1343</v>
      </c>
      <c r="E58" s="169"/>
      <c r="F58" s="169"/>
      <c r="G58" s="169">
        <f>'将来負担比率（分子）の構造'!J$50</f>
        <v>1405</v>
      </c>
      <c r="H58" s="169"/>
      <c r="I58" s="169"/>
      <c r="J58" s="169">
        <f>'将来負担比率（分子）の構造'!K$50</f>
        <v>1764</v>
      </c>
      <c r="K58" s="169"/>
      <c r="L58" s="169"/>
      <c r="M58" s="169">
        <f>'将来負担比率（分子）の構造'!L$50</f>
        <v>3097</v>
      </c>
      <c r="N58" s="169"/>
      <c r="O58" s="169"/>
      <c r="P58" s="169">
        <f>'将来負担比率（分子）の構造'!M$50</f>
        <v>4063</v>
      </c>
    </row>
    <row r="59" spans="1:16" x14ac:dyDescent="0.2">
      <c r="A59" s="169" t="s">
        <v>40</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39</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37</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36</v>
      </c>
      <c r="B62" s="169">
        <f>'将来負担比率（分子）の構造'!I$45</f>
        <v>8137</v>
      </c>
      <c r="C62" s="169"/>
      <c r="D62" s="169"/>
      <c r="E62" s="169">
        <f>'将来負担比率（分子）の構造'!J$45</f>
        <v>7674</v>
      </c>
      <c r="F62" s="169"/>
      <c r="G62" s="169"/>
      <c r="H62" s="169">
        <f>'将来負担比率（分子）の構造'!K$45</f>
        <v>7143</v>
      </c>
      <c r="I62" s="169"/>
      <c r="J62" s="169"/>
      <c r="K62" s="169">
        <f>'将来負担比率（分子）の構造'!L$45</f>
        <v>6656</v>
      </c>
      <c r="L62" s="169"/>
      <c r="M62" s="169"/>
      <c r="N62" s="169">
        <f>'将来負担比率（分子）の構造'!M$45</f>
        <v>6160</v>
      </c>
      <c r="O62" s="169"/>
      <c r="P62" s="169"/>
    </row>
    <row r="63" spans="1:16" x14ac:dyDescent="0.2">
      <c r="A63" s="169" t="s">
        <v>35</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2">
      <c r="A64" s="169" t="s">
        <v>34</v>
      </c>
      <c r="B64" s="169">
        <f>'将来負担比率（分子）の構造'!I$43</f>
        <v>10407</v>
      </c>
      <c r="C64" s="169"/>
      <c r="D64" s="169"/>
      <c r="E64" s="169">
        <f>'将来負担比率（分子）の構造'!J$43</f>
        <v>9682</v>
      </c>
      <c r="F64" s="169"/>
      <c r="G64" s="169"/>
      <c r="H64" s="169">
        <f>'将来負担比率（分子）の構造'!K$43</f>
        <v>8041</v>
      </c>
      <c r="I64" s="169"/>
      <c r="J64" s="169"/>
      <c r="K64" s="169">
        <f>'将来負担比率（分子）の構造'!L$43</f>
        <v>7267</v>
      </c>
      <c r="L64" s="169"/>
      <c r="M64" s="169"/>
      <c r="N64" s="169">
        <f>'将来負担比率（分子）の構造'!M$43</f>
        <v>6523</v>
      </c>
      <c r="O64" s="169"/>
      <c r="P64" s="169"/>
    </row>
    <row r="65" spans="1:16" x14ac:dyDescent="0.2">
      <c r="A65" s="169" t="s">
        <v>33</v>
      </c>
      <c r="B65" s="169">
        <f>'将来負担比率（分子）の構造'!I$42</f>
        <v>1204</v>
      </c>
      <c r="C65" s="169"/>
      <c r="D65" s="169"/>
      <c r="E65" s="169">
        <f>'将来負担比率（分子）の構造'!J$42</f>
        <v>1094</v>
      </c>
      <c r="F65" s="169"/>
      <c r="G65" s="169"/>
      <c r="H65" s="169">
        <f>'将来負担比率（分子）の構造'!K$42</f>
        <v>982</v>
      </c>
      <c r="I65" s="169"/>
      <c r="J65" s="169"/>
      <c r="K65" s="169">
        <f>'将来負担比率（分子）の構造'!L$42</f>
        <v>870</v>
      </c>
      <c r="L65" s="169"/>
      <c r="M65" s="169"/>
      <c r="N65" s="169">
        <f>'将来負担比率（分子）の構造'!M$42</f>
        <v>757</v>
      </c>
      <c r="O65" s="169"/>
      <c r="P65" s="169"/>
    </row>
    <row r="66" spans="1:16" x14ac:dyDescent="0.2">
      <c r="A66" s="169" t="s">
        <v>32</v>
      </c>
      <c r="B66" s="169">
        <f>'将来負担比率（分子）の構造'!I$41</f>
        <v>27800</v>
      </c>
      <c r="C66" s="169"/>
      <c r="D66" s="169"/>
      <c r="E66" s="169">
        <f>'将来負担比率（分子）の構造'!J$41</f>
        <v>26982</v>
      </c>
      <c r="F66" s="169"/>
      <c r="G66" s="169"/>
      <c r="H66" s="169">
        <f>'将来負担比率（分子）の構造'!K$41</f>
        <v>27235</v>
      </c>
      <c r="I66" s="169"/>
      <c r="J66" s="169"/>
      <c r="K66" s="169">
        <f>'将来負担比率（分子）の構造'!L$41</f>
        <v>26608</v>
      </c>
      <c r="L66" s="169"/>
      <c r="M66" s="169"/>
      <c r="N66" s="169">
        <f>'将来負担比率（分子）の構造'!M$41</f>
        <v>24947</v>
      </c>
      <c r="O66" s="169"/>
      <c r="P66" s="169"/>
    </row>
    <row r="67" spans="1:16" x14ac:dyDescent="0.2">
      <c r="A67" s="169" t="s">
        <v>76</v>
      </c>
      <c r="B67" s="169" t="e">
        <f>NA()</f>
        <v>#N/A</v>
      </c>
      <c r="C67" s="169">
        <f>IF(ISNUMBER('将来負担比率（分子）の構造'!I$53), IF('将来負担比率（分子）の構造'!I$53 &lt; 0, 0, '将来負担比率（分子）の構造'!I$53), NA())</f>
        <v>18640</v>
      </c>
      <c r="D67" s="169" t="e">
        <f>NA()</f>
        <v>#N/A</v>
      </c>
      <c r="E67" s="169" t="e">
        <f>NA()</f>
        <v>#N/A</v>
      </c>
      <c r="F67" s="169">
        <f>IF(ISNUMBER('将来負担比率（分子）の構造'!J$53), IF('将来負担比率（分子）の構造'!J$53 &lt; 0, 0, '将来負担比率（分子）の構造'!J$53), NA())</f>
        <v>17186</v>
      </c>
      <c r="G67" s="169" t="e">
        <f>NA()</f>
        <v>#N/A</v>
      </c>
      <c r="H67" s="169" t="e">
        <f>NA()</f>
        <v>#N/A</v>
      </c>
      <c r="I67" s="169">
        <f>IF(ISNUMBER('将来負担比率（分子）の構造'!K$53), IF('将来負担比率（分子）の構造'!K$53 &lt; 0, 0, '将来負担比率（分子）の構造'!K$53), NA())</f>
        <v>14831</v>
      </c>
      <c r="J67" s="169" t="e">
        <f>NA()</f>
        <v>#N/A</v>
      </c>
      <c r="K67" s="169" t="e">
        <f>NA()</f>
        <v>#N/A</v>
      </c>
      <c r="L67" s="169">
        <f>IF(ISNUMBER('将来負担比率（分子）の構造'!L$53), IF('将来負担比率（分子）の構造'!L$53 &lt; 0, 0, '将来負担比率（分子）の構造'!L$53), NA())</f>
        <v>12483</v>
      </c>
      <c r="M67" s="169" t="e">
        <f>NA()</f>
        <v>#N/A</v>
      </c>
      <c r="N67" s="169" t="e">
        <f>NA()</f>
        <v>#N/A</v>
      </c>
      <c r="O67" s="169">
        <f>IF(ISNUMBER('将来負担比率（分子）の構造'!M$53), IF('将来負担比率（分子）の構造'!M$53 &lt; 0, 0, '将来負担比率（分子）の構造'!M$53), NA())</f>
        <v>8799</v>
      </c>
      <c r="P67" s="169" t="e">
        <f>NA()</f>
        <v>#N/A</v>
      </c>
    </row>
    <row r="70" spans="1:16" x14ac:dyDescent="0.2">
      <c r="A70" s="171" t="s">
        <v>77</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78</v>
      </c>
      <c r="B72" s="173">
        <f>基金残高に係る経年分析!F55</f>
        <v>379</v>
      </c>
      <c r="C72" s="173">
        <f>基金残高に係る経年分析!G55</f>
        <v>1202</v>
      </c>
      <c r="D72" s="173">
        <f>基金残高に係る経年分析!H55</f>
        <v>1822</v>
      </c>
    </row>
    <row r="73" spans="1:16" x14ac:dyDescent="0.2">
      <c r="A73" s="172" t="s">
        <v>79</v>
      </c>
      <c r="B73" s="173">
        <f>基金残高に係る経年分析!F56</f>
        <v>1</v>
      </c>
      <c r="C73" s="173">
        <f>基金残高に係る経年分析!G56</f>
        <v>273</v>
      </c>
      <c r="D73" s="173">
        <f>基金残高に係る経年分析!H56</f>
        <v>273</v>
      </c>
    </row>
    <row r="74" spans="1:16" x14ac:dyDescent="0.2">
      <c r="A74" s="172" t="s">
        <v>80</v>
      </c>
      <c r="B74" s="173">
        <f>基金残高に係る経年分析!F57</f>
        <v>849</v>
      </c>
      <c r="C74" s="173">
        <f>基金残高に係る経年分析!G57</f>
        <v>1018</v>
      </c>
      <c r="D74" s="173">
        <f>基金残高に係る経年分析!H57</f>
        <v>1278</v>
      </c>
    </row>
  </sheetData>
  <sheetProtection algorithmName="SHA-512" hashValue="cJ5s5jjB6clyKWUdaQCm9iabHvVIbhsaUtMp0NEx7jv4vp+aTZ0WmrDRGVDJn0xoPxW4kD+7MiBS7KIOd51TeA==" saltValue="ob/3zMrHUdhV6EHFezo3C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
  <cp:keywords/>
  <dc:description/>
  <cp:lastPrinted>2024-03-22T05:46:00Z</cp:lastPrinted>
  <dcterms:created xsi:type="dcterms:W3CDTF">2024-03-14T01:47:19Z</dcterms:created>
  <dcterms:modified xsi:type="dcterms:W3CDTF">2024-11-14T01:01:19Z</dcterms:modified>
  <cp:category/>
</cp:coreProperties>
</file>