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
    </mc:Choice>
  </mc:AlternateContent>
  <bookViews>
    <workbookView xWindow="-120" yWindow="-120" windowWidth="20730" windowHeight="11160" tabRatio="9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BW34" i="10"/>
  <c r="BE34" i="10"/>
  <c r="C34" i="10"/>
  <c r="U34" i="10" s="1"/>
  <c r="U35" i="10" s="1"/>
  <c r="U36" i="10" s="1"/>
  <c r="BW35" i="10" l="1"/>
  <c r="BW36" i="10" s="1"/>
  <c r="BW37" i="10" s="1"/>
  <c r="BW38" i="10" s="1"/>
  <c r="BW39" i="10" s="1"/>
  <c r="BW40" i="10" s="1"/>
  <c r="BW41" i="10" s="1"/>
  <c r="BW42" i="10" s="1"/>
  <c r="BW43"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<sst xmlns="http://schemas.openxmlformats.org/spreadsheetml/2006/main" count="1128" uniqueCount="611">
  <si>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</si>
  <si>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</si>
  <si>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</si>
  <si>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</si>
  <si>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</si>
  <si>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</si>
  <si>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</si>
  <si>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</si>
  <si>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</si>
  <si>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</si>
  <si>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</si>
  <si>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</si>
  <si>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</si>
  <si>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</si>
  <si>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</si>
  <si>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</si>
  <si>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</si>
  <si>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</si>
  <si>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</si>
  <si>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</si>
  <si>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</si>
  <si>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</si>
  <si>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</si>
  <si>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</si>
  <si>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</si>
  <si>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</si>
  <si>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</si>
  <si>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</si>
  <si>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</si>
  <si>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</si>
  <si>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</si>
  <si>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</si>
  <si>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</si>
  <si>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</si>
  <si>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</si>
  <si>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</si>
  <si>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</si>
  <si>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</si>
  <si>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</si>
  <si>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</si>
  <si>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</si>
  <si>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</si>
  <si>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</si>
  <si>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</si>
  <si>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</si>
  <si>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</si>
  <si>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</si>
  <si>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</si>
  <si>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</si>
  <si>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</si>
  <si>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</si>
  <si>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</si>
  <si>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</si>
  <si>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</si>
  <si>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</si>
  <si>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</si>
  <si>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</si>
  <si>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</si>
  <si>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</si>
  <si>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</si>
  <si>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</si>
  <si>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</si>
  <si>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</si>
  <si>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</si>
  <si>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</si>
  <si>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</si>
  <si>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</si>
  <si>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</si>
  <si>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</si>
  <si>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</si>
  <si>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</si>
  <si>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</si>
  <si>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</si>
  <si>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</si>
  <si>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</si>
  <si>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</si>
  <si>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</si>
  <si>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</si>
  <si>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</si>
  <si>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</si>
  <si>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</si>
  <si>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</si>
  <si>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</si>
  <si>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</si>
  <si>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</si>
  <si>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</si>
  <si>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</si>
  <si>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</si>
  <si>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</si>
  <si>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</si>
  <si>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</si>
  <si>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</si>
  <si>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</si>
  <si>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</si>
  <si>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</si>
  <si>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</si>
  <si>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</si>
  <si>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</si>
  <si>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銚子市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</si>
  <si>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</si>
  <si>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</si>
  <si>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</si>
  <si>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</si>
  <si>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</si>
  <si>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</si>
  <si>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</si>
  <si>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</si>
  <si>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</si>
  <si>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</si>
  <si>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</si>
  <si>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</si>
  <si>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</si>
  <si>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</si>
  <si>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</si>
  <si>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</si>
  <si>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</si>
  <si>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</si>
  <si>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</si>
  <si>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</si>
  <si>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</si>
  <si>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</si>
  <si>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</si>
  <si>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</si>
  <si>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</si>
  <si>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</si>
  <si>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</si>
  <si>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</si>
  <si>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</si>
  <si>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</si>
  <si>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</si>
  <si>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</si>
  <si>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</si>
  <si>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</si>
  <si>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</si>
  <si>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</si>
  <si>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</si>
  <si>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</si>
  <si>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</si>
  <si>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</si>
  <si>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</si>
  <si>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</si>
  <si>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</si>
  <si>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</si>
  <si>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</si>
  <si>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</si>
  <si>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</si>
  <si>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</si>
  <si>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</si>
  <si>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</si>
  <si>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</si>
  <si>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</si>
  <si>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</si>
  <si>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</si>
  <si>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</si>
  <si>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</si>
  <si>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</si>
  <si>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</si>
  <si>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</si>
  <si>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</si>
  <si>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</si>
  <si>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</si>
  <si>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</si>
  <si>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</si>
  <si>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</si>
  <si>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</si>
  <si>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</si>
  <si>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</si>
  <si>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</si>
  <si>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</si>
  <si>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</si>
  <si>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</si>
  <si>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</si>
  <si>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</si>
  <si>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</si>
  <si>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</si>
  <si>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</si>
  <si>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</si>
  <si>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</si>
  <si>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</si>
  <si>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</si>
  <si>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</si>
  <si>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</si>
  <si>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</si>
  <si>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</si>
  <si>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</si>
  <si>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</si>
  <si>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</si>
  <si>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</si>
  <si>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</si>
  <si>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</si>
  <si>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</si>
  <si>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</si>
  <si>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</si>
  <si>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</si>
  <si>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</si>
  <si>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</si>
  <si>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</si>
  <si>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</si>
  <si>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</si>
  <si>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</si>
  <si>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</si>
  <si>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</si>
  <si>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</si>
  <si>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</si>
  <si>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</si>
  <si>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</si>
  <si>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</si>
  <si>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</si>
  <si>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</si>
  <si>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</si>
  <si>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千葉県銚子市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</si>
  <si>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</si>
  <si>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</si>
  <si>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</si>
  <si>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</si>
  <si>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</si>
  <si>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</si>
  <si>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</si>
  <si>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</si>
  <si>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</si>
  <si>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</si>
  <si>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</si>
  <si>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</si>
  <si>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</si>
  <si>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</si>
  <si>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</si>
  <si>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</si>
  <si>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</si>
  <si>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</si>
  <si>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</si>
  <si>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</si>
  <si>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</si>
  <si>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</si>
  <si>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</si>
  <si>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</si>
  <si>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</si>
  <si>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</si>
  <si>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</si>
  <si>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</si>
  <si>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</si>
  <si>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</si>
  <si>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</si>
  <si>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</si>
  <si>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</si>
  <si>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</si>
  <si>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</si>
  <si>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</si>
  <si>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</si>
  <si>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</si>
  <si>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</si>
  <si>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</si>
  <si>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</si>
  <si>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</si>
  <si>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</si>
  <si>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</si>
  <si>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</si>
  <si>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</si>
  <si>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</si>
  <si>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</si>
  <si>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</si>
  <si>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</si>
  <si>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</si>
  <si>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</si>
  <si>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</si>
  <si>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</si>
  <si>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</si>
  <si>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</si>
  <si>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</si>
  <si>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</si>
  <si>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</si>
  <si>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</si>
  <si>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</si>
  <si>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</si>
  <si>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</si>
  <si>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</si>
  <si>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</si>
  <si>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</si>
  <si>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</si>
  <si>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</si>
  <si>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</si>
  <si>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</si>
  <si>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</si>
  <si>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</si>
  <si>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</si>
  <si>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</si>
  <si>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</si>
  <si>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</si>
  <si>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</si>
  <si>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</si>
  <si>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</si>
  <si>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</si>
  <si>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</si>
  <si>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</si>
  <si>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</si>
  <si>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</si>
  <si>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</si>
  <si>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</si>
  <si>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</si>
  <si>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</si>
  <si>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</si>
  <si>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</si>
  <si>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</si>
  <si>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</si>
  <si>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</si>
  <si>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</si>
  <si>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</si>
  <si>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</si>
  <si>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</si>
  <si>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</si>
  <si>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</si>
  <si>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</si>
  <si>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</si>
  <si>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</si>
  <si>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</si>
  <si>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</si>
  <si>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</si>
  <si>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</si>
  <si>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</si>
  <si>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</si>
  <si>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</si>
  <si>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</si>
  <si>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</si>
  <si>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</si>
  <si>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</si>
  <si>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</si>
  <si>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</si>
  <si>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</si>
  <si>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</si>
  <si>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</si>
  <si>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</si>
  <si>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</si>
  <si>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</si>
  <si>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</si>
  <si>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</si>
  <si>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</si>
  <si>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</si>
  <si>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</si>
  <si>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</si>
  <si>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</si>
  <si>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</si>
  <si>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</si>
  <si>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</si>
  <si>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</si>
  <si>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</si>
  <si>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</si>
  <si>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</si>
  <si>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</si>
  <si>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</si>
  <si>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</si>
  <si>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</si>
  <si>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</si>
  <si>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</si>
  <si>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</si>
  <si>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</si>
  <si>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</si>
  <si>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</si>
  <si>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</si>
  <si>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</si>
  <si>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</si>
  <si>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</si>
  <si>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</si>
  <si>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</si>
  <si>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</si>
  <si>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千葉県銚子市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</si>
  <si>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</si>
  <si>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</si>
  <si>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</si>
  <si>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</si>
  <si>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</si>
  <si>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</si>
  <si>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</si>
  <si>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</si>
  <si>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</si>
  <si>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</si>
  <si>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</si>
  <si>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</si>
  <si>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</si>
  <si>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</si>
  <si>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</si>
  <si>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</si>
  <si>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</si>
  <si>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</si>
  <si>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</si>
  <si>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</si>
  <si>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</si>
  <si>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</si>
  <si>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</si>
  <si>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</si>
  <si>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</si>
  <si>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</si>
  <si>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</si>
  <si>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</si>
  <si>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</si>
  <si>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</si>
  <si>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</si>
  <si>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</si>
  <si>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</si>
  <si>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</si>
  <si>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</si>
  <si>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</si>
  <si>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</si>
  <si>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</si>
  <si>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</si>
  <si>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</si>
  <si>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</si>
  <si>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</si>
  <si>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</si>
  <si>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</si>
  <si>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</si>
  <si>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</si>
  <si>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</si>
  <si>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</si>
  <si>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</si>
  <si>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</si>
  <si>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</si>
  <si>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</si>
  <si>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</si>
  <si>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</si>
  <si>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</si>
  <si>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</si>
  <si>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</si>
  <si>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</si>
  <si>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</si>
  <si>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</si>
  <si>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</si>
  <si>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</si>
  <si>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</si>
  <si>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</si>
  <si>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</si>
  <si>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</si>
  <si>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</si>
  <si>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</si>
  <si>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</si>
  <si>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</si>
  <si>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</si>
  <si>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</si>
  <si>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</si>
  <si>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</si>
  <si>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</si>
  <si>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</si>
  <si>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</si>
  <si>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</si>
  <si>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</si>
  <si>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</si>
  <si>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</si>
  <si>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</si>
  <si>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</si>
  <si>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</si>
  <si>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</si>
  <si>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</si>
  <si>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</si>
  <si>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</si>
  <si>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</si>
  <si>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</si>
  <si>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</si>
  <si>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</si>
  <si>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</si>
  <si>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</si>
  <si>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</si>
  <si>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</si>
  <si>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</si>
  <si>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</si>
  <si>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</si>
  <si>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</si>
  <si>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</si>
  <si>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</si>
  <si>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</si>
  <si>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</si>
  <si>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</si>
  <si>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</si>
  <si>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</si>
  <si>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</si>
  <si>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</si>
  <si>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</si>
  <si>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</si>
  <si>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</si>
  <si>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</si>
  <si>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</si>
  <si>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</si>
  <si>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</si>
  <si>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</si>
  <si>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</si>
  <si>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</si>
  <si>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</si>
  <si>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</si>
  <si>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</si>
  <si>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</si>
  <si>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</si>
  <si>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</si>
  <si>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</si>
  <si>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</si>
  <si>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</si>
  <si>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</si>
  <si>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</si>
  <si>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</si>
  <si>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</si>
  <si>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</si>
  <si>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</si>
  <si>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</si>
  <si>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</si>
  <si>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</si>
  <si>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</si>
  <si>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</si>
  <si>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</si>
  <si>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</si>
  <si>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</si>
  <si>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</si>
  <si>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</si>
  <si>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</si>
  <si>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</si>
  <si>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</si>
  <si>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</si>
  <si>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</si>
  <si>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</si>
  <si>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</si>
  <si>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</si>
  <si>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</si>
  <si>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</si>
  <si>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</si>
  <si>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</si>
  <si>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</si>
  <si>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</si>
  <si>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</si>
  <si>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</si>
  <si>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</si>
  <si>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</si>
  <si>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</si>
  <si>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</si>
  <si>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</si>
  <si>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</si>
  <si>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</si>
  <si>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</si>
  <si>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</si>
  <si>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</si>
  <si>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</si>
  <si>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</si>
  <si>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</si>
  <si>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</si>
  <si>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</si>
  <si>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</si>
  <si>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</si>
  <si>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</si>
  <si>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</si>
  <si>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</si>
  <si>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</si>
  <si>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</si>
  <si>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</si>
  <si>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</si>
  <si>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</si>
  <si>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</si>
  <si>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</si>
  <si>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</si>
  <si>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</si>
  <si>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2.47</t>
  </si>
  <si>
    <t>▲ 1.58</t>
  </si>
  <si>
    <t>▲ 1.01</t>
  </si>
  <si>
    <t>国民健康保険事業特別会計</t>
  </si>
  <si>
    <t>▲ 1.76</t>
  </si>
  <si>
    <t>▲ 1.81</t>
  </si>
  <si>
    <t>▲ 0.92</t>
  </si>
  <si>
    <t>▲ 0.51</t>
  </si>
  <si>
    <t>▲ 0.43</t>
  </si>
  <si>
    <t>水道事業会計</t>
  </si>
  <si>
    <t>一般会計</t>
  </si>
  <si>
    <t>介護保険事業特別会計</t>
  </si>
  <si>
    <t>下水道事業会計</t>
  </si>
  <si>
    <t>病院事業会計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</si>
  <si>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</si>
  <si>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</si>
  <si>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</si>
  <si>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</si>
  <si>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</si>
  <si>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</si>
  <si>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</si>
  <si>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</si>
  <si>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</si>
  <si>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銚子マリーナ</t>
  </si>
  <si>
    <t>銚子水産観光</t>
  </si>
  <si>
    <t>銚子市医療公社</t>
  </si>
  <si>
    <t>銚子スポーツタウン</t>
    <rPh sb="0" eb="2">
      <t>チョウシ</t>
    </rPh>
    <phoneticPr fontId="2"/>
  </si>
  <si>
    <t>銚子電力</t>
    <rPh sb="0" eb="2">
      <t>チョウシ</t>
    </rPh>
    <rPh sb="2" eb="4">
      <t>デンリョク</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</si>
  <si>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</si>
  <si>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</si>
  <si>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</si>
  <si>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</si>
  <si>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東総広域水道企業団（水道用水供給事業会計）</t>
  </si>
  <si>
    <t>東総地区広域市町村圏事務組合（一般会計）</t>
  </si>
  <si>
    <t>東総地区広域市町村圏事務組合（一般廃棄物処理事業特別会計）</t>
  </si>
  <si>
    <t>東総地区広域市町村圏事務組合（東総地区ふるさと市町村圏事業特別会計）</t>
  </si>
  <si>
    <t>千葉県後期高齢者医療広域連合（一般会計）</t>
  </si>
  <si>
    <t>千葉県後期高齢者医療広域連合（後期高齢者医療特別会計）</t>
  </si>
  <si>
    <t>-</t>
    <phoneticPr fontId="2"/>
  </si>
  <si>
    <t>-</t>
    <phoneticPr fontId="2"/>
  </si>
  <si>
    <t>銚子市豊里住宅団地公共施設整備等基金</t>
  </si>
  <si>
    <t>がんばれ銚子ふるさと応援基金</t>
    <rPh sb="4" eb="6">
      <t>チョウシ</t>
    </rPh>
    <rPh sb="10" eb="14">
      <t>オウエンキキン</t>
    </rPh>
    <phoneticPr fontId="5"/>
  </si>
  <si>
    <t>銚子市災害対策基金</t>
    <rPh sb="5" eb="7">
      <t>タイサク</t>
    </rPh>
    <phoneticPr fontId="2"/>
  </si>
  <si>
    <t>銚子電気鉄道応援基金</t>
  </si>
  <si>
    <t>銚子市公共施設整備等基金</t>
    <rPh sb="0" eb="3">
      <t>チョウシシ</t>
    </rPh>
    <rPh sb="3" eb="5">
      <t>コウキョウ</t>
    </rPh>
    <rPh sb="5" eb="7">
      <t>シセツ</t>
    </rPh>
    <rPh sb="7" eb="9">
      <t>セイビ</t>
    </rPh>
    <rPh sb="9" eb="10">
      <t>トウ</t>
    </rPh>
    <rPh sb="10" eb="12">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</si>
  <si>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</si>
  <si>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</si>
  <si>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</si>
  <si>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</si>
  <si>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</si>
  <si>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</si>
  <si>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減少傾向であるものの、類似団体平均を大きく上回っている。これは、千葉科学大学建設事業補助（平成１６・１７年度）や市立高等学校整備事業（平成２２年度）、学校給食センター整備事業（平成２４年度）等の財源として発行した地方債の影響により公債費の割合が高いことなどが主な要因である。
　平成２９年２月に策定した第７次銚子市行財政改革大綱において、地方交付税措置のない地方債の年間発行限度額を５億円に設定し、地方債を財源とする大規模事業については、慎重に事業を選択し、適正な財政運営に努める。</t>
    <rPh sb="1" eb="7">
      <t>ショウライフタンヒリツ</t>
    </rPh>
    <rPh sb="8" eb="10">
      <t>ジッシツ</t>
    </rPh>
    <rPh sb="10" eb="15">
      <t>コウサイヒヒリツ</t>
    </rPh>
    <rPh sb="18" eb="22">
      <t>ゲンショウケイコウ</t>
    </rPh>
    <rPh sb="29" eb="35">
      <t>ルイジダンタイヘイキン</t>
    </rPh>
    <rPh sb="36" eb="37">
      <t>オオ</t>
    </rPh>
    <rPh sb="39" eb="41">
      <t>ウワマワ</t>
    </rPh>
    <rPh sb="128" eb="130">
      <t>エイキョウ</t>
    </rPh>
    <rPh sb="133" eb="136">
      <t>コウサイヒ</t>
    </rPh>
    <rPh sb="137" eb="139">
      <t>ワリアイ</t>
    </rPh>
    <rPh sb="140" eb="141">
      <t>タカ</t>
    </rPh>
    <rPh sb="147" eb="148">
      <t>オモ</t>
    </rPh>
    <rPh sb="149" eb="151">
      <t>ヨウイン</t>
    </rPh>
    <rPh sb="157" eb="159">
      <t>ヘイセイ</t>
    </rPh>
    <rPh sb="161" eb="162">
      <t>ネン</t>
    </rPh>
    <rPh sb="163" eb="164">
      <t>ガツ</t>
    </rPh>
    <rPh sb="165" eb="167">
      <t>サクテイ</t>
    </rPh>
    <rPh sb="169" eb="170">
      <t>ダイ</t>
    </rPh>
    <rPh sb="171" eb="172">
      <t>ジ</t>
    </rPh>
    <rPh sb="172" eb="175">
      <t>チョウシシ</t>
    </rPh>
    <rPh sb="175" eb="178">
      <t>ギョウザイセイ</t>
    </rPh>
    <rPh sb="178" eb="182">
      <t>カイカクタイコウ</t>
    </rPh>
    <rPh sb="187" eb="192">
      <t>チホウコウフゼイ</t>
    </rPh>
    <rPh sb="192" eb="194">
      <t>ソチ</t>
    </rPh>
    <rPh sb="197" eb="200">
      <t>チホウサイ</t>
    </rPh>
    <rPh sb="201" eb="208">
      <t>ネンカンハッコウゲンドガク</t>
    </rPh>
    <rPh sb="210" eb="212">
      <t>オクエン</t>
    </rPh>
    <rPh sb="213" eb="215">
      <t>セッテイ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</si>
  <si>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</si>
  <si>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</si>
  <si>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</si>
  <si>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本市の将来負担比率１１５．３％は、類似団体平均２８．５％を大きく上回っており、また、有形固定資産減価償却率６５．７％も類似団体平均６２．３％を上回っている。
　今後は、人口や財政規模に見合った保有すべき有形固定資産の見直しとともに、老朽化の進む施設の適正な維持管理及び延命化対策に努める。</t>
    <rPh sb="97" eb="99">
      <t>ホユウ</t>
    </rPh>
    <rPh sb="102" eb="108">
      <t>ユウケイコテイシサン</t>
    </rPh>
    <rPh sb="117" eb="120">
      <t>ロウキュウカ</t>
    </rPh>
    <rPh sb="121" eb="122">
      <t>スス</t>
    </rPh>
    <rPh sb="123" eb="125">
      <t>シセツ</t>
    </rPh>
    <rPh sb="126" eb="128">
      <t>テキセイ</t>
    </rPh>
    <rPh sb="133" eb="134">
      <t>オヨ</t>
    </rPh>
    <rPh sb="135" eb="140">
      <t>エンメイカタイサク</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</si>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</sst>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4318-46EA-B3D8-0AF3C05A2C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35041</c:v>
                </c:pt>
                <c:pt idx="1">
                  <c:v>40635</c:v>
                </c:pt>
                <c:pt idx="2">
                  <c:v>26066</c:v>
                </c:pt>
                <c:pt idx="3">
                  <c:v>27556</c:v>
                </c:pt>
                <c:pt idx="4">
                  <c:v>38449</c:v>
                </c:pt>
              </c:numCache>
            </c:numRef>
          </c:val>
          <c:smooth val="0"/>
          <c:extLst>
            <c:ext xmlns:c16="http://schemas.microsoft.com/office/drawing/2014/chart" uri="{C3380CC4-5D6E-409C-BE32-E72D297353CC}">
              <c16:uniqueId val="{00000001-4318-46EA-B3D8-0AF3C05A2C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1.1499999999999999</c:v>
                </c:pt>
                <c:pt idx="1">
                  <c:v>1.61</c:v>
                </c:pt>
                <c:pt idx="2">
                  <c:v>1.42</c:v>
                </c:pt>
                <c:pt idx="3">
                  <c:v>2.14</c:v>
                </c:pt>
                <c:pt idx="4">
                  <c:v>4.7300000000000004</c:v>
                </c:pt>
              </c:numCache>
            </c:numRef>
          </c:val>
          <c:extLst>
            <c:ext xmlns:c16="http://schemas.microsoft.com/office/drawing/2014/chart" uri="{C3380CC4-5D6E-409C-BE32-E72D297353CC}">
              <c16:uniqueId val="{00000000-4553-44D5-B4A1-36309E38EB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2.87</c:v>
                </c:pt>
                <c:pt idx="1">
                  <c:v>1.46</c:v>
                </c:pt>
                <c:pt idx="2">
                  <c:v>1.46</c:v>
                </c:pt>
                <c:pt idx="3">
                  <c:v>1.52</c:v>
                </c:pt>
                <c:pt idx="4">
                  <c:v>2.57</c:v>
                </c:pt>
              </c:numCache>
            </c:numRef>
          </c:val>
          <c:extLst>
            <c:ext xmlns:c16="http://schemas.microsoft.com/office/drawing/2014/chart" uri="{C3380CC4-5D6E-409C-BE32-E72D297353CC}">
              <c16:uniqueId val="{00000001-4553-44D5-B4A1-36309E38EB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-2.4700000000000002</c:v>
                </c:pt>
                <c:pt idx="1">
                  <c:v>-1.58</c:v>
                </c:pt>
                <c:pt idx="2">
                  <c:v>-1.01</c:v>
                </c:pt>
                <c:pt idx="3">
                  <c:v>0</c:v>
                </c:pt>
                <c:pt idx="4">
                  <c:v>2.63</c:v>
                </c:pt>
              </c:numCache>
            </c:numRef>
          </c:val>
          <c:smooth val="0"/>
          <c:extLst>
            <c:ext xmlns:c16="http://schemas.microsoft.com/office/drawing/2014/chart" uri="{C3380CC4-5D6E-409C-BE32-E72D297353CC}">
              <c16:uniqueId val="{00000002-4553-44D5-B4A1-36309E38EB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74-42FB-9415-720BA176FD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74-42FB-9415-720BA176FD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74-42FB-9415-720BA176FD4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74-42FB-9415-720BA176FD4D}"/>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0.08</c:v>
                </c:pt>
                <c:pt idx="6">
                  <c:v>#N/A</c:v>
                </c:pt>
                <c:pt idx="7">
                  <c:v>0.06</c:v>
                </c:pt>
                <c:pt idx="8">
                  <c:v>#N/A</c:v>
                </c:pt>
                <c:pt idx="9">
                  <c:v>0.21</c:v>
                </c:pt>
              </c:numCache>
            </c:numRef>
          </c:val>
          <c:extLst>
            <c:ext xmlns:c16="http://schemas.microsoft.com/office/drawing/2014/chart" uri="{C3380CC4-5D6E-409C-BE32-E72D297353CC}">
              <c16:uniqueId val="{00000004-CE74-42FB-9415-720BA176FD4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1.7</c:v>
                </c:pt>
                <c:pt idx="8">
                  <c:v>#N/A</c:v>
                </c:pt>
                <c:pt idx="9">
                  <c:v>0.33</c:v>
                </c:pt>
              </c:numCache>
            </c:numRef>
          </c:val>
          <c:extLst>
            <c:ext xmlns:c16="http://schemas.microsoft.com/office/drawing/2014/chart" uri="{C3380CC4-5D6E-409C-BE32-E72D297353CC}">
              <c16:uniqueId val="{00000005-CE74-42FB-9415-720BA176FD4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0.56999999999999995</c:v>
                </c:pt>
                <c:pt idx="2">
                  <c:v>#N/A</c:v>
                </c:pt>
                <c:pt idx="3">
                  <c:v>0.06</c:v>
                </c:pt>
                <c:pt idx="4">
                  <c:v>#N/A</c:v>
                </c:pt>
                <c:pt idx="5">
                  <c:v>0.47</c:v>
                </c:pt>
                <c:pt idx="6">
                  <c:v>#N/A</c:v>
                </c:pt>
                <c:pt idx="7">
                  <c:v>0.52</c:v>
                </c:pt>
                <c:pt idx="8">
                  <c:v>#N/A</c:v>
                </c:pt>
                <c:pt idx="9">
                  <c:v>0.67</c:v>
                </c:pt>
              </c:numCache>
            </c:numRef>
          </c:val>
          <c:extLst>
            <c:ext xmlns:c16="http://schemas.microsoft.com/office/drawing/2014/chart" uri="{C3380CC4-5D6E-409C-BE32-E72D297353CC}">
              <c16:uniqueId val="{00000006-CE74-42FB-9415-720BA176FD4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1.1399999999999999</c:v>
                </c:pt>
                <c:pt idx="2">
                  <c:v>#N/A</c:v>
                </c:pt>
                <c:pt idx="3">
                  <c:v>1.61</c:v>
                </c:pt>
                <c:pt idx="4">
                  <c:v>#N/A</c:v>
                </c:pt>
                <c:pt idx="5">
                  <c:v>1.42</c:v>
                </c:pt>
                <c:pt idx="6">
                  <c:v>#N/A</c:v>
                </c:pt>
                <c:pt idx="7">
                  <c:v>2.14</c:v>
                </c:pt>
                <c:pt idx="8">
                  <c:v>#N/A</c:v>
                </c:pt>
                <c:pt idx="9">
                  <c:v>4.7300000000000004</c:v>
                </c:pt>
              </c:numCache>
            </c:numRef>
          </c:val>
          <c:extLst>
            <c:ext xmlns:c16="http://schemas.microsoft.com/office/drawing/2014/chart" uri="{C3380CC4-5D6E-409C-BE32-E72D297353CC}">
              <c16:uniqueId val="{00000007-CE74-42FB-9415-720BA176FD4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15.71</c:v>
                </c:pt>
                <c:pt idx="2">
                  <c:v>#N/A</c:v>
                </c:pt>
                <c:pt idx="3">
                  <c:v>17.170000000000002</c:v>
                </c:pt>
                <c:pt idx="4">
                  <c:v>#N/A</c:v>
                </c:pt>
                <c:pt idx="5">
                  <c:v>17.86</c:v>
                </c:pt>
                <c:pt idx="6">
                  <c:v>#N/A</c:v>
                </c:pt>
                <c:pt idx="7">
                  <c:v>17.34</c:v>
                </c:pt>
                <c:pt idx="8">
                  <c:v>#N/A</c:v>
                </c:pt>
                <c:pt idx="9">
                  <c:v>14.77</c:v>
                </c:pt>
              </c:numCache>
            </c:numRef>
          </c:val>
          <c:extLst>
            <c:ext xmlns:c16="http://schemas.microsoft.com/office/drawing/2014/chart" uri="{C3380CC4-5D6E-409C-BE32-E72D297353CC}">
              <c16:uniqueId val="{00000008-CE74-42FB-9415-720BA176FD4D}"/>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1.76</c:v>
                </c:pt>
                <c:pt idx="1">
                  <c:v>#N/A</c:v>
                </c:pt>
                <c:pt idx="2">
                  <c:v>1.81</c:v>
                </c:pt>
                <c:pt idx="3">
                  <c:v>#N/A</c:v>
                </c:pt>
                <c:pt idx="4">
                  <c:v>0.92</c:v>
                </c:pt>
                <c:pt idx="5">
                  <c:v>#N/A</c:v>
                </c:pt>
                <c:pt idx="6">
                  <c:v>0.51</c:v>
                </c:pt>
                <c:pt idx="7">
                  <c:v>#N/A</c:v>
                </c:pt>
                <c:pt idx="8">
                  <c:v>0.43</c:v>
                </c:pt>
                <c:pt idx="9">
                  <c:v>#N/A</c:v>
                </c:pt>
              </c:numCache>
            </c:numRef>
          </c:val>
          <c:extLst>
            <c:ext xmlns:c16="http://schemas.microsoft.com/office/drawing/2014/chart" uri="{C3380CC4-5D6E-409C-BE32-E72D297353CC}">
              <c16:uniqueId val="{00000009-CE74-42FB-9415-720BA176FD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2439</c:v>
                </c:pt>
                <c:pt idx="5">
                  <c:v>2413</c:v>
                </c:pt>
                <c:pt idx="8">
                  <c:v>2426</c:v>
                </c:pt>
                <c:pt idx="11">
                  <c:v>2371</c:v>
                </c:pt>
                <c:pt idx="14">
                  <c:v>2368</c:v>
                </c:pt>
              </c:numCache>
            </c:numRef>
          </c:val>
          <c:extLst>
            <c:ext xmlns:c16="http://schemas.microsoft.com/office/drawing/2014/chart" uri="{C3380CC4-5D6E-409C-BE32-E72D297353CC}">
              <c16:uniqueId val="{00000000-8B38-4DE7-A235-918F3008C3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38-4DE7-A235-918F3008C3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154</c:v>
                </c:pt>
                <c:pt idx="3">
                  <c:v>148</c:v>
                </c:pt>
                <c:pt idx="6">
                  <c:v>146</c:v>
                </c:pt>
                <c:pt idx="9">
                  <c:v>145</c:v>
                </c:pt>
                <c:pt idx="12">
                  <c:v>138</c:v>
                </c:pt>
              </c:numCache>
            </c:numRef>
          </c:val>
          <c:extLst>
            <c:ext xmlns:c16="http://schemas.microsoft.com/office/drawing/2014/chart" uri="{C3380CC4-5D6E-409C-BE32-E72D297353CC}">
              <c16:uniqueId val="{00000002-8B38-4DE7-A235-918F3008C3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3-8B38-4DE7-A235-918F3008C3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859</c:v>
                </c:pt>
                <c:pt idx="3">
                  <c:v>916</c:v>
                </c:pt>
                <c:pt idx="6">
                  <c:v>820</c:v>
                </c:pt>
                <c:pt idx="9">
                  <c:v>867</c:v>
                </c:pt>
                <c:pt idx="12">
                  <c:v>646</c:v>
                </c:pt>
              </c:numCache>
            </c:numRef>
          </c:val>
          <c:extLst>
            <c:ext xmlns:c16="http://schemas.microsoft.com/office/drawing/2014/chart" uri="{C3380CC4-5D6E-409C-BE32-E72D297353CC}">
              <c16:uniqueId val="{00000004-8B38-4DE7-A235-918F3008C3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38-4DE7-A235-918F3008C3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38-4DE7-A235-918F3008C3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3172</c:v>
                </c:pt>
                <c:pt idx="3">
                  <c:v>3176</c:v>
                </c:pt>
                <c:pt idx="6">
                  <c:v>2994</c:v>
                </c:pt>
                <c:pt idx="9">
                  <c:v>3021</c:v>
                </c:pt>
                <c:pt idx="12">
                  <c:v>3046</c:v>
                </c:pt>
              </c:numCache>
            </c:numRef>
          </c:val>
          <c:extLst>
            <c:ext xmlns:c16="http://schemas.microsoft.com/office/drawing/2014/chart" uri="{C3380CC4-5D6E-409C-BE32-E72D297353CC}">
              <c16:uniqueId val="{00000007-8B38-4DE7-A235-918F3008C3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1748</c:v>
                </c:pt>
                <c:pt idx="2">
                  <c:v>#N/A</c:v>
                </c:pt>
                <c:pt idx="3">
                  <c:v>#N/A</c:v>
                </c:pt>
                <c:pt idx="4">
                  <c:v>1829</c:v>
                </c:pt>
                <c:pt idx="5">
                  <c:v>#N/A</c:v>
                </c:pt>
                <c:pt idx="6">
                  <c:v>#N/A</c:v>
                </c:pt>
                <c:pt idx="7">
                  <c:v>1536</c:v>
                </c:pt>
                <c:pt idx="8">
                  <c:v>#N/A</c:v>
                </c:pt>
                <c:pt idx="9">
                  <c:v>#N/A</c:v>
                </c:pt>
                <c:pt idx="10">
                  <c:v>1662</c:v>
                </c:pt>
                <c:pt idx="11">
                  <c:v>#N/A</c:v>
                </c:pt>
                <c:pt idx="12">
                  <c:v>#N/A</c:v>
                </c:pt>
                <c:pt idx="13">
                  <c:v>1462</c:v>
                </c:pt>
                <c:pt idx="14">
                  <c:v>#N/A</c:v>
                </c:pt>
              </c:numCache>
            </c:numRef>
          </c:val>
          <c:smooth val="0"/>
          <c:extLst>
            <c:ext xmlns:c16="http://schemas.microsoft.com/office/drawing/2014/chart" uri="{C3380CC4-5D6E-409C-BE32-E72D297353CC}">
              <c16:uniqueId val="{00000008-8B38-4DE7-A235-918F3008C3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22179</c:v>
                </c:pt>
                <c:pt idx="5">
                  <c:v>21769</c:v>
                </c:pt>
                <c:pt idx="8">
                  <c:v>22350</c:v>
                </c:pt>
                <c:pt idx="11">
                  <c:v>21947</c:v>
                </c:pt>
                <c:pt idx="14">
                  <c:v>22179</c:v>
                </c:pt>
              </c:numCache>
            </c:numRef>
          </c:val>
          <c:extLst>
            <c:ext xmlns:c16="http://schemas.microsoft.com/office/drawing/2014/chart" uri="{C3380CC4-5D6E-409C-BE32-E72D297353CC}">
              <c16:uniqueId val="{00000000-73DF-49B4-A710-52C3EBA5DC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5974</c:v>
                </c:pt>
                <c:pt idx="5">
                  <c:v>5554</c:v>
                </c:pt>
                <c:pt idx="8">
                  <c:v>5214</c:v>
                </c:pt>
                <c:pt idx="11">
                  <c:v>4894</c:v>
                </c:pt>
                <c:pt idx="14">
                  <c:v>4628</c:v>
                </c:pt>
              </c:numCache>
            </c:numRef>
          </c:val>
          <c:extLst>
            <c:ext xmlns:c16="http://schemas.microsoft.com/office/drawing/2014/chart" uri="{C3380CC4-5D6E-409C-BE32-E72D297353CC}">
              <c16:uniqueId val="{00000001-73DF-49B4-A710-52C3EBA5DC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1509</c:v>
                </c:pt>
                <c:pt idx="5">
                  <c:v>1293</c:v>
                </c:pt>
                <c:pt idx="8">
                  <c:v>1343</c:v>
                </c:pt>
                <c:pt idx="11">
                  <c:v>1405</c:v>
                </c:pt>
                <c:pt idx="14">
                  <c:v>1764</c:v>
                </c:pt>
              </c:numCache>
            </c:numRef>
          </c:val>
          <c:extLst>
            <c:ext xmlns:c16="http://schemas.microsoft.com/office/drawing/2014/chart" uri="{C3380CC4-5D6E-409C-BE32-E72D297353CC}">
              <c16:uniqueId val="{00000002-73DF-49B4-A710-52C3EBA5DC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DF-49B4-A710-52C3EBA5DC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DF-49B4-A710-52C3EBA5DC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DF-49B4-A710-52C3EBA5DC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9216</c:v>
                </c:pt>
                <c:pt idx="3">
                  <c:v>8836</c:v>
                </c:pt>
                <c:pt idx="6">
                  <c:v>8137</c:v>
                </c:pt>
                <c:pt idx="9">
                  <c:v>7674</c:v>
                </c:pt>
                <c:pt idx="12">
                  <c:v>7143</c:v>
                </c:pt>
              </c:numCache>
            </c:numRef>
          </c:val>
          <c:extLst>
            <c:ext xmlns:c16="http://schemas.microsoft.com/office/drawing/2014/chart" uri="{C3380CC4-5D6E-409C-BE32-E72D297353CC}">
              <c16:uniqueId val="{00000006-73DF-49B4-A710-52C3EBA5DC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7-73DF-49B4-A710-52C3EBA5DC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11075</c:v>
                </c:pt>
                <c:pt idx="3">
                  <c:v>10872</c:v>
                </c:pt>
                <c:pt idx="6">
                  <c:v>10407</c:v>
                </c:pt>
                <c:pt idx="9">
                  <c:v>9682</c:v>
                </c:pt>
                <c:pt idx="12">
                  <c:v>8041</c:v>
                </c:pt>
              </c:numCache>
            </c:numRef>
          </c:val>
          <c:extLst>
            <c:ext xmlns:c16="http://schemas.microsoft.com/office/drawing/2014/chart" uri="{C3380CC4-5D6E-409C-BE32-E72D297353CC}">
              <c16:uniqueId val="{00000008-73DF-49B4-A710-52C3EBA5DC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1421</c:v>
                </c:pt>
                <c:pt idx="3">
                  <c:v>1313</c:v>
                </c:pt>
                <c:pt idx="6">
                  <c:v>1204</c:v>
                </c:pt>
                <c:pt idx="9">
                  <c:v>1094</c:v>
                </c:pt>
                <c:pt idx="12">
                  <c:v>982</c:v>
                </c:pt>
              </c:numCache>
            </c:numRef>
          </c:val>
          <c:extLst>
            <c:ext xmlns:c16="http://schemas.microsoft.com/office/drawing/2014/chart" uri="{C3380CC4-5D6E-409C-BE32-E72D297353CC}">
              <c16:uniqueId val="{00000009-73DF-49B4-A710-52C3EBA5DC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29448</c:v>
                </c:pt>
                <c:pt idx="3">
                  <c:v>28554</c:v>
                </c:pt>
                <c:pt idx="6">
                  <c:v>27800</c:v>
                </c:pt>
                <c:pt idx="9">
                  <c:v>26982</c:v>
                </c:pt>
                <c:pt idx="12">
                  <c:v>27235</c:v>
                </c:pt>
              </c:numCache>
            </c:numRef>
          </c:val>
          <c:extLst>
            <c:ext xmlns:c16="http://schemas.microsoft.com/office/drawing/2014/chart" uri="{C3380CC4-5D6E-409C-BE32-E72D297353CC}">
              <c16:uniqueId val="{0000000A-73DF-49B4-A710-52C3EBA5DC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21504</c:v>
                </c:pt>
                <c:pt idx="2">
                  <c:v>#N/A</c:v>
                </c:pt>
                <c:pt idx="3">
                  <c:v>#N/A</c:v>
                </c:pt>
                <c:pt idx="4">
                  <c:v>20961</c:v>
                </c:pt>
                <c:pt idx="5">
                  <c:v>#N/A</c:v>
                </c:pt>
                <c:pt idx="6">
                  <c:v>#N/A</c:v>
                </c:pt>
                <c:pt idx="7">
                  <c:v>18640</c:v>
                </c:pt>
                <c:pt idx="8">
                  <c:v>#N/A</c:v>
                </c:pt>
                <c:pt idx="9">
                  <c:v>#N/A</c:v>
                </c:pt>
                <c:pt idx="10">
                  <c:v>17186</c:v>
                </c:pt>
                <c:pt idx="11">
                  <c:v>#N/A</c:v>
                </c:pt>
                <c:pt idx="12">
                  <c:v>#N/A</c:v>
                </c:pt>
                <c:pt idx="13">
                  <c:v>14831</c:v>
                </c:pt>
                <c:pt idx="14">
                  <c:v>#N/A</c:v>
                </c:pt>
              </c:numCache>
            </c:numRef>
          </c:val>
          <c:smooth val="0"/>
          <c:extLst>
            <c:ext xmlns:c16="http://schemas.microsoft.com/office/drawing/2014/chart" uri="{C3380CC4-5D6E-409C-BE32-E72D297353CC}">
              <c16:uniqueId val="{0000000B-73DF-49B4-A710-52C3EBA5DC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214</c:v>
                </c:pt>
                <c:pt idx="1">
                  <c:v>219</c:v>
                </c:pt>
                <c:pt idx="2">
                  <c:v>379</c:v>
                </c:pt>
              </c:numCache>
            </c:numRef>
          </c:val>
          <c:extLst>
            <c:ext xmlns:c16="http://schemas.microsoft.com/office/drawing/2014/chart" uri="{C3380CC4-5D6E-409C-BE32-E72D297353CC}">
              <c16:uniqueId val="{00000000-2F00-4F73-B281-9CAC1C4465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F00-4F73-B281-9CAC1C4465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711</c:v>
                </c:pt>
                <c:pt idx="1">
                  <c:v>675</c:v>
                </c:pt>
                <c:pt idx="2">
                  <c:v>849</c:v>
                </c:pt>
              </c:numCache>
            </c:numRef>
          </c:val>
          <c:extLst>
            <c:ext xmlns:c16="http://schemas.microsoft.com/office/drawing/2014/chart" uri="{C3380CC4-5D6E-409C-BE32-E72D297353CC}">
              <c16:uniqueId val="{00000002-2F00-4F73-B281-9CAC1C4465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{21D8517E-A45F-48B7-B600-B38877D59210}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502-4575-B8FB-2C48617478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{47981D0F-FBD6-4492-82C7-589DCC418B8C}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02-4575-B8FB-2C48617478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{16FEDC0F-6E20-477B-A39E-6D79EC0F3B1B}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02-4575-B8FB-2C48617478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{27C2E8CD-D954-4972-BBBF-7FF54343F438}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02-4575-B8FB-2C48617478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{3CF51281-6E80-4F21-BC31-1A62FFCC7C55}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02-4575-B8FB-2C486174786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{E6DFFC2D-2840-4A5F-B50C-DB8476D0A49C}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502-4575-B8FB-2C486174786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{72EA1DEE-F0A3-4749-AB2C-22127FD24426}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502-4575-B8FB-2C486174786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{7B388D61-60A1-460E-83A7-8B5B8B966A77}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502-4575-B8FB-2C486174786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{9939023E-1C36-4D54-A3A5-BDBFA449056D}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502-4575-B8FB-2C48617478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61.9</c:v>
                </c:pt>
                <c:pt idx="16">
                  <c:v>63.3</c:v>
                </c:pt>
                <c:pt idx="24">
                  <c:v>64.7</c:v>
                </c:pt>
                <c:pt idx="32">
                  <c:v>65.7</c:v>
                </c:pt>
              </c:numCache>
            </c:numRef>
          </c:xVal>
          <c:yVal>
            <c:numRef>
              <c:f>公会計指標分析・財政指標組合せ分析表!$BP$51:$DC$51</c:f>
              <c:numCache>
                <c:formatCode>#,##0.0;"▲ "#,##0.0</c:formatCode>
                <c:ptCount val="40"/>
                <c:pt idx="0">
                  <c:v>167.1</c:v>
                </c:pt>
                <c:pt idx="8">
                  <c:v>163.80000000000001</c:v>
                </c:pt>
                <c:pt idx="16">
                  <c:v>146.5</c:v>
                </c:pt>
                <c:pt idx="24">
                  <c:v>137</c:v>
                </c:pt>
                <c:pt idx="32">
                  <c:v>115.3</c:v>
                </c:pt>
              </c:numCache>
            </c:numRef>
          </c:yVal>
          <c:smooth val="0"/>
          <c:extLst>
            <c:ext xmlns:c16="http://schemas.microsoft.com/office/drawing/2014/chart" uri="{C3380CC4-5D6E-409C-BE32-E72D297353CC}">
              <c16:uniqueId val="{00000009-9502-4575-B8FB-2C48617478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{AE680307-1EDC-4E8E-A437-A8FD25DB2998}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502-4575-B8FB-2C48617478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{E7B637F1-0500-4B57-AEA6-37C1CB36D1A4}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02-4575-B8FB-2C48617478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{95140452-9BE4-43AF-B1D8-09B7EE0253D3}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02-4575-B8FB-2C48617478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{445B44C8-9F37-48FA-BEA1-1F094684F481}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02-4575-B8FB-2C48617478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{4ADAC15C-E786-4DD1-BBEA-48D5F058E060}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02-4575-B8FB-2C486174786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{8256AE3F-D466-40C4-9D53-21591ACEAC79}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502-4575-B8FB-2C486174786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{F3C24551-112F-43C2-9182-5AC247A8AFF8}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502-4575-B8FB-2C486174786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{7ACC152B-545F-4627-B435-E9F6DD09A5DE}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502-4575-B8FB-2C486174786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{64596A66-340E-414C-834F-504AD0A11AE7}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502-4575-B8FB-2C48617478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9502-4575-B8FB-2C4861747863}"/>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{EBC28D5F-D6B1-4AA5-96CC-55C0076C974B}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A11-4F0B-A20F-8B89E07F67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{8B9BA316-8A32-4A2B-B5D7-692543B79ED5}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11-4F0B-A20F-8B89E07F67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{4B660C06-5079-420E-93CF-A8E12C33640D}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11-4F0B-A20F-8B89E07F67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{53DD96B3-E1A4-48C5-8B6B-09383F9F1060}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11-4F0B-A20F-8B89E07F67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{D88888F8-15C4-4CF6-9866-28BCDAAFB228}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11-4F0B-A20F-8B89E07F674A}"/>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{BCD3A1DE-E886-4C19-9145-EAEC1D615010}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A11-4F0B-A20F-8B89E07F674A}"/>
                </c:ext>
              </c:extLst>
            </c:dLbl>
            <c:dLbl>
              <c:idx val="16"/>
              <c:layout>
                <c:manualLayout>
                  <c:x val="-4.03879521269263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{4B626172-5F46-46FC-81E5-CB21CBE25FBD}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A11-4F0B-A20F-8B89E07F674A}"/>
                </c:ext>
              </c:extLst>
            </c:dLbl>
            <c:dLbl>
              <c:idx val="24"/>
              <c:layout>
                <c:manualLayout>
                  <c:x val="-2.2880382217259819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{0E3CA5BB-3965-4E48-AE1B-3A8EF8A72081}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A11-4F0B-A20F-8B89E07F67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{80B57E62-C385-49A4-BDEE-A18B7C313F76}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A11-4F0B-A20F-8B89E07F67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13.7</c:v>
                </c:pt>
                <c:pt idx="16">
                  <c:v>13.3</c:v>
                </c:pt>
                <c:pt idx="24">
                  <c:v>13.2</c:v>
                </c:pt>
                <c:pt idx="32">
                  <c:v>12.2</c:v>
                </c:pt>
              </c:numCache>
            </c:numRef>
          </c:xVal>
          <c:yVal>
            <c:numRef>
              <c:f>公会計指標分析・財政指標組合せ分析表!$BP$73:$DC$73</c:f>
              <c:numCache>
                <c:formatCode>#,##0.0;"▲ "#,##0.0</c:formatCode>
                <c:ptCount val="40"/>
                <c:pt idx="0">
                  <c:v>167.1</c:v>
                </c:pt>
                <c:pt idx="8">
                  <c:v>163.80000000000001</c:v>
                </c:pt>
                <c:pt idx="16">
                  <c:v>146.5</c:v>
                </c:pt>
                <c:pt idx="24">
                  <c:v>137</c:v>
                </c:pt>
                <c:pt idx="32">
                  <c:v>115.3</c:v>
                </c:pt>
              </c:numCache>
            </c:numRef>
          </c:yVal>
          <c:smooth val="0"/>
          <c:extLst>
            <c:ext xmlns:c16="http://schemas.microsoft.com/office/drawing/2014/chart" uri="{C3380CC4-5D6E-409C-BE32-E72D297353CC}">
              <c16:uniqueId val="{00000009-1A11-4F0B-A20F-8B89E07F67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{60A360E9-7F17-4E63-94D7-971EC755ACCB}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A11-4F0B-A20F-8B89E07F67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{F413EC79-F4B4-420F-B5A5-428B1BC03FE1}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11-4F0B-A20F-8B89E07F67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{615E7FB9-D3D0-41B2-91BC-A7E973DF71A7}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11-4F0B-A20F-8B89E07F67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{DE6BF9FE-6BFB-4F28-93B9-24F6569CF541}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11-4F0B-A20F-8B89E07F67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{0429B850-ED37-4BAB-AD2D-B8D5A6DCC163}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11-4F0B-A20F-8B89E07F674A}"/>
                </c:ext>
              </c:extLst>
            </c:dLbl>
            <c:dLbl>
              <c:idx val="8"/>
              <c:layout>
                <c:manualLayout>
                  <c:x val="-2.7652713450776058E-2"/>
                  <c:y val="-4.342742380165313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{351EB816-DAFC-4C67-BF5F-03B989543A7E}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A11-4F0B-A20F-8B89E07F674A}"/>
                </c:ext>
              </c:extLst>
            </c:dLbl>
            <c:dLbl>
              <c:idx val="16"/>
              <c:layout>
                <c:manualLayout>
                  <c:x val="-3.1697991619110633E-2"/>
                  <c:y val="-5.78600212205297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{6B362D49-1712-42C5-AE9A-2906E97939F6}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A11-4F0B-A20F-8B89E07F674A}"/>
                </c:ext>
              </c:extLst>
            </c:dLbl>
            <c:dLbl>
              <c:idx val="24"/>
              <c:layout>
                <c:manualLayout>
                  <c:x val="-3.1570342725075584E-2"/>
                  <c:y val="-8.596249624119892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{E8D73C8B-3677-4838-9B4C-A5A5C63E3F53}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A11-4F0B-A20F-8B89E07F67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{50704DB8-4328-4829-9451-C664F18366FE}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A11-4F0B-A20F-8B89E07F67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1A11-4F0B-A20F-8B89E07F674A}"/>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令和２年度の本市の実質公債費比率</a:t>
          </a:r>
        </a:p>
        <a:p>
          <a:r>
            <a:rPr kumimoji="1" lang="ja-JP" altLang="en-US" sz="1400">
              <a:latin typeface="ＭＳ ゴシック" pitchFamily="49" charset="-128"/>
              <a:ea typeface="ＭＳ ゴシック" pitchFamily="49" charset="-128"/>
            </a:rPr>
            <a:t>１２．２％は、千葉科学大学建設事業補助の財源として発行した地方債の元利償還金や公営企業会計が発行した地方債の元利償還金に対する一般会計からの繰入金が多いことが主な要因である。また、今後、広域ごみ処理施設整備債、衛生センター整備債の償還が本格化することから、同比率は高い水準で推移することが見込まれる。</a:t>
          </a:r>
        </a:p>
        <a:p>
          <a:r>
            <a:rPr kumimoji="1" lang="ja-JP" altLang="en-US" sz="1400">
              <a:latin typeface="ＭＳ ゴシック" pitchFamily="49" charset="-128"/>
              <a:ea typeface="ＭＳ ゴシック" pitchFamily="49" charset="-128"/>
            </a:rPr>
            <a:t>　今後は、地方債を財源とする大規模事業については、慎重に事業を選択し、適正な財政運営に努める。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令和２年度の本市の将来負担比率</a:t>
          </a:r>
        </a:p>
        <a:p>
          <a:r>
            <a:rPr kumimoji="1" lang="ja-JP" altLang="en-US" sz="1400">
              <a:latin typeface="ＭＳ ゴシック" pitchFamily="49" charset="-128"/>
              <a:ea typeface="ＭＳ ゴシック" pitchFamily="49" charset="-128"/>
            </a:rPr>
            <a:t>１１５．３％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r>
            <a:rPr kumimoji="1" lang="ja-JP" altLang="en-US" sz="1400">
              <a:latin typeface="ＭＳ ゴシック" pitchFamily="49" charset="-128"/>
              <a:ea typeface="ＭＳ ゴシック" pitchFamily="49" charset="-128"/>
            </a:rPr>
            <a:t>　今後は、地方債を財源とする大規模事業については、慎重に事業を選択し、将来負担の適正化に努める。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千葉県銚子市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本市の将来負担比率１１５．３％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今後は、地方債を財源とする大規模事業については、慎重に事業を選択し、将来負担の適正化に努める。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今後、施設の統廃合や事務事業の見直しなどの行財政改革を推進し、経常経費の削減に努め財政の安定運営のため、一定規模の残高を確保する。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各基金の目的に沿った事業への繰入を行った。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●銚子市豊里住宅団地公共施設整備等基金：豊里住宅団地整備に係る経費への繰入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●銚子市災害対策基金：災害の未然防止、被災者支援などに係る経費への繰入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●銚子電気鉄道応援基金：銚子電気鉄道施設整備に係る経費への繰入</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各事業への繰入及び各基金への目的に対する寄附があり、各基金の増減が生じている。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市民等からの寄附の目的に合わせ各基金に積み立てるとともに、各基金の目的に沿った事業への繰入を行っていく。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傾向として、市税や普通交付税の減少に加え、介護保険事業等の特別会計に対する繰出金の増加や病院事業に対する多額の補助金等の支出、近年の大規模事業実施に伴い平成２０年度以降公債費が増加し、財政調整基金が減少している。平成２８年度に基金残高が増加したものの、平成２９年度は、様々な事業への支出が増加し、基金繰入を行った結果、残高は減少したが平成２９年度から令和元年度は同水準で推移している。令和２年度については、決算剰余金で約１．６億円の積み増しができ、年度末残高は約３．８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今後、施設の統廃合や事務事業の見直しなどの行財政改革を推進し、経常経費の削減に努め財政の安定運営のため、一定規模の残高を確保する。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まずは、財政の安定運営のため財政調整金の残高を確保した上で、減債基金に積立られるよう適正な財政運営に努める。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59,109
56,779
84.20
35,511,736
34,747,578
698,289
14,748,118
27,235,092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の有形固定資産減価償却率６５．７％は、類似団体平均６２．３％を上回っている。これは、施設の老朽化が進んでいることに対して施設の延命化対策が遅れていること、また、用途廃止後、未利用となっている施設の処分が進んでいないことが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銚子市公共施設等総合管理計画（令和４年３月改定）の目標として、施設総量（延床面積）の３割縮減を掲げており、今後も施設保有量の縮減に努めていくほか、個別施設計画第２期編（令和３年４月策定）の計画に基づいた施設の延命化対策などの適正管理とともに、人口及び財政規模に見合った施設の保有量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108222</xdr:rowOff>
    </xdr:from>
    <xdr:to>
      <xdr:col>23</xdr:col>
      <xdr:colOff>85725</xdr:colOff>
      <xdr:row>30</xdr:row>
      <xdr:rowOff>139065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251722"/>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30</xdr:row>
      <xdr:rowOff>108222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2085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21862</xdr:rowOff>
    </xdr:from>
    <xdr:to>
      <xdr:col>15</xdr:col>
      <xdr:colOff>136525</xdr:colOff>
      <xdr:row>30</xdr:row>
      <xdr:rowOff>65042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1653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34562</xdr:rowOff>
    </xdr:from>
    <xdr:to>
      <xdr:col>7</xdr:col>
      <xdr:colOff>187325</xdr:colOff>
      <xdr:row>29</xdr:row>
      <xdr:rowOff>136162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0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85362</xdr:rowOff>
    </xdr:from>
    <xdr:to>
      <xdr:col>11</xdr:col>
      <xdr:colOff>136525</xdr:colOff>
      <xdr:row>30</xdr:row>
      <xdr:rowOff>21862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057412"/>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29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250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63789</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20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下水道事業会計の地方債残高の減少による公営企業債等繰入見込額の減少や退職手当負担金の累計収支差の改善による退職手当負担見込額の減少などにより将来負担額は減少傾向にあるものの、千葉科学大学建設事業補助（平成１６・１７年度）や市立高等学校整備事業（平成２２年度）、学校給食センター整備事業（平成２４年度）等の財源として発行した地方債の影響や充当可能基金残高が少額であることなどから、債務償還比率は類似団体平均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今後は、地方債を財源とする大規模事業については、慎重に事業を選択し、適正な財政運営に努める。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119881</xdr:rowOff>
    </xdr:from>
    <xdr:to>
      <xdr:col>76</xdr:col>
      <xdr:colOff>73025</xdr:colOff>
      <xdr:row>32</xdr:row>
      <xdr:rowOff>50031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4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98308</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4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45466</xdr:rowOff>
    </xdr:from>
    <xdr:to>
      <xdr:col>72</xdr:col>
      <xdr:colOff>123825</xdr:colOff>
      <xdr:row>32</xdr:row>
      <xdr:rowOff>147066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170681</xdr:rowOff>
    </xdr:from>
    <xdr:to>
      <xdr:col>76</xdr:col>
      <xdr:colOff>22225</xdr:colOff>
      <xdr:row>32</xdr:row>
      <xdr:rowOff>96266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485631"/>
          <a:ext cx="711200" cy="9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123790</xdr:rowOff>
    </xdr:from>
    <xdr:to>
      <xdr:col>68</xdr:col>
      <xdr:colOff>123825</xdr:colOff>
      <xdr:row>33</xdr:row>
      <xdr:rowOff>53940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96266</xdr:rowOff>
    </xdr:from>
    <xdr:to>
      <xdr:col>72</xdr:col>
      <xdr:colOff>73025</xdr:colOff>
      <xdr:row>33</xdr:row>
      <xdr:rowOff>3140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582666"/>
          <a:ext cx="762000" cy="7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61899</xdr:rowOff>
    </xdr:from>
    <xdr:to>
      <xdr:col>64</xdr:col>
      <xdr:colOff>123825</xdr:colOff>
      <xdr:row>32</xdr:row>
      <xdr:rowOff>163499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5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112699</xdr:rowOff>
    </xdr:from>
    <xdr:to>
      <xdr:col>68</xdr:col>
      <xdr:colOff>73025</xdr:colOff>
      <xdr:row>33</xdr:row>
      <xdr:rowOff>3140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599099"/>
          <a:ext cx="762000" cy="6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118152</xdr:rowOff>
    </xdr:from>
    <xdr:to>
      <xdr:col>60</xdr:col>
      <xdr:colOff>123825</xdr:colOff>
      <xdr:row>33</xdr:row>
      <xdr:rowOff>48302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6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112699</xdr:rowOff>
    </xdr:from>
    <xdr:to>
      <xdr:col>64</xdr:col>
      <xdr:colOff>73025</xdr:colOff>
      <xdr:row>32</xdr:row>
      <xdr:rowOff>168952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599099"/>
          <a:ext cx="762000" cy="5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138193</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6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45066</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7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154626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6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39429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6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59,109
56,779
84.20
35,511,736
34,747,578
698,289
14,748,118
27,235,092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77978</xdr:rowOff>
    </xdr:from>
    <xdr:to>
      <xdr:col>24</xdr:col>
      <xdr:colOff>114300</xdr:colOff>
      <xdr:row>40</xdr:row>
      <xdr:rowOff>8128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56405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xdr:rowOff>
    </xdr:from>
    <xdr:to>
      <xdr:col>20</xdr:col>
      <xdr:colOff>38100</xdr:colOff>
      <xdr:row>39</xdr:row>
      <xdr:rowOff>108712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57912</xdr:rowOff>
    </xdr:from>
    <xdr:to>
      <xdr:col>24</xdr:col>
      <xdr:colOff>63500</xdr:colOff>
      <xdr:row>39</xdr:row>
      <xdr:rowOff>128778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74446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132842</xdr:rowOff>
    </xdr:from>
    <xdr:to>
      <xdr:col>15</xdr:col>
      <xdr:colOff>101600</xdr:colOff>
      <xdr:row>39</xdr:row>
      <xdr:rowOff>62992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xdr:rowOff>
    </xdr:from>
    <xdr:to>
      <xdr:col>19</xdr:col>
      <xdr:colOff>177800</xdr:colOff>
      <xdr:row>39</xdr:row>
      <xdr:rowOff>57912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987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87122</xdr:rowOff>
    </xdr:from>
    <xdr:to>
      <xdr:col>10</xdr:col>
      <xdr:colOff>165100</xdr:colOff>
      <xdr:row>39</xdr:row>
      <xdr:rowOff>17272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137922</xdr:rowOff>
    </xdr:from>
    <xdr:to>
      <xdr:col>15</xdr:col>
      <xdr:colOff>50800</xdr:colOff>
      <xdr:row>39</xdr:row>
      <xdr:rowOff>12192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653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84836</xdr:rowOff>
    </xdr:from>
    <xdr:to>
      <xdr:col>6</xdr:col>
      <xdr:colOff>38100</xdr:colOff>
      <xdr:row>39</xdr:row>
      <xdr:rowOff>14986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135636</xdr:rowOff>
    </xdr:from>
    <xdr:to>
      <xdr:col>10</xdr:col>
      <xdr:colOff>114300</xdr:colOff>
      <xdr:row>38</xdr:row>
      <xdr:rowOff>137922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6507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99839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33799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31513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118059</xdr:rowOff>
    </xdr:from>
    <xdr:to>
      <xdr:col>55</xdr:col>
      <xdr:colOff>50800</xdr:colOff>
      <xdr:row>39</xdr:row>
      <xdr:rowOff>48209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6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96486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6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129222</xdr:rowOff>
    </xdr:from>
    <xdr:to>
      <xdr:col>50</xdr:col>
      <xdr:colOff>165100</xdr:colOff>
      <xdr:row>39</xdr:row>
      <xdr:rowOff>59372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6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168859</xdr:rowOff>
    </xdr:from>
    <xdr:to>
      <xdr:col>55</xdr:col>
      <xdr:colOff>0</xdr:colOff>
      <xdr:row>39</xdr:row>
      <xdr:rowOff>8572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683959"/>
          <a:ext cx="8382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141377</xdr:rowOff>
    </xdr:from>
    <xdr:to>
      <xdr:col>46</xdr:col>
      <xdr:colOff>38100</xdr:colOff>
      <xdr:row>39</xdr:row>
      <xdr:rowOff>71527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6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8572</xdr:rowOff>
    </xdr:from>
    <xdr:to>
      <xdr:col>50</xdr:col>
      <xdr:colOff>114300</xdr:colOff>
      <xdr:row>39</xdr:row>
      <xdr:rowOff>20727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695122"/>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159665</xdr:rowOff>
    </xdr:from>
    <xdr:to>
      <xdr:col>41</xdr:col>
      <xdr:colOff>101600</xdr:colOff>
      <xdr:row>39</xdr:row>
      <xdr:rowOff>89815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6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20727</xdr:rowOff>
    </xdr:from>
    <xdr:to>
      <xdr:col>45</xdr:col>
      <xdr:colOff>177800</xdr:colOff>
      <xdr:row>39</xdr:row>
      <xdr:rowOff>39015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70727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170066</xdr:rowOff>
    </xdr:from>
    <xdr:to>
      <xdr:col>36</xdr:col>
      <xdr:colOff>165100</xdr:colOff>
      <xdr:row>39</xdr:row>
      <xdr:rowOff>100216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6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39015</xdr:rowOff>
    </xdr:from>
    <xdr:to>
      <xdr:col>41</xdr:col>
      <xdr:colOff>50800</xdr:colOff>
      <xdr:row>39</xdr:row>
      <xdr:rowOff>49416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72556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50499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7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62654</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7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80942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7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91343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7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45538</xdr:rowOff>
    </xdr:from>
    <xdr:to>
      <xdr:col>24</xdr:col>
      <xdr:colOff>114300</xdr:colOff>
      <xdr:row>59</xdr:row>
      <xdr:rowOff>147138</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68415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96338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1873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71846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1629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47353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141877</xdr:rowOff>
    </xdr:from>
    <xdr:to>
      <xdr:col>6</xdr:col>
      <xdr:colOff>38100</xdr:colOff>
      <xdr:row>59</xdr:row>
      <xdr:rowOff>72027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21227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136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88554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12434</xdr:rowOff>
    </xdr:from>
    <xdr:to>
      <xdr:col>55</xdr:col>
      <xdr:colOff>50800</xdr:colOff>
      <xdr:row>64</xdr:row>
      <xdr:rowOff>114034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98811</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9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12695</xdr:rowOff>
    </xdr:from>
    <xdr:to>
      <xdr:col>50</xdr:col>
      <xdr:colOff>165100</xdr:colOff>
      <xdr:row>64</xdr:row>
      <xdr:rowOff>114295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63234</xdr:rowOff>
    </xdr:from>
    <xdr:to>
      <xdr:col>55</xdr:col>
      <xdr:colOff>0</xdr:colOff>
      <xdr:row>64</xdr:row>
      <xdr:rowOff>63495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1036034"/>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12975</xdr:rowOff>
    </xdr:from>
    <xdr:to>
      <xdr:col>46</xdr:col>
      <xdr:colOff>38100</xdr:colOff>
      <xdr:row>64</xdr:row>
      <xdr:rowOff>114575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63495</xdr:rowOff>
    </xdr:from>
    <xdr:to>
      <xdr:col>50</xdr:col>
      <xdr:colOff>114300</xdr:colOff>
      <xdr:row>64</xdr:row>
      <xdr:rowOff>63775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1036295"/>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13246</xdr:rowOff>
    </xdr:from>
    <xdr:to>
      <xdr:col>41</xdr:col>
      <xdr:colOff>101600</xdr:colOff>
      <xdr:row>64</xdr:row>
      <xdr:rowOff>114846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63775</xdr:rowOff>
    </xdr:from>
    <xdr:to>
      <xdr:col>45</xdr:col>
      <xdr:colOff>177800</xdr:colOff>
      <xdr:row>64</xdr:row>
      <xdr:rowOff>64046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103657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14269</xdr:rowOff>
    </xdr:from>
    <xdr:to>
      <xdr:col>36</xdr:col>
      <xdr:colOff>165100</xdr:colOff>
      <xdr:row>64</xdr:row>
      <xdr:rowOff>115869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64046</xdr:rowOff>
    </xdr:from>
    <xdr:to>
      <xdr:col>41</xdr:col>
      <xdr:colOff>50800</xdr:colOff>
      <xdr:row>64</xdr:row>
      <xdr:rowOff>65069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103684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105422</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10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105702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10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105973</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10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106996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10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363</xdr:rowOff>
    </xdr:from>
    <xdr:to>
      <xdr:col>24</xdr:col>
      <xdr:colOff>114300</xdr:colOff>
      <xdr:row>85</xdr:row>
      <xdr:rowOff>101963</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150240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363</xdr:rowOff>
    </xdr:from>
    <xdr:to>
      <xdr:col>20</xdr:col>
      <xdr:colOff>38100</xdr:colOff>
      <xdr:row>86</xdr:row>
      <xdr:rowOff>101963</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51163</xdr:rowOff>
    </xdr:from>
    <xdr:to>
      <xdr:col>24</xdr:col>
      <xdr:colOff>63500</xdr:colOff>
      <xdr:row>86</xdr:row>
      <xdr:rowOff>51163</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4624413"/>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148952</xdr:rowOff>
    </xdr:from>
    <xdr:to>
      <xdr:col>15</xdr:col>
      <xdr:colOff>101600</xdr:colOff>
      <xdr:row>86</xdr:row>
      <xdr:rowOff>79102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28302</xdr:rowOff>
    </xdr:from>
    <xdr:to>
      <xdr:col>19</xdr:col>
      <xdr:colOff>177800</xdr:colOff>
      <xdr:row>86</xdr:row>
      <xdr:rowOff>51163</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7730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127726</xdr:rowOff>
    </xdr:from>
    <xdr:to>
      <xdr:col>10</xdr:col>
      <xdr:colOff>165100</xdr:colOff>
      <xdr:row>86</xdr:row>
      <xdr:rowOff>57876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7076</xdr:rowOff>
    </xdr:from>
    <xdr:to>
      <xdr:col>15</xdr:col>
      <xdr:colOff>50800</xdr:colOff>
      <xdr:row>86</xdr:row>
      <xdr:rowOff>28302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7517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103232</xdr:rowOff>
    </xdr:from>
    <xdr:to>
      <xdr:col>6</xdr:col>
      <xdr:colOff>38100</xdr:colOff>
      <xdr:row>86</xdr:row>
      <xdr:rowOff>33382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154032</xdr:rowOff>
    </xdr:from>
    <xdr:to>
      <xdr:col>10</xdr:col>
      <xdr:colOff>114300</xdr:colOff>
      <xdr:row>86</xdr:row>
      <xdr:rowOff>7076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7272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93090</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70229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49003</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24509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48450</xdr:rowOff>
    </xdr:from>
    <xdr:to>
      <xdr:col>55</xdr:col>
      <xdr:colOff>50800</xdr:colOff>
      <xdr:row>83</xdr:row>
      <xdr:rowOff>150050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2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26877</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25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54738</xdr:rowOff>
    </xdr:from>
    <xdr:to>
      <xdr:col>50</xdr:col>
      <xdr:colOff>165100</xdr:colOff>
      <xdr:row>83</xdr:row>
      <xdr:rowOff>156338</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2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99250</xdr:rowOff>
    </xdr:from>
    <xdr:to>
      <xdr:col>55</xdr:col>
      <xdr:colOff>0</xdr:colOff>
      <xdr:row>83</xdr:row>
      <xdr:rowOff>105538</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4329600"/>
          <a:ext cx="8382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62167</xdr:rowOff>
    </xdr:from>
    <xdr:to>
      <xdr:col>46</xdr:col>
      <xdr:colOff>38100</xdr:colOff>
      <xdr:row>83</xdr:row>
      <xdr:rowOff>163767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2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105538</xdr:rowOff>
    </xdr:from>
    <xdr:to>
      <xdr:col>50</xdr:col>
      <xdr:colOff>114300</xdr:colOff>
      <xdr:row>83</xdr:row>
      <xdr:rowOff>112967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33588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85598</xdr:rowOff>
    </xdr:from>
    <xdr:to>
      <xdr:col>41</xdr:col>
      <xdr:colOff>101600</xdr:colOff>
      <xdr:row>84</xdr:row>
      <xdr:rowOff>15748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112967</xdr:rowOff>
    </xdr:from>
    <xdr:to>
      <xdr:col>45</xdr:col>
      <xdr:colOff>177800</xdr:colOff>
      <xdr:row>83</xdr:row>
      <xdr:rowOff>136398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434331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75882</xdr:rowOff>
    </xdr:from>
    <xdr:to>
      <xdr:col>36</xdr:col>
      <xdr:colOff>165100</xdr:colOff>
      <xdr:row>84</xdr:row>
      <xdr:rowOff>6032</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30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126682</xdr:rowOff>
    </xdr:from>
    <xdr:to>
      <xdr:col>41</xdr:col>
      <xdr:colOff>50800</xdr:colOff>
      <xdr:row>83</xdr:row>
      <xdr:rowOff>136398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972300" y="1435703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147465</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3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154894</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38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168609</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39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99695</xdr:rowOff>
    </xdr:from>
    <xdr:to>
      <xdr:col>85</xdr:col>
      <xdr:colOff>177800</xdr:colOff>
      <xdr:row>40</xdr:row>
      <xdr:rowOff>29845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78122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39</xdr:row>
      <xdr:rowOff>150495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8179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100965</xdr:rowOff>
    </xdr:from>
    <xdr:to>
      <xdr:col>81</xdr:col>
      <xdr:colOff>50800</xdr:colOff>
      <xdr:row>39</xdr:row>
      <xdr:rowOff>131445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787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xdr:rowOff>
    </xdr:from>
    <xdr:to>
      <xdr:col>72</xdr:col>
      <xdr:colOff>38100</xdr:colOff>
      <xdr:row>39</xdr:row>
      <xdr:rowOff>109855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59055</xdr:rowOff>
    </xdr:from>
    <xdr:to>
      <xdr:col>76</xdr:col>
      <xdr:colOff>114300</xdr:colOff>
      <xdr:row>39</xdr:row>
      <xdr:rowOff>100965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7456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59055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726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100982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68834</xdr:rowOff>
    </xdr:from>
    <xdr:to>
      <xdr:col>116</xdr:col>
      <xdr:colOff>114300</xdr:colOff>
      <xdr:row>40</xdr:row>
      <xdr:rowOff>170434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47261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119634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1323300" y="69204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69342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9204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85344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9273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27686</xdr:rowOff>
    </xdr:from>
    <xdr:to>
      <xdr:col>98</xdr:col>
      <xdr:colOff>38100</xdr:colOff>
      <xdr:row>40</xdr:row>
      <xdr:rowOff>129286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78486</xdr:rowOff>
    </xdr:from>
    <xdr:to>
      <xdr:col>102</xdr:col>
      <xdr:colOff>114300</xdr:colOff>
      <xdr:row>40</xdr:row>
      <xdr:rowOff>85344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656300" y="69364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120413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115933</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5481300" y="105286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115933</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4592300" y="105482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65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66947</xdr:rowOff>
    </xdr:from>
    <xdr:to>
      <xdr:col>76</xdr:col>
      <xdr:colOff>114300</xdr:colOff>
      <xdr:row>61</xdr:row>
      <xdr:rowOff>89807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3703300" y="105253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66947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14300" y="104894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108306</xdr:rowOff>
    </xdr:from>
    <xdr:to>
      <xdr:col>116</xdr:col>
      <xdr:colOff>114300</xdr:colOff>
      <xdr:row>62</xdr:row>
      <xdr:rowOff>38456</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10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86733</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105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44297</xdr:rowOff>
    </xdr:from>
    <xdr:to>
      <xdr:col>112</xdr:col>
      <xdr:colOff>38100</xdr:colOff>
      <xdr:row>61</xdr:row>
      <xdr:rowOff>145897</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5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95097</xdr:rowOff>
    </xdr:from>
    <xdr:to>
      <xdr:col>116</xdr:col>
      <xdr:colOff>63500</xdr:colOff>
      <xdr:row>61</xdr:row>
      <xdr:rowOff>159106</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1323300" y="10553547"/>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67158</xdr:rowOff>
    </xdr:from>
    <xdr:to>
      <xdr:col>107</xdr:col>
      <xdr:colOff>101600</xdr:colOff>
      <xdr:row>61</xdr:row>
      <xdr:rowOff>168758</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95097</xdr:rowOff>
    </xdr:from>
    <xdr:to>
      <xdr:col>111</xdr:col>
      <xdr:colOff>177800</xdr:colOff>
      <xdr:row>61</xdr:row>
      <xdr:rowOff>117958</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20434300" y="1055354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73101</xdr:rowOff>
    </xdr:from>
    <xdr:to>
      <xdr:col>102</xdr:col>
      <xdr:colOff>165100</xdr:colOff>
      <xdr:row>62</xdr:row>
      <xdr:rowOff>3251</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5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117958</xdr:rowOff>
    </xdr:from>
    <xdr:to>
      <xdr:col>107</xdr:col>
      <xdr:colOff>50800</xdr:colOff>
      <xdr:row>61</xdr:row>
      <xdr:rowOff>123901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57640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89103</xdr:rowOff>
    </xdr:from>
    <xdr:to>
      <xdr:col>98</xdr:col>
      <xdr:colOff>38100</xdr:colOff>
      <xdr:row>62</xdr:row>
      <xdr:rowOff>19253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5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123901</xdr:rowOff>
    </xdr:from>
    <xdr:to>
      <xdr:col>102</xdr:col>
      <xdr:colOff>114300</xdr:colOff>
      <xdr:row>61</xdr:row>
      <xdr:rowOff>139903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656300" y="1058235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162424</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2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13835</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19778</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30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35780</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32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1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9" name="【公民館】&#10;有形固定資産減価償却率最小値テキスト">
          <a:extLst>
            <a:ext uri="{FF2B5EF4-FFF2-40B4-BE49-F238E27FC236}">
              <a16:creationId xmlns:a16="http://schemas.microsoft.com/office/drawing/2014/main" id="{00000000-0008-0000-0100-00009302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100-00009502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100-000097020000}"/>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33020</xdr:rowOff>
    </xdr:from>
    <xdr:to>
      <xdr:col>85</xdr:col>
      <xdr:colOff>177800</xdr:colOff>
      <xdr:row>102</xdr:row>
      <xdr:rowOff>134620</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6268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55897</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100-0000A3020000}"/>
            </a:ext>
          </a:extLst>
        </xdr:cNvPr>
        <xdr:cNvSpPr txBox="1"/>
      </xdr:nvSpPr>
      <xdr:spPr>
        <a:xfrm>
          <a:off x="1635760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83820</xdr:rowOff>
    </xdr:from>
    <xdr:to>
      <xdr:col>85</xdr:col>
      <xdr:colOff>127000</xdr:colOff>
      <xdr:row>103</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15481300" y="1757172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4541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22861</xdr:rowOff>
    </xdr:from>
    <xdr:to>
      <xdr:col>81</xdr:col>
      <xdr:colOff>50800</xdr:colOff>
      <xdr:row>103</xdr:row>
      <xdr:rowOff>76200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4592300" y="176822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88264</xdr:rowOff>
    </xdr:from>
    <xdr:to>
      <xdr:col>72</xdr:col>
      <xdr:colOff>38100</xdr:colOff>
      <xdr:row>103</xdr:row>
      <xdr:rowOff>18414</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3652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139064</xdr:rowOff>
    </xdr:from>
    <xdr:to>
      <xdr:col>76</xdr:col>
      <xdr:colOff>114300</xdr:colOff>
      <xdr:row>103</xdr:row>
      <xdr:rowOff>22861</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3703300" y="176269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34925</xdr:rowOff>
    </xdr:from>
    <xdr:to>
      <xdr:col>67</xdr:col>
      <xdr:colOff>101600</xdr:colOff>
      <xdr:row>102</xdr:row>
      <xdr:rowOff>136525</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2763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85725</xdr:rowOff>
    </xdr:from>
    <xdr:to>
      <xdr:col>71</xdr:col>
      <xdr:colOff>177800</xdr:colOff>
      <xdr:row>102</xdr:row>
      <xdr:rowOff>139064</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814300" y="175736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100-0000AC02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100-0000AD02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100-0000AE02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100-0000AF02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34941</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153052</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0000000-0008-0000-01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14" name="【公民館】&#10;一人当たり面積最小値テキスト">
          <a:extLst>
            <a:ext uri="{FF2B5EF4-FFF2-40B4-BE49-F238E27FC236}">
              <a16:creationId xmlns:a16="http://schemas.microsoft.com/office/drawing/2014/main" id="{00000000-0008-0000-0100-0000CA02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16" name="【公民館】&#10;一人当たり面積最大値テキスト">
          <a:extLst>
            <a:ext uri="{FF2B5EF4-FFF2-40B4-BE49-F238E27FC236}">
              <a16:creationId xmlns:a16="http://schemas.microsoft.com/office/drawing/2014/main" id="{00000000-0008-0000-0100-0000CC02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718" name="【公民館】&#10;一人当たり面積平均値テキスト">
          <a:extLst>
            <a:ext uri="{FF2B5EF4-FFF2-40B4-BE49-F238E27FC236}">
              <a16:creationId xmlns:a16="http://schemas.microsoft.com/office/drawing/2014/main" id="{00000000-0008-0000-0100-0000CE020000}"/>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2110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730" name="【公民館】&#10;一人当たり面積該当値テキスト">
          <a:extLst>
            <a:ext uri="{FF2B5EF4-FFF2-40B4-BE49-F238E27FC236}">
              <a16:creationId xmlns:a16="http://schemas.microsoft.com/office/drawing/2014/main" id="{00000000-0008-0000-0100-0000DA020000}"/>
            </a:ext>
          </a:extLst>
        </xdr:cNvPr>
        <xdr:cNvSpPr txBox="1"/>
      </xdr:nvSpPr>
      <xdr:spPr>
        <a:xfrm>
          <a:off x="22199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128778</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21323300" y="1847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133350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flipV="1">
          <a:off x="20434300" y="1847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135637</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19545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87122</xdr:rowOff>
    </xdr:from>
    <xdr:to>
      <xdr:col>98</xdr:col>
      <xdr:colOff>38100</xdr:colOff>
      <xdr:row>108</xdr:row>
      <xdr:rowOff>17272</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18605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135637</xdr:rowOff>
    </xdr:from>
    <xdr:to>
      <xdr:col>102</xdr:col>
      <xdr:colOff>114300</xdr:colOff>
      <xdr:row>107</xdr:row>
      <xdr:rowOff>137922</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8656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39" name="n_1aveValue【公民館】&#10;一人当たり面積">
          <a:extLst>
            <a:ext uri="{FF2B5EF4-FFF2-40B4-BE49-F238E27FC236}">
              <a16:creationId xmlns:a16="http://schemas.microsoft.com/office/drawing/2014/main" id="{00000000-0008-0000-0100-0000E302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740" name="n_2aveValue【公民館】&#10;一人当たり面積">
          <a:extLst>
            <a:ext uri="{FF2B5EF4-FFF2-40B4-BE49-F238E27FC236}">
              <a16:creationId xmlns:a16="http://schemas.microsoft.com/office/drawing/2014/main" id="{00000000-0008-0000-0100-0000E4020000}"/>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1" name="n_3aveValue【公民館】&#10;一人当たり面積">
          <a:extLst>
            <a:ext uri="{FF2B5EF4-FFF2-40B4-BE49-F238E27FC236}">
              <a16:creationId xmlns:a16="http://schemas.microsoft.com/office/drawing/2014/main" id="{00000000-0008-0000-0100-0000E502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742" name="n_4aveValue【公民館】&#10;一人当たり面積">
          <a:extLst>
            <a:ext uri="{FF2B5EF4-FFF2-40B4-BE49-F238E27FC236}">
              <a16:creationId xmlns:a16="http://schemas.microsoft.com/office/drawing/2014/main" id="{00000000-0008-0000-0100-0000E6020000}"/>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170705</xdr:rowOff>
    </xdr:from>
    <xdr:ext cx="469744" cy="259045"/>
    <xdr:sp macro="" textlink="">
      <xdr:nvSpPr>
        <xdr:cNvPr id="743" name="n_1mainValue【公民館】&#10;一人当たり面積">
          <a:extLst>
            <a:ext uri="{FF2B5EF4-FFF2-40B4-BE49-F238E27FC236}">
              <a16:creationId xmlns:a16="http://schemas.microsoft.com/office/drawing/2014/main" id="{00000000-0008-0000-0100-0000E7020000}"/>
            </a:ext>
          </a:extLst>
        </xdr:cNvPr>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44" name="n_2mainValue【公民館】&#10;一人当たり面積">
          <a:extLst>
            <a:ext uri="{FF2B5EF4-FFF2-40B4-BE49-F238E27FC236}">
              <a16:creationId xmlns:a16="http://schemas.microsoft.com/office/drawing/2014/main" id="{00000000-0008-0000-0100-0000E802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745" name="n_3mainValue【公民館】&#10;一人当たり面積">
          <a:extLst>
            <a:ext uri="{FF2B5EF4-FFF2-40B4-BE49-F238E27FC236}">
              <a16:creationId xmlns:a16="http://schemas.microsoft.com/office/drawing/2014/main" id="{00000000-0008-0000-0100-0000E9020000}"/>
            </a:ext>
          </a:extLst>
        </xdr:cNvPr>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8399</xdr:rowOff>
    </xdr:from>
    <xdr:ext cx="469744" cy="259045"/>
    <xdr:sp macro="" textlink="">
      <xdr:nvSpPr>
        <xdr:cNvPr id="746" name="n_4mainValue【公民館】&#10;一人当たり面積">
          <a:extLst>
            <a:ext uri="{FF2B5EF4-FFF2-40B4-BE49-F238E27FC236}">
              <a16:creationId xmlns:a16="http://schemas.microsoft.com/office/drawing/2014/main" id="{00000000-0008-0000-0100-0000EA020000}"/>
            </a:ext>
          </a:extLst>
        </xdr:cNvPr>
        <xdr:cNvSpPr txBox="1"/>
      </xdr:nvSpPr>
      <xdr:spPr>
        <a:xfrm>
          <a:off x="18421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施設類型別における有形固定資産減価償却率は、インフラ系施設を除き、類似団体平均に比べると高い傾向にある。人口減少化の中で、認定こども園・幼稚園・保育所及び学校施設の再編を進め、施設保有総量を縮減させ、一人当たり面積の減少に努めている最中にある。また、公営住宅においては過去に多くの公営住宅が建設され、政策空家として公営住宅のストック量を減らす考えでいるが、入居者の理解を得たうえで転居も必要であることから除却が進んでいないことが要因であ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いた、長寿命化対策及び集約化を計画的に行うとともに、未利用となった建物を計画的に除却し、施設保有総量を縮減させ一人当たりの面積の減少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59,109
56,779
84.20
35,511,736
34,747,578
698,289
14,748,118
27,235,092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110309</xdr:rowOff>
    </xdr:from>
    <xdr:to>
      <xdr:col>24</xdr:col>
      <xdr:colOff>114300</xdr:colOff>
      <xdr:row>41</xdr:row>
      <xdr:rowOff>40459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88736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161109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0154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770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9639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96838</xdr:rowOff>
    </xdr:from>
    <xdr:to>
      <xdr:col>46</xdr:col>
      <xdr:colOff>38100</xdr:colOff>
      <xdr:row>41</xdr:row>
      <xdr:rowOff>26988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147638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991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96838</xdr:rowOff>
    </xdr:from>
    <xdr:to>
      <xdr:col>41</xdr:col>
      <xdr:colOff>101600</xdr:colOff>
      <xdr:row>41</xdr:row>
      <xdr:rowOff>26988</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147638</xdr:rowOff>
    </xdr:from>
    <xdr:to>
      <xdr:col>45</xdr:col>
      <xdr:colOff>177800</xdr:colOff>
      <xdr:row>40</xdr:row>
      <xdr:rowOff>147638</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861300" y="7005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147638</xdr:rowOff>
    </xdr:from>
    <xdr:to>
      <xdr:col>41</xdr:col>
      <xdr:colOff>50800</xdr:colOff>
      <xdr:row>40</xdr:row>
      <xdr:rowOff>161925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972300" y="7005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18115</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18115</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95885</xdr:rowOff>
    </xdr:from>
    <xdr:to>
      <xdr:col>24</xdr:col>
      <xdr:colOff>114300</xdr:colOff>
      <xdr:row>64</xdr:row>
      <xdr:rowOff>26035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10812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081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146685</xdr:rowOff>
    </xdr:from>
    <xdr:to>
      <xdr:col>24</xdr:col>
      <xdr:colOff>63500</xdr:colOff>
      <xdr:row>64</xdr:row>
      <xdr:rowOff>76200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3797300" y="1094803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111760</xdr:rowOff>
    </xdr:from>
    <xdr:to>
      <xdr:col>55</xdr:col>
      <xdr:colOff>50800</xdr:colOff>
      <xdr:row>64</xdr:row>
      <xdr:rowOff>41910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26687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114300</xdr:rowOff>
    </xdr:from>
    <xdr:to>
      <xdr:col>50</xdr:col>
      <xdr:colOff>165100</xdr:colOff>
      <xdr:row>64</xdr:row>
      <xdr:rowOff>44450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162560</xdr:rowOff>
    </xdr:from>
    <xdr:to>
      <xdr:col>55</xdr:col>
      <xdr:colOff>0</xdr:colOff>
      <xdr:row>63</xdr:row>
      <xdr:rowOff>165100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9639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115570</xdr:rowOff>
    </xdr:from>
    <xdr:to>
      <xdr:col>46</xdr:col>
      <xdr:colOff>38100</xdr:colOff>
      <xdr:row>64</xdr:row>
      <xdr:rowOff>45720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165100</xdr:rowOff>
    </xdr:from>
    <xdr:to>
      <xdr:col>50</xdr:col>
      <xdr:colOff>114300</xdr:colOff>
      <xdr:row>63</xdr:row>
      <xdr:rowOff>166370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96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116840</xdr:rowOff>
    </xdr:from>
    <xdr:to>
      <xdr:col>41</xdr:col>
      <xdr:colOff>101600</xdr:colOff>
      <xdr:row>64</xdr:row>
      <xdr:rowOff>46990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166370</xdr:rowOff>
    </xdr:from>
    <xdr:to>
      <xdr:col>45</xdr:col>
      <xdr:colOff>177800</xdr:colOff>
      <xdr:row>63</xdr:row>
      <xdr:rowOff>167640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9677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121920</xdr:rowOff>
    </xdr:from>
    <xdr:to>
      <xdr:col>36</xdr:col>
      <xdr:colOff>165100</xdr:colOff>
      <xdr:row>64</xdr:row>
      <xdr:rowOff>52070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167640</xdr:rowOff>
    </xdr:from>
    <xdr:to>
      <xdr:col>41</xdr:col>
      <xdr:colOff>50800</xdr:colOff>
      <xdr:row>64</xdr:row>
      <xdr:rowOff>1270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9689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35577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36847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38117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43197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10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150586</xdr:rowOff>
    </xdr:from>
    <xdr:to>
      <xdr:col>24</xdr:col>
      <xdr:colOff>114300</xdr:colOff>
      <xdr:row>83</xdr:row>
      <xdr:rowOff>80736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129013</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153851</xdr:rowOff>
    </xdr:from>
    <xdr:to>
      <xdr:col>20</xdr:col>
      <xdr:colOff>38100</xdr:colOff>
      <xdr:row>84</xdr:row>
      <xdr:rowOff>84001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29936</xdr:rowOff>
    </xdr:from>
    <xdr:to>
      <xdr:col>24</xdr:col>
      <xdr:colOff>63500</xdr:colOff>
      <xdr:row>84</xdr:row>
      <xdr:rowOff>33201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3797300" y="14260286"/>
          <a:ext cx="8382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117929</xdr:rowOff>
    </xdr:from>
    <xdr:to>
      <xdr:col>15</xdr:col>
      <xdr:colOff>101600</xdr:colOff>
      <xdr:row>84</xdr:row>
      <xdr:rowOff>48079</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168729</xdr:rowOff>
    </xdr:from>
    <xdr:to>
      <xdr:col>19</xdr:col>
      <xdr:colOff>177800</xdr:colOff>
      <xdr:row>84</xdr:row>
      <xdr:rowOff>33201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3990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168729</xdr:rowOff>
    </xdr:from>
    <xdr:to>
      <xdr:col>15</xdr:col>
      <xdr:colOff>50800</xdr:colOff>
      <xdr:row>84</xdr:row>
      <xdr:rowOff>3811</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2019300" y="143990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90170</xdr:rowOff>
    </xdr:from>
    <xdr:to>
      <xdr:col>6</xdr:col>
      <xdr:colOff>38100</xdr:colOff>
      <xdr:row>84</xdr:row>
      <xdr:rowOff>20320</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140970</xdr:rowOff>
    </xdr:from>
    <xdr:to>
      <xdr:col>10</xdr:col>
      <xdr:colOff>114300</xdr:colOff>
      <xdr:row>84</xdr:row>
      <xdr:rowOff>3811</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37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75128</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11447</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85</xdr:row>
      <xdr:rowOff>121920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9639300" y="145237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129539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52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21589</xdr:rowOff>
    </xdr:from>
    <xdr:to>
      <xdr:col>41</xdr:col>
      <xdr:colOff>101600</xdr:colOff>
      <xdr:row>84</xdr:row>
      <xdr:rowOff>123189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72389</xdr:rowOff>
    </xdr:from>
    <xdr:to>
      <xdr:col>45</xdr:col>
      <xdr:colOff>177800</xdr:colOff>
      <xdr:row>84</xdr:row>
      <xdr:rowOff>129539</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861300" y="144741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29211</xdr:rowOff>
    </xdr:from>
    <xdr:to>
      <xdr:col>36</xdr:col>
      <xdr:colOff>165100</xdr:colOff>
      <xdr:row>84</xdr:row>
      <xdr:rowOff>130811</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72389</xdr:rowOff>
    </xdr:from>
    <xdr:to>
      <xdr:col>41</xdr:col>
      <xdr:colOff>50800</xdr:colOff>
      <xdr:row>84</xdr:row>
      <xdr:rowOff>80011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6972300" y="1447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114316</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121938</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6" name="【市民会館】&#10;有形固定資産減価償却率該当値テキスト">
          <a:extLst>
            <a:ext uri="{FF2B5EF4-FFF2-40B4-BE49-F238E27FC236}">
              <a16:creationId xmlns:a16="http://schemas.microsoft.com/office/drawing/2014/main" id="{00000000-0008-0000-0200-0000AA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139700</xdr:rowOff>
    </xdr:from>
    <xdr:to>
      <xdr:col>6</xdr:col>
      <xdr:colOff>38100</xdr:colOff>
      <xdr:row>109</xdr:row>
      <xdr:rowOff>69850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79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19050</xdr:rowOff>
    </xdr:from>
    <xdr:to>
      <xdr:col>10</xdr:col>
      <xdr:colOff>114300</xdr:colOff>
      <xdr:row>109</xdr:row>
      <xdr:rowOff>35379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130300" y="1870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60977</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927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2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2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2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200-0000D5010000}"/>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0426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159275</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200-0000E1010000}"/>
            </a:ext>
          </a:extLst>
        </xdr:cNvPr>
        <xdr:cNvSpPr txBox="1"/>
      </xdr:nvSpPr>
      <xdr:spPr>
        <a:xfrm>
          <a:off x="10515600"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18542</xdr:rowOff>
    </xdr:from>
    <xdr:to>
      <xdr:col>50</xdr:col>
      <xdr:colOff>165100</xdr:colOff>
      <xdr:row>105</xdr:row>
      <xdr:rowOff>120142</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9588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60198</xdr:rowOff>
    </xdr:from>
    <xdr:to>
      <xdr:col>55</xdr:col>
      <xdr:colOff>0</xdr:colOff>
      <xdr:row>105</xdr:row>
      <xdr:rowOff>69342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9639300" y="1806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27687</xdr:rowOff>
    </xdr:from>
    <xdr:to>
      <xdr:col>46</xdr:col>
      <xdr:colOff>38100</xdr:colOff>
      <xdr:row>105</xdr:row>
      <xdr:rowOff>129287</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8699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69342</xdr:rowOff>
    </xdr:from>
    <xdr:to>
      <xdr:col>50</xdr:col>
      <xdr:colOff>114300</xdr:colOff>
      <xdr:row>105</xdr:row>
      <xdr:rowOff>78487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8750300" y="1807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66548</xdr:rowOff>
    </xdr:from>
    <xdr:to>
      <xdr:col>41</xdr:col>
      <xdr:colOff>101600</xdr:colOff>
      <xdr:row>106</xdr:row>
      <xdr:rowOff>168148</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781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78487</xdr:rowOff>
    </xdr:from>
    <xdr:to>
      <xdr:col>45</xdr:col>
      <xdr:colOff>177800</xdr:colOff>
      <xdr:row>106</xdr:row>
      <xdr:rowOff>117348</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7861300" y="1808073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50546</xdr:rowOff>
    </xdr:from>
    <xdr:to>
      <xdr:col>36</xdr:col>
      <xdr:colOff>165100</xdr:colOff>
      <xdr:row>105</xdr:row>
      <xdr:rowOff>152146</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6921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101346</xdr:rowOff>
    </xdr:from>
    <xdr:to>
      <xdr:col>41</xdr:col>
      <xdr:colOff>50800</xdr:colOff>
      <xdr:row>106</xdr:row>
      <xdr:rowOff>117348</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6972300" y="181035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00000000-0008-0000-0200-0000EA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00000000-0008-0000-0200-0000EB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00000000-0008-0000-0200-0000EC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00000000-0008-0000-0200-0000ED010000}"/>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111269</xdr:rowOff>
    </xdr:from>
    <xdr:ext cx="469744" cy="259045"/>
    <xdr:sp macro="" textlink="">
      <xdr:nvSpPr>
        <xdr:cNvPr id="494" name="n_1mainValue【市民会館】&#10;一人当たり面積">
          <a:extLst>
            <a:ext uri="{FF2B5EF4-FFF2-40B4-BE49-F238E27FC236}">
              <a16:creationId xmlns:a16="http://schemas.microsoft.com/office/drawing/2014/main" id="{00000000-0008-0000-0200-0000EE010000}"/>
            </a:ext>
          </a:extLst>
        </xdr:cNvPr>
        <xdr:cNvSpPr txBox="1"/>
      </xdr:nvSpPr>
      <xdr:spPr>
        <a:xfrm>
          <a:off x="93917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120414</xdr:rowOff>
    </xdr:from>
    <xdr:ext cx="469744" cy="259045"/>
    <xdr:sp macro="" textlink="">
      <xdr:nvSpPr>
        <xdr:cNvPr id="495" name="n_2mainValue【市民会館】&#10;一人当たり面積">
          <a:extLst>
            <a:ext uri="{FF2B5EF4-FFF2-40B4-BE49-F238E27FC236}">
              <a16:creationId xmlns:a16="http://schemas.microsoft.com/office/drawing/2014/main" id="{00000000-0008-0000-0200-0000EF010000}"/>
            </a:ext>
          </a:extLst>
        </xdr:cNvPr>
        <xdr:cNvSpPr txBox="1"/>
      </xdr:nvSpPr>
      <xdr:spPr>
        <a:xfrm>
          <a:off x="8515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159275</xdr:rowOff>
    </xdr:from>
    <xdr:ext cx="469744" cy="259045"/>
    <xdr:sp macro="" textlink="">
      <xdr:nvSpPr>
        <xdr:cNvPr id="496" name="n_3mainValue【市民会館】&#10;一人当たり面積">
          <a:extLst>
            <a:ext uri="{FF2B5EF4-FFF2-40B4-BE49-F238E27FC236}">
              <a16:creationId xmlns:a16="http://schemas.microsoft.com/office/drawing/2014/main" id="{00000000-0008-0000-0200-0000F0010000}"/>
            </a:ext>
          </a:extLst>
        </xdr:cNvPr>
        <xdr:cNvSpPr txBox="1"/>
      </xdr:nvSpPr>
      <xdr:spPr>
        <a:xfrm>
          <a:off x="7626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143273</xdr:rowOff>
    </xdr:from>
    <xdr:ext cx="469744" cy="259045"/>
    <xdr:sp macro="" textlink="">
      <xdr:nvSpPr>
        <xdr:cNvPr id="497" name="n_4mainValue【市民会館】&#10;一人当たり面積">
          <a:extLst>
            <a:ext uri="{FF2B5EF4-FFF2-40B4-BE49-F238E27FC236}">
              <a16:creationId xmlns:a16="http://schemas.microsoft.com/office/drawing/2014/main" id="{00000000-0008-0000-0200-0000F1010000}"/>
            </a:ext>
          </a:extLst>
        </xdr:cNvPr>
        <xdr:cNvSpPr txBox="1"/>
      </xdr:nvSpPr>
      <xdr:spPr>
        <a:xfrm>
          <a:off x="6737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159476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5481300" y="685419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64588</xdr:rowOff>
    </xdr:from>
    <xdr:to>
      <xdr:col>76</xdr:col>
      <xdr:colOff>165100</xdr:colOff>
      <xdr:row>40</xdr:row>
      <xdr:rowOff>166188</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115388</xdr:rowOff>
    </xdr:from>
    <xdr:to>
      <xdr:col>81</xdr:col>
      <xdr:colOff>50800</xdr:colOff>
      <xdr:row>40</xdr:row>
      <xdr:rowOff>159476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69733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20501</xdr:rowOff>
    </xdr:from>
    <xdr:to>
      <xdr:col>72</xdr:col>
      <xdr:colOff>38100</xdr:colOff>
      <xdr:row>40</xdr:row>
      <xdr:rowOff>122101</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71301</xdr:rowOff>
    </xdr:from>
    <xdr:to>
      <xdr:col>76</xdr:col>
      <xdr:colOff>114300</xdr:colOff>
      <xdr:row>40</xdr:row>
      <xdr:rowOff>115388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9293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71301</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814300" y="68852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157315</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113228</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22465</xdr:rowOff>
    </xdr:from>
    <xdr:to>
      <xdr:col>116</xdr:col>
      <xdr:colOff>114300</xdr:colOff>
      <xdr:row>39</xdr:row>
      <xdr:rowOff>124065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7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6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93107</xdr:rowOff>
    </xdr:from>
    <xdr:to>
      <xdr:col>112</xdr:col>
      <xdr:colOff>38100</xdr:colOff>
      <xdr:row>40</xdr:row>
      <xdr:rowOff>23257</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7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73265</xdr:rowOff>
    </xdr:from>
    <xdr:to>
      <xdr:col>116</xdr:col>
      <xdr:colOff>63500</xdr:colOff>
      <xdr:row>39</xdr:row>
      <xdr:rowOff>143907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759815"/>
          <a:ext cx="838200" cy="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100417</xdr:rowOff>
    </xdr:from>
    <xdr:to>
      <xdr:col>107</xdr:col>
      <xdr:colOff>101600</xdr:colOff>
      <xdr:row>40</xdr:row>
      <xdr:rowOff>30567</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7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143907</xdr:rowOff>
    </xdr:from>
    <xdr:to>
      <xdr:col>111</xdr:col>
      <xdr:colOff>177800</xdr:colOff>
      <xdr:row>39</xdr:row>
      <xdr:rowOff>151217</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830457"/>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107500</xdr:rowOff>
    </xdr:from>
    <xdr:to>
      <xdr:col>102</xdr:col>
      <xdr:colOff>165100</xdr:colOff>
      <xdr:row>40</xdr:row>
      <xdr:rowOff>37650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7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151217</xdr:rowOff>
    </xdr:from>
    <xdr:to>
      <xdr:col>107</xdr:col>
      <xdr:colOff>50800</xdr:colOff>
      <xdr:row>39</xdr:row>
      <xdr:rowOff>158300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6837767"/>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113260</xdr:rowOff>
    </xdr:from>
    <xdr:to>
      <xdr:col>98</xdr:col>
      <xdr:colOff>38100</xdr:colOff>
      <xdr:row>40</xdr:row>
      <xdr:rowOff>43410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7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158300</xdr:rowOff>
    </xdr:from>
    <xdr:to>
      <xdr:col>102</xdr:col>
      <xdr:colOff>114300</xdr:colOff>
      <xdr:row>39</xdr:row>
      <xdr:rowOff>164060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6844850"/>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14384</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87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21694</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8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28777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8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34537</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8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37392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65315</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99604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57</xdr:row>
      <xdr:rowOff>155122</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122465</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9829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55897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48260</xdr:rowOff>
    </xdr:from>
    <xdr:to>
      <xdr:col>112</xdr:col>
      <xdr:colOff>38100</xdr:colOff>
      <xdr:row>60</xdr:row>
      <xdr:rowOff>149860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83820</xdr:rowOff>
    </xdr:from>
    <xdr:to>
      <xdr:col>116</xdr:col>
      <xdr:colOff>63500</xdr:colOff>
      <xdr:row>60</xdr:row>
      <xdr:rowOff>99060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10370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99060</xdr:rowOff>
    </xdr:from>
    <xdr:to>
      <xdr:col>111</xdr:col>
      <xdr:colOff>177800</xdr:colOff>
      <xdr:row>60</xdr:row>
      <xdr:rowOff>114300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0434300" y="10386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121920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9545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86360</xdr:rowOff>
    </xdr:from>
    <xdr:to>
      <xdr:col>98</xdr:col>
      <xdr:colOff>38100</xdr:colOff>
      <xdr:row>61</xdr:row>
      <xdr:rowOff>16510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121920</xdr:rowOff>
    </xdr:from>
    <xdr:to>
      <xdr:col>102</xdr:col>
      <xdr:colOff>114300</xdr:colOff>
      <xdr:row>60</xdr:row>
      <xdr:rowOff>137160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10408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166387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17797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33037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2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200-0000F2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200-0000F4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200-0000F6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37919</xdr:rowOff>
    </xdr:from>
    <xdr:to>
      <xdr:col>85</xdr:col>
      <xdr:colOff>177800</xdr:colOff>
      <xdr:row>78</xdr:row>
      <xdr:rowOff>139519</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6268700" y="13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162396</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200-000002030000}"/>
            </a:ext>
          </a:extLst>
        </xdr:cNvPr>
        <xdr:cNvSpPr txBox="1"/>
      </xdr:nvSpPr>
      <xdr:spPr>
        <a:xfrm>
          <a:off x="16357600" y="1336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13426</xdr:rowOff>
    </xdr:from>
    <xdr:to>
      <xdr:col>81</xdr:col>
      <xdr:colOff>101600</xdr:colOff>
      <xdr:row>78</xdr:row>
      <xdr:rowOff>115026</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5430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64226</xdr:rowOff>
    </xdr:from>
    <xdr:to>
      <xdr:col>85</xdr:col>
      <xdr:colOff>127000</xdr:colOff>
      <xdr:row>78</xdr:row>
      <xdr:rowOff>88719</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5481300" y="134373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147320</xdr:rowOff>
    </xdr:from>
    <xdr:to>
      <xdr:col>76</xdr:col>
      <xdr:colOff>165100</xdr:colOff>
      <xdr:row>78</xdr:row>
      <xdr:rowOff>77470</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4541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64226</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4592300" y="133997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44450</xdr:rowOff>
    </xdr:from>
    <xdr:to>
      <xdr:col>72</xdr:col>
      <xdr:colOff>38100</xdr:colOff>
      <xdr:row>78</xdr:row>
      <xdr:rowOff>146050</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3652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26670</xdr:rowOff>
    </xdr:from>
    <xdr:to>
      <xdr:col>76</xdr:col>
      <xdr:colOff>114300</xdr:colOff>
      <xdr:row>78</xdr:row>
      <xdr:rowOff>95250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13703300" y="13399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8527</xdr:rowOff>
    </xdr:from>
    <xdr:to>
      <xdr:col>67</xdr:col>
      <xdr:colOff>101600</xdr:colOff>
      <xdr:row>78</xdr:row>
      <xdr:rowOff>110127</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763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59327</xdr:rowOff>
    </xdr:from>
    <xdr:to>
      <xdr:col>71</xdr:col>
      <xdr:colOff>177800</xdr:colOff>
      <xdr:row>78</xdr:row>
      <xdr:rowOff>95250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814300" y="134324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131553</xdr:rowOff>
    </xdr:from>
    <xdr:ext cx="340478" cy="259045"/>
    <xdr:sp macro="" textlink="">
      <xdr:nvSpPr>
        <xdr:cNvPr id="783" name="n_1mainValue【消防施設】&#10;有形固定資産減価償却率">
          <a:extLst>
            <a:ext uri="{FF2B5EF4-FFF2-40B4-BE49-F238E27FC236}">
              <a16:creationId xmlns:a16="http://schemas.microsoft.com/office/drawing/2014/main" id="{00000000-0008-0000-0200-00000F030000}"/>
            </a:ext>
          </a:extLst>
        </xdr:cNvPr>
        <xdr:cNvSpPr txBox="1"/>
      </xdr:nvSpPr>
      <xdr:spPr>
        <a:xfrm>
          <a:off x="15298361" y="1316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93997</xdr:rowOff>
    </xdr:from>
    <xdr:ext cx="340478" cy="259045"/>
    <xdr:sp macro="" textlink="">
      <xdr:nvSpPr>
        <xdr:cNvPr id="784" name="n_2mainValue【消防施設】&#10;有形固定資産減価償却率">
          <a:extLst>
            <a:ext uri="{FF2B5EF4-FFF2-40B4-BE49-F238E27FC236}">
              <a16:creationId xmlns:a16="http://schemas.microsoft.com/office/drawing/2014/main" id="{00000000-0008-0000-0200-000010030000}"/>
            </a:ext>
          </a:extLst>
        </xdr:cNvPr>
        <xdr:cNvSpPr txBox="1"/>
      </xdr:nvSpPr>
      <xdr:spPr>
        <a:xfrm>
          <a:off x="14422061" y="1312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162577</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200-000011030000}"/>
            </a:ext>
          </a:extLst>
        </xdr:cNvPr>
        <xdr:cNvSpPr txBox="1"/>
      </xdr:nvSpPr>
      <xdr:spPr>
        <a:xfrm>
          <a:off x="13500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126654</xdr:rowOff>
    </xdr:from>
    <xdr:ext cx="340478" cy="259045"/>
    <xdr:sp macro="" textlink="">
      <xdr:nvSpPr>
        <xdr:cNvPr id="786" name="n_4mainValue【消防施設】&#10;有形固定資産減価償却率">
          <a:extLst>
            <a:ext uri="{FF2B5EF4-FFF2-40B4-BE49-F238E27FC236}">
              <a16:creationId xmlns:a16="http://schemas.microsoft.com/office/drawing/2014/main" id="{00000000-0008-0000-0200-000012030000}"/>
            </a:ext>
          </a:extLst>
        </xdr:cNvPr>
        <xdr:cNvSpPr txBox="1"/>
      </xdr:nvSpPr>
      <xdr:spPr>
        <a:xfrm>
          <a:off x="12644061" y="1315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00000000-0008-0000-02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00000000-0008-0000-0200-000029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00000000-0008-0000-0200-00002B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a:extLst>
            <a:ext uri="{FF2B5EF4-FFF2-40B4-BE49-F238E27FC236}">
              <a16:creationId xmlns:a16="http://schemas.microsoft.com/office/drawing/2014/main" id="{00000000-0008-0000-0200-00002D030000}"/>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825" name="【消防施設】&#10;一人当たり面積該当値テキスト">
          <a:extLst>
            <a:ext uri="{FF2B5EF4-FFF2-40B4-BE49-F238E27FC236}">
              <a16:creationId xmlns:a16="http://schemas.microsoft.com/office/drawing/2014/main" id="{00000000-0008-0000-0200-000039030000}"/>
            </a:ext>
          </a:extLst>
        </xdr:cNvPr>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60961</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1323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70104</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20434300" y="14462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85</xdr:row>
      <xdr:rowOff>54102</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9545300" y="14471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85</xdr:row>
      <xdr:rowOff>54102</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8656300" y="14417039"/>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a:extLst>
            <a:ext uri="{FF2B5EF4-FFF2-40B4-BE49-F238E27FC236}">
              <a16:creationId xmlns:a16="http://schemas.microsoft.com/office/drawing/2014/main" id="{00000000-0008-0000-0200-000042030000}"/>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a:extLst>
            <a:ext uri="{FF2B5EF4-FFF2-40B4-BE49-F238E27FC236}">
              <a16:creationId xmlns:a16="http://schemas.microsoft.com/office/drawing/2014/main" id="{00000000-0008-0000-0200-000043030000}"/>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a:extLst>
            <a:ext uri="{FF2B5EF4-FFF2-40B4-BE49-F238E27FC236}">
              <a16:creationId xmlns:a16="http://schemas.microsoft.com/office/drawing/2014/main" id="{00000000-0008-0000-0200-000044030000}"/>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a:extLst>
            <a:ext uri="{FF2B5EF4-FFF2-40B4-BE49-F238E27FC236}">
              <a16:creationId xmlns:a16="http://schemas.microsoft.com/office/drawing/2014/main" id="{00000000-0008-0000-0200-000045030000}"/>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38" name="n_1mainValue【消防施設】&#10;一人当たり面積">
          <a:extLst>
            <a:ext uri="{FF2B5EF4-FFF2-40B4-BE49-F238E27FC236}">
              <a16:creationId xmlns:a16="http://schemas.microsoft.com/office/drawing/2014/main" id="{00000000-0008-0000-0200-00004603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9" name="n_2mainValue【消防施設】&#10;一人当たり面積">
          <a:extLst>
            <a:ext uri="{FF2B5EF4-FFF2-40B4-BE49-F238E27FC236}">
              <a16:creationId xmlns:a16="http://schemas.microsoft.com/office/drawing/2014/main" id="{00000000-0008-0000-0200-000047030000}"/>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840" name="n_3mainValue【消防施設】&#10;一人当たり面積">
          <a:extLst>
            <a:ext uri="{FF2B5EF4-FFF2-40B4-BE49-F238E27FC236}">
              <a16:creationId xmlns:a16="http://schemas.microsoft.com/office/drawing/2014/main" id="{00000000-0008-0000-0200-000048030000}"/>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841" name="n_4mainValue【消防施設】&#10;一人当たり面積">
          <a:extLst>
            <a:ext uri="{FF2B5EF4-FFF2-40B4-BE49-F238E27FC236}">
              <a16:creationId xmlns:a16="http://schemas.microsoft.com/office/drawing/2014/main" id="{00000000-0008-0000-0200-000049030000}"/>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00000000-0008-0000-02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00000000-0008-0000-0200-000064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00000000-0008-0000-0200-000066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id="{00000000-0008-0000-0200-000068030000}"/>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170724</xdr:rowOff>
    </xdr:from>
    <xdr:to>
      <xdr:col>85</xdr:col>
      <xdr:colOff>177800</xdr:colOff>
      <xdr:row>108</xdr:row>
      <xdr:rowOff>100874</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6268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85651</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200-000074030000}"/>
            </a:ext>
          </a:extLst>
        </xdr:cNvPr>
        <xdr:cNvSpPr txBox="1"/>
      </xdr:nvSpPr>
      <xdr:spPr>
        <a:xfrm>
          <a:off x="16357600" y="1843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142966</xdr:rowOff>
    </xdr:from>
    <xdr:to>
      <xdr:col>81</xdr:col>
      <xdr:colOff>101600</xdr:colOff>
      <xdr:row>108</xdr:row>
      <xdr:rowOff>73116</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5430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22316</xdr:rowOff>
    </xdr:from>
    <xdr:to>
      <xdr:col>85</xdr:col>
      <xdr:colOff>127000</xdr:colOff>
      <xdr:row>108</xdr:row>
      <xdr:rowOff>50074</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5481300" y="185389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113574</xdr:rowOff>
    </xdr:from>
    <xdr:to>
      <xdr:col>76</xdr:col>
      <xdr:colOff>165100</xdr:colOff>
      <xdr:row>108</xdr:row>
      <xdr:rowOff>43724</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4541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164374</xdr:rowOff>
    </xdr:from>
    <xdr:to>
      <xdr:col>81</xdr:col>
      <xdr:colOff>50800</xdr:colOff>
      <xdr:row>108</xdr:row>
      <xdr:rowOff>22316</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4592300" y="185095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82550</xdr:rowOff>
    </xdr:from>
    <xdr:to>
      <xdr:col>72</xdr:col>
      <xdr:colOff>38100</xdr:colOff>
      <xdr:row>108</xdr:row>
      <xdr:rowOff>12700</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365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107</xdr:row>
      <xdr:rowOff>164374</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3703300" y="184785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51526</xdr:rowOff>
    </xdr:from>
    <xdr:to>
      <xdr:col>67</xdr:col>
      <xdr:colOff>101600</xdr:colOff>
      <xdr:row>107</xdr:row>
      <xdr:rowOff>153126</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276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102326</xdr:rowOff>
    </xdr:from>
    <xdr:to>
      <xdr:col>71</xdr:col>
      <xdr:colOff>177800</xdr:colOff>
      <xdr:row>107</xdr:row>
      <xdr:rowOff>133350</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2814300" y="184474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id="{00000000-0008-0000-0200-00007D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id="{00000000-0008-0000-0200-00007E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id="{00000000-0008-0000-0200-00007F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id="{00000000-0008-0000-0200-000080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64243</xdr:rowOff>
    </xdr:from>
    <xdr:ext cx="405111" cy="259045"/>
    <xdr:sp macro="" textlink="">
      <xdr:nvSpPr>
        <xdr:cNvPr id="897" name="n_1mainValue【庁舎】&#10;有形固定資産減価償却率">
          <a:extLst>
            <a:ext uri="{FF2B5EF4-FFF2-40B4-BE49-F238E27FC236}">
              <a16:creationId xmlns:a16="http://schemas.microsoft.com/office/drawing/2014/main" id="{00000000-0008-0000-0200-000081030000}"/>
            </a:ext>
          </a:extLst>
        </xdr:cNvPr>
        <xdr:cNvSpPr txBox="1"/>
      </xdr:nvSpPr>
      <xdr:spPr>
        <a:xfrm>
          <a:off x="15266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34851</xdr:rowOff>
    </xdr:from>
    <xdr:ext cx="405111" cy="259045"/>
    <xdr:sp macro="" textlink="">
      <xdr:nvSpPr>
        <xdr:cNvPr id="898" name="n_2mainValue【庁舎】&#10;有形固定資産減価償却率">
          <a:extLst>
            <a:ext uri="{FF2B5EF4-FFF2-40B4-BE49-F238E27FC236}">
              <a16:creationId xmlns:a16="http://schemas.microsoft.com/office/drawing/2014/main" id="{00000000-0008-0000-0200-000082030000}"/>
            </a:ext>
          </a:extLst>
        </xdr:cNvPr>
        <xdr:cNvSpPr txBox="1"/>
      </xdr:nvSpPr>
      <xdr:spPr>
        <a:xfrm>
          <a:off x="14389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3827</xdr:rowOff>
    </xdr:from>
    <xdr:ext cx="405111" cy="259045"/>
    <xdr:sp macro="" textlink="">
      <xdr:nvSpPr>
        <xdr:cNvPr id="899" name="n_3mainValue【庁舎】&#10;有形固定資産減価償却率">
          <a:extLst>
            <a:ext uri="{FF2B5EF4-FFF2-40B4-BE49-F238E27FC236}">
              <a16:creationId xmlns:a16="http://schemas.microsoft.com/office/drawing/2014/main" id="{00000000-0008-0000-0200-000083030000}"/>
            </a:ext>
          </a:extLst>
        </xdr:cNvPr>
        <xdr:cNvSpPr txBox="1"/>
      </xdr:nvSpPr>
      <xdr:spPr>
        <a:xfrm>
          <a:off x="13500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144253</xdr:rowOff>
    </xdr:from>
    <xdr:ext cx="405111" cy="259045"/>
    <xdr:sp macro="" textlink="">
      <xdr:nvSpPr>
        <xdr:cNvPr id="900" name="n_4mainValue【庁舎】&#10;有形固定資産減価償却率">
          <a:extLst>
            <a:ext uri="{FF2B5EF4-FFF2-40B4-BE49-F238E27FC236}">
              <a16:creationId xmlns:a16="http://schemas.microsoft.com/office/drawing/2014/main" id="{00000000-0008-0000-0200-000084030000}"/>
            </a:ext>
          </a:extLst>
        </xdr:cNvPr>
        <xdr:cNvSpPr txBox="1"/>
      </xdr:nvSpPr>
      <xdr:spPr>
        <a:xfrm>
          <a:off x="12611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160274</xdr:rowOff>
    </xdr:from>
    <xdr:to>
      <xdr:col>116</xdr:col>
      <xdr:colOff>114300</xdr:colOff>
      <xdr:row>105</xdr:row>
      <xdr:rowOff>90424</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138701</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79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xdr:rowOff>
    </xdr:from>
    <xdr:to>
      <xdr:col>112</xdr:col>
      <xdr:colOff>38100</xdr:colOff>
      <xdr:row>105</xdr:row>
      <xdr:rowOff>101854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39624</xdr:rowOff>
    </xdr:from>
    <xdr:to>
      <xdr:col>116</xdr:col>
      <xdr:colOff>63500</xdr:colOff>
      <xdr:row>105</xdr:row>
      <xdr:rowOff>51054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1323300" y="180418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11685</xdr:rowOff>
    </xdr:from>
    <xdr:to>
      <xdr:col>107</xdr:col>
      <xdr:colOff>101600</xdr:colOff>
      <xdr:row>105</xdr:row>
      <xdr:rowOff>113285</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51054</xdr:rowOff>
    </xdr:from>
    <xdr:to>
      <xdr:col>111</xdr:col>
      <xdr:colOff>177800</xdr:colOff>
      <xdr:row>105</xdr:row>
      <xdr:rowOff>62485</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0434300" y="1805330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23113</xdr:rowOff>
    </xdr:from>
    <xdr:to>
      <xdr:col>102</xdr:col>
      <xdr:colOff>165100</xdr:colOff>
      <xdr:row>105</xdr:row>
      <xdr:rowOff>124713</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62485</xdr:rowOff>
    </xdr:from>
    <xdr:to>
      <xdr:col>107</xdr:col>
      <xdr:colOff>50800</xdr:colOff>
      <xdr:row>105</xdr:row>
      <xdr:rowOff>73913</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9545300" y="1806473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73913</xdr:rowOff>
    </xdr:from>
    <xdr:to>
      <xdr:col>102</xdr:col>
      <xdr:colOff>114300</xdr:colOff>
      <xdr:row>105</xdr:row>
      <xdr:rowOff>85344</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8656300" y="1807616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92981</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104412</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115840</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施設類型別における有形固定資産減価償却率は、保健福祉センター・保健所及び消防施設を除き、類似団体平均に比べると高い傾向にある。これは、施設の建築年度が古いことが主な要因であるが、将来の人口規模に見合わせ、存続させるべき施設の長寿命化対策及び用途廃止を進めている最中にあ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いた、長寿命化対策及び集約化を計画的に行うとともに、未利用となった建物を計画的に除却し、施設保有総量を縮減させ一人当たりの面積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59,109
56,779
84.20
35,511,736
34,747,578
698,289
14,748,118
27,235,092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本市の財政力指数は０．６２で、類似団体平均０．５３を上回っているものの千葉県平均よりは低い数値であることから、今後も市税など自主財源の確保に努める。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本市の経常収支比率は、令和元年度決算から２．５ポイント減少し９２．７％となったが、類似団体平均９２．１％を０．６ポイント上回る結果となった。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昨年度と比較して経常収支比率が改善した理由としては、令和２年度から下水道事業会計が地方公営企業法の適用に移行したことで、基準外経費が区分されたためである。</a:t>
          </a:r>
        </a:p>
        <a:p>
          <a:r>
            <a:rPr kumimoji="1" lang="ja-JP" altLang="en-US" sz="1200">
              <a:latin typeface="ＭＳ Ｐゴシック" panose="020B0600070205080204" pitchFamily="50" charset="-128"/>
              <a:ea typeface="ＭＳ Ｐゴシック" panose="020B0600070205080204" pitchFamily="50" charset="-128"/>
            </a:rPr>
            <a:t>　今後も普通交付税などの経常一般財源の減少や扶助費の増加が見込まれるため、公共施設の統廃合や事務事業の見直しなどの行政改革を推進し、経常経費の削減に努める。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69004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01217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65</xdr:row>
      <xdr:rowOff>77046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1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77046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247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4656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26246</xdr:rowOff>
    </xdr:from>
    <xdr:to>
      <xdr:col>15</xdr:col>
      <xdr:colOff>133350</xdr:colOff>
      <xdr:row>65</xdr:row>
      <xdr:rowOff>127846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本市の人件費・物件費等の決算額１４１，８１９円は、類似団体平均</a:t>
          </a:r>
        </a:p>
        <a:p>
          <a:r>
            <a:rPr kumimoji="1" lang="ja-JP" altLang="en-US" sz="1300">
              <a:latin typeface="ＭＳ Ｐゴシック" panose="020B0600070205080204" pitchFamily="50" charset="-128"/>
              <a:ea typeface="ＭＳ Ｐゴシック" panose="020B0600070205080204" pitchFamily="50" charset="-128"/>
            </a:rPr>
            <a:t>１５５，９４９円を下回る結果となった。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では稀な市立高校を有しており、教育関係の職員数が多いことや、上下水道や消防業務などを直営で行っていることが人件費が高い原因となっているため、今後も引き続き、公共施設の統廃合を進めるとともに、民間で実施可能な事業については、指定管理者制度の導入などにより委託化を進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142734</xdr:rowOff>
    </xdr:from>
    <xdr:to>
      <xdr:col>23</xdr:col>
      <xdr:colOff>133350</xdr:colOff>
      <xdr:row>82</xdr:row>
      <xdr:rowOff>78130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0184"/>
          <a:ext cx="838200" cy="10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136041</xdr:rowOff>
    </xdr:from>
    <xdr:to>
      <xdr:col>19</xdr:col>
      <xdr:colOff>133350</xdr:colOff>
      <xdr:row>81</xdr:row>
      <xdr:rowOff>142734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3491"/>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136041</xdr:rowOff>
    </xdr:from>
    <xdr:to>
      <xdr:col>15</xdr:col>
      <xdr:colOff>82550</xdr:colOff>
      <xdr:row>81</xdr:row>
      <xdr:rowOff>141036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2349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74044</xdr:rowOff>
    </xdr:from>
    <xdr:to>
      <xdr:col>11</xdr:col>
      <xdr:colOff>31750</xdr:colOff>
      <xdr:row>81</xdr:row>
      <xdr:rowOff>141036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1494"/>
          <a:ext cx="889000" cy="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27330</xdr:rowOff>
    </xdr:from>
    <xdr:to>
      <xdr:col>23</xdr:col>
      <xdr:colOff>184150</xdr:colOff>
      <xdr:row>82</xdr:row>
      <xdr:rowOff>128930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43857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91934</xdr:rowOff>
    </xdr:from>
    <xdr:to>
      <xdr:col>19</xdr:col>
      <xdr:colOff>184150</xdr:colOff>
      <xdr:row>82</xdr:row>
      <xdr:rowOff>22084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32261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85241</xdr:rowOff>
    </xdr:from>
    <xdr:to>
      <xdr:col>15</xdr:col>
      <xdr:colOff>133350</xdr:colOff>
      <xdr:row>82</xdr:row>
      <xdr:rowOff>15391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25568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90236</xdr:rowOff>
    </xdr:from>
    <xdr:to>
      <xdr:col>11</xdr:col>
      <xdr:colOff>82550</xdr:colOff>
      <xdr:row>82</xdr:row>
      <xdr:rowOff>20386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30563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23244</xdr:rowOff>
    </xdr:from>
    <xdr:to>
      <xdr:col>7</xdr:col>
      <xdr:colOff>31750</xdr:colOff>
      <xdr:row>81</xdr:row>
      <xdr:rowOff>124844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135021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平成２３年度及び平成２４年度、職員給与の減額措置（平成２０年８月～平成２３年７月・平均４．５％カット）の終了及び国家公務員給与の時限的（２年間）減額措置の反映により大幅に上昇した。平成２５年度は国家公務員給与の時限的減額措置の終了、平成２８年度は市独自の職員給与減額措置などにより改善した。</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本市の職員数は、類似団体では稀な市立高校を有しているため、教育関係の職員数が多く、全体の職員数は類似団体平均を上回っている。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定員適正化計画（平成２６年度～平成２８年度）に基づき職員数削減に取り組んだ結果、３か年で５９人の職員数を削減した。しかしながら、依然として類似団体平均を上回る状況のため、平成２８年度に新たな定員適正化計画（平成２９年度～令和３年度）を策定し、組織・事務事業等の見直し、アウトソーシングの推進を更に進め、職員数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15724</xdr:rowOff>
    </xdr:from>
    <xdr:to>
      <xdr:col>81</xdr:col>
      <xdr:colOff>44450</xdr:colOff>
      <xdr:row>62</xdr:row>
      <xdr:rowOff>31810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4562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15724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19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12277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191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12277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191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152460</xdr:rowOff>
    </xdr:from>
    <xdr:to>
      <xdr:col>81</xdr:col>
      <xdr:colOff>95250</xdr:colOff>
      <xdr:row>62</xdr:row>
      <xdr:rowOff>82610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124537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136374</xdr:rowOff>
    </xdr:from>
    <xdr:to>
      <xdr:col>77</xdr:col>
      <xdr:colOff>95250</xdr:colOff>
      <xdr:row>62</xdr:row>
      <xdr:rowOff>66524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51301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8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47854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１２．２％は、類似団体平均７．５％を大きく上回っている。これは、千葉科学大学建設事業補助の財源として発行した地方債の元利償還金や公営企業会計が発行した地方債の元利償還金に対する一般会計からの繰入金が多いことが主な要因である。また、今後も広域ごみ処理施設整備債、衛生センター整備債の償還が本格化することから、同比率は高い水準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152702</xdr:rowOff>
    </xdr:from>
    <xdr:to>
      <xdr:col>81</xdr:col>
      <xdr:colOff>44450</xdr:colOff>
      <xdr:row>44</xdr:row>
      <xdr:rowOff>96157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52505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96157</xdr:rowOff>
    </xdr:from>
    <xdr:to>
      <xdr:col>77</xdr:col>
      <xdr:colOff>44450</xdr:colOff>
      <xdr:row>44</xdr:row>
      <xdr:rowOff>107648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107648</xdr:rowOff>
    </xdr:from>
    <xdr:to>
      <xdr:col>72</xdr:col>
      <xdr:colOff>203200</xdr:colOff>
      <xdr:row>44</xdr:row>
      <xdr:rowOff>153609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65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153609</xdr:rowOff>
    </xdr:from>
    <xdr:to>
      <xdr:col>68</xdr:col>
      <xdr:colOff>152400</xdr:colOff>
      <xdr:row>44</xdr:row>
      <xdr:rowOff>153609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101902</xdr:rowOff>
    </xdr:from>
    <xdr:to>
      <xdr:col>81</xdr:col>
      <xdr:colOff>95250</xdr:colOff>
      <xdr:row>44</xdr:row>
      <xdr:rowOff>32052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169229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45357</xdr:rowOff>
    </xdr:from>
    <xdr:to>
      <xdr:col>77</xdr:col>
      <xdr:colOff>95250</xdr:colOff>
      <xdr:row>44</xdr:row>
      <xdr:rowOff>146957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131734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56848</xdr:rowOff>
    </xdr:from>
    <xdr:to>
      <xdr:col>73</xdr:col>
      <xdr:colOff>44450</xdr:colOff>
      <xdr:row>44</xdr:row>
      <xdr:rowOff>158448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143225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102809</xdr:rowOff>
    </xdr:from>
    <xdr:to>
      <xdr:col>68</xdr:col>
      <xdr:colOff>203200</xdr:colOff>
      <xdr:row>45</xdr:row>
      <xdr:rowOff>32959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17736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102809</xdr:rowOff>
    </xdr:from>
    <xdr:to>
      <xdr:col>64</xdr:col>
      <xdr:colOff>152400</xdr:colOff>
      <xdr:row>45</xdr:row>
      <xdr:rowOff>32959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17736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１１５．３％は、類似団体平均２８．５％を大きく上回っている。これは、千葉科学大学建設事業補助（平成１６年度～１７年度）、市立高等学校整備事業（平成２２年度）、学校給食センター整備事業（平成２４年度）などの財源として発行した地方債残高や公営企業会計の地方債現在高に対する一般会計からの繰入見込額、退職手当組合に対する負担見込額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今後は、地方債を財源とする大規模事業については、慎重に事業を選択し、将来負担の適正化に努める。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26712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08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170239</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4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26712</xdr:rowOff>
    </xdr:from>
    <xdr:to>
      <xdr:col>81</xdr:col>
      <xdr:colOff>133350</xdr:colOff>
      <xdr:row>20</xdr:row>
      <xdr:rowOff>26712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45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40513</xdr:rowOff>
    </xdr:from>
    <xdr:to>
      <xdr:col>81</xdr:col>
      <xdr:colOff>44450</xdr:colOff>
      <xdr:row>20</xdr:row>
      <xdr:rowOff>43603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3298063"/>
          <a:ext cx="8382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165329</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94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148802</xdr:rowOff>
    </xdr:from>
    <xdr:to>
      <xdr:col>81</xdr:col>
      <xdr:colOff>95250</xdr:colOff>
      <xdr:row>15</xdr:row>
      <xdr:rowOff>78952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43603</xdr:rowOff>
    </xdr:from>
    <xdr:to>
      <xdr:col>77</xdr:col>
      <xdr:colOff>44450</xdr:colOff>
      <xdr:row>20</xdr:row>
      <xdr:rowOff>120015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347260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103759</xdr:rowOff>
    </xdr:from>
    <xdr:to>
      <xdr:col>77</xdr:col>
      <xdr:colOff>95250</xdr:colOff>
      <xdr:row>15</xdr:row>
      <xdr:rowOff>33909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0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44086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72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120015</xdr:rowOff>
    </xdr:from>
    <xdr:to>
      <xdr:col>72</xdr:col>
      <xdr:colOff>203200</xdr:colOff>
      <xdr:row>21</xdr:row>
      <xdr:rowOff>87715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354901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123867</xdr:rowOff>
    </xdr:from>
    <xdr:to>
      <xdr:col>73</xdr:col>
      <xdr:colOff>44450</xdr:colOff>
      <xdr:row>15</xdr:row>
      <xdr:rowOff>54017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64194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87715</xdr:rowOff>
    </xdr:from>
    <xdr:to>
      <xdr:col>68</xdr:col>
      <xdr:colOff>152400</xdr:colOff>
      <xdr:row>21</xdr:row>
      <xdr:rowOff>114258</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68816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162475</xdr:rowOff>
    </xdr:from>
    <xdr:to>
      <xdr:col>68</xdr:col>
      <xdr:colOff>203200</xdr:colOff>
      <xdr:row>15</xdr:row>
      <xdr:rowOff>92625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102802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121302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161163</xdr:rowOff>
    </xdr:from>
    <xdr:to>
      <xdr:col>81</xdr:col>
      <xdr:colOff>95250</xdr:colOff>
      <xdr:row>19</xdr:row>
      <xdr:rowOff>91313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133240</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2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164253</xdr:rowOff>
    </xdr:from>
    <xdr:to>
      <xdr:col>77</xdr:col>
      <xdr:colOff>95250</xdr:colOff>
      <xdr:row>20</xdr:row>
      <xdr:rowOff>94403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79180</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50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69215</xdr:rowOff>
    </xdr:from>
    <xdr:to>
      <xdr:col>73</xdr:col>
      <xdr:colOff>44450</xdr:colOff>
      <xdr:row>20</xdr:row>
      <xdr:rowOff>170815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155592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36915</xdr:rowOff>
    </xdr:from>
    <xdr:to>
      <xdr:col>68</xdr:col>
      <xdr:colOff>203200</xdr:colOff>
      <xdr:row>21</xdr:row>
      <xdr:rowOff>138515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6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123292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72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63458</xdr:rowOff>
    </xdr:from>
    <xdr:to>
      <xdr:col>64</xdr:col>
      <xdr:colOff>152400</xdr:colOff>
      <xdr:row>21</xdr:row>
      <xdr:rowOff>165058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6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149835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7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59,109
56,779
84.20
35,511,736
34,747,578
698,289
14,748,118
27,235,092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本市の人件費に係る経常収支比率３３．６％は、類似団体平均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２５．１％を大きく上回っている。これは類似団体では稀な市立高校を有しており、教育関係の職員数が多いことや、上下水道や消防業務などを直営で行っていることが人件費が高い原因となっている。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今後も引き続き、公共施設の統廃合を進めるとともに、民間で実施可能な事業については、指定管理者制度の導入などにより委託化を進め、経費の削減に努める。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165100</xdr:rowOff>
    </xdr:from>
    <xdr:to>
      <xdr:col>24</xdr:col>
      <xdr:colOff>25400</xdr:colOff>
      <xdr:row>41</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23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165100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02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119380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119380</xdr:rowOff>
    </xdr:from>
    <xdr:to>
      <xdr:col>11</xdr:col>
      <xdr:colOff>9525</xdr:colOff>
      <xdr:row>40</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7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160020</xdr:rowOff>
    </xdr:from>
    <xdr:to>
      <xdr:col>24</xdr:col>
      <xdr:colOff>76200</xdr:colOff>
      <xdr:row>41</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68597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68580</xdr:rowOff>
    </xdr:from>
    <xdr:to>
      <xdr:col>11</xdr:col>
      <xdr:colOff>60325</xdr:colOff>
      <xdr:row>40</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本市の物件費に係る経常収支比率１０．９％は、類似団体平均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１３．６％を下回っている。これは各施設（社会教育・民生施設）の管理運営を直営で行っているため、委託料などが類似団体平均を下回っていることが主な要因である。</a:t>
          </a:r>
        </a:p>
        <a:p>
          <a:r>
            <a:rPr kumimoji="1" lang="ja-JP" altLang="en-US" sz="1200">
              <a:latin typeface="ＭＳ Ｐゴシック" panose="020B0600070205080204" pitchFamily="50" charset="-128"/>
              <a:ea typeface="ＭＳ Ｐゴシック" panose="020B0600070205080204" pitchFamily="50" charset="-128"/>
            </a:rPr>
            <a:t>　今後は公共施設の統廃合や民間委託の推進など行財政改革を推進し、引き続き経常経費の削減に努める。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130810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130810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77470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本市の扶助費に係る経常収支比率８．６％は、類似団体平均</a:t>
          </a:r>
        </a:p>
        <a:p>
          <a:r>
            <a:rPr kumimoji="1" lang="ja-JP" altLang="en-US" sz="1200">
              <a:latin typeface="ＭＳ Ｐゴシック" panose="020B0600070205080204" pitchFamily="50" charset="-128"/>
              <a:ea typeface="ＭＳ Ｐゴシック" panose="020B0600070205080204" pitchFamily="50" charset="-128"/>
            </a:rPr>
            <a:t>１０．２％を下回っているが、今後も老人福祉費や生活保護費などの扶助費の増加が見込まれることから、市単独給付のあり方を再検討し、義務的経費の削減に努める。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96520</xdr:rowOff>
    </xdr:from>
    <xdr:to>
      <xdr:col>24</xdr:col>
      <xdr:colOff>25400</xdr:colOff>
      <xdr:row>54</xdr:row>
      <xdr:rowOff>134620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54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134620</xdr:rowOff>
    </xdr:from>
    <xdr:to>
      <xdr:col>19</xdr:col>
      <xdr:colOff>187325</xdr:colOff>
      <xdr:row>55</xdr:row>
      <xdr:rowOff>8890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8890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1270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45720</xdr:rowOff>
    </xdr:from>
    <xdr:to>
      <xdr:col>24</xdr:col>
      <xdr:colOff>76200</xdr:colOff>
      <xdr:row>54</xdr:row>
      <xdr:rowOff>147320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62247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83820</xdr:rowOff>
    </xdr:from>
    <xdr:to>
      <xdr:col>20</xdr:col>
      <xdr:colOff>38100</xdr:colOff>
      <xdr:row>55</xdr:row>
      <xdr:rowOff>13970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24147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本市のその他に係る経常収支比率１４．５％は、類似団体平均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１３．１％を１．４ポイント上回っている。これは、下水道事業会計が地方公営企業法の適用に移行したことで、これまでの繰出金から補助費等に性質が振り変わったためである。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今後も国民健康保険事業会計、介護保険事業会計の健全化、適正化を図り、普通会計の負担額を減らしていくよう努める。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61</xdr:row>
      <xdr:rowOff>91622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51357"/>
          <a:ext cx="8382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163484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26307</xdr:rowOff>
    </xdr:from>
    <xdr:to>
      <xdr:col>78</xdr:col>
      <xdr:colOff>69850</xdr:colOff>
      <xdr:row>61</xdr:row>
      <xdr:rowOff>91622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8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26307</xdr:rowOff>
    </xdr:from>
    <xdr:to>
      <xdr:col>73</xdr:col>
      <xdr:colOff>180975</xdr:colOff>
      <xdr:row>61</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8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30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40822</xdr:rowOff>
    </xdr:from>
    <xdr:to>
      <xdr:col>78</xdr:col>
      <xdr:colOff>120650</xdr:colOff>
      <xdr:row>61</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127199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8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157843</xdr:rowOff>
    </xdr:from>
    <xdr:to>
      <xdr:col>69</xdr:col>
      <xdr:colOff>142875</xdr:colOff>
      <xdr:row>61</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72770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本市の補助費等に係る経常収支比率４．８％は、類似団体平均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１１．９％を大きく下回っている。これは、上下水道や消防業務などを市直営で行っていることから、一部事務組合に対する負担金等決算額が類似団体平均を大きく下回っていることが主な要因である。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前年度と比較して補助費等に係る経常収支比率が増加した理由としては、一部事務組合が事業主体である広域ごみ処理施設整備事業の工事が本格化したため、当該組合への負担金が増加（約</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億円増）したためである。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34</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7962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796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本市の公債費に係る経常収支比率２０．３％は、類似団体平均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１８．２％を上回っている。既に発行した地方債の元利償還金は当分の間大きく減らない見通しである。また、今後、広域ごみ処理施設整備債、衛生センター整備債の償還が本格化することから、同比率は高い水準で推移することが見込まれる。</a:t>
          </a:r>
        </a:p>
        <a:p>
          <a:r>
            <a:rPr kumimoji="1" lang="ja-JP" altLang="en-US" sz="1200">
              <a:latin typeface="ＭＳ Ｐゴシック" panose="020B0600070205080204" pitchFamily="50" charset="-128"/>
              <a:ea typeface="ＭＳ Ｐゴシック" panose="020B0600070205080204" pitchFamily="50" charset="-128"/>
            </a:rPr>
            <a:t>　そのため、今後に控えている地方債を財源とする大規模事業については、慎重に事業を選択し、適正な財政運営に努める。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45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282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55155</xdr:rowOff>
    </xdr:from>
    <xdr:to>
      <xdr:col>15</xdr:col>
      <xdr:colOff>98425</xdr:colOff>
      <xdr:row>78</xdr:row>
      <xdr:rowOff>100874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4282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100874</xdr:rowOff>
    </xdr:from>
    <xdr:to>
      <xdr:col>11</xdr:col>
      <xdr:colOff>9525</xdr:colOff>
      <xdr:row>78</xdr:row>
      <xdr:rowOff>107406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739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4355</xdr:rowOff>
    </xdr:from>
    <xdr:to>
      <xdr:col>15</xdr:col>
      <xdr:colOff>149225</xdr:colOff>
      <xdr:row>78</xdr:row>
      <xdr:rowOff>105955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90732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50074</xdr:rowOff>
    </xdr:from>
    <xdr:to>
      <xdr:col>11</xdr:col>
      <xdr:colOff>60325</xdr:colOff>
      <xdr:row>78</xdr:row>
      <xdr:rowOff>151674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136451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本市の公債費以外に係る経常収支比率は７２．４％であり、類似団体平均７３．９％を下回っている。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昨年度と比較して経常収支比率が改善した理由としては、下水道事業会計への基準外の繰出金を水道事業会計からの借入金で対応した影響によるものである。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今後も引き続き市税や普通交付税などの経常一般財源の減少が見込まれるため、職員数削減や事務事業の見直しなどの行政改革を推進し、経常経費の削減に努める。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77</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733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100330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100330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57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142239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74841</xdr:rowOff>
    </xdr:from>
    <xdr:to>
      <xdr:col>29</xdr:col>
      <xdr:colOff>127000</xdr:colOff>
      <xdr:row>17</xdr:row>
      <xdr:rowOff>101416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7116"/>
          <a:ext cx="647700" cy="2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97573</xdr:rowOff>
    </xdr:from>
    <xdr:to>
      <xdr:col>26</xdr:col>
      <xdr:colOff>50800</xdr:colOff>
      <xdr:row>17</xdr:row>
      <xdr:rowOff>101416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059848"/>
          <a:ext cx="698500" cy="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97573</xdr:rowOff>
    </xdr:from>
    <xdr:to>
      <xdr:col>22</xdr:col>
      <xdr:colOff>114300</xdr:colOff>
      <xdr:row>17</xdr:row>
      <xdr:rowOff>118275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59848"/>
          <a:ext cx="698500" cy="2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118275</xdr:rowOff>
    </xdr:from>
    <xdr:to>
      <xdr:col>18</xdr:col>
      <xdr:colOff>177800</xdr:colOff>
      <xdr:row>17</xdr:row>
      <xdr:rowOff>165338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0550"/>
          <a:ext cx="698500" cy="47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24041</xdr:rowOff>
    </xdr:from>
    <xdr:to>
      <xdr:col>29</xdr:col>
      <xdr:colOff>177800</xdr:colOff>
      <xdr:row>17</xdr:row>
      <xdr:rowOff>125641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167568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50616</xdr:rowOff>
    </xdr:from>
    <xdr:to>
      <xdr:col>26</xdr:col>
      <xdr:colOff>101600</xdr:colOff>
      <xdr:row>17</xdr:row>
      <xdr:rowOff>152216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136993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9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46773</xdr:rowOff>
    </xdr:from>
    <xdr:to>
      <xdr:col>22</xdr:col>
      <xdr:colOff>165100</xdr:colOff>
      <xdr:row>17</xdr:row>
      <xdr:rowOff>148373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133150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67475</xdr:rowOff>
    </xdr:from>
    <xdr:to>
      <xdr:col>19</xdr:col>
      <xdr:colOff>38100</xdr:colOff>
      <xdr:row>17</xdr:row>
      <xdr:rowOff>169075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153852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114538</xdr:rowOff>
    </xdr:from>
    <xdr:to>
      <xdr:col>15</xdr:col>
      <xdr:colOff>101600</xdr:colOff>
      <xdr:row>18</xdr:row>
      <xdr:rowOff>44688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7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29465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100286</xdr:rowOff>
    </xdr:from>
    <xdr:to>
      <xdr:col>29</xdr:col>
      <xdr:colOff>127000</xdr:colOff>
      <xdr:row>35</xdr:row>
      <xdr:rowOff>192805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710636"/>
          <a:ext cx="647700" cy="9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100286</xdr:rowOff>
    </xdr:from>
    <xdr:to>
      <xdr:col>26</xdr:col>
      <xdr:colOff>50800</xdr:colOff>
      <xdr:row>35</xdr:row>
      <xdr:rowOff>187742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710636"/>
          <a:ext cx="698500" cy="87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53718</xdr:rowOff>
    </xdr:from>
    <xdr:to>
      <xdr:col>22</xdr:col>
      <xdr:colOff>114300</xdr:colOff>
      <xdr:row>35</xdr:row>
      <xdr:rowOff>187742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664068"/>
          <a:ext cx="698500" cy="1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53718</xdr:rowOff>
    </xdr:from>
    <xdr:to>
      <xdr:col>18</xdr:col>
      <xdr:colOff>177800</xdr:colOff>
      <xdr:row>35</xdr:row>
      <xdr:rowOff>112925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664068"/>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142005</xdr:rowOff>
    </xdr:from>
    <xdr:to>
      <xdr:col>29</xdr:col>
      <xdr:colOff>177800</xdr:colOff>
      <xdr:row>35</xdr:row>
      <xdr:rowOff>243605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5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329982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9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49486</xdr:rowOff>
    </xdr:from>
    <xdr:to>
      <xdr:col>26</xdr:col>
      <xdr:colOff>101600</xdr:colOff>
      <xdr:row>35</xdr:row>
      <xdr:rowOff>151086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65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161264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28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136942</xdr:rowOff>
    </xdr:from>
    <xdr:to>
      <xdr:col>22</xdr:col>
      <xdr:colOff>165100</xdr:colOff>
      <xdr:row>35</xdr:row>
      <xdr:rowOff>238542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4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248719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51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2918</xdr:rowOff>
    </xdr:from>
    <xdr:to>
      <xdr:col>19</xdr:col>
      <xdr:colOff>38100</xdr:colOff>
      <xdr:row>35</xdr:row>
      <xdr:rowOff>104518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1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114694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8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62125</xdr:rowOff>
    </xdr:from>
    <xdr:to>
      <xdr:col>15</xdr:col>
      <xdr:colOff>101600</xdr:colOff>
      <xdr:row>35</xdr:row>
      <xdr:rowOff>163725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7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173902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4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59,109
56,779
84.20
35,511,736
34,747,578
698,289
14,748,118
27,235,092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51346</xdr:rowOff>
    </xdr:from>
    <xdr:to>
      <xdr:col>24</xdr:col>
      <xdr:colOff>63500</xdr:colOff>
      <xdr:row>35</xdr:row>
      <xdr:rowOff>87408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52096"/>
          <a:ext cx="838200" cy="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84636</xdr:rowOff>
    </xdr:from>
    <xdr:to>
      <xdr:col>19</xdr:col>
      <xdr:colOff>177800</xdr:colOff>
      <xdr:row>35</xdr:row>
      <xdr:rowOff>87408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085386"/>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84636</xdr:rowOff>
    </xdr:from>
    <xdr:to>
      <xdr:col>15</xdr:col>
      <xdr:colOff>50800</xdr:colOff>
      <xdr:row>35</xdr:row>
      <xdr:rowOff>116254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85386"/>
          <a:ext cx="8890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116254</xdr:rowOff>
    </xdr:from>
    <xdr:to>
      <xdr:col>10</xdr:col>
      <xdr:colOff>114300</xdr:colOff>
      <xdr:row>35</xdr:row>
      <xdr:rowOff>157759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117004"/>
          <a:ext cx="8890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xdr:rowOff>
    </xdr:from>
    <xdr:to>
      <xdr:col>24</xdr:col>
      <xdr:colOff>114300</xdr:colOff>
      <xdr:row>35</xdr:row>
      <xdr:rowOff>102146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23423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5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36608</xdr:rowOff>
    </xdr:from>
    <xdr:to>
      <xdr:col>20</xdr:col>
      <xdr:colOff>38100</xdr:colOff>
      <xdr:row>35</xdr:row>
      <xdr:rowOff>138208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154735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8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33836</xdr:rowOff>
    </xdr:from>
    <xdr:to>
      <xdr:col>15</xdr:col>
      <xdr:colOff>101600</xdr:colOff>
      <xdr:row>35</xdr:row>
      <xdr:rowOff>135436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151963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8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65454</xdr:rowOff>
    </xdr:from>
    <xdr:to>
      <xdr:col>10</xdr:col>
      <xdr:colOff>165100</xdr:colOff>
      <xdr:row>35</xdr:row>
      <xdr:rowOff>167054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8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106959</xdr:rowOff>
    </xdr:from>
    <xdr:to>
      <xdr:col>6</xdr:col>
      <xdr:colOff>38100</xdr:colOff>
      <xdr:row>36</xdr:row>
      <xdr:rowOff>37109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53636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8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151408</xdr:rowOff>
    </xdr:from>
    <xdr:to>
      <xdr:col>24</xdr:col>
      <xdr:colOff>63500</xdr:colOff>
      <xdr:row>58</xdr:row>
      <xdr:rowOff>146607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24058"/>
          <a:ext cx="8382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146607</xdr:rowOff>
    </xdr:from>
    <xdr:to>
      <xdr:col>19</xdr:col>
      <xdr:colOff>177800</xdr:colOff>
      <xdr:row>58</xdr:row>
      <xdr:rowOff>165957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90707"/>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146786</xdr:rowOff>
    </xdr:from>
    <xdr:to>
      <xdr:col>15</xdr:col>
      <xdr:colOff>50800</xdr:colOff>
      <xdr:row>58</xdr:row>
      <xdr:rowOff>165957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90886"/>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146786</xdr:rowOff>
    </xdr:from>
    <xdr:to>
      <xdr:col>10</xdr:col>
      <xdr:colOff>114300</xdr:colOff>
      <xdr:row>59</xdr:row>
      <xdr:rowOff>50072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90886"/>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100608</xdr:rowOff>
    </xdr:from>
    <xdr:to>
      <xdr:col>24</xdr:col>
      <xdr:colOff>114300</xdr:colOff>
      <xdr:row>58</xdr:row>
      <xdr:rowOff>30758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79035</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95807</xdr:rowOff>
    </xdr:from>
    <xdr:to>
      <xdr:col>20</xdr:col>
      <xdr:colOff>38100</xdr:colOff>
      <xdr:row>59</xdr:row>
      <xdr:rowOff>25957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0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17084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1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115157</xdr:rowOff>
    </xdr:from>
    <xdr:to>
      <xdr:col>15</xdr:col>
      <xdr:colOff>101600</xdr:colOff>
      <xdr:row>59</xdr:row>
      <xdr:rowOff>45307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36434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95986</xdr:rowOff>
    </xdr:from>
    <xdr:to>
      <xdr:col>10</xdr:col>
      <xdr:colOff>165100</xdr:colOff>
      <xdr:row>59</xdr:row>
      <xdr:rowOff>26136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0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17263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1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170722</xdr:rowOff>
    </xdr:from>
    <xdr:to>
      <xdr:col>6</xdr:col>
      <xdr:colOff>38100</xdr:colOff>
      <xdr:row>59</xdr:row>
      <xdr:rowOff>100872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91999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139852</xdr:rowOff>
    </xdr:from>
    <xdr:to>
      <xdr:col>24</xdr:col>
      <xdr:colOff>63500</xdr:colOff>
      <xdr:row>78</xdr:row>
      <xdr:rowOff>152045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512952"/>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147168</xdr:rowOff>
    </xdr:from>
    <xdr:to>
      <xdr:col>19</xdr:col>
      <xdr:colOff>177800</xdr:colOff>
      <xdr:row>78</xdr:row>
      <xdr:rowOff>152045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520268"/>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104953</xdr:rowOff>
    </xdr:from>
    <xdr:to>
      <xdr:col>15</xdr:col>
      <xdr:colOff>50800</xdr:colOff>
      <xdr:row>78</xdr:row>
      <xdr:rowOff>147168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78053"/>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104953</xdr:rowOff>
    </xdr:from>
    <xdr:to>
      <xdr:col>10</xdr:col>
      <xdr:colOff>114300</xdr:colOff>
      <xdr:row>78</xdr:row>
      <xdr:rowOff>133565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78053"/>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89052</xdr:rowOff>
    </xdr:from>
    <xdr:to>
      <xdr:col>24</xdr:col>
      <xdr:colOff>114300</xdr:colOff>
      <xdr:row>79</xdr:row>
      <xdr:rowOff>19202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3979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7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101245</xdr:rowOff>
    </xdr:from>
    <xdr:to>
      <xdr:col>20</xdr:col>
      <xdr:colOff>38100</xdr:colOff>
      <xdr:row>79</xdr:row>
      <xdr:rowOff>31395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22522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96368</xdr:rowOff>
    </xdr:from>
    <xdr:to>
      <xdr:col>15</xdr:col>
      <xdr:colOff>101600</xdr:colOff>
      <xdr:row>79</xdr:row>
      <xdr:rowOff>26518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17645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54153</xdr:rowOff>
    </xdr:from>
    <xdr:to>
      <xdr:col>10</xdr:col>
      <xdr:colOff>165100</xdr:colOff>
      <xdr:row>78</xdr:row>
      <xdr:rowOff>155753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146880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82765</xdr:rowOff>
    </xdr:from>
    <xdr:to>
      <xdr:col>6</xdr:col>
      <xdr:colOff>38100</xdr:colOff>
      <xdr:row>79</xdr:row>
      <xdr:rowOff>12915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4042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29566</xdr:rowOff>
    </xdr:from>
    <xdr:to>
      <xdr:col>24</xdr:col>
      <xdr:colOff>63500</xdr:colOff>
      <xdr:row>98</xdr:row>
      <xdr:rowOff>60961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31666"/>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60961</xdr:rowOff>
    </xdr:from>
    <xdr:to>
      <xdr:col>19</xdr:col>
      <xdr:colOff>177800</xdr:colOff>
      <xdr:row>98</xdr:row>
      <xdr:rowOff>65963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63061"/>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40056</xdr:rowOff>
    </xdr:from>
    <xdr:to>
      <xdr:col>15</xdr:col>
      <xdr:colOff>50800</xdr:colOff>
      <xdr:row>98</xdr:row>
      <xdr:rowOff>65963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42156"/>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40056</xdr:rowOff>
    </xdr:from>
    <xdr:to>
      <xdr:col>10</xdr:col>
      <xdr:colOff>114300</xdr:colOff>
      <xdr:row>98</xdr:row>
      <xdr:rowOff>51397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42156"/>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150216</xdr:rowOff>
    </xdr:from>
    <xdr:to>
      <xdr:col>24</xdr:col>
      <xdr:colOff>114300</xdr:colOff>
      <xdr:row>98</xdr:row>
      <xdr:rowOff>80366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128643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10161</xdr:rowOff>
    </xdr:from>
    <xdr:to>
      <xdr:col>20</xdr:col>
      <xdr:colOff>38100</xdr:colOff>
      <xdr:row>98</xdr:row>
      <xdr:rowOff>111761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102888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15163</xdr:rowOff>
    </xdr:from>
    <xdr:to>
      <xdr:col>15</xdr:col>
      <xdr:colOff>101600</xdr:colOff>
      <xdr:row>98</xdr:row>
      <xdr:rowOff>116763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107890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160706</xdr:rowOff>
    </xdr:from>
    <xdr:to>
      <xdr:col>10</xdr:col>
      <xdr:colOff>165100</xdr:colOff>
      <xdr:row>98</xdr:row>
      <xdr:rowOff>90856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81983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597</xdr:rowOff>
    </xdr:from>
    <xdr:to>
      <xdr:col>6</xdr:col>
      <xdr:colOff>38100</xdr:colOff>
      <xdr:row>98</xdr:row>
      <xdr:rowOff>102197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93324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5283</xdr:rowOff>
    </xdr:from>
    <xdr:to>
      <xdr:col>55</xdr:col>
      <xdr:colOff>0</xdr:colOff>
      <xdr:row>37</xdr:row>
      <xdr:rowOff>116268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63133"/>
          <a:ext cx="838200" cy="79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116268</xdr:rowOff>
    </xdr:from>
    <xdr:to>
      <xdr:col>50</xdr:col>
      <xdr:colOff>114300</xdr:colOff>
      <xdr:row>38</xdr:row>
      <xdr:rowOff>56622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59918"/>
          <a:ext cx="8890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42641</xdr:rowOff>
    </xdr:from>
    <xdr:to>
      <xdr:col>45</xdr:col>
      <xdr:colOff>177800</xdr:colOff>
      <xdr:row>38</xdr:row>
      <xdr:rowOff>56622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557741"/>
          <a:ext cx="8890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42641</xdr:rowOff>
    </xdr:from>
    <xdr:to>
      <xdr:col>41</xdr:col>
      <xdr:colOff>50800</xdr:colOff>
      <xdr:row>38</xdr:row>
      <xdr:rowOff>56371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57741"/>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125933</xdr:rowOff>
    </xdr:from>
    <xdr:to>
      <xdr:col>55</xdr:col>
      <xdr:colOff>50800</xdr:colOff>
      <xdr:row>33</xdr:row>
      <xdr:rowOff>56083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148810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65468</xdr:rowOff>
    </xdr:from>
    <xdr:to>
      <xdr:col>50</xdr:col>
      <xdr:colOff>165100</xdr:colOff>
      <xdr:row>37</xdr:row>
      <xdr:rowOff>167069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09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158196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5822</xdr:rowOff>
    </xdr:from>
    <xdr:to>
      <xdr:col>46</xdr:col>
      <xdr:colOff>38100</xdr:colOff>
      <xdr:row>38</xdr:row>
      <xdr:rowOff>107422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98549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163291</xdr:rowOff>
    </xdr:from>
    <xdr:to>
      <xdr:col>41</xdr:col>
      <xdr:colOff>101600</xdr:colOff>
      <xdr:row>38</xdr:row>
      <xdr:rowOff>93441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84568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5571</xdr:rowOff>
    </xdr:from>
    <xdr:to>
      <xdr:col>36</xdr:col>
      <xdr:colOff>165100</xdr:colOff>
      <xdr:row>38</xdr:row>
      <xdr:rowOff>107171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98298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135362</xdr:rowOff>
    </xdr:from>
    <xdr:to>
      <xdr:col>55</xdr:col>
      <xdr:colOff>0</xdr:colOff>
      <xdr:row>58</xdr:row>
      <xdr:rowOff>13714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908012"/>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13714</xdr:rowOff>
    </xdr:from>
    <xdr:to>
      <xdr:col>50</xdr:col>
      <xdr:colOff>114300</xdr:colOff>
      <xdr:row>58</xdr:row>
      <xdr:rowOff>20526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57814"/>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125367</xdr:rowOff>
    </xdr:from>
    <xdr:to>
      <xdr:col>45</xdr:col>
      <xdr:colOff>177800</xdr:colOff>
      <xdr:row>58</xdr:row>
      <xdr:rowOff>20526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98017"/>
          <a:ext cx="889000" cy="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125367</xdr:rowOff>
    </xdr:from>
    <xdr:to>
      <xdr:col>41</xdr:col>
      <xdr:colOff>50800</xdr:colOff>
      <xdr:row>57</xdr:row>
      <xdr:rowOff>150943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98017"/>
          <a:ext cx="889000" cy="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84562</xdr:rowOff>
    </xdr:from>
    <xdr:to>
      <xdr:col>55</xdr:col>
      <xdr:colOff>50800</xdr:colOff>
      <xdr:row>58</xdr:row>
      <xdr:rowOff>14712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170939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134364</xdr:rowOff>
    </xdr:from>
    <xdr:to>
      <xdr:col>50</xdr:col>
      <xdr:colOff>165100</xdr:colOff>
      <xdr:row>58</xdr:row>
      <xdr:rowOff>64514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55641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141176</xdr:rowOff>
    </xdr:from>
    <xdr:to>
      <xdr:col>46</xdr:col>
      <xdr:colOff>38100</xdr:colOff>
      <xdr:row>58</xdr:row>
      <xdr:rowOff>71326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62453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74567</xdr:rowOff>
    </xdr:from>
    <xdr:to>
      <xdr:col>41</xdr:col>
      <xdr:colOff>101600</xdr:colOff>
      <xdr:row>58</xdr:row>
      <xdr:rowOff>4717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167294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100143</xdr:rowOff>
    </xdr:from>
    <xdr:to>
      <xdr:col>36</xdr:col>
      <xdr:colOff>165100</xdr:colOff>
      <xdr:row>58</xdr:row>
      <xdr:rowOff>30293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21420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22854</xdr:rowOff>
    </xdr:from>
    <xdr:to>
      <xdr:col>50</xdr:col>
      <xdr:colOff>114300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67404"/>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22854</xdr:rowOff>
    </xdr:from>
    <xdr:to>
      <xdr:col>45</xdr:col>
      <xdr:colOff>177800</xdr:colOff>
      <xdr:row>79</xdr:row>
      <xdr:rowOff>26741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674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26741</xdr:rowOff>
    </xdr:from>
    <xdr:to>
      <xdr:col>41</xdr:col>
      <xdr:colOff>50800</xdr:colOff>
      <xdr:row>79</xdr:row>
      <xdr:rowOff>32829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71291"/>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143504</xdr:rowOff>
    </xdr:from>
    <xdr:to>
      <xdr:col>46</xdr:col>
      <xdr:colOff>38100</xdr:colOff>
      <xdr:row>79</xdr:row>
      <xdr:rowOff>73654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64781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147391</xdr:rowOff>
    </xdr:from>
    <xdr:to>
      <xdr:col>41</xdr:col>
      <xdr:colOff>101600</xdr:colOff>
      <xdr:row>79</xdr:row>
      <xdr:rowOff>77541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68668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153479</xdr:rowOff>
    </xdr:from>
    <xdr:to>
      <xdr:col>36</xdr:col>
      <xdr:colOff>165100</xdr:colOff>
      <xdr:row>79</xdr:row>
      <xdr:rowOff>83629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74756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1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107990</xdr:rowOff>
    </xdr:from>
    <xdr:to>
      <xdr:col>55</xdr:col>
      <xdr:colOff>0</xdr:colOff>
      <xdr:row>97</xdr:row>
      <xdr:rowOff>88559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67190"/>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88559</xdr:rowOff>
    </xdr:from>
    <xdr:to>
      <xdr:col>50</xdr:col>
      <xdr:colOff>114300</xdr:colOff>
      <xdr:row>97</xdr:row>
      <xdr:rowOff>144697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19209"/>
          <a:ext cx="889000" cy="5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144697</xdr:rowOff>
    </xdr:from>
    <xdr:to>
      <xdr:col>45</xdr:col>
      <xdr:colOff>177800</xdr:colOff>
      <xdr:row>98</xdr:row>
      <xdr:rowOff>24355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75347"/>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152780</xdr:rowOff>
    </xdr:from>
    <xdr:to>
      <xdr:col>41</xdr:col>
      <xdr:colOff>50800</xdr:colOff>
      <xdr:row>98</xdr:row>
      <xdr:rowOff>24355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11980"/>
          <a:ext cx="889000" cy="2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57190</xdr:rowOff>
    </xdr:from>
    <xdr:to>
      <xdr:col>55</xdr:col>
      <xdr:colOff>50800</xdr:colOff>
      <xdr:row>96</xdr:row>
      <xdr:rowOff>158790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35617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37759</xdr:rowOff>
    </xdr:from>
    <xdr:to>
      <xdr:col>50</xdr:col>
      <xdr:colOff>165100</xdr:colOff>
      <xdr:row>97</xdr:row>
      <xdr:rowOff>139359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130486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93897</xdr:rowOff>
    </xdr:from>
    <xdr:to>
      <xdr:col>46</xdr:col>
      <xdr:colOff>38100</xdr:colOff>
      <xdr:row>98</xdr:row>
      <xdr:rowOff>24047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145005</xdr:rowOff>
    </xdr:from>
    <xdr:to>
      <xdr:col>41</xdr:col>
      <xdr:colOff>101600</xdr:colOff>
      <xdr:row>98</xdr:row>
      <xdr:rowOff>75155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101980</xdr:rowOff>
    </xdr:from>
    <xdr:to>
      <xdr:col>36</xdr:col>
      <xdr:colOff>165100</xdr:colOff>
      <xdr:row>97</xdr:row>
      <xdr:rowOff>32130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23257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28740</xdr:rowOff>
    </xdr:from>
    <xdr:to>
      <xdr:col>85</xdr:col>
      <xdr:colOff>127000</xdr:colOff>
      <xdr:row>39</xdr:row>
      <xdr:rowOff>39548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15290"/>
          <a:ext cx="8382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28740</xdr:rowOff>
    </xdr:from>
    <xdr:to>
      <xdr:col>81</xdr:col>
      <xdr:colOff>50800</xdr:colOff>
      <xdr:row>39</xdr:row>
      <xdr:rowOff>37274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15290"/>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31623</xdr:rowOff>
    </xdr:from>
    <xdr:to>
      <xdr:col>76</xdr:col>
      <xdr:colOff>114300</xdr:colOff>
      <xdr:row>39</xdr:row>
      <xdr:rowOff>37274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18173"/>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26632</xdr:rowOff>
    </xdr:from>
    <xdr:to>
      <xdr:col>71</xdr:col>
      <xdr:colOff>177800</xdr:colOff>
      <xdr:row>39</xdr:row>
      <xdr:rowOff>31623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13182"/>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160198</xdr:rowOff>
    </xdr:from>
    <xdr:to>
      <xdr:col>85</xdr:col>
      <xdr:colOff>177800</xdr:colOff>
      <xdr:row>39</xdr:row>
      <xdr:rowOff>90348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75125</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149390</xdr:rowOff>
    </xdr:from>
    <xdr:to>
      <xdr:col>81</xdr:col>
      <xdr:colOff>101600</xdr:colOff>
      <xdr:row>39</xdr:row>
      <xdr:rowOff>79540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70667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157924</xdr:rowOff>
    </xdr:from>
    <xdr:to>
      <xdr:col>76</xdr:col>
      <xdr:colOff>165100</xdr:colOff>
      <xdr:row>39</xdr:row>
      <xdr:rowOff>88074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79201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152273</xdr:rowOff>
    </xdr:from>
    <xdr:to>
      <xdr:col>72</xdr:col>
      <xdr:colOff>38100</xdr:colOff>
      <xdr:row>39</xdr:row>
      <xdr:rowOff>82423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73550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147282</xdr:rowOff>
    </xdr:from>
    <xdr:to>
      <xdr:col>67</xdr:col>
      <xdr:colOff>101600</xdr:colOff>
      <xdr:row>39</xdr:row>
      <xdr:rowOff>77432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68559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75882</xdr:rowOff>
    </xdr:from>
    <xdr:to>
      <xdr:col>85</xdr:col>
      <xdr:colOff>127000</xdr:colOff>
      <xdr:row>75</xdr:row>
      <xdr:rowOff>94107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34632"/>
          <a:ext cx="8382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94107</xdr:rowOff>
    </xdr:from>
    <xdr:to>
      <xdr:col>81</xdr:col>
      <xdr:colOff>50800</xdr:colOff>
      <xdr:row>75</xdr:row>
      <xdr:rowOff>113906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52857"/>
          <a:ext cx="8890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90539</xdr:rowOff>
    </xdr:from>
    <xdr:to>
      <xdr:col>76</xdr:col>
      <xdr:colOff>114300</xdr:colOff>
      <xdr:row>75</xdr:row>
      <xdr:rowOff>113906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4928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90539</xdr:rowOff>
    </xdr:from>
    <xdr:to>
      <xdr:col>71</xdr:col>
      <xdr:colOff>177800</xdr:colOff>
      <xdr:row>75</xdr:row>
      <xdr:rowOff>104216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49289"/>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25082</xdr:rowOff>
    </xdr:from>
    <xdr:to>
      <xdr:col>85</xdr:col>
      <xdr:colOff>177800</xdr:colOff>
      <xdr:row>75</xdr:row>
      <xdr:rowOff>126682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3509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6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43307</xdr:rowOff>
    </xdr:from>
    <xdr:to>
      <xdr:col>81</xdr:col>
      <xdr:colOff>101600</xdr:colOff>
      <xdr:row>75</xdr:row>
      <xdr:rowOff>144907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136034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9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63106</xdr:rowOff>
    </xdr:from>
    <xdr:to>
      <xdr:col>76</xdr:col>
      <xdr:colOff>165100</xdr:colOff>
      <xdr:row>75</xdr:row>
      <xdr:rowOff>164706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155833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39739</xdr:rowOff>
    </xdr:from>
    <xdr:to>
      <xdr:col>72</xdr:col>
      <xdr:colOff>38100</xdr:colOff>
      <xdr:row>75</xdr:row>
      <xdr:rowOff>141339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132466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9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53416</xdr:rowOff>
    </xdr:from>
    <xdr:to>
      <xdr:col>67</xdr:col>
      <xdr:colOff>101600</xdr:colOff>
      <xdr:row>75</xdr:row>
      <xdr:rowOff>155017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1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146144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31276</xdr:rowOff>
    </xdr:from>
    <xdr:to>
      <xdr:col>85</xdr:col>
      <xdr:colOff>127000</xdr:colOff>
      <xdr:row>98</xdr:row>
      <xdr:rowOff>84058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33376"/>
          <a:ext cx="8382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67142</xdr:rowOff>
    </xdr:from>
    <xdr:to>
      <xdr:col>81</xdr:col>
      <xdr:colOff>50800</xdr:colOff>
      <xdr:row>98</xdr:row>
      <xdr:rowOff>84058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6924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67142</xdr:rowOff>
    </xdr:from>
    <xdr:to>
      <xdr:col>76</xdr:col>
      <xdr:colOff>114300</xdr:colOff>
      <xdr:row>98</xdr:row>
      <xdr:rowOff>101273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69242"/>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101273</xdr:rowOff>
    </xdr:from>
    <xdr:to>
      <xdr:col>71</xdr:col>
      <xdr:colOff>177800</xdr:colOff>
      <xdr:row>98</xdr:row>
      <xdr:rowOff>115033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03373"/>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151926</xdr:rowOff>
    </xdr:from>
    <xdr:to>
      <xdr:col>85</xdr:col>
      <xdr:colOff>177800</xdr:colOff>
      <xdr:row>98</xdr:row>
      <xdr:rowOff>82076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66853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33258</xdr:rowOff>
    </xdr:from>
    <xdr:to>
      <xdr:col>81</xdr:col>
      <xdr:colOff>101600</xdr:colOff>
      <xdr:row>98</xdr:row>
      <xdr:rowOff>134858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125985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16342</xdr:rowOff>
    </xdr:from>
    <xdr:to>
      <xdr:col>76</xdr:col>
      <xdr:colOff>165100</xdr:colOff>
      <xdr:row>98</xdr:row>
      <xdr:rowOff>117942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109069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1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50473</xdr:rowOff>
    </xdr:from>
    <xdr:to>
      <xdr:col>72</xdr:col>
      <xdr:colOff>38100</xdr:colOff>
      <xdr:row>98</xdr:row>
      <xdr:rowOff>152073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143200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64233</xdr:rowOff>
    </xdr:from>
    <xdr:to>
      <xdr:col>67</xdr:col>
      <xdr:colOff>101600</xdr:colOff>
      <xdr:row>98</xdr:row>
      <xdr:rowOff>165833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156960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62845</xdr:rowOff>
    </xdr:from>
    <xdr:to>
      <xdr:col>116</xdr:col>
      <xdr:colOff>63500</xdr:colOff>
      <xdr:row>38</xdr:row>
      <xdr:rowOff>119218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77945"/>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119218</xdr:rowOff>
    </xdr:from>
    <xdr:to>
      <xdr:col>111</xdr:col>
      <xdr:colOff>177800</xdr:colOff>
      <xdr:row>38</xdr:row>
      <xdr:rowOff>132476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3431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52832</xdr:rowOff>
    </xdr:from>
    <xdr:to>
      <xdr:col>107</xdr:col>
      <xdr:colOff>50800</xdr:colOff>
      <xdr:row>38</xdr:row>
      <xdr:rowOff>132476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67932"/>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47117</xdr:rowOff>
    </xdr:from>
    <xdr:to>
      <xdr:col>102</xdr:col>
      <xdr:colOff>114300</xdr:colOff>
      <xdr:row>38</xdr:row>
      <xdr:rowOff>52832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6221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12045</xdr:rowOff>
    </xdr:from>
    <xdr:to>
      <xdr:col>116</xdr:col>
      <xdr:colOff>114300</xdr:colOff>
      <xdr:row>38</xdr:row>
      <xdr:rowOff>113645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98422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68418</xdr:rowOff>
    </xdr:from>
    <xdr:to>
      <xdr:col>112</xdr:col>
      <xdr:colOff>38100</xdr:colOff>
      <xdr:row>38</xdr:row>
      <xdr:rowOff>170018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161145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81676</xdr:rowOff>
    </xdr:from>
    <xdr:to>
      <xdr:col>107</xdr:col>
      <xdr:colOff>101600</xdr:colOff>
      <xdr:row>39</xdr:row>
      <xdr:rowOff>11826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2953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89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2032</xdr:rowOff>
    </xdr:from>
    <xdr:to>
      <xdr:col>102</xdr:col>
      <xdr:colOff>165100</xdr:colOff>
      <xdr:row>38</xdr:row>
      <xdr:rowOff>103632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120159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167767</xdr:rowOff>
    </xdr:from>
    <xdr:to>
      <xdr:col>98</xdr:col>
      <xdr:colOff>38100</xdr:colOff>
      <xdr:row>38</xdr:row>
      <xdr:rowOff>97917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114444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29743</xdr:rowOff>
    </xdr:from>
    <xdr:to>
      <xdr:col>116</xdr:col>
      <xdr:colOff>63500</xdr:colOff>
      <xdr:row>58</xdr:row>
      <xdr:rowOff>78321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73843"/>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100152</xdr:rowOff>
    </xdr:from>
    <xdr:to>
      <xdr:col>111</xdr:col>
      <xdr:colOff>177800</xdr:colOff>
      <xdr:row>58</xdr:row>
      <xdr:rowOff>29743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7280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100152</xdr:rowOff>
    </xdr:from>
    <xdr:to>
      <xdr:col>107</xdr:col>
      <xdr:colOff>50800</xdr:colOff>
      <xdr:row>57</xdr:row>
      <xdr:rowOff>101753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7280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138481</xdr:rowOff>
    </xdr:from>
    <xdr:to>
      <xdr:col>102</xdr:col>
      <xdr:colOff>114300</xdr:colOff>
      <xdr:row>57</xdr:row>
      <xdr:rowOff>101753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739681"/>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27521</xdr:rowOff>
    </xdr:from>
    <xdr:to>
      <xdr:col>116</xdr:col>
      <xdr:colOff>114300</xdr:colOff>
      <xdr:row>58</xdr:row>
      <xdr:rowOff>129121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5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150393</xdr:rowOff>
    </xdr:from>
    <xdr:to>
      <xdr:col>112</xdr:col>
      <xdr:colOff>38100</xdr:colOff>
      <xdr:row>58</xdr:row>
      <xdr:rowOff>80543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71670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49352</xdr:rowOff>
    </xdr:from>
    <xdr:to>
      <xdr:col>107</xdr:col>
      <xdr:colOff>101600</xdr:colOff>
      <xdr:row>57</xdr:row>
      <xdr:rowOff>150952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167479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59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50953</xdr:rowOff>
    </xdr:from>
    <xdr:to>
      <xdr:col>102</xdr:col>
      <xdr:colOff>165100</xdr:colOff>
      <xdr:row>57</xdr:row>
      <xdr:rowOff>152553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169080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5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87681</xdr:rowOff>
    </xdr:from>
    <xdr:to>
      <xdr:col>98</xdr:col>
      <xdr:colOff>38100</xdr:colOff>
      <xdr:row>57</xdr:row>
      <xdr:rowOff>17831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34358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4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64491</xdr:rowOff>
    </xdr:from>
    <xdr:to>
      <xdr:col>116</xdr:col>
      <xdr:colOff>63500</xdr:colOff>
      <xdr:row>74</xdr:row>
      <xdr:rowOff>66357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237441"/>
          <a:ext cx="838200" cy="5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64491</xdr:rowOff>
    </xdr:from>
    <xdr:to>
      <xdr:col>111</xdr:col>
      <xdr:colOff>177800</xdr:colOff>
      <xdr:row>71</xdr:row>
      <xdr:rowOff>75654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23744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75654</xdr:rowOff>
    </xdr:from>
    <xdr:to>
      <xdr:col>107</xdr:col>
      <xdr:colOff>50800</xdr:colOff>
      <xdr:row>71</xdr:row>
      <xdr:rowOff>151702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248604"/>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151702</xdr:rowOff>
    </xdr:from>
    <xdr:to>
      <xdr:col>102</xdr:col>
      <xdr:colOff>114300</xdr:colOff>
      <xdr:row>72</xdr:row>
      <xdr:rowOff>22161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24652"/>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15557</xdr:rowOff>
    </xdr:from>
    <xdr:to>
      <xdr:col>116</xdr:col>
      <xdr:colOff>114300</xdr:colOff>
      <xdr:row>74</xdr:row>
      <xdr:rowOff>117157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7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165434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13691</xdr:rowOff>
    </xdr:from>
    <xdr:to>
      <xdr:col>112</xdr:col>
      <xdr:colOff>38100</xdr:colOff>
      <xdr:row>71</xdr:row>
      <xdr:rowOff>115291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18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131818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19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24854</xdr:rowOff>
    </xdr:from>
    <xdr:to>
      <xdr:col>107</xdr:col>
      <xdr:colOff>101600</xdr:colOff>
      <xdr:row>71</xdr:row>
      <xdr:rowOff>126454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142981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19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100902</xdr:rowOff>
    </xdr:from>
    <xdr:to>
      <xdr:col>102</xdr:col>
      <xdr:colOff>165100</xdr:colOff>
      <xdr:row>72</xdr:row>
      <xdr:rowOff>31052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2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47579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0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142811</xdr:rowOff>
    </xdr:from>
    <xdr:to>
      <xdr:col>98</xdr:col>
      <xdr:colOff>38100</xdr:colOff>
      <xdr:row>72</xdr:row>
      <xdr:rowOff>72961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3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89488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0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本市の性質別歳出の特徴は、市立高校を有しており、教育関係の職員数が多いことや、上下水道や消防業務などを直営で行っていることから、類似団体平均と比較すると人件費が高くなっている。</a:t>
          </a:r>
        </a:p>
        <a:p>
          <a:r>
            <a:rPr kumimoji="1" lang="ja-JP" altLang="en-US" sz="1300">
              <a:latin typeface="ＭＳ Ｐゴシック" panose="020B0600070205080204" pitchFamily="50" charset="-128"/>
              <a:ea typeface="ＭＳ Ｐゴシック" panose="020B0600070205080204" pitchFamily="50" charset="-128"/>
            </a:rPr>
            <a:t>　令和２年度決算の特徴は、令和元年度と比較すると補助費等が大幅に増加しているが、これは特別定額給付金経費や広域ごみ処理施設整備事業の本格化に伴う増加（事業主体である一部事務組合への負担金の増加）によるものである。また、繰出金については、下水道事業会計が地方公営企業法の適用に移行したことで、性質が繰出金から補助費等に振り変わったことで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千葉県銚子市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59,109
56,779
84.20
35,511,736
34,747,578
698,289
14,748,118
27,235,092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137871</xdr:rowOff>
    </xdr:from>
    <xdr:to>
      <xdr:col>24</xdr:col>
      <xdr:colOff>63500</xdr:colOff>
      <xdr:row>35</xdr:row>
      <xdr:rowOff>142443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3862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58775</xdr:rowOff>
    </xdr:from>
    <xdr:to>
      <xdr:col>19</xdr:col>
      <xdr:colOff>177800</xdr:colOff>
      <xdr:row>35</xdr:row>
      <xdr:rowOff>137871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9525"/>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58775</xdr:rowOff>
    </xdr:from>
    <xdr:to>
      <xdr:col>15</xdr:col>
      <xdr:colOff>50800</xdr:colOff>
      <xdr:row>35</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5952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93523</xdr:rowOff>
    </xdr:from>
    <xdr:to>
      <xdr:col>10</xdr:col>
      <xdr:colOff>114300</xdr:colOff>
      <xdr:row>35</xdr:row>
      <xdr:rowOff>118669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9427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91643</xdr:rowOff>
    </xdr:from>
    <xdr:to>
      <xdr:col>24</xdr:col>
      <xdr:colOff>114300</xdr:colOff>
      <xdr:row>36</xdr:row>
      <xdr:rowOff>21793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70070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87071</xdr:rowOff>
    </xdr:from>
    <xdr:to>
      <xdr:col>20</xdr:col>
      <xdr:colOff>38100</xdr:colOff>
      <xdr:row>36</xdr:row>
      <xdr:rowOff>17221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xdr:rowOff>
    </xdr:from>
    <xdr:to>
      <xdr:col>15</xdr:col>
      <xdr:colOff>101600</xdr:colOff>
      <xdr:row>35</xdr:row>
      <xdr:rowOff>109575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100702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42723</xdr:rowOff>
    </xdr:from>
    <xdr:to>
      <xdr:col>10</xdr:col>
      <xdr:colOff>165100</xdr:colOff>
      <xdr:row>35</xdr:row>
      <xdr:rowOff>144323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135450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67869</xdr:rowOff>
    </xdr:from>
    <xdr:to>
      <xdr:col>6</xdr:col>
      <xdr:colOff>38100</xdr:colOff>
      <xdr:row>35</xdr:row>
      <xdr:rowOff>169469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160596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158639</xdr:rowOff>
    </xdr:from>
    <xdr:to>
      <xdr:col>24</xdr:col>
      <xdr:colOff>63500</xdr:colOff>
      <xdr:row>58</xdr:row>
      <xdr:rowOff>49399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88389"/>
          <a:ext cx="838200" cy="40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49399</xdr:rowOff>
    </xdr:from>
    <xdr:to>
      <xdr:col>19</xdr:col>
      <xdr:colOff>177800</xdr:colOff>
      <xdr:row>58</xdr:row>
      <xdr:rowOff>50180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9349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45007</xdr:rowOff>
    </xdr:from>
    <xdr:to>
      <xdr:col>15</xdr:col>
      <xdr:colOff>50800</xdr:colOff>
      <xdr:row>58</xdr:row>
      <xdr:rowOff>50180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89107"/>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45007</xdr:rowOff>
    </xdr:from>
    <xdr:to>
      <xdr:col>10</xdr:col>
      <xdr:colOff>114300</xdr:colOff>
      <xdr:row>58</xdr:row>
      <xdr:rowOff>64236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89107"/>
          <a:ext cx="889000" cy="1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107839</xdr:rowOff>
    </xdr:from>
    <xdr:to>
      <xdr:col>24</xdr:col>
      <xdr:colOff>114300</xdr:colOff>
      <xdr:row>56</xdr:row>
      <xdr:rowOff>37989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22766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170049</xdr:rowOff>
    </xdr:from>
    <xdr:to>
      <xdr:col>20</xdr:col>
      <xdr:colOff>38100</xdr:colOff>
      <xdr:row>58</xdr:row>
      <xdr:rowOff>100199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91326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170830</xdr:rowOff>
    </xdr:from>
    <xdr:to>
      <xdr:col>15</xdr:col>
      <xdr:colOff>101600</xdr:colOff>
      <xdr:row>58</xdr:row>
      <xdr:rowOff>100980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92107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3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165657</xdr:rowOff>
    </xdr:from>
    <xdr:to>
      <xdr:col>10</xdr:col>
      <xdr:colOff>165100</xdr:colOff>
      <xdr:row>58</xdr:row>
      <xdr:rowOff>95807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86934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13436</xdr:rowOff>
    </xdr:from>
    <xdr:to>
      <xdr:col>6</xdr:col>
      <xdr:colOff>38100</xdr:colOff>
      <xdr:row>58</xdr:row>
      <xdr:rowOff>115036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106163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157417</xdr:rowOff>
    </xdr:from>
    <xdr:to>
      <xdr:col>24</xdr:col>
      <xdr:colOff>63500</xdr:colOff>
      <xdr:row>78</xdr:row>
      <xdr:rowOff>55741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59067"/>
          <a:ext cx="838200" cy="6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53860</xdr:rowOff>
    </xdr:from>
    <xdr:to>
      <xdr:col>19</xdr:col>
      <xdr:colOff>177800</xdr:colOff>
      <xdr:row>78</xdr:row>
      <xdr:rowOff>55741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26960"/>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53860</xdr:rowOff>
    </xdr:from>
    <xdr:to>
      <xdr:col>15</xdr:col>
      <xdr:colOff>50800</xdr:colOff>
      <xdr:row>78</xdr:row>
      <xdr:rowOff>71031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26960"/>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71031</xdr:rowOff>
    </xdr:from>
    <xdr:to>
      <xdr:col>10</xdr:col>
      <xdr:colOff>114300</xdr:colOff>
      <xdr:row>78</xdr:row>
      <xdr:rowOff>89636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44131"/>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106617</xdr:rowOff>
    </xdr:from>
    <xdr:to>
      <xdr:col>24</xdr:col>
      <xdr:colOff>114300</xdr:colOff>
      <xdr:row>78</xdr:row>
      <xdr:rowOff>36767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21544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4941</xdr:rowOff>
    </xdr:from>
    <xdr:to>
      <xdr:col>20</xdr:col>
      <xdr:colOff>38100</xdr:colOff>
      <xdr:row>78</xdr:row>
      <xdr:rowOff>106541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97668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7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3060</xdr:rowOff>
    </xdr:from>
    <xdr:to>
      <xdr:col>15</xdr:col>
      <xdr:colOff>101600</xdr:colOff>
      <xdr:row>78</xdr:row>
      <xdr:rowOff>104660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95787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20231</xdr:rowOff>
    </xdr:from>
    <xdr:to>
      <xdr:col>10</xdr:col>
      <xdr:colOff>165100</xdr:colOff>
      <xdr:row>78</xdr:row>
      <xdr:rowOff>121831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112958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8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38836</xdr:rowOff>
    </xdr:from>
    <xdr:to>
      <xdr:col>6</xdr:col>
      <xdr:colOff>38100</xdr:colOff>
      <xdr:row>78</xdr:row>
      <xdr:rowOff>140436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131563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0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11477</xdr:rowOff>
    </xdr:from>
    <xdr:to>
      <xdr:col>24</xdr:col>
      <xdr:colOff>63500</xdr:colOff>
      <xdr:row>95</xdr:row>
      <xdr:rowOff>67397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613427"/>
          <a:ext cx="838200" cy="7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67397</xdr:rowOff>
    </xdr:from>
    <xdr:to>
      <xdr:col>19</xdr:col>
      <xdr:colOff>177800</xdr:colOff>
      <xdr:row>97</xdr:row>
      <xdr:rowOff>5904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55147"/>
          <a:ext cx="889000" cy="2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156387</xdr:rowOff>
    </xdr:from>
    <xdr:to>
      <xdr:col>15</xdr:col>
      <xdr:colOff>50800</xdr:colOff>
      <xdr:row>97</xdr:row>
      <xdr:rowOff>5904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15587"/>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156387</xdr:rowOff>
    </xdr:from>
    <xdr:to>
      <xdr:col>10</xdr:col>
      <xdr:colOff>114300</xdr:colOff>
      <xdr:row>96</xdr:row>
      <xdr:rowOff>160502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155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132127</xdr:rowOff>
    </xdr:from>
    <xdr:to>
      <xdr:col>24</xdr:col>
      <xdr:colOff>114300</xdr:colOff>
      <xdr:row>91</xdr:row>
      <xdr:rowOff>62277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5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155004</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41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16597</xdr:rowOff>
    </xdr:from>
    <xdr:to>
      <xdr:col>20</xdr:col>
      <xdr:colOff>38100</xdr:colOff>
      <xdr:row>95</xdr:row>
      <xdr:rowOff>118197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0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134724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0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126554</xdr:rowOff>
    </xdr:from>
    <xdr:to>
      <xdr:col>15</xdr:col>
      <xdr:colOff>101600</xdr:colOff>
      <xdr:row>97</xdr:row>
      <xdr:rowOff>56704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47831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7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105587</xdr:rowOff>
    </xdr:from>
    <xdr:to>
      <xdr:col>10</xdr:col>
      <xdr:colOff>165100</xdr:colOff>
      <xdr:row>97</xdr:row>
      <xdr:rowOff>35737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52264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109702</xdr:rowOff>
    </xdr:from>
    <xdr:to>
      <xdr:col>6</xdr:col>
      <xdr:colOff>38100</xdr:colOff>
      <xdr:row>97</xdr:row>
      <xdr:rowOff>39852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56379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68834</xdr:rowOff>
    </xdr:from>
    <xdr:to>
      <xdr:col>55</xdr:col>
      <xdr:colOff>0</xdr:colOff>
      <xdr:row>39</xdr:row>
      <xdr:rowOff>70630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55384"/>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68834</xdr:rowOff>
    </xdr:from>
    <xdr:to>
      <xdr:col>50</xdr:col>
      <xdr:colOff>114300</xdr:colOff>
      <xdr:row>39</xdr:row>
      <xdr:rowOff>72753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5538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63609</xdr:rowOff>
    </xdr:from>
    <xdr:to>
      <xdr:col>45</xdr:col>
      <xdr:colOff>177800</xdr:colOff>
      <xdr:row>39</xdr:row>
      <xdr:rowOff>72753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5015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2540</xdr:rowOff>
    </xdr:from>
    <xdr:to>
      <xdr:col>41</xdr:col>
      <xdr:colOff>50800</xdr:colOff>
      <xdr:row>39</xdr:row>
      <xdr:rowOff>63609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89090"/>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19830</xdr:rowOff>
    </xdr:from>
    <xdr:to>
      <xdr:col>55</xdr:col>
      <xdr:colOff>50800</xdr:colOff>
      <xdr:row>39</xdr:row>
      <xdr:rowOff>121430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106207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2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18034</xdr:rowOff>
    </xdr:from>
    <xdr:to>
      <xdr:col>50</xdr:col>
      <xdr:colOff>165100</xdr:colOff>
      <xdr:row>39</xdr:row>
      <xdr:rowOff>119634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110761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21953</xdr:rowOff>
    </xdr:from>
    <xdr:to>
      <xdr:col>46</xdr:col>
      <xdr:colOff>38100</xdr:colOff>
      <xdr:row>39</xdr:row>
      <xdr:rowOff>123553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114680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12809</xdr:rowOff>
    </xdr:from>
    <xdr:to>
      <xdr:col>41</xdr:col>
      <xdr:colOff>101600</xdr:colOff>
      <xdr:row>39</xdr:row>
      <xdr:rowOff>114409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123190</xdr:rowOff>
    </xdr:from>
    <xdr:to>
      <xdr:col>36</xdr:col>
      <xdr:colOff>165100</xdr:colOff>
      <xdr:row>39</xdr:row>
      <xdr:rowOff>53340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44467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71558</xdr:rowOff>
    </xdr:from>
    <xdr:to>
      <xdr:col>55</xdr:col>
      <xdr:colOff>0</xdr:colOff>
      <xdr:row>58</xdr:row>
      <xdr:rowOff>87350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5658"/>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71558</xdr:rowOff>
    </xdr:from>
    <xdr:to>
      <xdr:col>50</xdr:col>
      <xdr:colOff>114300</xdr:colOff>
      <xdr:row>58</xdr:row>
      <xdr:rowOff>77940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565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130194</xdr:rowOff>
    </xdr:from>
    <xdr:to>
      <xdr:col>45</xdr:col>
      <xdr:colOff>177800</xdr:colOff>
      <xdr:row>58</xdr:row>
      <xdr:rowOff>77940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31394"/>
          <a:ext cx="889000" cy="29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130194</xdr:rowOff>
    </xdr:from>
    <xdr:to>
      <xdr:col>41</xdr:col>
      <xdr:colOff>50800</xdr:colOff>
      <xdr:row>58</xdr:row>
      <xdr:rowOff>112878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31394"/>
          <a:ext cx="889000" cy="3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36550</xdr:rowOff>
    </xdr:from>
    <xdr:to>
      <xdr:col>55</xdr:col>
      <xdr:colOff>50800</xdr:colOff>
      <xdr:row>58</xdr:row>
      <xdr:rowOff>138150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122927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20758</xdr:rowOff>
    </xdr:from>
    <xdr:to>
      <xdr:col>50</xdr:col>
      <xdr:colOff>165100</xdr:colOff>
      <xdr:row>58</xdr:row>
      <xdr:rowOff>122358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113485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5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27140</xdr:rowOff>
    </xdr:from>
    <xdr:to>
      <xdr:col>46</xdr:col>
      <xdr:colOff>38100</xdr:colOff>
      <xdr:row>58</xdr:row>
      <xdr:rowOff>128740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119867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79394</xdr:rowOff>
    </xdr:from>
    <xdr:to>
      <xdr:col>41</xdr:col>
      <xdr:colOff>101600</xdr:colOff>
      <xdr:row>57</xdr:row>
      <xdr:rowOff>9544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62078</xdr:rowOff>
    </xdr:from>
    <xdr:to>
      <xdr:col>36</xdr:col>
      <xdr:colOff>165100</xdr:colOff>
      <xdr:row>58</xdr:row>
      <xdr:rowOff>163678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154805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9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16142</xdr:rowOff>
    </xdr:from>
    <xdr:to>
      <xdr:col>55</xdr:col>
      <xdr:colOff>0</xdr:colOff>
      <xdr:row>78</xdr:row>
      <xdr:rowOff>83483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89242"/>
          <a:ext cx="838200" cy="6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83483</xdr:rowOff>
    </xdr:from>
    <xdr:to>
      <xdr:col>50</xdr:col>
      <xdr:colOff>114300</xdr:colOff>
      <xdr:row>78</xdr:row>
      <xdr:rowOff>92227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6583"/>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76073</xdr:rowOff>
    </xdr:from>
    <xdr:to>
      <xdr:col>45</xdr:col>
      <xdr:colOff>177800</xdr:colOff>
      <xdr:row>78</xdr:row>
      <xdr:rowOff>92227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49173"/>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76073</xdr:rowOff>
    </xdr:from>
    <xdr:to>
      <xdr:col>41</xdr:col>
      <xdr:colOff>50800</xdr:colOff>
      <xdr:row>78</xdr:row>
      <xdr:rowOff>92971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49173"/>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136792</xdr:rowOff>
    </xdr:from>
    <xdr:to>
      <xdr:col>55</xdr:col>
      <xdr:colOff>50800</xdr:colOff>
      <xdr:row>78</xdr:row>
      <xdr:rowOff>66942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115219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32683</xdr:rowOff>
    </xdr:from>
    <xdr:to>
      <xdr:col>50</xdr:col>
      <xdr:colOff>165100</xdr:colOff>
      <xdr:row>78</xdr:row>
      <xdr:rowOff>134283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125410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41427</xdr:rowOff>
    </xdr:from>
    <xdr:to>
      <xdr:col>46</xdr:col>
      <xdr:colOff>38100</xdr:colOff>
      <xdr:row>78</xdr:row>
      <xdr:rowOff>143027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134154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25273</xdr:rowOff>
    </xdr:from>
    <xdr:to>
      <xdr:col>41</xdr:col>
      <xdr:colOff>101600</xdr:colOff>
      <xdr:row>78</xdr:row>
      <xdr:rowOff>126873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118000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9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42171</xdr:rowOff>
    </xdr:from>
    <xdr:to>
      <xdr:col>36</xdr:col>
      <xdr:colOff>165100</xdr:colOff>
      <xdr:row>78</xdr:row>
      <xdr:rowOff>143771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134898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0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24893</xdr:rowOff>
    </xdr:from>
    <xdr:to>
      <xdr:col>55</xdr:col>
      <xdr:colOff>0</xdr:colOff>
      <xdr:row>99</xdr:row>
      <xdr:rowOff>91384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98443"/>
          <a:ext cx="838200" cy="6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9593</xdr:rowOff>
    </xdr:from>
    <xdr:to>
      <xdr:col>50</xdr:col>
      <xdr:colOff>114300</xdr:colOff>
      <xdr:row>99</xdr:row>
      <xdr:rowOff>24893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83143"/>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155997</xdr:rowOff>
    </xdr:from>
    <xdr:to>
      <xdr:col>45</xdr:col>
      <xdr:colOff>177800</xdr:colOff>
      <xdr:row>99</xdr:row>
      <xdr:rowOff>9593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58097"/>
          <a:ext cx="889000" cy="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155997</xdr:rowOff>
    </xdr:from>
    <xdr:to>
      <xdr:col>41</xdr:col>
      <xdr:colOff>50800</xdr:colOff>
      <xdr:row>99</xdr:row>
      <xdr:rowOff>6443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58097"/>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40584</xdr:rowOff>
    </xdr:from>
    <xdr:to>
      <xdr:col>55</xdr:col>
      <xdr:colOff>50800</xdr:colOff>
      <xdr:row>99</xdr:row>
      <xdr:rowOff>142184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7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126961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9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145543</xdr:rowOff>
    </xdr:from>
    <xdr:to>
      <xdr:col>50</xdr:col>
      <xdr:colOff>165100</xdr:colOff>
      <xdr:row>99</xdr:row>
      <xdr:rowOff>75693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66820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0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130243</xdr:rowOff>
    </xdr:from>
    <xdr:to>
      <xdr:col>46</xdr:col>
      <xdr:colOff>38100</xdr:colOff>
      <xdr:row>99</xdr:row>
      <xdr:rowOff>60393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51520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70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105197</xdr:rowOff>
    </xdr:from>
    <xdr:to>
      <xdr:col>41</xdr:col>
      <xdr:colOff>101600</xdr:colOff>
      <xdr:row>99</xdr:row>
      <xdr:rowOff>35347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26474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70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127093</xdr:rowOff>
    </xdr:from>
    <xdr:to>
      <xdr:col>36</xdr:col>
      <xdr:colOff>165100</xdr:colOff>
      <xdr:row>99</xdr:row>
      <xdr:rowOff>57243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48370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23777</xdr:rowOff>
    </xdr:from>
    <xdr:to>
      <xdr:col>85</xdr:col>
      <xdr:colOff>127000</xdr:colOff>
      <xdr:row>36</xdr:row>
      <xdr:rowOff>112291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95977"/>
          <a:ext cx="8382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48237</xdr:rowOff>
    </xdr:from>
    <xdr:to>
      <xdr:col>81</xdr:col>
      <xdr:colOff>50800</xdr:colOff>
      <xdr:row>36</xdr:row>
      <xdr:rowOff>112291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20437"/>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48237</xdr:rowOff>
    </xdr:from>
    <xdr:to>
      <xdr:col>76</xdr:col>
      <xdr:colOff>114300</xdr:colOff>
      <xdr:row>36</xdr:row>
      <xdr:rowOff>62433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20437"/>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70548</xdr:rowOff>
    </xdr:from>
    <xdr:to>
      <xdr:col>71</xdr:col>
      <xdr:colOff>177800</xdr:colOff>
      <xdr:row>36</xdr:row>
      <xdr:rowOff>62433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899848"/>
          <a:ext cx="889000" cy="3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144427</xdr:rowOff>
    </xdr:from>
    <xdr:to>
      <xdr:col>85</xdr:col>
      <xdr:colOff>177800</xdr:colOff>
      <xdr:row>36</xdr:row>
      <xdr:rowOff>74577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122854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2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61491</xdr:rowOff>
    </xdr:from>
    <xdr:to>
      <xdr:col>81</xdr:col>
      <xdr:colOff>101600</xdr:colOff>
      <xdr:row>36</xdr:row>
      <xdr:rowOff>163091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154218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2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168887</xdr:rowOff>
    </xdr:from>
    <xdr:to>
      <xdr:col>76</xdr:col>
      <xdr:colOff>165100</xdr:colOff>
      <xdr:row>36</xdr:row>
      <xdr:rowOff>99037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90164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11633</xdr:rowOff>
    </xdr:from>
    <xdr:to>
      <xdr:col>72</xdr:col>
      <xdr:colOff>38100</xdr:colOff>
      <xdr:row>36</xdr:row>
      <xdr:rowOff>113233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104360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19748</xdr:rowOff>
    </xdr:from>
    <xdr:to>
      <xdr:col>67</xdr:col>
      <xdr:colOff>101600</xdr:colOff>
      <xdr:row>34</xdr:row>
      <xdr:rowOff>121348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137875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78860</xdr:rowOff>
    </xdr:from>
    <xdr:to>
      <xdr:col>85</xdr:col>
      <xdr:colOff>127000</xdr:colOff>
      <xdr:row>57</xdr:row>
      <xdr:rowOff>21138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80060"/>
          <a:ext cx="8382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21138</xdr:rowOff>
    </xdr:from>
    <xdr:to>
      <xdr:col>81</xdr:col>
      <xdr:colOff>50800</xdr:colOff>
      <xdr:row>57</xdr:row>
      <xdr:rowOff>46889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3788"/>
          <a:ext cx="8890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46889</xdr:rowOff>
    </xdr:from>
    <xdr:to>
      <xdr:col>76</xdr:col>
      <xdr:colOff>114300</xdr:colOff>
      <xdr:row>57</xdr:row>
      <xdr:rowOff>62972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19539"/>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62972</xdr:rowOff>
    </xdr:from>
    <xdr:to>
      <xdr:col>71</xdr:col>
      <xdr:colOff>177800</xdr:colOff>
      <xdr:row>57</xdr:row>
      <xdr:rowOff>136761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5622"/>
          <a:ext cx="889000" cy="7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28060</xdr:rowOff>
    </xdr:from>
    <xdr:to>
      <xdr:col>85</xdr:col>
      <xdr:colOff>177800</xdr:colOff>
      <xdr:row>56</xdr:row>
      <xdr:rowOff>129660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6487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141788</xdr:rowOff>
    </xdr:from>
    <xdr:to>
      <xdr:col>81</xdr:col>
      <xdr:colOff>101600</xdr:colOff>
      <xdr:row>57</xdr:row>
      <xdr:rowOff>71938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63065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167539</xdr:rowOff>
    </xdr:from>
    <xdr:to>
      <xdr:col>76</xdr:col>
      <xdr:colOff>165100</xdr:colOff>
      <xdr:row>57</xdr:row>
      <xdr:rowOff>97689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88816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12172</xdr:rowOff>
    </xdr:from>
    <xdr:to>
      <xdr:col>72</xdr:col>
      <xdr:colOff>38100</xdr:colOff>
      <xdr:row>57</xdr:row>
      <xdr:rowOff>113772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104899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85961</xdr:rowOff>
    </xdr:from>
    <xdr:to>
      <xdr:col>67</xdr:col>
      <xdr:colOff>101600</xdr:colOff>
      <xdr:row>58</xdr:row>
      <xdr:rowOff>16111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7238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28739</xdr:rowOff>
    </xdr:from>
    <xdr:to>
      <xdr:col>85</xdr:col>
      <xdr:colOff>127000</xdr:colOff>
      <xdr:row>79</xdr:row>
      <xdr:rowOff>39548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73289"/>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28739</xdr:rowOff>
    </xdr:from>
    <xdr:to>
      <xdr:col>81</xdr:col>
      <xdr:colOff>50800</xdr:colOff>
      <xdr:row>79</xdr:row>
      <xdr:rowOff>37275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73289"/>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31623</xdr:rowOff>
    </xdr:from>
    <xdr:to>
      <xdr:col>76</xdr:col>
      <xdr:colOff>114300</xdr:colOff>
      <xdr:row>79</xdr:row>
      <xdr:rowOff>37275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6173"/>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26632</xdr:rowOff>
    </xdr:from>
    <xdr:to>
      <xdr:col>71</xdr:col>
      <xdr:colOff>177800</xdr:colOff>
      <xdr:row>79</xdr:row>
      <xdr:rowOff>31623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1182"/>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160198</xdr:rowOff>
    </xdr:from>
    <xdr:to>
      <xdr:col>85</xdr:col>
      <xdr:colOff>177800</xdr:colOff>
      <xdr:row>79</xdr:row>
      <xdr:rowOff>90348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75125</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149389</xdr:rowOff>
    </xdr:from>
    <xdr:to>
      <xdr:col>81</xdr:col>
      <xdr:colOff>101600</xdr:colOff>
      <xdr:row>79</xdr:row>
      <xdr:rowOff>79539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70666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157925</xdr:rowOff>
    </xdr:from>
    <xdr:to>
      <xdr:col>76</xdr:col>
      <xdr:colOff>165100</xdr:colOff>
      <xdr:row>79</xdr:row>
      <xdr:rowOff>88075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79202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3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152273</xdr:rowOff>
    </xdr:from>
    <xdr:to>
      <xdr:col>72</xdr:col>
      <xdr:colOff>38100</xdr:colOff>
      <xdr:row>79</xdr:row>
      <xdr:rowOff>82423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73550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147282</xdr:rowOff>
    </xdr:from>
    <xdr:to>
      <xdr:col>67</xdr:col>
      <xdr:colOff>101600</xdr:colOff>
      <xdr:row>79</xdr:row>
      <xdr:rowOff>77432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68559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1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75882</xdr:rowOff>
    </xdr:from>
    <xdr:to>
      <xdr:col>85</xdr:col>
      <xdr:colOff>127000</xdr:colOff>
      <xdr:row>95</xdr:row>
      <xdr:rowOff>94107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63632"/>
          <a:ext cx="8382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94107</xdr:rowOff>
    </xdr:from>
    <xdr:to>
      <xdr:col>81</xdr:col>
      <xdr:colOff>50800</xdr:colOff>
      <xdr:row>95</xdr:row>
      <xdr:rowOff>113906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81857"/>
          <a:ext cx="8890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90539</xdr:rowOff>
    </xdr:from>
    <xdr:to>
      <xdr:col>76</xdr:col>
      <xdr:colOff>114300</xdr:colOff>
      <xdr:row>95</xdr:row>
      <xdr:rowOff>113906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7828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90539</xdr:rowOff>
    </xdr:from>
    <xdr:to>
      <xdr:col>71</xdr:col>
      <xdr:colOff>177800</xdr:colOff>
      <xdr:row>95</xdr:row>
      <xdr:rowOff>104217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78289"/>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25082</xdr:rowOff>
    </xdr:from>
    <xdr:to>
      <xdr:col>85</xdr:col>
      <xdr:colOff>177800</xdr:colOff>
      <xdr:row>95</xdr:row>
      <xdr:rowOff>126682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3509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43307</xdr:rowOff>
    </xdr:from>
    <xdr:to>
      <xdr:col>81</xdr:col>
      <xdr:colOff>101600</xdr:colOff>
      <xdr:row>95</xdr:row>
      <xdr:rowOff>144907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136034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63106</xdr:rowOff>
    </xdr:from>
    <xdr:to>
      <xdr:col>76</xdr:col>
      <xdr:colOff>165100</xdr:colOff>
      <xdr:row>95</xdr:row>
      <xdr:rowOff>164706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155833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39739</xdr:rowOff>
    </xdr:from>
    <xdr:to>
      <xdr:col>72</xdr:col>
      <xdr:colOff>38100</xdr:colOff>
      <xdr:row>95</xdr:row>
      <xdr:rowOff>141339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132466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53417</xdr:rowOff>
    </xdr:from>
    <xdr:to>
      <xdr:col>67</xdr:col>
      <xdr:colOff>101600</xdr:colOff>
      <xdr:row>95</xdr:row>
      <xdr:rowOff>155017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146144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本市の目的別歳出の特徴は財政状況が非常に厳しいことから、類似団体平均と比較し、衛生費以外はすべて下回っている。</a:t>
          </a:r>
        </a:p>
        <a:p>
          <a:r>
            <a:rPr kumimoji="1" lang="ja-JP" altLang="en-US" sz="1300">
              <a:latin typeface="ＭＳ Ｐゴシック" panose="020B0600070205080204" pitchFamily="50" charset="-128"/>
              <a:ea typeface="ＭＳ Ｐゴシック" panose="020B0600070205080204" pitchFamily="50" charset="-128"/>
            </a:rPr>
            <a:t>　令和２年度決算の特徴は、令和元年度と比較すると総務費が大幅に増加しているが、これは特別定額給付金の実施に伴うものである。また、衛生費が大幅に増加しているが、これは広域ごみ処理施設整備事業が本格化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本市の近年の実質収支比率等は、平成２７年度の実質単年度収支は黒字に転じたものの、平成２８年度から再び赤字に戻ってしまった。今後さらなる赤字が見込まれることから、平成３０年度に緊急財政対策として事務事業の見直しなどを行った結果、令和元年度から再び赤字から脱却し、令和２年度はさらに改善が図れた。</a:t>
          </a:r>
        </a:p>
        <a:p>
          <a:r>
            <a:rPr kumimoji="1" lang="ja-JP" altLang="en-US" sz="1300">
              <a:solidFill>
                <a:schemeClr val="tx1"/>
              </a:solidFill>
              <a:latin typeface="ＭＳ ゴシック" pitchFamily="49" charset="-128"/>
              <a:ea typeface="ＭＳ ゴシック" pitchFamily="49" charset="-128"/>
            </a:rPr>
            <a:t>　引き続き、人件費圧縮、公共施設の統廃合や事務事業の見直しなどの行財政改革を推進し、経常経費の削減に努める。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千葉県銚子市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本市の連結実質赤字比率を構成する各会計のうち、国民健康保険事業特別会計について、約６３，６４３千円の収支不足となり、翌年度繰上充用で対応したため、赤字となっている。</a:t>
          </a:r>
        </a:p>
        <a:p>
          <a:r>
            <a:rPr kumimoji="1" lang="ja-JP" altLang="en-US" sz="1400">
              <a:solidFill>
                <a:schemeClr val="tx1"/>
              </a:solidFill>
              <a:latin typeface="ＭＳ ゴシック" pitchFamily="49" charset="-128"/>
              <a:ea typeface="ＭＳ ゴシック" pitchFamily="49" charset="-128"/>
            </a:rPr>
            <a:t>  平成３０年から国民健康保険制度の財政運営の主体が千葉県となったものの、保険料率の決定、賦課徴収、保健事業などは引き続き市が事務を担っている。</a:t>
          </a:r>
        </a:p>
        <a:p>
          <a:r>
            <a:rPr kumimoji="1" lang="ja-JP" altLang="en-US" sz="1400">
              <a:solidFill>
                <a:schemeClr val="tx1"/>
              </a:solidFill>
              <a:latin typeface="ＭＳ ゴシック" pitchFamily="49" charset="-128"/>
              <a:ea typeface="ＭＳ ゴシック" pitchFamily="49" charset="-128"/>
            </a:rPr>
            <a:t>　そのような中で、国民健康保険事業特別会計の財政健全化への取組は必須であり、具体的には、翌年度繰上充用金の解消、保険料徴収強化、医療費適正化（特定健康診査受診率向上、ジェネリック医薬品使用促進など）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35511736</v>
      </c>
      <c r="BO4" s="426"/>
      <c r="BP4" s="426"/>
      <c r="BQ4" s="426"/>
      <c r="BR4" s="426"/>
      <c r="BS4" s="426"/>
      <c r="BT4" s="426"/>
      <c r="BU4" s="427"/>
      <c r="BV4" s="425">
        <v>24474169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4.7</v>
      </c>
      <c r="CU4" s="610"/>
      <c r="CV4" s="610"/>
      <c r="CW4" s="610"/>
      <c r="CX4" s="610"/>
      <c r="CY4" s="610"/>
      <c r="CZ4" s="610"/>
      <c r="DA4" s="611"/>
      <c r="DB4" s="609">
        <v>2.1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34747578</v>
      </c>
      <c r="BO5" s="431"/>
      <c r="BP5" s="431"/>
      <c r="BQ5" s="431"/>
      <c r="BR5" s="431"/>
      <c r="BS5" s="431"/>
      <c r="BT5" s="431"/>
      <c r="BU5" s="432"/>
      <c r="BV5" s="430">
        <v>24001845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92.7</v>
      </c>
      <c r="CU5" s="401"/>
      <c r="CV5" s="401"/>
      <c r="CW5" s="401"/>
      <c r="CX5" s="401"/>
      <c r="CY5" s="401"/>
      <c r="CZ5" s="401"/>
      <c r="DA5" s="402"/>
      <c r="DB5" s="400">
        <v>95.2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764158</v>
      </c>
      <c r="BO6" s="431"/>
      <c r="BP6" s="431"/>
      <c r="BQ6" s="431"/>
      <c r="BR6" s="431"/>
      <c r="BS6" s="431"/>
      <c r="BT6" s="431"/>
      <c r="BU6" s="432"/>
      <c r="BV6" s="430">
        <v>472324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97.6</v>
      </c>
      <c r="CU6" s="584"/>
      <c r="CV6" s="584"/>
      <c r="CW6" s="584"/>
      <c r="CX6" s="584"/>
      <c r="CY6" s="584"/>
      <c r="CZ6" s="584"/>
      <c r="DA6" s="585"/>
      <c r="DB6" s="583">
        <v>100.2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65869</v>
      </c>
      <c r="BO7" s="431"/>
      <c r="BP7" s="431"/>
      <c r="BQ7" s="431"/>
      <c r="BR7" s="431"/>
      <c r="BS7" s="431"/>
      <c r="BT7" s="431"/>
      <c r="BU7" s="432"/>
      <c r="BV7" s="430">
        <v>162619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14748118</v>
      </c>
      <c r="CU7" s="431"/>
      <c r="CV7" s="431"/>
      <c r="CW7" s="431"/>
      <c r="CX7" s="431"/>
      <c r="CY7" s="431"/>
      <c r="CZ7" s="431"/>
      <c r="DA7" s="432"/>
      <c r="DB7" s="430">
        <v>14451014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698289</v>
      </c>
      <c r="BO8" s="431"/>
      <c r="BP8" s="431"/>
      <c r="BQ8" s="431"/>
      <c r="BR8" s="431"/>
      <c r="BS8" s="431"/>
      <c r="BT8" s="431"/>
      <c r="BU8" s="432"/>
      <c r="BV8" s="430">
        <v>309705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0.62</v>
      </c>
      <c r="CU8" s="544"/>
      <c r="CV8" s="544"/>
      <c r="CW8" s="544"/>
      <c r="CX8" s="544"/>
      <c r="CY8" s="544"/>
      <c r="CZ8" s="544"/>
      <c r="DA8" s="545"/>
      <c r="DB8" s="543">
        <v>0.61</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58431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388584</v>
      </c>
      <c r="BO9" s="431"/>
      <c r="BP9" s="431"/>
      <c r="BQ9" s="431"/>
      <c r="BR9" s="431"/>
      <c r="BS9" s="431"/>
      <c r="BT9" s="431"/>
      <c r="BU9" s="432"/>
      <c r="BV9" s="430">
        <v>100549</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14.7</v>
      </c>
      <c r="CU9" s="401"/>
      <c r="CV9" s="401"/>
      <c r="CW9" s="401"/>
      <c r="CX9" s="401"/>
      <c r="CY9" s="401"/>
      <c r="CZ9" s="401"/>
      <c r="DA9" s="402"/>
      <c r="DB9" s="400">
        <v>17.2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64415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102</v>
      </c>
      <c r="AV10" s="488"/>
      <c r="AW10" s="488"/>
      <c r="AX10" s="488"/>
      <c r="AY10" s="410" t="s">
        <v>120</v>
      </c>
      <c r="AZ10" s="411"/>
      <c r="BA10" s="411"/>
      <c r="BB10" s="411"/>
      <c r="BC10" s="411"/>
      <c r="BD10" s="411"/>
      <c r="BE10" s="411"/>
      <c r="BF10" s="411"/>
      <c r="BG10" s="411"/>
      <c r="BH10" s="411"/>
      <c r="BI10" s="411"/>
      <c r="BJ10" s="411"/>
      <c r="BK10" s="411"/>
      <c r="BL10" s="411"/>
      <c r="BM10" s="412"/>
      <c r="BN10" s="430">
        <v>9</v>
      </c>
      <c r="BO10" s="431"/>
      <c r="BP10" s="431"/>
      <c r="BQ10" s="431"/>
      <c r="BR10" s="431"/>
      <c r="BS10" s="431"/>
      <c r="BT10" s="431"/>
      <c r="BU10" s="432"/>
      <c r="BV10" s="430">
        <v>35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102</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59109</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56779</v>
      </c>
      <c r="S13" s="534"/>
      <c r="T13" s="534"/>
      <c r="U13" s="534"/>
      <c r="V13" s="535"/>
      <c r="W13" s="521" t="s">
        <v>139</v>
      </c>
      <c r="X13" s="443"/>
      <c r="Y13" s="443"/>
      <c r="Z13" s="443"/>
      <c r="AA13" s="443"/>
      <c r="AB13" s="444"/>
      <c r="AC13" s="406">
        <v>3307</v>
      </c>
      <c r="AD13" s="407"/>
      <c r="AE13" s="407"/>
      <c r="AF13" s="407"/>
      <c r="AG13" s="408"/>
      <c r="AH13" s="406">
        <v>3589</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388593</v>
      </c>
      <c r="BO13" s="431"/>
      <c r="BP13" s="431"/>
      <c r="BQ13" s="431"/>
      <c r="BR13" s="431"/>
      <c r="BS13" s="431"/>
      <c r="BT13" s="431"/>
      <c r="BU13" s="432"/>
      <c r="BV13" s="430">
        <v>584</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12.2</v>
      </c>
      <c r="CU13" s="401"/>
      <c r="CV13" s="401"/>
      <c r="CW13" s="401"/>
      <c r="CX13" s="401"/>
      <c r="CY13" s="401"/>
      <c r="CZ13" s="401"/>
      <c r="DA13" s="402"/>
      <c r="DB13" s="400">
        <v>13.2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60327</v>
      </c>
      <c r="S14" s="534"/>
      <c r="T14" s="534"/>
      <c r="U14" s="534"/>
      <c r="V14" s="535"/>
      <c r="W14" s="536"/>
      <c r="X14" s="446"/>
      <c r="Y14" s="446"/>
      <c r="Z14" s="446"/>
      <c r="AA14" s="446"/>
      <c r="AB14" s="447"/>
      <c r="AC14" s="526">
        <v>10.9</v>
      </c>
      <c r="AD14" s="527"/>
      <c r="AE14" s="527"/>
      <c r="AF14" s="527"/>
      <c r="AG14" s="528"/>
      <c r="AH14" s="526">
        <v>11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115.3</v>
      </c>
      <c r="CU14" s="538"/>
      <c r="CV14" s="538"/>
      <c r="CW14" s="538"/>
      <c r="CX14" s="538"/>
      <c r="CY14" s="538"/>
      <c r="CZ14" s="538"/>
      <c r="DA14" s="539"/>
      <c r="DB14" s="537">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58083</v>
      </c>
      <c r="S15" s="534"/>
      <c r="T15" s="534"/>
      <c r="U15" s="534"/>
      <c r="V15" s="535"/>
      <c r="W15" s="521" t="s">
        <v>146</v>
      </c>
      <c r="X15" s="443"/>
      <c r="Y15" s="443"/>
      <c r="Z15" s="443"/>
      <c r="AA15" s="443"/>
      <c r="AB15" s="444"/>
      <c r="AC15" s="406">
        <v>8844</v>
      </c>
      <c r="AD15" s="407"/>
      <c r="AE15" s="407"/>
      <c r="AF15" s="407"/>
      <c r="AG15" s="408"/>
      <c r="AH15" s="406">
        <v>9981</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7471801</v>
      </c>
      <c r="BO15" s="426"/>
      <c r="BP15" s="426"/>
      <c r="BQ15" s="426"/>
      <c r="BR15" s="426"/>
      <c r="BS15" s="426"/>
      <c r="BT15" s="426"/>
      <c r="BU15" s="427"/>
      <c r="BV15" s="425">
        <v>7233739</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29.3</v>
      </c>
      <c r="AD16" s="527"/>
      <c r="AE16" s="527"/>
      <c r="AF16" s="527"/>
      <c r="AG16" s="528"/>
      <c r="AH16" s="526">
        <v>30.6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12060257</v>
      </c>
      <c r="BO16" s="431"/>
      <c r="BP16" s="431"/>
      <c r="BQ16" s="431"/>
      <c r="BR16" s="431"/>
      <c r="BS16" s="431"/>
      <c r="BT16" s="431"/>
      <c r="BU16" s="432"/>
      <c r="BV16" s="430">
        <v>11750982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18072</v>
      </c>
      <c r="AD17" s="407"/>
      <c r="AE17" s="407"/>
      <c r="AF17" s="407"/>
      <c r="AG17" s="408"/>
      <c r="AH17" s="406">
        <v>18998</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9476451</v>
      </c>
      <c r="BO17" s="431"/>
      <c r="BP17" s="431"/>
      <c r="BQ17" s="431"/>
      <c r="BR17" s="431"/>
      <c r="BS17" s="431"/>
      <c r="BT17" s="431"/>
      <c r="BU17" s="432"/>
      <c r="BV17" s="430">
        <v>9203241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84.2</v>
      </c>
      <c r="M18" s="495"/>
      <c r="N18" s="495"/>
      <c r="O18" s="495"/>
      <c r="P18" s="495"/>
      <c r="Q18" s="495"/>
      <c r="R18" s="496"/>
      <c r="S18" s="496"/>
      <c r="T18" s="496"/>
      <c r="U18" s="496"/>
      <c r="V18" s="497"/>
      <c r="W18" s="511"/>
      <c r="X18" s="512"/>
      <c r="Y18" s="512"/>
      <c r="Z18" s="512"/>
      <c r="AA18" s="512"/>
      <c r="AB18" s="522"/>
      <c r="AC18" s="394">
        <v>59.8</v>
      </c>
      <c r="AD18" s="395"/>
      <c r="AE18" s="395"/>
      <c r="AF18" s="395"/>
      <c r="AG18" s="498"/>
      <c r="AH18" s="394">
        <v>58.3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13733977</v>
      </c>
      <c r="BO18" s="431"/>
      <c r="BP18" s="431"/>
      <c r="BQ18" s="431"/>
      <c r="BR18" s="431"/>
      <c r="BS18" s="431"/>
      <c r="BT18" s="431"/>
      <c r="BU18" s="432"/>
      <c r="BV18" s="430">
        <v>13985611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694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20495205</v>
      </c>
      <c r="BO19" s="431"/>
      <c r="BP19" s="431"/>
      <c r="BQ19" s="431"/>
      <c r="BR19" s="431"/>
      <c r="BS19" s="431"/>
      <c r="BT19" s="431"/>
      <c r="BU19" s="432"/>
      <c r="BV19" s="430">
        <v>17298702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25544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27235092</v>
      </c>
      <c r="BO23" s="431"/>
      <c r="BP23" s="431"/>
      <c r="BQ23" s="431"/>
      <c r="BR23" s="431"/>
      <c r="BS23" s="431"/>
      <c r="BT23" s="431"/>
      <c r="BU23" s="432"/>
      <c r="BV23" s="430">
        <v>26982408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8000</v>
      </c>
      <c r="R24" s="407"/>
      <c r="S24" s="407"/>
      <c r="T24" s="407"/>
      <c r="U24" s="407"/>
      <c r="V24" s="408"/>
      <c r="W24" s="472"/>
      <c r="X24" s="463"/>
      <c r="Y24" s="464"/>
      <c r="Z24" s="403" t="s">
        <v>170</v>
      </c>
      <c r="AA24" s="404"/>
      <c r="AB24" s="404"/>
      <c r="AC24" s="404"/>
      <c r="AD24" s="404"/>
      <c r="AE24" s="404"/>
      <c r="AF24" s="404"/>
      <c r="AG24" s="405"/>
      <c r="AH24" s="406">
        <v>469</v>
      </c>
      <c r="AI24" s="407"/>
      <c r="AJ24" s="407"/>
      <c r="AK24" s="407"/>
      <c r="AL24" s="408"/>
      <c r="AM24" s="406">
        <v>1502207</v>
      </c>
      <c r="AN24" s="407"/>
      <c r="AO24" s="407"/>
      <c r="AP24" s="407"/>
      <c r="AQ24" s="407"/>
      <c r="AR24" s="408"/>
      <c r="AS24" s="406">
        <v>3203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20671539</v>
      </c>
      <c r="BO24" s="431"/>
      <c r="BP24" s="431"/>
      <c r="BQ24" s="431"/>
      <c r="BR24" s="431"/>
      <c r="BS24" s="431"/>
      <c r="BT24" s="431"/>
      <c r="BU24" s="432"/>
      <c r="BV24" s="430">
        <v>21726954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6640</v>
      </c>
      <c r="R25" s="407"/>
      <c r="S25" s="407"/>
      <c r="T25" s="407"/>
      <c r="U25" s="407"/>
      <c r="V25" s="408"/>
      <c r="W25" s="472"/>
      <c r="X25" s="463"/>
      <c r="Y25" s="464"/>
      <c r="Z25" s="403" t="s">
        <v>173</v>
      </c>
      <c r="AA25" s="404"/>
      <c r="AB25" s="404"/>
      <c r="AC25" s="404"/>
      <c r="AD25" s="404"/>
      <c r="AE25" s="404"/>
      <c r="AF25" s="404"/>
      <c r="AG25" s="405"/>
      <c r="AH25" s="406">
        <v>106</v>
      </c>
      <c r="AI25" s="407"/>
      <c r="AJ25" s="407"/>
      <c r="AK25" s="407"/>
      <c r="AL25" s="408"/>
      <c r="AM25" s="406">
        <v>330932</v>
      </c>
      <c r="AN25" s="407"/>
      <c r="AO25" s="407"/>
      <c r="AP25" s="407"/>
      <c r="AQ25" s="407"/>
      <c r="AR25" s="408"/>
      <c r="AS25" s="406">
        <v>3122</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3183035</v>
      </c>
      <c r="BO25" s="426"/>
      <c r="BP25" s="426"/>
      <c r="BQ25" s="426"/>
      <c r="BR25" s="426"/>
      <c r="BS25" s="426"/>
      <c r="BT25" s="426"/>
      <c r="BU25" s="427"/>
      <c r="BV25" s="425">
        <v>3671780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6130</v>
      </c>
      <c r="R26" s="407"/>
      <c r="S26" s="407"/>
      <c r="T26" s="407"/>
      <c r="U26" s="407"/>
      <c r="V26" s="408"/>
      <c r="W26" s="472"/>
      <c r="X26" s="463"/>
      <c r="Y26" s="464"/>
      <c r="Z26" s="403" t="s">
        <v>176</v>
      </c>
      <c r="AA26" s="485"/>
      <c r="AB26" s="485"/>
      <c r="AC26" s="485"/>
      <c r="AD26" s="485"/>
      <c r="AE26" s="485"/>
      <c r="AF26" s="485"/>
      <c r="AG26" s="486"/>
      <c r="AH26" s="406">
        <v>39</v>
      </c>
      <c r="AI26" s="407"/>
      <c r="AJ26" s="407"/>
      <c r="AK26" s="407"/>
      <c r="AL26" s="408"/>
      <c r="AM26" s="406">
        <v>118053</v>
      </c>
      <c r="AN26" s="407"/>
      <c r="AO26" s="407"/>
      <c r="AP26" s="407"/>
      <c r="AQ26" s="407"/>
      <c r="AR26" s="408"/>
      <c r="AS26" s="406">
        <v>3027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4250</v>
      </c>
      <c r="R27" s="407"/>
      <c r="S27" s="407"/>
      <c r="T27" s="407"/>
      <c r="U27" s="407"/>
      <c r="V27" s="408"/>
      <c r="W27" s="472"/>
      <c r="X27" s="463"/>
      <c r="Y27" s="464"/>
      <c r="Z27" s="403" t="s">
        <v>179</v>
      </c>
      <c r="AA27" s="404"/>
      <c r="AB27" s="404"/>
      <c r="AC27" s="404"/>
      <c r="AD27" s="404"/>
      <c r="AE27" s="404"/>
      <c r="AF27" s="404"/>
      <c r="AG27" s="405"/>
      <c r="AH27" s="406">
        <v>77</v>
      </c>
      <c r="AI27" s="407"/>
      <c r="AJ27" s="407"/>
      <c r="AK27" s="407"/>
      <c r="AL27" s="408"/>
      <c r="AM27" s="406">
        <v>275453</v>
      </c>
      <c r="AN27" s="407"/>
      <c r="AO27" s="407"/>
      <c r="AP27" s="407"/>
      <c r="AQ27" s="407"/>
      <c r="AR27" s="408"/>
      <c r="AS27" s="406">
        <v>3577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547154</v>
      </c>
      <c r="BO27" s="434"/>
      <c r="BP27" s="434"/>
      <c r="BQ27" s="434"/>
      <c r="BR27" s="434"/>
      <c r="BS27" s="434"/>
      <c r="BT27" s="434"/>
      <c r="BU27" s="435"/>
      <c r="BV27" s="433">
        <v>547154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3850</v>
      </c>
      <c r="R28" s="407"/>
      <c r="S28" s="407"/>
      <c r="T28" s="407"/>
      <c r="U28" s="407"/>
      <c r="V28" s="408"/>
      <c r="W28" s="472"/>
      <c r="X28" s="463"/>
      <c r="Y28" s="464"/>
      <c r="Z28" s="403" t="s">
        <v>182</v>
      </c>
      <c r="AA28" s="404"/>
      <c r="AB28" s="404"/>
      <c r="AC28" s="404"/>
      <c r="AD28" s="404"/>
      <c r="AE28" s="404"/>
      <c r="AF28" s="404"/>
      <c r="AG28" s="405"/>
      <c r="AH28" s="406">
        <v>6</v>
      </c>
      <c r="AI28" s="407"/>
      <c r="AJ28" s="407"/>
      <c r="AK28" s="407"/>
      <c r="AL28" s="408"/>
      <c r="AM28" s="406">
        <v>14628</v>
      </c>
      <c r="AN28" s="407"/>
      <c r="AO28" s="407"/>
      <c r="AP28" s="407"/>
      <c r="AQ28" s="407"/>
      <c r="AR28" s="408"/>
      <c r="AS28" s="406">
        <v>2438</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379372</v>
      </c>
      <c r="BO28" s="426"/>
      <c r="BP28" s="426"/>
      <c r="BQ28" s="426"/>
      <c r="BR28" s="426"/>
      <c r="BS28" s="426"/>
      <c r="BT28" s="426"/>
      <c r="BU28" s="427"/>
      <c r="BV28" s="425">
        <v>219363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16</v>
      </c>
      <c r="M29" s="407"/>
      <c r="N29" s="407"/>
      <c r="O29" s="407"/>
      <c r="P29" s="408"/>
      <c r="Q29" s="406">
        <v>3500</v>
      </c>
      <c r="R29" s="407"/>
      <c r="S29" s="407"/>
      <c r="T29" s="407"/>
      <c r="U29" s="407"/>
      <c r="V29" s="408"/>
      <c r="W29" s="473"/>
      <c r="X29" s="474"/>
      <c r="Y29" s="475"/>
      <c r="Z29" s="403" t="s">
        <v>185</v>
      </c>
      <c r="AA29" s="404"/>
      <c r="AB29" s="404"/>
      <c r="AC29" s="404"/>
      <c r="AD29" s="404"/>
      <c r="AE29" s="404"/>
      <c r="AF29" s="404"/>
      <c r="AG29" s="405"/>
      <c r="AH29" s="406">
        <v>552</v>
      </c>
      <c r="AI29" s="407"/>
      <c r="AJ29" s="407"/>
      <c r="AK29" s="407"/>
      <c r="AL29" s="408"/>
      <c r="AM29" s="406">
        <v>1792288</v>
      </c>
      <c r="AN29" s="407"/>
      <c r="AO29" s="407"/>
      <c r="AP29" s="407"/>
      <c r="AQ29" s="407"/>
      <c r="AR29" s="408"/>
      <c r="AS29" s="406">
        <v>3247</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958</v>
      </c>
      <c r="BO29" s="431"/>
      <c r="BP29" s="431"/>
      <c r="BQ29" s="431"/>
      <c r="BR29" s="431"/>
      <c r="BS29" s="431"/>
      <c r="BT29" s="431"/>
      <c r="BU29" s="432"/>
      <c r="BV29" s="430">
        <v>958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848673</v>
      </c>
      <c r="BO30" s="434"/>
      <c r="BP30" s="434"/>
      <c r="BQ30" s="434"/>
      <c r="BR30" s="434"/>
      <c r="BS30" s="434"/>
      <c r="BT30" s="434"/>
      <c r="BU30" s="435"/>
      <c r="BV30" s="433">
        <v>675387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銚子マリーナ</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銚子水産観光</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20</v>
      </c>
      <c r="CP36" s="389"/>
      <c r="CQ36" s="388" t="str">
        <f>IF('各会計、関係団体の財政状況及び健全化判断比率'!BS9="","",'各会計、関係団体の財政状況及び健全化判断比率'!BS9)</f>
        <v>銚子市医療公社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f t="shared" si="3"/>
        <v>21</v>
      </c>
      <c r="CP37" s="389"/>
      <c r="CQ37" s="388" t="str">
        <f>IF('各会計、関係団体の財政状況及び健全化判断比率'!BS10="","",'各会計、関係団体の財政状況及び健全化判断比率'!BS10)</f>
        <v>銚子スポーツタウン</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東総広域水道企業団（水道用水供給事業会計）</v>
      </c>
      <c r="BZ38" s="388"/>
      <c r="CA38" s="388"/>
      <c r="CB38" s="388"/>
      <c r="CC38" s="388"/>
      <c r="CD38" s="388"/>
      <c r="CE38" s="388"/>
      <c r="CF38" s="388"/>
      <c r="CG38" s="388"/>
      <c r="CH38" s="388"/>
      <c r="CI38" s="388"/>
      <c r="CJ38" s="388"/>
      <c r="CK38" s="388"/>
      <c r="CL38" s="388"/>
      <c r="CM38" s="388"/>
      <c r="CN38" s="214"/>
      <c r="CO38" s="389">
        <f t="shared" si="3"/>
        <v>22</v>
      </c>
      <c r="CP38" s="389"/>
      <c r="CQ38" s="388" t="str">
        <f>IF('各会計、関係団体の財政状況及び健全化判断比率'!BS11="","",'各会計、関係団体の財政状況及び健全化判断比率'!BS11)</f>
        <v>銚子電力</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東総地区広域市町村圏事務組合（一般会計）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東総地区広域市町村圏事務組合（一般廃棄物処理事業特別会計）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東総地区広域市町村圏事務組合（東総地区ふるさと市町村圏事業特別会計）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千葉県後期高齢者医療広域連合（一般会計）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千葉県後期高齢者医療広域連合（後期高齢者医療特別会計）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jBQNva1xOWcyZJvQUBglnld2CAiK6Uulb2olEyQOorm0/WIY+2LsoKZhzo8qEdx4kkur+mWPwurWc1xmUByV1w==" saltValue="fgx4fm11ynQfE46MKHm7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556</v>
      </c>
      <c r="D34" s="1212"/>
      <c r="E34" s="1213"/>
      <c r="F34" s="32" t="s">
        <v>557</v>
      </c>
      <c r="G34" s="33" t="s">
        <v>558</v>
      </c>
      <c r="H34" s="33" t="s">
        <v>559</v>
      </c>
      <c r="I34" s="33" t="s">
        <v>560</v>
      </c>
      <c r="J34" s="34" t="s">
        <v>561</v>
      </c>
      <c r="K34" s="22"/>
      <c r="L34" s="22"/>
      <c r="M34" s="22"/>
      <c r="N34" s="22"/>
      <c r="O34" s="22"/>
      <c r="P34" s="22"/>
    </row>
    <row r="35" spans="1:16" ht="39" customHeight="1" x14ac:dyDescent="0.15">
      <c r="A35" s="22"/>
      <c r="B35" s="35"/>
      <c r="C35" s="1206" t="s">
        <v>562</v>
      </c>
      <c r="D35" s="1207"/>
      <c r="E35" s="1208"/>
      <c r="F35" s="36">
        <v>15.71</v>
      </c>
      <c r="G35" s="37">
        <v>17.170000000000002</v>
      </c>
      <c r="H35" s="37">
        <v>17.86</v>
      </c>
      <c r="I35" s="37">
        <v>17.34</v>
      </c>
      <c r="J35" s="38">
        <v>14.77</v>
      </c>
      <c r="K35" s="22"/>
      <c r="L35" s="22"/>
      <c r="M35" s="22"/>
      <c r="N35" s="22"/>
      <c r="O35" s="22"/>
      <c r="P35" s="22"/>
    </row>
    <row r="36" spans="1:16" ht="39" customHeight="1" x14ac:dyDescent="0.15">
      <c r="A36" s="22"/>
      <c r="B36" s="35"/>
      <c r="C36" s="1206" t="s">
        <v>563</v>
      </c>
      <c r="D36" s="1207"/>
      <c r="E36" s="1208"/>
      <c r="F36" s="36">
        <v>1.1399999999999999</v>
      </c>
      <c r="G36" s="37">
        <v>1.61</v>
      </c>
      <c r="H36" s="37">
        <v>1.42</v>
      </c>
      <c r="I36" s="37">
        <v>2.14</v>
      </c>
      <c r="J36" s="38">
        <v>4.7300000000000004</v>
      </c>
      <c r="K36" s="22"/>
      <c r="L36" s="22"/>
      <c r="M36" s="22"/>
      <c r="N36" s="22"/>
      <c r="O36" s="22"/>
      <c r="P36" s="22"/>
    </row>
    <row r="37" spans="1:16" ht="39" customHeight="1" x14ac:dyDescent="0.15">
      <c r="A37" s="22"/>
      <c r="B37" s="35"/>
      <c r="C37" s="1206" t="s">
        <v>564</v>
      </c>
      <c r="D37" s="1207"/>
      <c r="E37" s="1208"/>
      <c r="F37" s="36">
        <v>0.56999999999999995</v>
      </c>
      <c r="G37" s="37">
        <v>0.06</v>
      </c>
      <c r="H37" s="37">
        <v>0.47</v>
      </c>
      <c r="I37" s="37">
        <v>0.52</v>
      </c>
      <c r="J37" s="38">
        <v>0.67</v>
      </c>
      <c r="K37" s="22"/>
      <c r="L37" s="22"/>
      <c r="M37" s="22"/>
      <c r="N37" s="22"/>
      <c r="O37" s="22"/>
      <c r="P37" s="22"/>
    </row>
    <row r="38" spans="1:16" ht="39" customHeight="1" x14ac:dyDescent="0.15">
      <c r="A38" s="22"/>
      <c r="B38" s="35"/>
      <c r="C38" s="1206" t="s">
        <v>565</v>
      </c>
      <c r="D38" s="1207"/>
      <c r="E38" s="1208"/>
      <c r="F38" s="36">
        <v>0</v>
      </c>
      <c r="G38" s="37">
        <v>0</v>
      </c>
      <c r="H38" s="37">
        <v>0</v>
      </c>
      <c r="I38" s="37">
        <v>1.7</v>
      </c>
      <c r="J38" s="38">
        <v>0.33</v>
      </c>
      <c r="K38" s="22"/>
      <c r="L38" s="22"/>
      <c r="M38" s="22"/>
      <c r="N38" s="22"/>
      <c r="O38" s="22"/>
      <c r="P38" s="22"/>
    </row>
    <row r="39" spans="1:16" ht="39" customHeight="1" x14ac:dyDescent="0.15">
      <c r="A39" s="22"/>
      <c r="B39" s="35"/>
      <c r="C39" s="1206" t="s">
        <v>566</v>
      </c>
      <c r="D39" s="1207"/>
      <c r="E39" s="1208"/>
      <c r="F39" s="36">
        <v>0.03</v>
      </c>
      <c r="G39" s="37">
        <v>0.04</v>
      </c>
      <c r="H39" s="37">
        <v>0.08</v>
      </c>
      <c r="I39" s="37">
        <v>0.06</v>
      </c>
      <c r="J39" s="38">
        <v>0.21</v>
      </c>
      <c r="K39" s="22"/>
      <c r="L39" s="22"/>
      <c r="M39" s="22"/>
      <c r="N39" s="22"/>
      <c r="O39" s="22"/>
      <c r="P39" s="22"/>
    </row>
    <row r="40" spans="1:16" ht="39" customHeight="1" x14ac:dyDescent="0.15">
      <c r="A40" s="22"/>
      <c r="B40" s="35"/>
      <c r="C40" s="1206" t="s">
        <v>567</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569</v>
      </c>
      <c r="D43" s="1210"/>
      <c r="E43" s="1211"/>
      <c r="F43" s="41">
        <v>0</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evzyNV/S3Rzr6AbBpl6kcQiT76p7lcS8+bAt36ay9PSmLtzO4Kf6saJK+g1d8d/GhII/+7ezSRDI6WGJVGQag==" saltValue="W3KX3w8/qOkrHWDZXmVC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3172</v>
      </c>
      <c r="L45" s="60">
        <v>3176</v>
      </c>
      <c r="M45" s="60">
        <v>2994</v>
      </c>
      <c r="N45" s="60">
        <v>3021</v>
      </c>
      <c r="O45" s="61">
        <v>3046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34"/>
      <c r="C48" s="1235"/>
      <c r="D48" s="62"/>
      <c r="E48" s="1216" t="s">
        <v>15</v>
      </c>
      <c r="F48" s="1216"/>
      <c r="G48" s="1216"/>
      <c r="H48" s="1216"/>
      <c r="I48" s="1216"/>
      <c r="J48" s="1217"/>
      <c r="K48" s="63">
        <v>859</v>
      </c>
      <c r="L48" s="64">
        <v>916</v>
      </c>
      <c r="M48" s="64">
        <v>820</v>
      </c>
      <c r="N48" s="64">
        <v>867</v>
      </c>
      <c r="O48" s="65">
        <v>646</v>
      </c>
      <c r="P48" s="48"/>
      <c r="Q48" s="48"/>
      <c r="R48" s="48"/>
      <c r="S48" s="48"/>
      <c r="T48" s="48"/>
      <c r="U48" s="48"/>
    </row>
    <row r="49" spans="1:21" ht="30.75" customHeight="1" x14ac:dyDescent="0.15">
      <c r="A49" s="48"/>
      <c r="B49" s="1234"/>
      <c r="C49" s="1235"/>
      <c r="D49" s="62"/>
      <c r="E49" s="1216" t="s">
        <v>16</v>
      </c>
      <c r="F49" s="1216"/>
      <c r="G49" s="1216"/>
      <c r="H49" s="1216"/>
      <c r="I49" s="1216"/>
      <c r="J49" s="1217"/>
      <c r="K49" s="63">
        <v>2</v>
      </c>
      <c r="L49" s="64">
        <v>2</v>
      </c>
      <c r="M49" s="64">
        <v>2</v>
      </c>
      <c r="N49" s="64" t="s">
        <v>506</v>
      </c>
      <c r="O49" s="65" t="s">
        <v>506</v>
      </c>
      <c r="P49" s="48"/>
      <c r="Q49" s="48"/>
      <c r="R49" s="48"/>
      <c r="S49" s="48"/>
      <c r="T49" s="48"/>
      <c r="U49" s="48"/>
    </row>
    <row r="50" spans="1:21" ht="30.75" customHeight="1" x14ac:dyDescent="0.15">
      <c r="A50" s="48"/>
      <c r="B50" s="1234"/>
      <c r="C50" s="1235"/>
      <c r="D50" s="62"/>
      <c r="E50" s="1216" t="s">
        <v>17</v>
      </c>
      <c r="F50" s="1216"/>
      <c r="G50" s="1216"/>
      <c r="H50" s="1216"/>
      <c r="I50" s="1216"/>
      <c r="J50" s="1217"/>
      <c r="K50" s="63">
        <v>154</v>
      </c>
      <c r="L50" s="64">
        <v>148</v>
      </c>
      <c r="M50" s="64">
        <v>146</v>
      </c>
      <c r="N50" s="64">
        <v>145</v>
      </c>
      <c r="O50" s="65">
        <v>138</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2439</v>
      </c>
      <c r="L52" s="64">
        <v>2413</v>
      </c>
      <c r="M52" s="64">
        <v>2426</v>
      </c>
      <c r="N52" s="64">
        <v>2371</v>
      </c>
      <c r="O52" s="65">
        <v>2368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1748</v>
      </c>
      <c r="L53" s="69">
        <v>1829</v>
      </c>
      <c r="M53" s="69">
        <v>1536</v>
      </c>
      <c r="N53" s="69">
        <v>1662</v>
      </c>
      <c r="O53" s="70">
        <v>1462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592</v>
      </c>
      <c r="L57" s="84" t="s">
        <v>592</v>
      </c>
      <c r="M57" s="84" t="s">
        <v>592</v>
      </c>
      <c r="N57" s="84" t="s">
        <v>592</v>
      </c>
      <c r="O57" s="85" t="s">
        <v>592</v>
      </c>
    </row>
    <row r="58" spans="1:21" ht="31.5" customHeight="1" thickBot="1" x14ac:dyDescent="0.2">
      <c r="B58" s="1224"/>
      <c r="C58" s="1225"/>
      <c r="D58" s="1229" t="s">
        <v>27</v>
      </c>
      <c r="E58" s="1230"/>
      <c r="F58" s="1230"/>
      <c r="G58" s="1230"/>
      <c r="H58" s="1230"/>
      <c r="I58" s="1230"/>
      <c r="J58" s="1231"/>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6Q+IWggcitsEOx8IzX8u5vjUuhG16SUWhi0LO0dLokI78Wp5O4fvB50mW/z3HHBjsHk/KDXTUcGhwcNUCJFlA==" saltValue="i33ju41SmE5JpItYDweV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52" t="s">
        <v>30</v>
      </c>
      <c r="C41" s="1253"/>
      <c r="D41" s="102"/>
      <c r="E41" s="1254" t="s">
        <v>31</v>
      </c>
      <c r="F41" s="1254"/>
      <c r="G41" s="1254"/>
      <c r="H41" s="1255"/>
      <c r="I41" s="103">
        <v>29448</v>
      </c>
      <c r="J41" s="104">
        <v>28554</v>
      </c>
      <c r="K41" s="104">
        <v>27800</v>
      </c>
      <c r="L41" s="104">
        <v>26982</v>
      </c>
      <c r="M41" s="105">
        <v>27235</v>
      </c>
    </row>
    <row r="42" spans="2:13" ht="27.75" customHeight="1" x14ac:dyDescent="0.15">
      <c r="B42" s="1242"/>
      <c r="C42" s="1243"/>
      <c r="D42" s="106"/>
      <c r="E42" s="1246" t="s">
        <v>32</v>
      </c>
      <c r="F42" s="1246"/>
      <c r="G42" s="1246"/>
      <c r="H42" s="1247"/>
      <c r="I42" s="107">
        <v>1421</v>
      </c>
      <c r="J42" s="108">
        <v>1313</v>
      </c>
      <c r="K42" s="108">
        <v>1204</v>
      </c>
      <c r="L42" s="108">
        <v>1094</v>
      </c>
      <c r="M42" s="109">
        <v>982</v>
      </c>
    </row>
    <row r="43" spans="2:13" ht="27.75" customHeight="1" x14ac:dyDescent="0.15">
      <c r="B43" s="1242"/>
      <c r="C43" s="1243"/>
      <c r="D43" s="106"/>
      <c r="E43" s="1246" t="s">
        <v>33</v>
      </c>
      <c r="F43" s="1246"/>
      <c r="G43" s="1246"/>
      <c r="H43" s="1247"/>
      <c r="I43" s="107">
        <v>11075</v>
      </c>
      <c r="J43" s="108">
        <v>10872</v>
      </c>
      <c r="K43" s="108">
        <v>10407</v>
      </c>
      <c r="L43" s="108">
        <v>9682</v>
      </c>
      <c r="M43" s="109">
        <v>8041</v>
      </c>
    </row>
    <row r="44" spans="2:13" ht="27.75" customHeight="1" x14ac:dyDescent="0.15">
      <c r="B44" s="1242"/>
      <c r="C44" s="1243"/>
      <c r="D44" s="106"/>
      <c r="E44" s="1246" t="s">
        <v>34</v>
      </c>
      <c r="F44" s="1246"/>
      <c r="G44" s="1246"/>
      <c r="H44" s="1247"/>
      <c r="I44" s="107">
        <v>4</v>
      </c>
      <c r="J44" s="108">
        <v>2</v>
      </c>
      <c r="K44" s="108" t="s">
        <v>506</v>
      </c>
      <c r="L44" s="108" t="s">
        <v>506</v>
      </c>
      <c r="M44" s="109" t="s">
        <v>506</v>
      </c>
    </row>
    <row r="45" spans="2:13" ht="27.75" customHeight="1" x14ac:dyDescent="0.15">
      <c r="B45" s="1242"/>
      <c r="C45" s="1243"/>
      <c r="D45" s="106"/>
      <c r="E45" s="1246" t="s">
        <v>35</v>
      </c>
      <c r="F45" s="1246"/>
      <c r="G45" s="1246"/>
      <c r="H45" s="1247"/>
      <c r="I45" s="107">
        <v>9216</v>
      </c>
      <c r="J45" s="108">
        <v>8836</v>
      </c>
      <c r="K45" s="108">
        <v>8137</v>
      </c>
      <c r="L45" s="108">
        <v>7674</v>
      </c>
      <c r="M45" s="109">
        <v>7143</v>
      </c>
    </row>
    <row r="46" spans="2:13" ht="27.75" customHeight="1" x14ac:dyDescent="0.15">
      <c r="B46" s="1242"/>
      <c r="C46" s="1243"/>
      <c r="D46" s="110"/>
      <c r="E46" s="1246" t="s">
        <v>36</v>
      </c>
      <c r="F46" s="1246"/>
      <c r="G46" s="1246"/>
      <c r="H46" s="1247"/>
      <c r="I46" s="107" t="s">
        <v>506</v>
      </c>
      <c r="J46" s="108" t="s">
        <v>506</v>
      </c>
      <c r="K46" s="108" t="s">
        <v>506</v>
      </c>
      <c r="L46" s="108" t="s">
        <v>506</v>
      </c>
      <c r="M46" s="109" t="s">
        <v>506</v>
      </c>
    </row>
    <row r="47" spans="2:13" ht="27.75" customHeight="1" x14ac:dyDescent="0.15">
      <c r="B47" s="1242"/>
      <c r="C47" s="1243"/>
      <c r="D47" s="111"/>
      <c r="E47" s="1256" t="s">
        <v>37</v>
      </c>
      <c r="F47" s="1257"/>
      <c r="G47" s="1257"/>
      <c r="H47" s="1258"/>
      <c r="I47" s="107" t="s">
        <v>506</v>
      </c>
      <c r="J47" s="108" t="s">
        <v>506</v>
      </c>
      <c r="K47" s="108" t="s">
        <v>506</v>
      </c>
      <c r="L47" s="108" t="s">
        <v>506</v>
      </c>
      <c r="M47" s="109" t="s">
        <v>506</v>
      </c>
    </row>
    <row r="48" spans="2:13" ht="27.75" customHeight="1" x14ac:dyDescent="0.15">
      <c r="B48" s="1242"/>
      <c r="C48" s="1243"/>
      <c r="D48" s="106"/>
      <c r="E48" s="1246" t="s">
        <v>38</v>
      </c>
      <c r="F48" s="1246"/>
      <c r="G48" s="1246"/>
      <c r="H48" s="1247"/>
      <c r="I48" s="107" t="s">
        <v>506</v>
      </c>
      <c r="J48" s="108" t="s">
        <v>506</v>
      </c>
      <c r="K48" s="108" t="s">
        <v>506</v>
      </c>
      <c r="L48" s="108" t="s">
        <v>506</v>
      </c>
      <c r="M48" s="109" t="s">
        <v>506</v>
      </c>
    </row>
    <row r="49" spans="2:13" ht="27.75" customHeight="1" x14ac:dyDescent="0.15">
      <c r="B49" s="1244"/>
      <c r="C49" s="1245"/>
      <c r="D49" s="106"/>
      <c r="E49" s="1246" t="s">
        <v>39</v>
      </c>
      <c r="F49" s="1246"/>
      <c r="G49" s="1246"/>
      <c r="H49" s="1247"/>
      <c r="I49" s="107" t="s">
        <v>506</v>
      </c>
      <c r="J49" s="108" t="s">
        <v>506</v>
      </c>
      <c r="K49" s="108" t="s">
        <v>506</v>
      </c>
      <c r="L49" s="108" t="s">
        <v>506</v>
      </c>
      <c r="M49" s="109" t="s">
        <v>506</v>
      </c>
    </row>
    <row r="50" spans="2:13" ht="27.75" customHeight="1" x14ac:dyDescent="0.15">
      <c r="B50" s="1240" t="s">
        <v>40</v>
      </c>
      <c r="C50" s="1241"/>
      <c r="D50" s="112"/>
      <c r="E50" s="1246" t="s">
        <v>41</v>
      </c>
      <c r="F50" s="1246"/>
      <c r="G50" s="1246"/>
      <c r="H50" s="1247"/>
      <c r="I50" s="107">
        <v>1509</v>
      </c>
      <c r="J50" s="108">
        <v>1293</v>
      </c>
      <c r="K50" s="108">
        <v>1343</v>
      </c>
      <c r="L50" s="108">
        <v>1405</v>
      </c>
      <c r="M50" s="109">
        <v>1764</v>
      </c>
    </row>
    <row r="51" spans="2:13" ht="27.75" customHeight="1" x14ac:dyDescent="0.15">
      <c r="B51" s="1242"/>
      <c r="C51" s="1243"/>
      <c r="D51" s="106"/>
      <c r="E51" s="1246" t="s">
        <v>42</v>
      </c>
      <c r="F51" s="1246"/>
      <c r="G51" s="1246"/>
      <c r="H51" s="1247"/>
      <c r="I51" s="107">
        <v>5974</v>
      </c>
      <c r="J51" s="108">
        <v>5554</v>
      </c>
      <c r="K51" s="108">
        <v>5214</v>
      </c>
      <c r="L51" s="108">
        <v>4894</v>
      </c>
      <c r="M51" s="109">
        <v>4628</v>
      </c>
    </row>
    <row r="52" spans="2:13" ht="27.75" customHeight="1" x14ac:dyDescent="0.15">
      <c r="B52" s="1244"/>
      <c r="C52" s="1245"/>
      <c r="D52" s="106"/>
      <c r="E52" s="1246" t="s">
        <v>43</v>
      </c>
      <c r="F52" s="1246"/>
      <c r="G52" s="1246"/>
      <c r="H52" s="1247"/>
      <c r="I52" s="107">
        <v>22179</v>
      </c>
      <c r="J52" s="108">
        <v>21769</v>
      </c>
      <c r="K52" s="108">
        <v>22350</v>
      </c>
      <c r="L52" s="108">
        <v>21947</v>
      </c>
      <c r="M52" s="109">
        <v>22179</v>
      </c>
    </row>
    <row r="53" spans="2:13" ht="27.75" customHeight="1" thickBot="1" x14ac:dyDescent="0.2">
      <c r="B53" s="1248" t="s">
        <v>44</v>
      </c>
      <c r="C53" s="1249"/>
      <c r="D53" s="113"/>
      <c r="E53" s="1250" t="s">
        <v>45</v>
      </c>
      <c r="F53" s="1250"/>
      <c r="G53" s="1250"/>
      <c r="H53" s="1251"/>
      <c r="I53" s="114">
        <v>21504</v>
      </c>
      <c r="J53" s="115">
        <v>20961</v>
      </c>
      <c r="K53" s="115">
        <v>18640</v>
      </c>
      <c r="L53" s="115">
        <v>17186</v>
      </c>
      <c r="M53" s="116">
        <v>14831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K4+GmRTktEWZU7NFR7toeG03hDWNALYZFTKRNTdyfFRLAhs/DT7oCLaWSAplTwvv8w0c6mYqJ4kzoqhqdj4KA==" saltValue="NA72Li/D+Q0S9fPLwuLO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214</v>
      </c>
      <c r="G55" s="128">
        <v>219</v>
      </c>
      <c r="H55" s="129">
        <v>379</v>
      </c>
    </row>
    <row r="56" spans="2:8" ht="52.5" customHeight="1" x14ac:dyDescent="0.15">
      <c r="B56" s="130"/>
      <c r="C56" s="1269" t="s">
        <v>49</v>
      </c>
      <c r="D56" s="1269"/>
      <c r="E56" s="1270"/>
      <c r="F56" s="131">
        <v>1</v>
      </c>
      <c r="G56" s="131">
        <v>1</v>
      </c>
      <c r="H56" s="132">
        <v>1</v>
      </c>
    </row>
    <row r="57" spans="2:8" ht="53.25" customHeight="1" x14ac:dyDescent="0.15">
      <c r="B57" s="130"/>
      <c r="C57" s="1271" t="s">
        <v>50</v>
      </c>
      <c r="D57" s="1271"/>
      <c r="E57" s="1272"/>
      <c r="F57" s="133">
        <v>711</v>
      </c>
      <c r="G57" s="133">
        <v>675</v>
      </c>
      <c r="H57" s="134">
        <v>849</v>
      </c>
    </row>
    <row r="58" spans="2:8" ht="45.75" customHeight="1" x14ac:dyDescent="0.15">
      <c r="B58" s="135"/>
      <c r="C58" s="1259" t="s">
        <v>593</v>
      </c>
      <c r="D58" s="1260"/>
      <c r="E58" s="1261"/>
      <c r="F58" s="136">
        <v>387</v>
      </c>
      <c r="G58" s="136">
        <v>377</v>
      </c>
      <c r="H58" s="137">
        <v>370</v>
      </c>
    </row>
    <row r="59" spans="2:8" ht="45.75" customHeight="1" x14ac:dyDescent="0.15">
      <c r="B59" s="135"/>
      <c r="C59" s="1259" t="s">
        <v>594</v>
      </c>
      <c r="D59" s="1260"/>
      <c r="E59" s="1261"/>
      <c r="F59" s="136">
        <v>20</v>
      </c>
      <c r="G59" s="136">
        <v>54</v>
      </c>
      <c r="H59" s="137">
        <v>112</v>
      </c>
    </row>
    <row r="60" spans="2:8" ht="45.75" customHeight="1" x14ac:dyDescent="0.15">
      <c r="B60" s="135"/>
      <c r="C60" s="1259" t="s">
        <v>595</v>
      </c>
      <c r="D60" s="1260"/>
      <c r="E60" s="1261"/>
      <c r="F60" s="136">
        <v>114</v>
      </c>
      <c r="G60" s="136">
        <v>113</v>
      </c>
      <c r="H60" s="137">
        <v>108</v>
      </c>
    </row>
    <row r="61" spans="2:8" ht="45.75" customHeight="1" x14ac:dyDescent="0.15">
      <c r="B61" s="135"/>
      <c r="C61" s="1259" t="s">
        <v>597</v>
      </c>
      <c r="D61" s="1260"/>
      <c r="E61" s="1261"/>
      <c r="F61" s="136">
        <v>1</v>
      </c>
      <c r="G61" s="136">
        <v>1</v>
      </c>
      <c r="H61" s="137">
        <v>101</v>
      </c>
    </row>
    <row r="62" spans="2:8" ht="45.75" customHeight="1" thickBot="1" x14ac:dyDescent="0.2">
      <c r="B62" s="138"/>
      <c r="C62" s="1262" t="s">
        <v>596</v>
      </c>
      <c r="D62" s="1263"/>
      <c r="E62" s="1264"/>
      <c r="F62" s="139">
        <v>32</v>
      </c>
      <c r="G62" s="139">
        <v>43</v>
      </c>
      <c r="H62" s="140">
        <v>50</v>
      </c>
    </row>
    <row r="63" spans="2:8" ht="52.5" customHeight="1" thickBot="1" x14ac:dyDescent="0.2">
      <c r="B63" s="141"/>
      <c r="C63" s="1265" t="s">
        <v>51</v>
      </c>
      <c r="D63" s="1265"/>
      <c r="E63" s="1266"/>
      <c r="F63" s="142">
        <v>927</v>
      </c>
      <c r="G63" s="142">
        <v>896</v>
      </c>
      <c r="H63" s="143">
        <v>1229</v>
      </c>
    </row>
    <row r="64" spans="2:8" ht="15" customHeight="1" x14ac:dyDescent="0.15"/>
  </sheetData>
  <sheetProtection algorithmName="SHA-512" hashValue="FEBX4cE8Rf01/uH8M74lkgbtFVwM1Txx/RMUQu6XOj+Bf+Q0cwug0kbPwkTMTNCclbh0fIyg9vaNMD94J0MIyQ==" saltValue="Wss8SGU8G4n5IdpOXrWp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548</v>
      </c>
      <c r="BQ50" s="1283"/>
      <c r="BR50" s="1283"/>
      <c r="BS50" s="1283"/>
      <c r="BT50" s="1283"/>
      <c r="BU50" s="1283"/>
      <c r="BV50" s="1283"/>
      <c r="BW50" s="1283"/>
      <c r="BX50" s="1283" t="s">
        <v>549</v>
      </c>
      <c r="BY50" s="1283"/>
      <c r="BZ50" s="1283"/>
      <c r="CA50" s="1283"/>
      <c r="CB50" s="1283"/>
      <c r="CC50" s="1283"/>
      <c r="CD50" s="1283"/>
      <c r="CE50" s="1283"/>
      <c r="CF50" s="1283" t="s">
        <v>550</v>
      </c>
      <c r="CG50" s="1283"/>
      <c r="CH50" s="1283"/>
      <c r="CI50" s="1283"/>
      <c r="CJ50" s="1283"/>
      <c r="CK50" s="1283"/>
      <c r="CL50" s="1283"/>
      <c r="CM50" s="1283"/>
      <c r="CN50" s="1283" t="s">
        <v>551</v>
      </c>
      <c r="CO50" s="1283"/>
      <c r="CP50" s="1283"/>
      <c r="CQ50" s="1283"/>
      <c r="CR50" s="1283"/>
      <c r="CS50" s="1283"/>
      <c r="CT50" s="1283"/>
      <c r="CU50" s="1283"/>
      <c r="CV50" s="1283" t="s">
        <v>552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602</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1">
        <v>167.1</v>
      </c>
      <c r="BQ51" s="1281"/>
      <c r="BR51" s="1281"/>
      <c r="BS51" s="1281"/>
      <c r="BT51" s="1281"/>
      <c r="BU51" s="1281"/>
      <c r="BV51" s="1281"/>
      <c r="BW51" s="1281"/>
      <c r="BX51" s="1281">
        <v>163.80000000000001</v>
      </c>
      <c r="BY51" s="1281"/>
      <c r="BZ51" s="1281"/>
      <c r="CA51" s="1281"/>
      <c r="CB51" s="1281"/>
      <c r="CC51" s="1281"/>
      <c r="CD51" s="1281"/>
      <c r="CE51" s="1281"/>
      <c r="CF51" s="1281">
        <v>146.5</v>
      </c>
      <c r="CG51" s="1281"/>
      <c r="CH51" s="1281"/>
      <c r="CI51" s="1281"/>
      <c r="CJ51" s="1281"/>
      <c r="CK51" s="1281"/>
      <c r="CL51" s="1281"/>
      <c r="CM51" s="1281"/>
      <c r="CN51" s="1281">
        <v>137</v>
      </c>
      <c r="CO51" s="1281"/>
      <c r="CP51" s="1281"/>
      <c r="CQ51" s="1281"/>
      <c r="CR51" s="1281"/>
      <c r="CS51" s="1281"/>
      <c r="CT51" s="1281"/>
      <c r="CU51" s="1281"/>
      <c r="CV51" s="1281">
        <v>115.3</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607</v>
      </c>
      <c r="BC53" s="1282"/>
      <c r="BD53" s="1282"/>
      <c r="BE53" s="1282"/>
      <c r="BF53" s="1282"/>
      <c r="BG53" s="1282"/>
      <c r="BH53" s="1282"/>
      <c r="BI53" s="1282"/>
      <c r="BJ53" s="1282"/>
      <c r="BK53" s="1282"/>
      <c r="BL53" s="1282"/>
      <c r="BM53" s="1282"/>
      <c r="BN53" s="1282"/>
      <c r="BO53" s="1282"/>
      <c r="BP53" s="1281">
        <v>58.4</v>
      </c>
      <c r="BQ53" s="1281"/>
      <c r="BR53" s="1281"/>
      <c r="BS53" s="1281"/>
      <c r="BT53" s="1281"/>
      <c r="BU53" s="1281"/>
      <c r="BV53" s="1281"/>
      <c r="BW53" s="1281"/>
      <c r="BX53" s="1281">
        <v>61.9</v>
      </c>
      <c r="BY53" s="1281"/>
      <c r="BZ53" s="1281"/>
      <c r="CA53" s="1281"/>
      <c r="CB53" s="1281"/>
      <c r="CC53" s="1281"/>
      <c r="CD53" s="1281"/>
      <c r="CE53" s="1281"/>
      <c r="CF53" s="1281">
        <v>63.3</v>
      </c>
      <c r="CG53" s="1281"/>
      <c r="CH53" s="1281"/>
      <c r="CI53" s="1281"/>
      <c r="CJ53" s="1281"/>
      <c r="CK53" s="1281"/>
      <c r="CL53" s="1281"/>
      <c r="CM53" s="1281"/>
      <c r="CN53" s="1281">
        <v>64.7</v>
      </c>
      <c r="CO53" s="1281"/>
      <c r="CP53" s="1281"/>
      <c r="CQ53" s="1281"/>
      <c r="CR53" s="1281"/>
      <c r="CS53" s="1281"/>
      <c r="CT53" s="1281"/>
      <c r="CU53" s="1281"/>
      <c r="CV53" s="1281">
        <v>65.7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601</v>
      </c>
      <c r="AO55" s="1283"/>
      <c r="AP55" s="1283"/>
      <c r="AQ55" s="1283"/>
      <c r="AR55" s="1283"/>
      <c r="AS55" s="1283"/>
      <c r="AT55" s="1283"/>
      <c r="AU55" s="1283"/>
      <c r="AV55" s="1283"/>
      <c r="AW55" s="1283"/>
      <c r="AX55" s="1283"/>
      <c r="AY55" s="1283"/>
      <c r="AZ55" s="1283"/>
      <c r="BA55" s="1283"/>
      <c r="BB55" s="1282" t="s">
        <v>600</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28.5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607</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62.3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606</v>
      </c>
    </row>
    <row r="64" spans="1:109" ht="13.5" x14ac:dyDescent="0.15">
      <c r="B64" s="1274"/>
      <c r="G64" s="1311"/>
      <c r="I64" s="1313"/>
      <c r="J64" s="1313"/>
      <c r="K64" s="1313"/>
      <c r="L64" s="1313"/>
      <c r="M64" s="1313"/>
      <c r="N64" s="1312"/>
      <c r="AM64" s="1311"/>
      <c r="AN64" s="1311" t="s">
        <v>605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548</v>
      </c>
      <c r="BQ72" s="1283"/>
      <c r="BR72" s="1283"/>
      <c r="BS72" s="1283"/>
      <c r="BT72" s="1283"/>
      <c r="BU72" s="1283"/>
      <c r="BV72" s="1283"/>
      <c r="BW72" s="1283"/>
      <c r="BX72" s="1283" t="s">
        <v>549</v>
      </c>
      <c r="BY72" s="1283"/>
      <c r="BZ72" s="1283"/>
      <c r="CA72" s="1283"/>
      <c r="CB72" s="1283"/>
      <c r="CC72" s="1283"/>
      <c r="CD72" s="1283"/>
      <c r="CE72" s="1283"/>
      <c r="CF72" s="1283" t="s">
        <v>550</v>
      </c>
      <c r="CG72" s="1283"/>
      <c r="CH72" s="1283"/>
      <c r="CI72" s="1283"/>
      <c r="CJ72" s="1283"/>
      <c r="CK72" s="1283"/>
      <c r="CL72" s="1283"/>
      <c r="CM72" s="1283"/>
      <c r="CN72" s="1283" t="s">
        <v>551</v>
      </c>
      <c r="CO72" s="1283"/>
      <c r="CP72" s="1283"/>
      <c r="CQ72" s="1283"/>
      <c r="CR72" s="1283"/>
      <c r="CS72" s="1283"/>
      <c r="CT72" s="1283"/>
      <c r="CU72" s="1283"/>
      <c r="CV72" s="1283" t="s">
        <v>552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602</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81">
        <v>167.1</v>
      </c>
      <c r="BQ73" s="1281"/>
      <c r="BR73" s="1281"/>
      <c r="BS73" s="1281"/>
      <c r="BT73" s="1281"/>
      <c r="BU73" s="1281"/>
      <c r="BV73" s="1281"/>
      <c r="BW73" s="1281"/>
      <c r="BX73" s="1281">
        <v>163.80000000000001</v>
      </c>
      <c r="BY73" s="1281"/>
      <c r="BZ73" s="1281"/>
      <c r="CA73" s="1281"/>
      <c r="CB73" s="1281"/>
      <c r="CC73" s="1281"/>
      <c r="CD73" s="1281"/>
      <c r="CE73" s="1281"/>
      <c r="CF73" s="1281">
        <v>146.5</v>
      </c>
      <c r="CG73" s="1281"/>
      <c r="CH73" s="1281"/>
      <c r="CI73" s="1281"/>
      <c r="CJ73" s="1281"/>
      <c r="CK73" s="1281"/>
      <c r="CL73" s="1281"/>
      <c r="CM73" s="1281"/>
      <c r="CN73" s="1281">
        <v>137</v>
      </c>
      <c r="CO73" s="1281"/>
      <c r="CP73" s="1281"/>
      <c r="CQ73" s="1281"/>
      <c r="CR73" s="1281"/>
      <c r="CS73" s="1281"/>
      <c r="CT73" s="1281"/>
      <c r="CU73" s="1281"/>
      <c r="CV73" s="1281">
        <v>115.3</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599</v>
      </c>
      <c r="BC75" s="1282"/>
      <c r="BD75" s="1282"/>
      <c r="BE75" s="1282"/>
      <c r="BF75" s="1282"/>
      <c r="BG75" s="1282"/>
      <c r="BH75" s="1282"/>
      <c r="BI75" s="1282"/>
      <c r="BJ75" s="1282"/>
      <c r="BK75" s="1282"/>
      <c r="BL75" s="1282"/>
      <c r="BM75" s="1282"/>
      <c r="BN75" s="1282"/>
      <c r="BO75" s="1282"/>
      <c r="BP75" s="1281">
        <v>13.7</v>
      </c>
      <c r="BQ75" s="1281"/>
      <c r="BR75" s="1281"/>
      <c r="BS75" s="1281"/>
      <c r="BT75" s="1281"/>
      <c r="BU75" s="1281"/>
      <c r="BV75" s="1281"/>
      <c r="BW75" s="1281"/>
      <c r="BX75" s="1281">
        <v>13.7</v>
      </c>
      <c r="BY75" s="1281"/>
      <c r="BZ75" s="1281"/>
      <c r="CA75" s="1281"/>
      <c r="CB75" s="1281"/>
      <c r="CC75" s="1281"/>
      <c r="CD75" s="1281"/>
      <c r="CE75" s="1281"/>
      <c r="CF75" s="1281">
        <v>13.3</v>
      </c>
      <c r="CG75" s="1281"/>
      <c r="CH75" s="1281"/>
      <c r="CI75" s="1281"/>
      <c r="CJ75" s="1281"/>
      <c r="CK75" s="1281"/>
      <c r="CL75" s="1281"/>
      <c r="CM75" s="1281"/>
      <c r="CN75" s="1281">
        <v>13.2</v>
      </c>
      <c r="CO75" s="1281"/>
      <c r="CP75" s="1281"/>
      <c r="CQ75" s="1281"/>
      <c r="CR75" s="1281"/>
      <c r="CS75" s="1281"/>
      <c r="CT75" s="1281"/>
      <c r="CU75" s="1281"/>
      <c r="CV75" s="1281">
        <v>12.2</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601</v>
      </c>
      <c r="AO77" s="1283"/>
      <c r="AP77" s="1283"/>
      <c r="AQ77" s="1283"/>
      <c r="AR77" s="1283"/>
      <c r="AS77" s="1283"/>
      <c r="AT77" s="1283"/>
      <c r="AU77" s="1283"/>
      <c r="AV77" s="1283"/>
      <c r="AW77" s="1283"/>
      <c r="AX77" s="1283"/>
      <c r="AY77" s="1283"/>
      <c r="AZ77" s="1283"/>
      <c r="BA77" s="1283"/>
      <c r="BB77" s="1282" t="s">
        <v>600</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28.5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599</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7.5</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TU57nWYoqssUGDbWSFkMEoQLeHq9eNstmI4AroVSKXne96dxUOutEnemPbv7fxs4hk00sP554ooMwjyndGRmog==" saltValue="l302jko+MQpfvzFBfkaL7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Mrxqla/aQkzWyJ41UFnjY/53+Fm/1V5gZXU4rqpoB05jA3SKT+Krg04/9jjoy2z8xSl7yj7PBzQ9MMFQT8BCgw==" saltValue="+27mg+GasndiA8M0QxAc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B8Z+Dp0DXC0di2y2S/zteGwS0TUNi7qmln8lL4EU2R3Wyq4nuZfanmKtUwtODyGhOaAew8i+iMxHRVQ8PujpOg==" saltValue="lHBfrUzIWO7RIjaeNJwr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35041</v>
      </c>
      <c r="E3" s="162"/>
      <c r="F3" s="163">
        <v>67319</v>
      </c>
      <c r="G3" s="164"/>
      <c r="H3" s="165"/>
    </row>
    <row r="4" spans="1:8" x14ac:dyDescent="0.15">
      <c r="A4" s="166"/>
      <c r="B4" s="167"/>
      <c r="C4" s="168"/>
      <c r="D4" s="169">
        <v>27267</v>
      </c>
      <c r="E4" s="170"/>
      <c r="F4" s="171">
        <v>38101</v>
      </c>
      <c r="G4" s="172"/>
      <c r="H4" s="173"/>
    </row>
    <row r="5" spans="1:8" x14ac:dyDescent="0.15">
      <c r="A5" s="154" t="s">
        <v>540</v>
      </c>
      <c r="B5" s="159"/>
      <c r="C5" s="160"/>
      <c r="D5" s="161">
        <v>40635</v>
      </c>
      <c r="E5" s="162"/>
      <c r="F5" s="163">
        <v>70615</v>
      </c>
      <c r="G5" s="164"/>
      <c r="H5" s="165"/>
    </row>
    <row r="6" spans="1:8" x14ac:dyDescent="0.15">
      <c r="A6" s="166"/>
      <c r="B6" s="167"/>
      <c r="C6" s="168"/>
      <c r="D6" s="169">
        <v>12658</v>
      </c>
      <c r="E6" s="170"/>
      <c r="F6" s="171">
        <v>37382</v>
      </c>
      <c r="G6" s="172"/>
      <c r="H6" s="173"/>
    </row>
    <row r="7" spans="1:8" x14ac:dyDescent="0.15">
      <c r="A7" s="154" t="s">
        <v>541</v>
      </c>
      <c r="B7" s="159"/>
      <c r="C7" s="160"/>
      <c r="D7" s="161">
        <v>26066</v>
      </c>
      <c r="E7" s="162"/>
      <c r="F7" s="163">
        <v>69185</v>
      </c>
      <c r="G7" s="164"/>
      <c r="H7" s="165"/>
    </row>
    <row r="8" spans="1:8" x14ac:dyDescent="0.15">
      <c r="A8" s="166"/>
      <c r="B8" s="167"/>
      <c r="C8" s="168"/>
      <c r="D8" s="169">
        <v>14501</v>
      </c>
      <c r="E8" s="170"/>
      <c r="F8" s="171">
        <v>38519</v>
      </c>
      <c r="G8" s="172"/>
      <c r="H8" s="173"/>
    </row>
    <row r="9" spans="1:8" x14ac:dyDescent="0.15">
      <c r="A9" s="154" t="s">
        <v>542</v>
      </c>
      <c r="B9" s="159"/>
      <c r="C9" s="160"/>
      <c r="D9" s="161">
        <v>27556</v>
      </c>
      <c r="E9" s="162"/>
      <c r="F9" s="163">
        <v>70166</v>
      </c>
      <c r="G9" s="164"/>
      <c r="H9" s="165"/>
    </row>
    <row r="10" spans="1:8" x14ac:dyDescent="0.15">
      <c r="A10" s="166"/>
      <c r="B10" s="167"/>
      <c r="C10" s="168"/>
      <c r="D10" s="169">
        <v>8814</v>
      </c>
      <c r="E10" s="170"/>
      <c r="F10" s="171">
        <v>36115</v>
      </c>
      <c r="G10" s="172"/>
      <c r="H10" s="173"/>
    </row>
    <row r="11" spans="1:8" x14ac:dyDescent="0.15">
      <c r="A11" s="154" t="s">
        <v>543</v>
      </c>
      <c r="B11" s="159"/>
      <c r="C11" s="160"/>
      <c r="D11" s="161">
        <v>38449</v>
      </c>
      <c r="E11" s="162"/>
      <c r="F11" s="163">
        <v>70329</v>
      </c>
      <c r="G11" s="164"/>
      <c r="H11" s="165"/>
    </row>
    <row r="12" spans="1:8" x14ac:dyDescent="0.15">
      <c r="A12" s="166"/>
      <c r="B12" s="167"/>
      <c r="C12" s="174"/>
      <c r="D12" s="169">
        <v>19773</v>
      </c>
      <c r="E12" s="170"/>
      <c r="F12" s="171">
        <v>39403</v>
      </c>
      <c r="G12" s="172"/>
      <c r="H12" s="173"/>
    </row>
    <row r="13" spans="1:8" x14ac:dyDescent="0.15">
      <c r="A13" s="154"/>
      <c r="B13" s="159"/>
      <c r="C13" s="175"/>
      <c r="D13" s="176">
        <v>33549</v>
      </c>
      <c r="E13" s="177"/>
      <c r="F13" s="178">
        <v>69523</v>
      </c>
      <c r="G13" s="179"/>
      <c r="H13" s="165"/>
    </row>
    <row r="14" spans="1:8" x14ac:dyDescent="0.15">
      <c r="A14" s="166"/>
      <c r="B14" s="167"/>
      <c r="C14" s="168"/>
      <c r="D14" s="169">
        <v>16603</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1.1499999999999999</v>
      </c>
      <c r="C19" s="180">
        <f>ROUND(VALUE(SUBSTITUTE(実質収支比率等に係る経年分析!G$48,"▲","-")),2)</f>
        <v>1.61</v>
      </c>
      <c r="D19" s="180">
        <f>ROUND(VALUE(SUBSTITUTE(実質収支比率等に係る経年分析!H$48,"▲","-")),2)</f>
        <v>1.42</v>
      </c>
      <c r="E19" s="180">
        <f>ROUND(VALUE(SUBSTITUTE(実質収支比率等に係る経年分析!I$48,"▲","-")),2)</f>
        <v>2.14</v>
      </c>
      <c r="F19" s="180">
        <f>ROUND(VALUE(SUBSTITUTE(実質収支比率等に係る経年分析!J$48,"▲","-")),2)</f>
        <v>4.7300000000000004</v>
      </c>
    </row>
    <row r="20" spans="1:11" x14ac:dyDescent="0.15">
      <c r="A20" s="180" t="s">
        <v>55</v>
      </c>
      <c r="B20" s="180">
        <f>ROUND(VALUE(SUBSTITUTE(実質収支比率等に係る経年分析!F$47,"▲","-")),2)</f>
        <v>2.87</v>
      </c>
      <c r="C20" s="180">
        <f>ROUND(VALUE(SUBSTITUTE(実質収支比率等に係る経年分析!G$47,"▲","-")),2)</f>
        <v>1.46</v>
      </c>
      <c r="D20" s="180">
        <f>ROUND(VALUE(SUBSTITUTE(実質収支比率等に係る経年分析!H$47,"▲","-")),2)</f>
        <v>1.46</v>
      </c>
      <c r="E20" s="180">
        <f>ROUND(VALUE(SUBSTITUTE(実質収支比率等に係る経年分析!I$47,"▲","-")),2)</f>
        <v>1.52</v>
      </c>
      <c r="F20" s="180">
        <f>ROUND(VALUE(SUBSTITUTE(実質収支比率等に係る経年分析!J$47,"▲","-")),2)</f>
        <v>2.57</v>
      </c>
    </row>
    <row r="21" spans="1:11" x14ac:dyDescent="0.15">
      <c r="A21" s="180" t="s">
        <v>56</v>
      </c>
      <c r="B21" s="180">
        <f>IF(ISNUMBER(VALUE(SUBSTITUTE(実質収支比率等に係る経年分析!F$49,"▲","-"))),ROUND(VALUE(SUBSTITUTE(実質収支比率等に係る経年分析!F$49,"▲","-")),2),NA())</f>
        <v>-2.4700000000000002</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-1.01</v>
      </c>
      <c r="E21" s="180">
        <f>IF(ISNUMBER(VALUE(SUBSTITUTE(実質収支比率等に係る経年分析!I$49,"▲","-"))),ROUND(VALUE(SUBSTITUTE(実質収支比率等に係る経年分析!I$49,"▲","-")),2),NA())</f>
        <v>0</v>
      </c>
      <c r="F21" s="180">
        <f>IF(ISNUMBER(VALUE(SUBSTITUTE(実質収支比率等に係る経年分析!J$49,"▲","-"))),ROUND(VALUE(SUBSTITUTE(実質収支比率等に係る経年分析!J$49,"▲","-")),2),NA())</f>
        <v>2.63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4.7300000000000004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17.170000000000002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14.77</v>
      </c>
    </row>
    <row r="36" spans="1:16" x14ac:dyDescent="0.15">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1.76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0.92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2439</v>
      </c>
      <c r="E42" s="182"/>
      <c r="F42" s="182"/>
      <c r="G42" s="182">
        <f>'実質公債費比率（分子）の構造'!L$52</f>
        <v>2413</v>
      </c>
      <c r="H42" s="182"/>
      <c r="I42" s="182"/>
      <c r="J42" s="182">
        <f>'実質公債費比率（分子）の構造'!M$52</f>
        <v>2426</v>
      </c>
      <c r="K42" s="182"/>
      <c r="L42" s="182"/>
      <c r="M42" s="182">
        <f>'実質公債費比率（分子）の構造'!N$52</f>
        <v>2371</v>
      </c>
      <c r="N42" s="182"/>
      <c r="O42" s="182"/>
      <c r="P42" s="182">
        <f>'実質公債費比率（分子）の構造'!O$52</f>
        <v>2368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154</v>
      </c>
      <c r="C44" s="182"/>
      <c r="D44" s="182"/>
      <c r="E44" s="182">
        <f>'実質公債費比率（分子）の構造'!L$50</f>
        <v>148</v>
      </c>
      <c r="F44" s="182"/>
      <c r="G44" s="182"/>
      <c r="H44" s="182">
        <f>'実質公債費比率（分子）の構造'!M$50</f>
        <v>146</v>
      </c>
      <c r="I44" s="182"/>
      <c r="J44" s="182"/>
      <c r="K44" s="182">
        <f>'実質公債費比率（分子）の構造'!N$50</f>
        <v>145</v>
      </c>
      <c r="L44" s="182"/>
      <c r="M44" s="182"/>
      <c r="N44" s="182">
        <f>'実質公債費比率（分子）の構造'!O$50</f>
        <v>138</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859</v>
      </c>
      <c r="C46" s="182"/>
      <c r="D46" s="182"/>
      <c r="E46" s="182">
        <f>'実質公債費比率（分子）の構造'!L$48</f>
        <v>916</v>
      </c>
      <c r="F46" s="182"/>
      <c r="G46" s="182"/>
      <c r="H46" s="182">
        <f>'実質公債費比率（分子）の構造'!M$48</f>
        <v>820</v>
      </c>
      <c r="I46" s="182"/>
      <c r="J46" s="182"/>
      <c r="K46" s="182">
        <f>'実質公債費比率（分子）の構造'!N$48</f>
        <v>867</v>
      </c>
      <c r="L46" s="182"/>
      <c r="M46" s="182"/>
      <c r="N46" s="182">
        <f>'実質公債費比率（分子）の構造'!O$48</f>
        <v>646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3172</v>
      </c>
      <c r="C49" s="182"/>
      <c r="D49" s="182"/>
      <c r="E49" s="182">
        <f>'実質公債費比率（分子）の構造'!L$45</f>
        <v>3176</v>
      </c>
      <c r="F49" s="182"/>
      <c r="G49" s="182"/>
      <c r="H49" s="182">
        <f>'実質公債費比率（分子）の構造'!M$45</f>
        <v>2994</v>
      </c>
      <c r="I49" s="182"/>
      <c r="J49" s="182"/>
      <c r="K49" s="182">
        <f>'実質公債費比率（分子）の構造'!N$45</f>
        <v>3021</v>
      </c>
      <c r="L49" s="182"/>
      <c r="M49" s="182"/>
      <c r="N49" s="182">
        <f>'実質公債費比率（分子）の構造'!O$45</f>
        <v>3046</v>
      </c>
      <c r="O49" s="182"/>
      <c r="P49" s="182"/>
    </row>
    <row r="50" spans="1:16" x14ac:dyDescent="0.15">
      <c r="A50" s="182" t="s">
        <v>71</v>
      </c>
      <c r="B50" s="182" t="e">
        <f>NA()</f>
        <v>#N/A</v>
      </c>
      <c r="C50" s="182">
        <f>IF(ISNUMBER('実質公債費比率（分子）の構造'!K$53),'実質公債費比率（分子）の構造'!K$53,NA())</f>
        <v>1748</v>
      </c>
      <c r="D50" s="182" t="e">
        <f>NA()</f>
        <v>#N/A</v>
      </c>
      <c r="E50" s="182" t="e">
        <f>NA()</f>
        <v>#N/A</v>
      </c>
      <c r="F50" s="182">
        <f>IF(ISNUMBER('実質公債費比率（分子）の構造'!L$53),'実質公債費比率（分子）の構造'!L$53,NA())</f>
        <v>1829</v>
      </c>
      <c r="G50" s="182" t="e">
        <f>NA()</f>
        <v>#N/A</v>
      </c>
      <c r="H50" s="182" t="e">
        <f>NA()</f>
        <v>#N/A</v>
      </c>
      <c r="I50" s="182">
        <f>IF(ISNUMBER('実質公債費比率（分子）の構造'!M$53),'実質公債費比率（分子）の構造'!M$53,NA())</f>
        <v>1536</v>
      </c>
      <c r="J50" s="182" t="e">
        <f>NA()</f>
        <v>#N/A</v>
      </c>
      <c r="K50" s="182" t="e">
        <f>NA()</f>
        <v>#N/A</v>
      </c>
      <c r="L50" s="182">
        <f>IF(ISNUMBER('実質公債費比率（分子）の構造'!N$53),'実質公債費比率（分子）の構造'!N$53,NA())</f>
        <v>1662</v>
      </c>
      <c r="M50" s="182" t="e">
        <f>NA()</f>
        <v>#N/A</v>
      </c>
      <c r="N50" s="182" t="e">
        <f>NA()</f>
        <v>#N/A</v>
      </c>
      <c r="O50" s="182">
        <f>IF(ISNUMBER('実質公債費比率（分子）の構造'!O$53),'実質公債費比率（分子）の構造'!O$53,NA())</f>
        <v>1462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22179</v>
      </c>
      <c r="E56" s="181"/>
      <c r="F56" s="181"/>
      <c r="G56" s="181">
        <f>'将来負担比率（分子）の構造'!J$52</f>
        <v>21769</v>
      </c>
      <c r="H56" s="181"/>
      <c r="I56" s="181"/>
      <c r="J56" s="181">
        <f>'将来負担比率（分子）の構造'!K$52</f>
        <v>22350</v>
      </c>
      <c r="K56" s="181"/>
      <c r="L56" s="181"/>
      <c r="M56" s="181">
        <f>'将来負担比率（分子）の構造'!L$52</f>
        <v>21947</v>
      </c>
      <c r="N56" s="181"/>
      <c r="O56" s="181"/>
      <c r="P56" s="181">
        <f>'将来負担比率（分子）の構造'!M$52</f>
        <v>22179</v>
      </c>
    </row>
    <row r="57" spans="1:16" x14ac:dyDescent="0.15">
      <c r="A57" s="181" t="s">
        <v>42</v>
      </c>
      <c r="B57" s="181"/>
      <c r="C57" s="181"/>
      <c r="D57" s="181">
        <f>'将来負担比率（分子）の構造'!I$51</f>
        <v>5974</v>
      </c>
      <c r="E57" s="181"/>
      <c r="F57" s="181"/>
      <c r="G57" s="181">
        <f>'将来負担比率（分子）の構造'!J$51</f>
        <v>5554</v>
      </c>
      <c r="H57" s="181"/>
      <c r="I57" s="181"/>
      <c r="J57" s="181">
        <f>'将来負担比率（分子）の構造'!K$51</f>
        <v>5214</v>
      </c>
      <c r="K57" s="181"/>
      <c r="L57" s="181"/>
      <c r="M57" s="181">
        <f>'将来負担比率（分子）の構造'!L$51</f>
        <v>4894</v>
      </c>
      <c r="N57" s="181"/>
      <c r="O57" s="181"/>
      <c r="P57" s="181">
        <f>'将来負担比率（分子）の構造'!M$51</f>
        <v>4628</v>
      </c>
    </row>
    <row r="58" spans="1:16" x14ac:dyDescent="0.15">
      <c r="A58" s="181" t="s">
        <v>41</v>
      </c>
      <c r="B58" s="181"/>
      <c r="C58" s="181"/>
      <c r="D58" s="181">
        <f>'将来負担比率（分子）の構造'!I$50</f>
        <v>1509</v>
      </c>
      <c r="E58" s="181"/>
      <c r="F58" s="181"/>
      <c r="G58" s="181">
        <f>'将来負担比率（分子）の構造'!J$50</f>
        <v>1293</v>
      </c>
      <c r="H58" s="181"/>
      <c r="I58" s="181"/>
      <c r="J58" s="181">
        <f>'将来負担比率（分子）の構造'!K$50</f>
        <v>1343</v>
      </c>
      <c r="K58" s="181"/>
      <c r="L58" s="181"/>
      <c r="M58" s="181">
        <f>'将来負担比率（分子）の構造'!L$50</f>
        <v>1405</v>
      </c>
      <c r="N58" s="181"/>
      <c r="O58" s="181"/>
      <c r="P58" s="181">
        <f>'将来負担比率（分子）の構造'!M$50</f>
        <v>1764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9216</v>
      </c>
      <c r="C62" s="181"/>
      <c r="D62" s="181"/>
      <c r="E62" s="181">
        <f>'将来負担比率（分子）の構造'!J$45</f>
        <v>8836</v>
      </c>
      <c r="F62" s="181"/>
      <c r="G62" s="181"/>
      <c r="H62" s="181">
        <f>'将来負担比率（分子）の構造'!K$45</f>
        <v>8137</v>
      </c>
      <c r="I62" s="181"/>
      <c r="J62" s="181"/>
      <c r="K62" s="181">
        <f>'将来負担比率（分子）の構造'!L$45</f>
        <v>7674</v>
      </c>
      <c r="L62" s="181"/>
      <c r="M62" s="181"/>
      <c r="N62" s="181">
        <f>'将来負担比率（分子）の構造'!M$45</f>
        <v>7143</v>
      </c>
      <c r="O62" s="181"/>
      <c r="P62" s="181"/>
    </row>
    <row r="63" spans="1:16" x14ac:dyDescent="0.15">
      <c r="A63" s="181" t="s">
        <v>34</v>
      </c>
      <c r="B63" s="181">
        <f>'将来負担比率（分子）の構造'!I$44</f>
        <v>4</v>
      </c>
      <c r="C63" s="181"/>
      <c r="D63" s="181"/>
      <c r="E63" s="181">
        <f>'将来負担比率（分子）の構造'!J$44</f>
        <v>2</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11075</v>
      </c>
      <c r="C64" s="181"/>
      <c r="D64" s="181"/>
      <c r="E64" s="181">
        <f>'将来負担比率（分子）の構造'!J$43</f>
        <v>10872</v>
      </c>
      <c r="F64" s="181"/>
      <c r="G64" s="181"/>
      <c r="H64" s="181">
        <f>'将来負担比率（分子）の構造'!K$43</f>
        <v>10407</v>
      </c>
      <c r="I64" s="181"/>
      <c r="J64" s="181"/>
      <c r="K64" s="181">
        <f>'将来負担比率（分子）の構造'!L$43</f>
        <v>9682</v>
      </c>
      <c r="L64" s="181"/>
      <c r="M64" s="181"/>
      <c r="N64" s="181">
        <f>'将来負担比率（分子）の構造'!M$43</f>
        <v>8041</v>
      </c>
      <c r="O64" s="181"/>
      <c r="P64" s="181"/>
    </row>
    <row r="65" spans="1:16" x14ac:dyDescent="0.15">
      <c r="A65" s="181" t="s">
        <v>32</v>
      </c>
      <c r="B65" s="181">
        <f>'将来負担比率（分子）の構造'!I$42</f>
        <v>1421</v>
      </c>
      <c r="C65" s="181"/>
      <c r="D65" s="181"/>
      <c r="E65" s="181">
        <f>'将来負担比率（分子）の構造'!J$42</f>
        <v>1313</v>
      </c>
      <c r="F65" s="181"/>
      <c r="G65" s="181"/>
      <c r="H65" s="181">
        <f>'将来負担比率（分子）の構造'!K$42</f>
        <v>1204</v>
      </c>
      <c r="I65" s="181"/>
      <c r="J65" s="181"/>
      <c r="K65" s="181">
        <f>'将来負担比率（分子）の構造'!L$42</f>
        <v>1094</v>
      </c>
      <c r="L65" s="181"/>
      <c r="M65" s="181"/>
      <c r="N65" s="181">
        <f>'将来負担比率（分子）の構造'!M$42</f>
        <v>982</v>
      </c>
      <c r="O65" s="181"/>
      <c r="P65" s="181"/>
    </row>
    <row r="66" spans="1:16" x14ac:dyDescent="0.15">
      <c r="A66" s="181" t="s">
        <v>31</v>
      </c>
      <c r="B66" s="181">
        <f>'将来負担比率（分子）の構造'!I$41</f>
        <v>29448</v>
      </c>
      <c r="C66" s="181"/>
      <c r="D66" s="181"/>
      <c r="E66" s="181">
        <f>'将来負担比率（分子）の構造'!J$41</f>
        <v>28554</v>
      </c>
      <c r="F66" s="181"/>
      <c r="G66" s="181"/>
      <c r="H66" s="181">
        <f>'将来負担比率（分子）の構造'!K$41</f>
        <v>27800</v>
      </c>
      <c r="I66" s="181"/>
      <c r="J66" s="181"/>
      <c r="K66" s="181">
        <f>'将来負担比率（分子）の構造'!L$41</f>
        <v>26982</v>
      </c>
      <c r="L66" s="181"/>
      <c r="M66" s="181"/>
      <c r="N66" s="181">
        <f>'将来負担比率（分子）の構造'!M$41</f>
        <v>27235</v>
      </c>
      <c r="O66" s="181"/>
      <c r="P66" s="181"/>
    </row>
    <row r="67" spans="1:16" x14ac:dyDescent="0.15">
      <c r="A67" s="181" t="s">
        <v>75</v>
      </c>
      <c r="B67" s="181" t="e">
        <f>NA()</f>
        <v>#N/A</v>
      </c>
      <c r="C67" s="181">
        <f>IF(ISNUMBER('将来負担比率（分子）の構造'!I$53), IF('将来負担比率（分子）の構造'!I$53 &lt; 0, 0, '将来負担比率（分子）の構造'!I$53), NA())</f>
        <v>21504</v>
      </c>
      <c r="D67" s="181" t="e">
        <f>NA()</f>
        <v>#N/A</v>
      </c>
      <c r="E67" s="181" t="e">
        <f>NA()</f>
        <v>#N/A</v>
      </c>
      <c r="F67" s="181">
        <f>IF(ISNUMBER('将来負担比率（分子）の構造'!J$53), IF('将来負担比率（分子）の構造'!J$53 &lt; 0, 0, '将来負担比率（分子）の構造'!J$53), NA())</f>
        <v>20961</v>
      </c>
      <c r="G67" s="181" t="e">
        <f>NA()</f>
        <v>#N/A</v>
      </c>
      <c r="H67" s="181" t="e">
        <f>NA()</f>
        <v>#N/A</v>
      </c>
      <c r="I67" s="181">
        <f>IF(ISNUMBER('将来負担比率（分子）の構造'!K$53), IF('将来負担比率（分子）の構造'!K$53 &lt; 0, 0, '将来負担比率（分子）の構造'!K$53), NA())</f>
        <v>18640</v>
      </c>
      <c r="J67" s="181" t="e">
        <f>NA()</f>
        <v>#N/A</v>
      </c>
      <c r="K67" s="181" t="e">
        <f>NA()</f>
        <v>#N/A</v>
      </c>
      <c r="L67" s="181">
        <f>IF(ISNUMBER('将来負担比率（分子）の構造'!L$53), IF('将来負担比率（分子）の構造'!L$53 &lt; 0, 0, '将来負担比率（分子）の構造'!L$53), NA())</f>
        <v>17186</v>
      </c>
      <c r="M67" s="181" t="e">
        <f>NA()</f>
        <v>#N/A</v>
      </c>
      <c r="N67" s="181" t="e">
        <f>NA()</f>
        <v>#N/A</v>
      </c>
      <c r="O67" s="181">
        <f>IF(ISNUMBER('将来負担比率（分子）の構造'!M$53), IF('将来負担比率（分子）の構造'!M$53 &lt; 0, 0, '将来負担比率（分子）の構造'!M$53), NA())</f>
        <v>14831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214</v>
      </c>
      <c r="C72" s="185">
        <f>基金残高に係る経年分析!G55</f>
        <v>219</v>
      </c>
      <c r="D72" s="185">
        <f>基金残高に係る経年分析!H55</f>
        <v>379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711</v>
      </c>
      <c r="C74" s="185">
        <f>基金残高に係る経年分析!G57</f>
        <v>675</v>
      </c>
      <c r="D74" s="185">
        <f>基金残高に係る経年分析!H57</f>
        <v>849</v>
      </c>
    </row>
  </sheetData>
  <sheetProtection algorithmName="SHA-512" hashValue="O8pdsmT0HOqvIxsptYO8ucJRQXJvpiytNO83HG17DD6V/zwmXGJ5jTbEkHcv2K2N7rgR7e4w/vd3xrJyo+Qg1A==" saltValue="2q+bHz2HWXGPUTqcDPGk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7970722</v>
      </c>
      <c r="S5" s="698"/>
      <c r="T5" s="698"/>
      <c r="U5" s="698"/>
      <c r="V5" s="698"/>
      <c r="W5" s="698"/>
      <c r="X5" s="698"/>
      <c r="Y5" s="741"/>
      <c r="Z5" s="759">
        <v>22.4</v>
      </c>
      <c r="AA5" s="759"/>
      <c r="AB5" s="759"/>
      <c r="AC5" s="759"/>
      <c r="AD5" s="760">
        <v>7525613</v>
      </c>
      <c r="AE5" s="760"/>
      <c r="AF5" s="760"/>
      <c r="AG5" s="760"/>
      <c r="AH5" s="760"/>
      <c r="AI5" s="760"/>
      <c r="AJ5" s="760"/>
      <c r="AK5" s="760"/>
      <c r="AL5" s="742">
        <v>53.5</v>
      </c>
      <c r="AM5" s="713"/>
      <c r="AN5" s="713"/>
      <c r="AO5" s="743"/>
      <c r="AP5" s="708" t="s">
        <v>223</v>
      </c>
      <c r="AQ5" s="709"/>
      <c r="AR5" s="709"/>
      <c r="AS5" s="709"/>
      <c r="AT5" s="709"/>
      <c r="AU5" s="709"/>
      <c r="AV5" s="709"/>
      <c r="AW5" s="709"/>
      <c r="AX5" s="709"/>
      <c r="AY5" s="709"/>
      <c r="AZ5" s="709"/>
      <c r="BA5" s="709"/>
      <c r="BB5" s="709"/>
      <c r="BC5" s="709"/>
      <c r="BD5" s="709"/>
      <c r="BE5" s="709"/>
      <c r="BF5" s="710"/>
      <c r="BG5" s="642">
        <v>7518465</v>
      </c>
      <c r="BH5" s="643"/>
      <c r="BI5" s="643"/>
      <c r="BJ5" s="643"/>
      <c r="BK5" s="643"/>
      <c r="BL5" s="643"/>
      <c r="BM5" s="643"/>
      <c r="BN5" s="644"/>
      <c r="BO5" s="675">
        <v>94.3</v>
      </c>
      <c r="BP5" s="675"/>
      <c r="BQ5" s="675"/>
      <c r="BR5" s="675"/>
      <c r="BS5" s="676">
        <v>103171</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212270</v>
      </c>
      <c r="S6" s="643"/>
      <c r="T6" s="643"/>
      <c r="U6" s="643"/>
      <c r="V6" s="643"/>
      <c r="W6" s="643"/>
      <c r="X6" s="643"/>
      <c r="Y6" s="644"/>
      <c r="Z6" s="675">
        <v>0.6</v>
      </c>
      <c r="AA6" s="675"/>
      <c r="AB6" s="675"/>
      <c r="AC6" s="675"/>
      <c r="AD6" s="676">
        <v>212270</v>
      </c>
      <c r="AE6" s="676"/>
      <c r="AF6" s="676"/>
      <c r="AG6" s="676"/>
      <c r="AH6" s="676"/>
      <c r="AI6" s="676"/>
      <c r="AJ6" s="676"/>
      <c r="AK6" s="676"/>
      <c r="AL6" s="645">
        <v>1.5</v>
      </c>
      <c r="AM6" s="646"/>
      <c r="AN6" s="646"/>
      <c r="AO6" s="677"/>
      <c r="AP6" s="639" t="s">
        <v>228</v>
      </c>
      <c r="AQ6" s="640"/>
      <c r="AR6" s="640"/>
      <c r="AS6" s="640"/>
      <c r="AT6" s="640"/>
      <c r="AU6" s="640"/>
      <c r="AV6" s="640"/>
      <c r="AW6" s="640"/>
      <c r="AX6" s="640"/>
      <c r="AY6" s="640"/>
      <c r="AZ6" s="640"/>
      <c r="BA6" s="640"/>
      <c r="BB6" s="640"/>
      <c r="BC6" s="640"/>
      <c r="BD6" s="640"/>
      <c r="BE6" s="640"/>
      <c r="BF6" s="641"/>
      <c r="BG6" s="642">
        <v>7518465</v>
      </c>
      <c r="BH6" s="643"/>
      <c r="BI6" s="643"/>
      <c r="BJ6" s="643"/>
      <c r="BK6" s="643"/>
      <c r="BL6" s="643"/>
      <c r="BM6" s="643"/>
      <c r="BN6" s="644"/>
      <c r="BO6" s="675">
        <v>94.3</v>
      </c>
      <c r="BP6" s="675"/>
      <c r="BQ6" s="675"/>
      <c r="BR6" s="675"/>
      <c r="BS6" s="676">
        <v>103171</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184389</v>
      </c>
      <c r="CS6" s="643"/>
      <c r="CT6" s="643"/>
      <c r="CU6" s="643"/>
      <c r="CV6" s="643"/>
      <c r="CW6" s="643"/>
      <c r="CX6" s="643"/>
      <c r="CY6" s="644"/>
      <c r="CZ6" s="742">
        <v>0.5</v>
      </c>
      <c r="DA6" s="713"/>
      <c r="DB6" s="713"/>
      <c r="DC6" s="745"/>
      <c r="DD6" s="648" t="s">
        <v>128</v>
      </c>
      <c r="DE6" s="643"/>
      <c r="DF6" s="643"/>
      <c r="DG6" s="643"/>
      <c r="DH6" s="643"/>
      <c r="DI6" s="643"/>
      <c r="DJ6" s="643"/>
      <c r="DK6" s="643"/>
      <c r="DL6" s="643"/>
      <c r="DM6" s="643"/>
      <c r="DN6" s="643"/>
      <c r="DO6" s="643"/>
      <c r="DP6" s="644"/>
      <c r="DQ6" s="648">
        <v>184389</v>
      </c>
      <c r="DR6" s="643"/>
      <c r="DS6" s="643"/>
      <c r="DT6" s="643"/>
      <c r="DU6" s="643"/>
      <c r="DV6" s="643"/>
      <c r="DW6" s="643"/>
      <c r="DX6" s="643"/>
      <c r="DY6" s="643"/>
      <c r="DZ6" s="643"/>
      <c r="EA6" s="643"/>
      <c r="EB6" s="643"/>
      <c r="EC6" s="689"/>
    </row>
    <row r="7" spans="2:143" ht="11.25" customHeight="1" x14ac:dyDescent="0.15">
      <c r="B7" s="639" t="s">
        <v>230</v>
      </c>
      <c r="C7" s="640"/>
      <c r="D7" s="640"/>
      <c r="E7" s="640"/>
      <c r="F7" s="640"/>
      <c r="G7" s="640"/>
      <c r="H7" s="640"/>
      <c r="I7" s="640"/>
      <c r="J7" s="640"/>
      <c r="K7" s="640"/>
      <c r="L7" s="640"/>
      <c r="M7" s="640"/>
      <c r="N7" s="640"/>
      <c r="O7" s="640"/>
      <c r="P7" s="640"/>
      <c r="Q7" s="641"/>
      <c r="R7" s="642">
        <v>5945</v>
      </c>
      <c r="S7" s="643"/>
      <c r="T7" s="643"/>
      <c r="U7" s="643"/>
      <c r="V7" s="643"/>
      <c r="W7" s="643"/>
      <c r="X7" s="643"/>
      <c r="Y7" s="644"/>
      <c r="Z7" s="675">
        <v>0</v>
      </c>
      <c r="AA7" s="675"/>
      <c r="AB7" s="675"/>
      <c r="AC7" s="675"/>
      <c r="AD7" s="676">
        <v>5945</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3325727</v>
      </c>
      <c r="BH7" s="643"/>
      <c r="BI7" s="643"/>
      <c r="BJ7" s="643"/>
      <c r="BK7" s="643"/>
      <c r="BL7" s="643"/>
      <c r="BM7" s="643"/>
      <c r="BN7" s="644"/>
      <c r="BO7" s="675">
        <v>41.7</v>
      </c>
      <c r="BP7" s="675"/>
      <c r="BQ7" s="675"/>
      <c r="BR7" s="675"/>
      <c r="BS7" s="676">
        <v>103171</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8868050</v>
      </c>
      <c r="CS7" s="643"/>
      <c r="CT7" s="643"/>
      <c r="CU7" s="643"/>
      <c r="CV7" s="643"/>
      <c r="CW7" s="643"/>
      <c r="CX7" s="643"/>
      <c r="CY7" s="644"/>
      <c r="CZ7" s="675">
        <v>25.5</v>
      </c>
      <c r="DA7" s="675"/>
      <c r="DB7" s="675"/>
      <c r="DC7" s="675"/>
      <c r="DD7" s="648">
        <v>15860</v>
      </c>
      <c r="DE7" s="643"/>
      <c r="DF7" s="643"/>
      <c r="DG7" s="643"/>
      <c r="DH7" s="643"/>
      <c r="DI7" s="643"/>
      <c r="DJ7" s="643"/>
      <c r="DK7" s="643"/>
      <c r="DL7" s="643"/>
      <c r="DM7" s="643"/>
      <c r="DN7" s="643"/>
      <c r="DO7" s="643"/>
      <c r="DP7" s="644"/>
      <c r="DQ7" s="648">
        <v>2186961</v>
      </c>
      <c r="DR7" s="643"/>
      <c r="DS7" s="643"/>
      <c r="DT7" s="643"/>
      <c r="DU7" s="643"/>
      <c r="DV7" s="643"/>
      <c r="DW7" s="643"/>
      <c r="DX7" s="643"/>
      <c r="DY7" s="643"/>
      <c r="DZ7" s="643"/>
      <c r="EA7" s="643"/>
      <c r="EB7" s="643"/>
      <c r="EC7" s="689"/>
    </row>
    <row r="8" spans="2:143" ht="11.25" customHeight="1" x14ac:dyDescent="0.15">
      <c r="B8" s="639" t="s">
        <v>233</v>
      </c>
      <c r="C8" s="640"/>
      <c r="D8" s="640"/>
      <c r="E8" s="640"/>
      <c r="F8" s="640"/>
      <c r="G8" s="640"/>
      <c r="H8" s="640"/>
      <c r="I8" s="640"/>
      <c r="J8" s="640"/>
      <c r="K8" s="640"/>
      <c r="L8" s="640"/>
      <c r="M8" s="640"/>
      <c r="N8" s="640"/>
      <c r="O8" s="640"/>
      <c r="P8" s="640"/>
      <c r="Q8" s="641"/>
      <c r="R8" s="642">
        <v>35557</v>
      </c>
      <c r="S8" s="643"/>
      <c r="T8" s="643"/>
      <c r="U8" s="643"/>
      <c r="V8" s="643"/>
      <c r="W8" s="643"/>
      <c r="X8" s="643"/>
      <c r="Y8" s="644"/>
      <c r="Z8" s="675">
        <v>0.1</v>
      </c>
      <c r="AA8" s="675"/>
      <c r="AB8" s="675"/>
      <c r="AC8" s="675"/>
      <c r="AD8" s="676">
        <v>35557</v>
      </c>
      <c r="AE8" s="676"/>
      <c r="AF8" s="676"/>
      <c r="AG8" s="676"/>
      <c r="AH8" s="676"/>
      <c r="AI8" s="676"/>
      <c r="AJ8" s="676"/>
      <c r="AK8" s="676"/>
      <c r="AL8" s="645">
        <v>0.3</v>
      </c>
      <c r="AM8" s="646"/>
      <c r="AN8" s="646"/>
      <c r="AO8" s="677"/>
      <c r="AP8" s="639" t="s">
        <v>234</v>
      </c>
      <c r="AQ8" s="640"/>
      <c r="AR8" s="640"/>
      <c r="AS8" s="640"/>
      <c r="AT8" s="640"/>
      <c r="AU8" s="640"/>
      <c r="AV8" s="640"/>
      <c r="AW8" s="640"/>
      <c r="AX8" s="640"/>
      <c r="AY8" s="640"/>
      <c r="AZ8" s="640"/>
      <c r="BA8" s="640"/>
      <c r="BB8" s="640"/>
      <c r="BC8" s="640"/>
      <c r="BD8" s="640"/>
      <c r="BE8" s="640"/>
      <c r="BF8" s="641"/>
      <c r="BG8" s="642">
        <v>107861</v>
      </c>
      <c r="BH8" s="643"/>
      <c r="BI8" s="643"/>
      <c r="BJ8" s="643"/>
      <c r="BK8" s="643"/>
      <c r="BL8" s="643"/>
      <c r="BM8" s="643"/>
      <c r="BN8" s="644"/>
      <c r="BO8" s="675">
        <v>1.4</v>
      </c>
      <c r="BP8" s="675"/>
      <c r="BQ8" s="675"/>
      <c r="BR8" s="675"/>
      <c r="BS8" s="648" t="s">
        <v>128</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8163254</v>
      </c>
      <c r="CS8" s="643"/>
      <c r="CT8" s="643"/>
      <c r="CU8" s="643"/>
      <c r="CV8" s="643"/>
      <c r="CW8" s="643"/>
      <c r="CX8" s="643"/>
      <c r="CY8" s="644"/>
      <c r="CZ8" s="675">
        <v>23.5</v>
      </c>
      <c r="DA8" s="675"/>
      <c r="DB8" s="675"/>
      <c r="DC8" s="675"/>
      <c r="DD8" s="648">
        <v>168874</v>
      </c>
      <c r="DE8" s="643"/>
      <c r="DF8" s="643"/>
      <c r="DG8" s="643"/>
      <c r="DH8" s="643"/>
      <c r="DI8" s="643"/>
      <c r="DJ8" s="643"/>
      <c r="DK8" s="643"/>
      <c r="DL8" s="643"/>
      <c r="DM8" s="643"/>
      <c r="DN8" s="643"/>
      <c r="DO8" s="643"/>
      <c r="DP8" s="644"/>
      <c r="DQ8" s="648">
        <v>4184321</v>
      </c>
      <c r="DR8" s="643"/>
      <c r="DS8" s="643"/>
      <c r="DT8" s="643"/>
      <c r="DU8" s="643"/>
      <c r="DV8" s="643"/>
      <c r="DW8" s="643"/>
      <c r="DX8" s="643"/>
      <c r="DY8" s="643"/>
      <c r="DZ8" s="643"/>
      <c r="EA8" s="643"/>
      <c r="EB8" s="643"/>
      <c r="EC8" s="689"/>
    </row>
    <row r="9" spans="2:143" ht="11.25" customHeight="1" x14ac:dyDescent="0.15">
      <c r="B9" s="639" t="s">
        <v>236</v>
      </c>
      <c r="C9" s="640"/>
      <c r="D9" s="640"/>
      <c r="E9" s="640"/>
      <c r="F9" s="640"/>
      <c r="G9" s="640"/>
      <c r="H9" s="640"/>
      <c r="I9" s="640"/>
      <c r="J9" s="640"/>
      <c r="K9" s="640"/>
      <c r="L9" s="640"/>
      <c r="M9" s="640"/>
      <c r="N9" s="640"/>
      <c r="O9" s="640"/>
      <c r="P9" s="640"/>
      <c r="Q9" s="641"/>
      <c r="R9" s="642">
        <v>43188</v>
      </c>
      <c r="S9" s="643"/>
      <c r="T9" s="643"/>
      <c r="U9" s="643"/>
      <c r="V9" s="643"/>
      <c r="W9" s="643"/>
      <c r="X9" s="643"/>
      <c r="Y9" s="644"/>
      <c r="Z9" s="675">
        <v>0.1</v>
      </c>
      <c r="AA9" s="675"/>
      <c r="AB9" s="675"/>
      <c r="AC9" s="675"/>
      <c r="AD9" s="676">
        <v>43188</v>
      </c>
      <c r="AE9" s="676"/>
      <c r="AF9" s="676"/>
      <c r="AG9" s="676"/>
      <c r="AH9" s="676"/>
      <c r="AI9" s="676"/>
      <c r="AJ9" s="676"/>
      <c r="AK9" s="676"/>
      <c r="AL9" s="645">
        <v>0.3</v>
      </c>
      <c r="AM9" s="646"/>
      <c r="AN9" s="646"/>
      <c r="AO9" s="677"/>
      <c r="AP9" s="639" t="s">
        <v>237</v>
      </c>
      <c r="AQ9" s="640"/>
      <c r="AR9" s="640"/>
      <c r="AS9" s="640"/>
      <c r="AT9" s="640"/>
      <c r="AU9" s="640"/>
      <c r="AV9" s="640"/>
      <c r="AW9" s="640"/>
      <c r="AX9" s="640"/>
      <c r="AY9" s="640"/>
      <c r="AZ9" s="640"/>
      <c r="BA9" s="640"/>
      <c r="BB9" s="640"/>
      <c r="BC9" s="640"/>
      <c r="BD9" s="640"/>
      <c r="BE9" s="640"/>
      <c r="BF9" s="641"/>
      <c r="BG9" s="642">
        <v>2729160</v>
      </c>
      <c r="BH9" s="643"/>
      <c r="BI9" s="643"/>
      <c r="BJ9" s="643"/>
      <c r="BK9" s="643"/>
      <c r="BL9" s="643"/>
      <c r="BM9" s="643"/>
      <c r="BN9" s="644"/>
      <c r="BO9" s="675">
        <v>34.200000000000003</v>
      </c>
      <c r="BP9" s="675"/>
      <c r="BQ9" s="675"/>
      <c r="BR9" s="675"/>
      <c r="BS9" s="648" t="s">
        <v>128</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7922337</v>
      </c>
      <c r="CS9" s="643"/>
      <c r="CT9" s="643"/>
      <c r="CU9" s="643"/>
      <c r="CV9" s="643"/>
      <c r="CW9" s="643"/>
      <c r="CX9" s="643"/>
      <c r="CY9" s="644"/>
      <c r="CZ9" s="675">
        <v>22.8</v>
      </c>
      <c r="DA9" s="675"/>
      <c r="DB9" s="675"/>
      <c r="DC9" s="675"/>
      <c r="DD9" s="648">
        <v>939440</v>
      </c>
      <c r="DE9" s="643"/>
      <c r="DF9" s="643"/>
      <c r="DG9" s="643"/>
      <c r="DH9" s="643"/>
      <c r="DI9" s="643"/>
      <c r="DJ9" s="643"/>
      <c r="DK9" s="643"/>
      <c r="DL9" s="643"/>
      <c r="DM9" s="643"/>
      <c r="DN9" s="643"/>
      <c r="DO9" s="643"/>
      <c r="DP9" s="644"/>
      <c r="DQ9" s="648">
        <v>5417468</v>
      </c>
      <c r="DR9" s="643"/>
      <c r="DS9" s="643"/>
      <c r="DT9" s="643"/>
      <c r="DU9" s="643"/>
      <c r="DV9" s="643"/>
      <c r="DW9" s="643"/>
      <c r="DX9" s="643"/>
      <c r="DY9" s="643"/>
      <c r="DZ9" s="643"/>
      <c r="EA9" s="643"/>
      <c r="EB9" s="643"/>
      <c r="EC9" s="689"/>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240</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193951</v>
      </c>
      <c r="BH10" s="643"/>
      <c r="BI10" s="643"/>
      <c r="BJ10" s="643"/>
      <c r="BK10" s="643"/>
      <c r="BL10" s="643"/>
      <c r="BM10" s="643"/>
      <c r="BN10" s="644"/>
      <c r="BO10" s="675">
        <v>2.4</v>
      </c>
      <c r="BP10" s="675"/>
      <c r="BQ10" s="675"/>
      <c r="BR10" s="675"/>
      <c r="BS10" s="648">
        <v>32149</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10218</v>
      </c>
      <c r="CS10" s="643"/>
      <c r="CT10" s="643"/>
      <c r="CU10" s="643"/>
      <c r="CV10" s="643"/>
      <c r="CW10" s="643"/>
      <c r="CX10" s="643"/>
      <c r="CY10" s="644"/>
      <c r="CZ10" s="675">
        <v>0</v>
      </c>
      <c r="DA10" s="675"/>
      <c r="DB10" s="675"/>
      <c r="DC10" s="675"/>
      <c r="DD10" s="648" t="s">
        <v>240</v>
      </c>
      <c r="DE10" s="643"/>
      <c r="DF10" s="643"/>
      <c r="DG10" s="643"/>
      <c r="DH10" s="643"/>
      <c r="DI10" s="643"/>
      <c r="DJ10" s="643"/>
      <c r="DK10" s="643"/>
      <c r="DL10" s="643"/>
      <c r="DM10" s="643"/>
      <c r="DN10" s="643"/>
      <c r="DO10" s="643"/>
      <c r="DP10" s="644"/>
      <c r="DQ10" s="648">
        <v>9604</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1446924</v>
      </c>
      <c r="S11" s="643"/>
      <c r="T11" s="643"/>
      <c r="U11" s="643"/>
      <c r="V11" s="643"/>
      <c r="W11" s="643"/>
      <c r="X11" s="643"/>
      <c r="Y11" s="644"/>
      <c r="Z11" s="645">
        <v>4.0999999999999996</v>
      </c>
      <c r="AA11" s="646"/>
      <c r="AB11" s="646"/>
      <c r="AC11" s="647"/>
      <c r="AD11" s="648">
        <v>1446924</v>
      </c>
      <c r="AE11" s="643"/>
      <c r="AF11" s="643"/>
      <c r="AG11" s="643"/>
      <c r="AH11" s="643"/>
      <c r="AI11" s="643"/>
      <c r="AJ11" s="643"/>
      <c r="AK11" s="644"/>
      <c r="AL11" s="645">
        <v>10.3</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294755</v>
      </c>
      <c r="BH11" s="643"/>
      <c r="BI11" s="643"/>
      <c r="BJ11" s="643"/>
      <c r="BK11" s="643"/>
      <c r="BL11" s="643"/>
      <c r="BM11" s="643"/>
      <c r="BN11" s="644"/>
      <c r="BO11" s="675">
        <v>3.7</v>
      </c>
      <c r="BP11" s="675"/>
      <c r="BQ11" s="675"/>
      <c r="BR11" s="675"/>
      <c r="BS11" s="648">
        <v>71022</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398843</v>
      </c>
      <c r="CS11" s="643"/>
      <c r="CT11" s="643"/>
      <c r="CU11" s="643"/>
      <c r="CV11" s="643"/>
      <c r="CW11" s="643"/>
      <c r="CX11" s="643"/>
      <c r="CY11" s="644"/>
      <c r="CZ11" s="675">
        <v>1.1000000000000001</v>
      </c>
      <c r="DA11" s="675"/>
      <c r="DB11" s="675"/>
      <c r="DC11" s="675"/>
      <c r="DD11" s="648">
        <v>177381</v>
      </c>
      <c r="DE11" s="643"/>
      <c r="DF11" s="643"/>
      <c r="DG11" s="643"/>
      <c r="DH11" s="643"/>
      <c r="DI11" s="643"/>
      <c r="DJ11" s="643"/>
      <c r="DK11" s="643"/>
      <c r="DL11" s="643"/>
      <c r="DM11" s="643"/>
      <c r="DN11" s="643"/>
      <c r="DO11" s="643"/>
      <c r="DP11" s="644"/>
      <c r="DQ11" s="648">
        <v>232786</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v>15408</v>
      </c>
      <c r="S12" s="643"/>
      <c r="T12" s="643"/>
      <c r="U12" s="643"/>
      <c r="V12" s="643"/>
      <c r="W12" s="643"/>
      <c r="X12" s="643"/>
      <c r="Y12" s="644"/>
      <c r="Z12" s="675">
        <v>0</v>
      </c>
      <c r="AA12" s="675"/>
      <c r="AB12" s="675"/>
      <c r="AC12" s="675"/>
      <c r="AD12" s="676">
        <v>15408</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3555056</v>
      </c>
      <c r="BH12" s="643"/>
      <c r="BI12" s="643"/>
      <c r="BJ12" s="643"/>
      <c r="BK12" s="643"/>
      <c r="BL12" s="643"/>
      <c r="BM12" s="643"/>
      <c r="BN12" s="644"/>
      <c r="BO12" s="675">
        <v>44.6</v>
      </c>
      <c r="BP12" s="675"/>
      <c r="BQ12" s="675"/>
      <c r="BR12" s="675"/>
      <c r="BS12" s="648" t="s">
        <v>128</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619828</v>
      </c>
      <c r="CS12" s="643"/>
      <c r="CT12" s="643"/>
      <c r="CU12" s="643"/>
      <c r="CV12" s="643"/>
      <c r="CW12" s="643"/>
      <c r="CX12" s="643"/>
      <c r="CY12" s="644"/>
      <c r="CZ12" s="675">
        <v>1.8</v>
      </c>
      <c r="DA12" s="675"/>
      <c r="DB12" s="675"/>
      <c r="DC12" s="675"/>
      <c r="DD12" s="648">
        <v>33117</v>
      </c>
      <c r="DE12" s="643"/>
      <c r="DF12" s="643"/>
      <c r="DG12" s="643"/>
      <c r="DH12" s="643"/>
      <c r="DI12" s="643"/>
      <c r="DJ12" s="643"/>
      <c r="DK12" s="643"/>
      <c r="DL12" s="643"/>
      <c r="DM12" s="643"/>
      <c r="DN12" s="643"/>
      <c r="DO12" s="643"/>
      <c r="DP12" s="644"/>
      <c r="DQ12" s="648">
        <v>355189</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3537132</v>
      </c>
      <c r="BH13" s="643"/>
      <c r="BI13" s="643"/>
      <c r="BJ13" s="643"/>
      <c r="BK13" s="643"/>
      <c r="BL13" s="643"/>
      <c r="BM13" s="643"/>
      <c r="BN13" s="644"/>
      <c r="BO13" s="675">
        <v>44.4</v>
      </c>
      <c r="BP13" s="675"/>
      <c r="BQ13" s="675"/>
      <c r="BR13" s="675"/>
      <c r="BS13" s="648" t="s">
        <v>240</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1209321</v>
      </c>
      <c r="CS13" s="643"/>
      <c r="CT13" s="643"/>
      <c r="CU13" s="643"/>
      <c r="CV13" s="643"/>
      <c r="CW13" s="643"/>
      <c r="CX13" s="643"/>
      <c r="CY13" s="644"/>
      <c r="CZ13" s="675">
        <v>3.5</v>
      </c>
      <c r="DA13" s="675"/>
      <c r="DB13" s="675"/>
      <c r="DC13" s="675"/>
      <c r="DD13" s="648">
        <v>285600</v>
      </c>
      <c r="DE13" s="643"/>
      <c r="DF13" s="643"/>
      <c r="DG13" s="643"/>
      <c r="DH13" s="643"/>
      <c r="DI13" s="643"/>
      <c r="DJ13" s="643"/>
      <c r="DK13" s="643"/>
      <c r="DL13" s="643"/>
      <c r="DM13" s="643"/>
      <c r="DN13" s="643"/>
      <c r="DO13" s="643"/>
      <c r="DP13" s="644"/>
      <c r="DQ13" s="648">
        <v>935440</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v>6</v>
      </c>
      <c r="S14" s="643"/>
      <c r="T14" s="643"/>
      <c r="U14" s="643"/>
      <c r="V14" s="643"/>
      <c r="W14" s="643"/>
      <c r="X14" s="643"/>
      <c r="Y14" s="644"/>
      <c r="Z14" s="675">
        <v>0</v>
      </c>
      <c r="AA14" s="675"/>
      <c r="AB14" s="675"/>
      <c r="AC14" s="675"/>
      <c r="AD14" s="676">
        <v>6</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195925</v>
      </c>
      <c r="BH14" s="643"/>
      <c r="BI14" s="643"/>
      <c r="BJ14" s="643"/>
      <c r="BK14" s="643"/>
      <c r="BL14" s="643"/>
      <c r="BM14" s="643"/>
      <c r="BN14" s="644"/>
      <c r="BO14" s="675">
        <v>2.5</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1186354</v>
      </c>
      <c r="CS14" s="643"/>
      <c r="CT14" s="643"/>
      <c r="CU14" s="643"/>
      <c r="CV14" s="643"/>
      <c r="CW14" s="643"/>
      <c r="CX14" s="643"/>
      <c r="CY14" s="644"/>
      <c r="CZ14" s="675">
        <v>3.4</v>
      </c>
      <c r="DA14" s="675"/>
      <c r="DB14" s="675"/>
      <c r="DC14" s="675"/>
      <c r="DD14" s="648">
        <v>228431</v>
      </c>
      <c r="DE14" s="643"/>
      <c r="DF14" s="643"/>
      <c r="DG14" s="643"/>
      <c r="DH14" s="643"/>
      <c r="DI14" s="643"/>
      <c r="DJ14" s="643"/>
      <c r="DK14" s="643"/>
      <c r="DL14" s="643"/>
      <c r="DM14" s="643"/>
      <c r="DN14" s="643"/>
      <c r="DO14" s="643"/>
      <c r="DP14" s="644"/>
      <c r="DQ14" s="648">
        <v>953917</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240</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441757</v>
      </c>
      <c r="BH15" s="643"/>
      <c r="BI15" s="643"/>
      <c r="BJ15" s="643"/>
      <c r="BK15" s="643"/>
      <c r="BL15" s="643"/>
      <c r="BM15" s="643"/>
      <c r="BN15" s="644"/>
      <c r="BO15" s="675">
        <v>5.5</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3116570</v>
      </c>
      <c r="CS15" s="643"/>
      <c r="CT15" s="643"/>
      <c r="CU15" s="643"/>
      <c r="CV15" s="643"/>
      <c r="CW15" s="643"/>
      <c r="CX15" s="643"/>
      <c r="CY15" s="644"/>
      <c r="CZ15" s="675">
        <v>9</v>
      </c>
      <c r="DA15" s="675"/>
      <c r="DB15" s="675"/>
      <c r="DC15" s="675"/>
      <c r="DD15" s="648">
        <v>424005</v>
      </c>
      <c r="DE15" s="643"/>
      <c r="DF15" s="643"/>
      <c r="DG15" s="643"/>
      <c r="DH15" s="643"/>
      <c r="DI15" s="643"/>
      <c r="DJ15" s="643"/>
      <c r="DK15" s="643"/>
      <c r="DL15" s="643"/>
      <c r="DM15" s="643"/>
      <c r="DN15" s="643"/>
      <c r="DO15" s="643"/>
      <c r="DP15" s="644"/>
      <c r="DQ15" s="648">
        <v>2239713</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26092</v>
      </c>
      <c r="S16" s="643"/>
      <c r="T16" s="643"/>
      <c r="U16" s="643"/>
      <c r="V16" s="643"/>
      <c r="W16" s="643"/>
      <c r="X16" s="643"/>
      <c r="Y16" s="644"/>
      <c r="Z16" s="675">
        <v>0.1</v>
      </c>
      <c r="AA16" s="675"/>
      <c r="AB16" s="675"/>
      <c r="AC16" s="675"/>
      <c r="AD16" s="676">
        <v>26092</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240</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22831</v>
      </c>
      <c r="CS16" s="643"/>
      <c r="CT16" s="643"/>
      <c r="CU16" s="643"/>
      <c r="CV16" s="643"/>
      <c r="CW16" s="643"/>
      <c r="CX16" s="643"/>
      <c r="CY16" s="644"/>
      <c r="CZ16" s="675">
        <v>0.1</v>
      </c>
      <c r="DA16" s="675"/>
      <c r="DB16" s="675"/>
      <c r="DC16" s="675"/>
      <c r="DD16" s="648" t="s">
        <v>128</v>
      </c>
      <c r="DE16" s="643"/>
      <c r="DF16" s="643"/>
      <c r="DG16" s="643"/>
      <c r="DH16" s="643"/>
      <c r="DI16" s="643"/>
      <c r="DJ16" s="643"/>
      <c r="DK16" s="643"/>
      <c r="DL16" s="643"/>
      <c r="DM16" s="643"/>
      <c r="DN16" s="643"/>
      <c r="DO16" s="643"/>
      <c r="DP16" s="644"/>
      <c r="DQ16" s="648">
        <v>18871</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41033</v>
      </c>
      <c r="S17" s="643"/>
      <c r="T17" s="643"/>
      <c r="U17" s="643"/>
      <c r="V17" s="643"/>
      <c r="W17" s="643"/>
      <c r="X17" s="643"/>
      <c r="Y17" s="644"/>
      <c r="Z17" s="675">
        <v>0.1</v>
      </c>
      <c r="AA17" s="675"/>
      <c r="AB17" s="675"/>
      <c r="AC17" s="675"/>
      <c r="AD17" s="676">
        <v>41033</v>
      </c>
      <c r="AE17" s="676"/>
      <c r="AF17" s="676"/>
      <c r="AG17" s="676"/>
      <c r="AH17" s="676"/>
      <c r="AI17" s="676"/>
      <c r="AJ17" s="676"/>
      <c r="AK17" s="676"/>
      <c r="AL17" s="645">
        <v>0.3</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240</v>
      </c>
      <c r="BP17" s="675"/>
      <c r="BQ17" s="675"/>
      <c r="BR17" s="675"/>
      <c r="BS17" s="648" t="s">
        <v>128</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3045583</v>
      </c>
      <c r="CS17" s="643"/>
      <c r="CT17" s="643"/>
      <c r="CU17" s="643"/>
      <c r="CV17" s="643"/>
      <c r="CW17" s="643"/>
      <c r="CX17" s="643"/>
      <c r="CY17" s="644"/>
      <c r="CZ17" s="675">
        <v>8.8000000000000007</v>
      </c>
      <c r="DA17" s="675"/>
      <c r="DB17" s="675"/>
      <c r="DC17" s="675"/>
      <c r="DD17" s="648" t="s">
        <v>128</v>
      </c>
      <c r="DE17" s="643"/>
      <c r="DF17" s="643"/>
      <c r="DG17" s="643"/>
      <c r="DH17" s="643"/>
      <c r="DI17" s="643"/>
      <c r="DJ17" s="643"/>
      <c r="DK17" s="643"/>
      <c r="DL17" s="643"/>
      <c r="DM17" s="643"/>
      <c r="DN17" s="643"/>
      <c r="DO17" s="643"/>
      <c r="DP17" s="644"/>
      <c r="DQ17" s="648">
        <v>3012388</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42885</v>
      </c>
      <c r="S18" s="643"/>
      <c r="T18" s="643"/>
      <c r="U18" s="643"/>
      <c r="V18" s="643"/>
      <c r="W18" s="643"/>
      <c r="X18" s="643"/>
      <c r="Y18" s="644"/>
      <c r="Z18" s="675">
        <v>0.1</v>
      </c>
      <c r="AA18" s="675"/>
      <c r="AB18" s="675"/>
      <c r="AC18" s="675"/>
      <c r="AD18" s="676">
        <v>42885</v>
      </c>
      <c r="AE18" s="676"/>
      <c r="AF18" s="676"/>
      <c r="AG18" s="676"/>
      <c r="AH18" s="676"/>
      <c r="AI18" s="676"/>
      <c r="AJ18" s="676"/>
      <c r="AK18" s="676"/>
      <c r="AL18" s="645">
        <v>0.3</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24953</v>
      </c>
      <c r="S19" s="643"/>
      <c r="T19" s="643"/>
      <c r="U19" s="643"/>
      <c r="V19" s="643"/>
      <c r="W19" s="643"/>
      <c r="X19" s="643"/>
      <c r="Y19" s="644"/>
      <c r="Z19" s="675">
        <v>0.1</v>
      </c>
      <c r="AA19" s="675"/>
      <c r="AB19" s="675"/>
      <c r="AC19" s="675"/>
      <c r="AD19" s="676">
        <v>24953</v>
      </c>
      <c r="AE19" s="676"/>
      <c r="AF19" s="676"/>
      <c r="AG19" s="676"/>
      <c r="AH19" s="676"/>
      <c r="AI19" s="676"/>
      <c r="AJ19" s="676"/>
      <c r="AK19" s="676"/>
      <c r="AL19" s="645">
        <v>0.2</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452257</v>
      </c>
      <c r="BH19" s="643"/>
      <c r="BI19" s="643"/>
      <c r="BJ19" s="643"/>
      <c r="BK19" s="643"/>
      <c r="BL19" s="643"/>
      <c r="BM19" s="643"/>
      <c r="BN19" s="644"/>
      <c r="BO19" s="675">
        <v>5.7</v>
      </c>
      <c r="BP19" s="675"/>
      <c r="BQ19" s="675"/>
      <c r="BR19" s="675"/>
      <c r="BS19" s="648" t="s">
        <v>128</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240</v>
      </c>
      <c r="CS19" s="643"/>
      <c r="CT19" s="643"/>
      <c r="CU19" s="643"/>
      <c r="CV19" s="643"/>
      <c r="CW19" s="643"/>
      <c r="CX19" s="643"/>
      <c r="CY19" s="644"/>
      <c r="CZ19" s="675" t="s">
        <v>128</v>
      </c>
      <c r="DA19" s="675"/>
      <c r="DB19" s="675"/>
      <c r="DC19" s="675"/>
      <c r="DD19" s="648" t="s">
        <v>240</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12365</v>
      </c>
      <c r="S20" s="643"/>
      <c r="T20" s="643"/>
      <c r="U20" s="643"/>
      <c r="V20" s="643"/>
      <c r="W20" s="643"/>
      <c r="X20" s="643"/>
      <c r="Y20" s="644"/>
      <c r="Z20" s="675">
        <v>0</v>
      </c>
      <c r="AA20" s="675"/>
      <c r="AB20" s="675"/>
      <c r="AC20" s="675"/>
      <c r="AD20" s="676">
        <v>12365</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452257</v>
      </c>
      <c r="BH20" s="643"/>
      <c r="BI20" s="643"/>
      <c r="BJ20" s="643"/>
      <c r="BK20" s="643"/>
      <c r="BL20" s="643"/>
      <c r="BM20" s="643"/>
      <c r="BN20" s="644"/>
      <c r="BO20" s="675">
        <v>5.7</v>
      </c>
      <c r="BP20" s="675"/>
      <c r="BQ20" s="675"/>
      <c r="BR20" s="675"/>
      <c r="BS20" s="648" t="s">
        <v>240</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34747578</v>
      </c>
      <c r="CS20" s="643"/>
      <c r="CT20" s="643"/>
      <c r="CU20" s="643"/>
      <c r="CV20" s="643"/>
      <c r="CW20" s="643"/>
      <c r="CX20" s="643"/>
      <c r="CY20" s="644"/>
      <c r="CZ20" s="675">
        <v>100</v>
      </c>
      <c r="DA20" s="675"/>
      <c r="DB20" s="675"/>
      <c r="DC20" s="675"/>
      <c r="DD20" s="648">
        <v>2272708</v>
      </c>
      <c r="DE20" s="643"/>
      <c r="DF20" s="643"/>
      <c r="DG20" s="643"/>
      <c r="DH20" s="643"/>
      <c r="DI20" s="643"/>
      <c r="DJ20" s="643"/>
      <c r="DK20" s="643"/>
      <c r="DL20" s="643"/>
      <c r="DM20" s="643"/>
      <c r="DN20" s="643"/>
      <c r="DO20" s="643"/>
      <c r="DP20" s="644"/>
      <c r="DQ20" s="648">
        <v>19731047</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5567</v>
      </c>
      <c r="S21" s="643"/>
      <c r="T21" s="643"/>
      <c r="U21" s="643"/>
      <c r="V21" s="643"/>
      <c r="W21" s="643"/>
      <c r="X21" s="643"/>
      <c r="Y21" s="644"/>
      <c r="Z21" s="675">
        <v>0</v>
      </c>
      <c r="AA21" s="675"/>
      <c r="AB21" s="675"/>
      <c r="AC21" s="675"/>
      <c r="AD21" s="676">
        <v>5567</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7148</v>
      </c>
      <c r="BH21" s="643"/>
      <c r="BI21" s="643"/>
      <c r="BJ21" s="643"/>
      <c r="BK21" s="643"/>
      <c r="BL21" s="643"/>
      <c r="BM21" s="643"/>
      <c r="BN21" s="644"/>
      <c r="BO21" s="675">
        <v>0.1</v>
      </c>
      <c r="BP21" s="675"/>
      <c r="BQ21" s="675"/>
      <c r="BR21" s="675"/>
      <c r="BS21" s="648" t="s">
        <v>240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8649507</v>
      </c>
      <c r="S22" s="643"/>
      <c r="T22" s="643"/>
      <c r="U22" s="643"/>
      <c r="V22" s="643"/>
      <c r="W22" s="643"/>
      <c r="X22" s="643"/>
      <c r="Y22" s="644"/>
      <c r="Z22" s="675">
        <v>24.4</v>
      </c>
      <c r="AA22" s="675"/>
      <c r="AB22" s="675"/>
      <c r="AC22" s="675"/>
      <c r="AD22" s="676">
        <v>4541787</v>
      </c>
      <c r="AE22" s="676"/>
      <c r="AF22" s="676"/>
      <c r="AG22" s="676"/>
      <c r="AH22" s="676"/>
      <c r="AI22" s="676"/>
      <c r="AJ22" s="676"/>
      <c r="AK22" s="676"/>
      <c r="AL22" s="645">
        <v>32.299999999999997</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4541787</v>
      </c>
      <c r="S23" s="643"/>
      <c r="T23" s="643"/>
      <c r="U23" s="643"/>
      <c r="V23" s="643"/>
      <c r="W23" s="643"/>
      <c r="X23" s="643"/>
      <c r="Y23" s="644"/>
      <c r="Z23" s="675">
        <v>12.8</v>
      </c>
      <c r="AA23" s="675"/>
      <c r="AB23" s="675"/>
      <c r="AC23" s="675"/>
      <c r="AD23" s="676">
        <v>4541787</v>
      </c>
      <c r="AE23" s="676"/>
      <c r="AF23" s="676"/>
      <c r="AG23" s="676"/>
      <c r="AH23" s="676"/>
      <c r="AI23" s="676"/>
      <c r="AJ23" s="676"/>
      <c r="AK23" s="676"/>
      <c r="AL23" s="645">
        <v>32.299999999999997</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v>445109</v>
      </c>
      <c r="BH23" s="643"/>
      <c r="BI23" s="643"/>
      <c r="BJ23" s="643"/>
      <c r="BK23" s="643"/>
      <c r="BL23" s="643"/>
      <c r="BM23" s="643"/>
      <c r="BN23" s="644"/>
      <c r="BO23" s="675">
        <v>5.6</v>
      </c>
      <c r="BP23" s="675"/>
      <c r="BQ23" s="675"/>
      <c r="BR23" s="675"/>
      <c r="BS23" s="648" t="s">
        <v>128</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373134</v>
      </c>
      <c r="S24" s="643"/>
      <c r="T24" s="643"/>
      <c r="U24" s="643"/>
      <c r="V24" s="643"/>
      <c r="W24" s="643"/>
      <c r="X24" s="643"/>
      <c r="Y24" s="644"/>
      <c r="Z24" s="675">
        <v>1.1000000000000001</v>
      </c>
      <c r="AA24" s="675"/>
      <c r="AB24" s="675"/>
      <c r="AC24" s="675"/>
      <c r="AD24" s="676" t="s">
        <v>240</v>
      </c>
      <c r="AE24" s="676"/>
      <c r="AF24" s="676"/>
      <c r="AG24" s="676"/>
      <c r="AH24" s="676"/>
      <c r="AI24" s="676"/>
      <c r="AJ24" s="676"/>
      <c r="AK24" s="676"/>
      <c r="AL24" s="645" t="s">
        <v>128</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240</v>
      </c>
      <c r="BP24" s="675"/>
      <c r="BQ24" s="675"/>
      <c r="BR24" s="675"/>
      <c r="BS24" s="648" t="s">
        <v>128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13026537</v>
      </c>
      <c r="CS24" s="698"/>
      <c r="CT24" s="698"/>
      <c r="CU24" s="698"/>
      <c r="CV24" s="698"/>
      <c r="CW24" s="698"/>
      <c r="CX24" s="698"/>
      <c r="CY24" s="741"/>
      <c r="CZ24" s="742">
        <v>37.5</v>
      </c>
      <c r="DA24" s="713"/>
      <c r="DB24" s="713"/>
      <c r="DC24" s="745"/>
      <c r="DD24" s="740">
        <v>9578435</v>
      </c>
      <c r="DE24" s="698"/>
      <c r="DF24" s="698"/>
      <c r="DG24" s="698"/>
      <c r="DH24" s="698"/>
      <c r="DI24" s="698"/>
      <c r="DJ24" s="698"/>
      <c r="DK24" s="741"/>
      <c r="DL24" s="740">
        <v>9263340</v>
      </c>
      <c r="DM24" s="698"/>
      <c r="DN24" s="698"/>
      <c r="DO24" s="698"/>
      <c r="DP24" s="698"/>
      <c r="DQ24" s="698"/>
      <c r="DR24" s="698"/>
      <c r="DS24" s="698"/>
      <c r="DT24" s="698"/>
      <c r="DU24" s="698"/>
      <c r="DV24" s="741"/>
      <c r="DW24" s="742">
        <v>62.6</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v>3734586</v>
      </c>
      <c r="S25" s="643"/>
      <c r="T25" s="643"/>
      <c r="U25" s="643"/>
      <c r="V25" s="643"/>
      <c r="W25" s="643"/>
      <c r="X25" s="643"/>
      <c r="Y25" s="644"/>
      <c r="Z25" s="675">
        <v>10.5</v>
      </c>
      <c r="AA25" s="675"/>
      <c r="AB25" s="675"/>
      <c r="AC25" s="675"/>
      <c r="AD25" s="676" t="s">
        <v>128</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5567141</v>
      </c>
      <c r="CS25" s="661"/>
      <c r="CT25" s="661"/>
      <c r="CU25" s="661"/>
      <c r="CV25" s="661"/>
      <c r="CW25" s="661"/>
      <c r="CX25" s="661"/>
      <c r="CY25" s="662"/>
      <c r="CZ25" s="645">
        <v>16</v>
      </c>
      <c r="DA25" s="663"/>
      <c r="DB25" s="663"/>
      <c r="DC25" s="664"/>
      <c r="DD25" s="648">
        <v>5286231</v>
      </c>
      <c r="DE25" s="661"/>
      <c r="DF25" s="661"/>
      <c r="DG25" s="661"/>
      <c r="DH25" s="661"/>
      <c r="DI25" s="661"/>
      <c r="DJ25" s="661"/>
      <c r="DK25" s="662"/>
      <c r="DL25" s="648">
        <v>4977511</v>
      </c>
      <c r="DM25" s="661"/>
      <c r="DN25" s="661"/>
      <c r="DO25" s="661"/>
      <c r="DP25" s="661"/>
      <c r="DQ25" s="661"/>
      <c r="DR25" s="661"/>
      <c r="DS25" s="661"/>
      <c r="DT25" s="661"/>
      <c r="DU25" s="661"/>
      <c r="DV25" s="662"/>
      <c r="DW25" s="645">
        <v>33.6</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18489537</v>
      </c>
      <c r="S26" s="643"/>
      <c r="T26" s="643"/>
      <c r="U26" s="643"/>
      <c r="V26" s="643"/>
      <c r="W26" s="643"/>
      <c r="X26" s="643"/>
      <c r="Y26" s="644"/>
      <c r="Z26" s="675">
        <v>52.1</v>
      </c>
      <c r="AA26" s="675"/>
      <c r="AB26" s="675"/>
      <c r="AC26" s="675"/>
      <c r="AD26" s="676">
        <v>13936708</v>
      </c>
      <c r="AE26" s="676"/>
      <c r="AF26" s="676"/>
      <c r="AG26" s="676"/>
      <c r="AH26" s="676"/>
      <c r="AI26" s="676"/>
      <c r="AJ26" s="676"/>
      <c r="AK26" s="676"/>
      <c r="AL26" s="645">
        <v>99</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3491168</v>
      </c>
      <c r="CS26" s="643"/>
      <c r="CT26" s="643"/>
      <c r="CU26" s="643"/>
      <c r="CV26" s="643"/>
      <c r="CW26" s="643"/>
      <c r="CX26" s="643"/>
      <c r="CY26" s="644"/>
      <c r="CZ26" s="645">
        <v>10</v>
      </c>
      <c r="DA26" s="663"/>
      <c r="DB26" s="663"/>
      <c r="DC26" s="664"/>
      <c r="DD26" s="648">
        <v>3267882</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7936</v>
      </c>
      <c r="S27" s="643"/>
      <c r="T27" s="643"/>
      <c r="U27" s="643"/>
      <c r="V27" s="643"/>
      <c r="W27" s="643"/>
      <c r="X27" s="643"/>
      <c r="Y27" s="644"/>
      <c r="Z27" s="675">
        <v>0</v>
      </c>
      <c r="AA27" s="675"/>
      <c r="AB27" s="675"/>
      <c r="AC27" s="675"/>
      <c r="AD27" s="676">
        <v>7936</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7970722</v>
      </c>
      <c r="BH27" s="643"/>
      <c r="BI27" s="643"/>
      <c r="BJ27" s="643"/>
      <c r="BK27" s="643"/>
      <c r="BL27" s="643"/>
      <c r="BM27" s="643"/>
      <c r="BN27" s="644"/>
      <c r="BO27" s="675">
        <v>100</v>
      </c>
      <c r="BP27" s="675"/>
      <c r="BQ27" s="675"/>
      <c r="BR27" s="675"/>
      <c r="BS27" s="648">
        <v>103171</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4413813</v>
      </c>
      <c r="CS27" s="661"/>
      <c r="CT27" s="661"/>
      <c r="CU27" s="661"/>
      <c r="CV27" s="661"/>
      <c r="CW27" s="661"/>
      <c r="CX27" s="661"/>
      <c r="CY27" s="662"/>
      <c r="CZ27" s="645">
        <v>12.7</v>
      </c>
      <c r="DA27" s="663"/>
      <c r="DB27" s="663"/>
      <c r="DC27" s="664"/>
      <c r="DD27" s="648">
        <v>1279816</v>
      </c>
      <c r="DE27" s="661"/>
      <c r="DF27" s="661"/>
      <c r="DG27" s="661"/>
      <c r="DH27" s="661"/>
      <c r="DI27" s="661"/>
      <c r="DJ27" s="661"/>
      <c r="DK27" s="662"/>
      <c r="DL27" s="648">
        <v>1273441</v>
      </c>
      <c r="DM27" s="661"/>
      <c r="DN27" s="661"/>
      <c r="DO27" s="661"/>
      <c r="DP27" s="661"/>
      <c r="DQ27" s="661"/>
      <c r="DR27" s="661"/>
      <c r="DS27" s="661"/>
      <c r="DT27" s="661"/>
      <c r="DU27" s="661"/>
      <c r="DV27" s="662"/>
      <c r="DW27" s="645">
        <v>8.6</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72572</v>
      </c>
      <c r="S28" s="643"/>
      <c r="T28" s="643"/>
      <c r="U28" s="643"/>
      <c r="V28" s="643"/>
      <c r="W28" s="643"/>
      <c r="X28" s="643"/>
      <c r="Y28" s="644"/>
      <c r="Z28" s="675">
        <v>0.2</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3045583</v>
      </c>
      <c r="CS28" s="643"/>
      <c r="CT28" s="643"/>
      <c r="CU28" s="643"/>
      <c r="CV28" s="643"/>
      <c r="CW28" s="643"/>
      <c r="CX28" s="643"/>
      <c r="CY28" s="644"/>
      <c r="CZ28" s="645">
        <v>8.8000000000000007</v>
      </c>
      <c r="DA28" s="663"/>
      <c r="DB28" s="663"/>
      <c r="DC28" s="664"/>
      <c r="DD28" s="648">
        <v>3012388</v>
      </c>
      <c r="DE28" s="643"/>
      <c r="DF28" s="643"/>
      <c r="DG28" s="643"/>
      <c r="DH28" s="643"/>
      <c r="DI28" s="643"/>
      <c r="DJ28" s="643"/>
      <c r="DK28" s="644"/>
      <c r="DL28" s="648">
        <v>3012388</v>
      </c>
      <c r="DM28" s="643"/>
      <c r="DN28" s="643"/>
      <c r="DO28" s="643"/>
      <c r="DP28" s="643"/>
      <c r="DQ28" s="643"/>
      <c r="DR28" s="643"/>
      <c r="DS28" s="643"/>
      <c r="DT28" s="643"/>
      <c r="DU28" s="643"/>
      <c r="DV28" s="644"/>
      <c r="DW28" s="645">
        <v>20.3</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300308</v>
      </c>
      <c r="S29" s="643"/>
      <c r="T29" s="643"/>
      <c r="U29" s="643"/>
      <c r="V29" s="643"/>
      <c r="W29" s="643"/>
      <c r="X29" s="643"/>
      <c r="Y29" s="644"/>
      <c r="Z29" s="675">
        <v>0.8</v>
      </c>
      <c r="AA29" s="675"/>
      <c r="AB29" s="675"/>
      <c r="AC29" s="675"/>
      <c r="AD29" s="676">
        <v>61570</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300</v>
      </c>
      <c r="CE29" s="731"/>
      <c r="CF29" s="681" t="s">
        <v>70</v>
      </c>
      <c r="CG29" s="682"/>
      <c r="CH29" s="682"/>
      <c r="CI29" s="682"/>
      <c r="CJ29" s="682"/>
      <c r="CK29" s="682"/>
      <c r="CL29" s="682"/>
      <c r="CM29" s="682"/>
      <c r="CN29" s="682"/>
      <c r="CO29" s="682"/>
      <c r="CP29" s="682"/>
      <c r="CQ29" s="683"/>
      <c r="CR29" s="642">
        <v>3045583</v>
      </c>
      <c r="CS29" s="661"/>
      <c r="CT29" s="661"/>
      <c r="CU29" s="661"/>
      <c r="CV29" s="661"/>
      <c r="CW29" s="661"/>
      <c r="CX29" s="661"/>
      <c r="CY29" s="662"/>
      <c r="CZ29" s="645">
        <v>8.8000000000000007</v>
      </c>
      <c r="DA29" s="663"/>
      <c r="DB29" s="663"/>
      <c r="DC29" s="664"/>
      <c r="DD29" s="648">
        <v>3012388</v>
      </c>
      <c r="DE29" s="661"/>
      <c r="DF29" s="661"/>
      <c r="DG29" s="661"/>
      <c r="DH29" s="661"/>
      <c r="DI29" s="661"/>
      <c r="DJ29" s="661"/>
      <c r="DK29" s="662"/>
      <c r="DL29" s="648">
        <v>3012388</v>
      </c>
      <c r="DM29" s="661"/>
      <c r="DN29" s="661"/>
      <c r="DO29" s="661"/>
      <c r="DP29" s="661"/>
      <c r="DQ29" s="661"/>
      <c r="DR29" s="661"/>
      <c r="DS29" s="661"/>
      <c r="DT29" s="661"/>
      <c r="DU29" s="661"/>
      <c r="DV29" s="662"/>
      <c r="DW29" s="645">
        <v>20.3</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351375</v>
      </c>
      <c r="S30" s="643"/>
      <c r="T30" s="643"/>
      <c r="U30" s="643"/>
      <c r="V30" s="643"/>
      <c r="W30" s="643"/>
      <c r="X30" s="643"/>
      <c r="Y30" s="644"/>
      <c r="Z30" s="675">
        <v>1</v>
      </c>
      <c r="AA30" s="675"/>
      <c r="AB30" s="675"/>
      <c r="AC30" s="675"/>
      <c r="AD30" s="676" t="s">
        <v>128</v>
      </c>
      <c r="AE30" s="676"/>
      <c r="AF30" s="676"/>
      <c r="AG30" s="676"/>
      <c r="AH30" s="676"/>
      <c r="AI30" s="676"/>
      <c r="AJ30" s="676"/>
      <c r="AK30" s="676"/>
      <c r="AL30" s="645" t="s">
        <v>240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2"/>
      <c r="CE30" s="733"/>
      <c r="CF30" s="681" t="s">
        <v>304</v>
      </c>
      <c r="CG30" s="682"/>
      <c r="CH30" s="682"/>
      <c r="CI30" s="682"/>
      <c r="CJ30" s="682"/>
      <c r="CK30" s="682"/>
      <c r="CL30" s="682"/>
      <c r="CM30" s="682"/>
      <c r="CN30" s="682"/>
      <c r="CO30" s="682"/>
      <c r="CP30" s="682"/>
      <c r="CQ30" s="683"/>
      <c r="CR30" s="642">
        <v>2875096</v>
      </c>
      <c r="CS30" s="643"/>
      <c r="CT30" s="643"/>
      <c r="CU30" s="643"/>
      <c r="CV30" s="643"/>
      <c r="CW30" s="643"/>
      <c r="CX30" s="643"/>
      <c r="CY30" s="644"/>
      <c r="CZ30" s="645">
        <v>8.3000000000000007</v>
      </c>
      <c r="DA30" s="663"/>
      <c r="DB30" s="663"/>
      <c r="DC30" s="664"/>
      <c r="DD30" s="648">
        <v>2842295</v>
      </c>
      <c r="DE30" s="643"/>
      <c r="DF30" s="643"/>
      <c r="DG30" s="643"/>
      <c r="DH30" s="643"/>
      <c r="DI30" s="643"/>
      <c r="DJ30" s="643"/>
      <c r="DK30" s="644"/>
      <c r="DL30" s="648">
        <v>2842295</v>
      </c>
      <c r="DM30" s="643"/>
      <c r="DN30" s="643"/>
      <c r="DO30" s="643"/>
      <c r="DP30" s="643"/>
      <c r="DQ30" s="643"/>
      <c r="DR30" s="643"/>
      <c r="DS30" s="643"/>
      <c r="DT30" s="643"/>
      <c r="DU30" s="643"/>
      <c r="DV30" s="644"/>
      <c r="DW30" s="645">
        <v>19.2</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10016843</v>
      </c>
      <c r="S31" s="643"/>
      <c r="T31" s="643"/>
      <c r="U31" s="643"/>
      <c r="V31" s="643"/>
      <c r="W31" s="643"/>
      <c r="X31" s="643"/>
      <c r="Y31" s="644"/>
      <c r="Z31" s="675">
        <v>28.2</v>
      </c>
      <c r="AA31" s="675"/>
      <c r="AB31" s="675"/>
      <c r="AC31" s="675"/>
      <c r="AD31" s="676" t="s">
        <v>240</v>
      </c>
      <c r="AE31" s="676"/>
      <c r="AF31" s="676"/>
      <c r="AG31" s="676"/>
      <c r="AH31" s="676"/>
      <c r="AI31" s="676"/>
      <c r="AJ31" s="676"/>
      <c r="AK31" s="676"/>
      <c r="AL31" s="645" t="s">
        <v>128</v>
      </c>
      <c r="AM31" s="646"/>
      <c r="AN31" s="646"/>
      <c r="AO31" s="677"/>
      <c r="AP31" s="716" t="s">
        <v>306</v>
      </c>
      <c r="AQ31" s="717"/>
      <c r="AR31" s="717"/>
      <c r="AS31" s="717"/>
      <c r="AT31" s="722" t="s">
        <v>307</v>
      </c>
      <c r="AU31" s="231"/>
      <c r="AV31" s="231"/>
      <c r="AW31" s="231"/>
      <c r="AX31" s="708" t="s">
        <v>185</v>
      </c>
      <c r="AY31" s="709"/>
      <c r="AZ31" s="709"/>
      <c r="BA31" s="709"/>
      <c r="BB31" s="709"/>
      <c r="BC31" s="709"/>
      <c r="BD31" s="709"/>
      <c r="BE31" s="709"/>
      <c r="BF31" s="710"/>
      <c r="BG31" s="711">
        <v>98.1</v>
      </c>
      <c r="BH31" s="712"/>
      <c r="BI31" s="712"/>
      <c r="BJ31" s="712"/>
      <c r="BK31" s="712"/>
      <c r="BL31" s="712"/>
      <c r="BM31" s="713">
        <v>93.4</v>
      </c>
      <c r="BN31" s="712"/>
      <c r="BO31" s="712"/>
      <c r="BP31" s="712"/>
      <c r="BQ31" s="714"/>
      <c r="BR31" s="711">
        <v>98.2</v>
      </c>
      <c r="BS31" s="712"/>
      <c r="BT31" s="712"/>
      <c r="BU31" s="712"/>
      <c r="BV31" s="712"/>
      <c r="BW31" s="712"/>
      <c r="BX31" s="713">
        <v>93.2</v>
      </c>
      <c r="BY31" s="712"/>
      <c r="BZ31" s="712"/>
      <c r="CA31" s="712"/>
      <c r="CB31" s="714"/>
      <c r="CD31" s="732"/>
      <c r="CE31" s="733"/>
      <c r="CF31" s="681" t="s">
        <v>308</v>
      </c>
      <c r="CG31" s="682"/>
      <c r="CH31" s="682"/>
      <c r="CI31" s="682"/>
      <c r="CJ31" s="682"/>
      <c r="CK31" s="682"/>
      <c r="CL31" s="682"/>
      <c r="CM31" s="682"/>
      <c r="CN31" s="682"/>
      <c r="CO31" s="682"/>
      <c r="CP31" s="682"/>
      <c r="CQ31" s="683"/>
      <c r="CR31" s="642">
        <v>170487</v>
      </c>
      <c r="CS31" s="661"/>
      <c r="CT31" s="661"/>
      <c r="CU31" s="661"/>
      <c r="CV31" s="661"/>
      <c r="CW31" s="661"/>
      <c r="CX31" s="661"/>
      <c r="CY31" s="662"/>
      <c r="CZ31" s="645">
        <v>0.5</v>
      </c>
      <c r="DA31" s="663"/>
      <c r="DB31" s="663"/>
      <c r="DC31" s="664"/>
      <c r="DD31" s="648">
        <v>170093</v>
      </c>
      <c r="DE31" s="661"/>
      <c r="DF31" s="661"/>
      <c r="DG31" s="661"/>
      <c r="DH31" s="661"/>
      <c r="DI31" s="661"/>
      <c r="DJ31" s="661"/>
      <c r="DK31" s="662"/>
      <c r="DL31" s="648">
        <v>170093</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25" t="s">
        <v>309</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128</v>
      </c>
      <c r="AA32" s="675"/>
      <c r="AB32" s="675"/>
      <c r="AC32" s="675"/>
      <c r="AD32" s="676" t="s">
        <v>240</v>
      </c>
      <c r="AE32" s="676"/>
      <c r="AF32" s="676"/>
      <c r="AG32" s="676"/>
      <c r="AH32" s="676"/>
      <c r="AI32" s="676"/>
      <c r="AJ32" s="676"/>
      <c r="AK32" s="676"/>
      <c r="AL32" s="645" t="s">
        <v>240</v>
      </c>
      <c r="AM32" s="646"/>
      <c r="AN32" s="646"/>
      <c r="AO32" s="677"/>
      <c r="AP32" s="718"/>
      <c r="AQ32" s="719"/>
      <c r="AR32" s="719"/>
      <c r="AS32" s="719"/>
      <c r="AT32" s="723"/>
      <c r="AU32" s="230" t="s">
        <v>310</v>
      </c>
      <c r="AV32" s="230"/>
      <c r="AW32" s="230"/>
      <c r="AX32" s="639" t="s">
        <v>311</v>
      </c>
      <c r="AY32" s="640"/>
      <c r="AZ32" s="640"/>
      <c r="BA32" s="640"/>
      <c r="BB32" s="640"/>
      <c r="BC32" s="640"/>
      <c r="BD32" s="640"/>
      <c r="BE32" s="640"/>
      <c r="BF32" s="641"/>
      <c r="BG32" s="715">
        <v>98.7</v>
      </c>
      <c r="BH32" s="661"/>
      <c r="BI32" s="661"/>
      <c r="BJ32" s="661"/>
      <c r="BK32" s="661"/>
      <c r="BL32" s="661"/>
      <c r="BM32" s="646">
        <v>95.3</v>
      </c>
      <c r="BN32" s="707"/>
      <c r="BO32" s="707"/>
      <c r="BP32" s="707"/>
      <c r="BQ32" s="688"/>
      <c r="BR32" s="715">
        <v>98.5</v>
      </c>
      <c r="BS32" s="661"/>
      <c r="BT32" s="661"/>
      <c r="BU32" s="661"/>
      <c r="BV32" s="661"/>
      <c r="BW32" s="661"/>
      <c r="BX32" s="646">
        <v>94.8</v>
      </c>
      <c r="BY32" s="707"/>
      <c r="BZ32" s="707"/>
      <c r="CA32" s="707"/>
      <c r="CB32" s="688"/>
      <c r="CD32" s="734"/>
      <c r="CE32" s="735"/>
      <c r="CF32" s="681" t="s">
        <v>312</v>
      </c>
      <c r="CG32" s="682"/>
      <c r="CH32" s="682"/>
      <c r="CI32" s="682"/>
      <c r="CJ32" s="682"/>
      <c r="CK32" s="682"/>
      <c r="CL32" s="682"/>
      <c r="CM32" s="682"/>
      <c r="CN32" s="682"/>
      <c r="CO32" s="682"/>
      <c r="CP32" s="682"/>
      <c r="CQ32" s="683"/>
      <c r="CR32" s="642" t="s">
        <v>240</v>
      </c>
      <c r="CS32" s="643"/>
      <c r="CT32" s="643"/>
      <c r="CU32" s="643"/>
      <c r="CV32" s="643"/>
      <c r="CW32" s="643"/>
      <c r="CX32" s="643"/>
      <c r="CY32" s="644"/>
      <c r="CZ32" s="645" t="s">
        <v>240</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1523878</v>
      </c>
      <c r="S33" s="643"/>
      <c r="T33" s="643"/>
      <c r="U33" s="643"/>
      <c r="V33" s="643"/>
      <c r="W33" s="643"/>
      <c r="X33" s="643"/>
      <c r="Y33" s="644"/>
      <c r="Z33" s="675">
        <v>4.3</v>
      </c>
      <c r="AA33" s="675"/>
      <c r="AB33" s="675"/>
      <c r="AC33" s="675"/>
      <c r="AD33" s="676" t="s">
        <v>128</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314</v>
      </c>
      <c r="AY33" s="624"/>
      <c r="AZ33" s="624"/>
      <c r="BA33" s="624"/>
      <c r="BB33" s="624"/>
      <c r="BC33" s="624"/>
      <c r="BD33" s="624"/>
      <c r="BE33" s="624"/>
      <c r="BF33" s="625"/>
      <c r="BG33" s="706">
        <v>97.4</v>
      </c>
      <c r="BH33" s="627"/>
      <c r="BI33" s="627"/>
      <c r="BJ33" s="627"/>
      <c r="BK33" s="627"/>
      <c r="BL33" s="627"/>
      <c r="BM33" s="669">
        <v>91.4</v>
      </c>
      <c r="BN33" s="627"/>
      <c r="BO33" s="627"/>
      <c r="BP33" s="627"/>
      <c r="BQ33" s="671"/>
      <c r="BR33" s="706">
        <v>97.8</v>
      </c>
      <c r="BS33" s="627"/>
      <c r="BT33" s="627"/>
      <c r="BU33" s="627"/>
      <c r="BV33" s="627"/>
      <c r="BW33" s="627"/>
      <c r="BX33" s="669">
        <v>91.2</v>
      </c>
      <c r="BY33" s="627"/>
      <c r="BZ33" s="627"/>
      <c r="CA33" s="627"/>
      <c r="CB33" s="671"/>
      <c r="CD33" s="681" t="s">
        <v>315</v>
      </c>
      <c r="CE33" s="682"/>
      <c r="CF33" s="682"/>
      <c r="CG33" s="682"/>
      <c r="CH33" s="682"/>
      <c r="CI33" s="682"/>
      <c r="CJ33" s="682"/>
      <c r="CK33" s="682"/>
      <c r="CL33" s="682"/>
      <c r="CM33" s="682"/>
      <c r="CN33" s="682"/>
      <c r="CO33" s="682"/>
      <c r="CP33" s="682"/>
      <c r="CQ33" s="683"/>
      <c r="CR33" s="642">
        <v>19425502</v>
      </c>
      <c r="CS33" s="661"/>
      <c r="CT33" s="661"/>
      <c r="CU33" s="661"/>
      <c r="CV33" s="661"/>
      <c r="CW33" s="661"/>
      <c r="CX33" s="661"/>
      <c r="CY33" s="662"/>
      <c r="CZ33" s="645">
        <v>55.9</v>
      </c>
      <c r="DA33" s="663"/>
      <c r="DB33" s="663"/>
      <c r="DC33" s="664"/>
      <c r="DD33" s="648">
        <v>9693122</v>
      </c>
      <c r="DE33" s="661"/>
      <c r="DF33" s="661"/>
      <c r="DG33" s="661"/>
      <c r="DH33" s="661"/>
      <c r="DI33" s="661"/>
      <c r="DJ33" s="661"/>
      <c r="DK33" s="662"/>
      <c r="DL33" s="648">
        <v>4470637</v>
      </c>
      <c r="DM33" s="661"/>
      <c r="DN33" s="661"/>
      <c r="DO33" s="661"/>
      <c r="DP33" s="661"/>
      <c r="DQ33" s="661"/>
      <c r="DR33" s="661"/>
      <c r="DS33" s="661"/>
      <c r="DT33" s="661"/>
      <c r="DU33" s="661"/>
      <c r="DV33" s="662"/>
      <c r="DW33" s="645">
        <v>30.2</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50016</v>
      </c>
      <c r="S34" s="643"/>
      <c r="T34" s="643"/>
      <c r="U34" s="643"/>
      <c r="V34" s="643"/>
      <c r="W34" s="643"/>
      <c r="X34" s="643"/>
      <c r="Y34" s="644"/>
      <c r="Z34" s="675">
        <v>0.1</v>
      </c>
      <c r="AA34" s="675"/>
      <c r="AB34" s="675"/>
      <c r="AC34" s="675"/>
      <c r="AD34" s="676">
        <v>19155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3415473</v>
      </c>
      <c r="CS34" s="643"/>
      <c r="CT34" s="643"/>
      <c r="CU34" s="643"/>
      <c r="CV34" s="643"/>
      <c r="CW34" s="643"/>
      <c r="CX34" s="643"/>
      <c r="CY34" s="644"/>
      <c r="CZ34" s="645">
        <v>9.8000000000000007</v>
      </c>
      <c r="DA34" s="663"/>
      <c r="DB34" s="663"/>
      <c r="DC34" s="664"/>
      <c r="DD34" s="648">
        <v>2113124</v>
      </c>
      <c r="DE34" s="643"/>
      <c r="DF34" s="643"/>
      <c r="DG34" s="643"/>
      <c r="DH34" s="643"/>
      <c r="DI34" s="643"/>
      <c r="DJ34" s="643"/>
      <c r="DK34" s="644"/>
      <c r="DL34" s="648">
        <v>1606983</v>
      </c>
      <c r="DM34" s="643"/>
      <c r="DN34" s="643"/>
      <c r="DO34" s="643"/>
      <c r="DP34" s="643"/>
      <c r="DQ34" s="643"/>
      <c r="DR34" s="643"/>
      <c r="DS34" s="643"/>
      <c r="DT34" s="643"/>
      <c r="DU34" s="643"/>
      <c r="DV34" s="644"/>
      <c r="DW34" s="645">
        <v>10.9</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447080</v>
      </c>
      <c r="S35" s="643"/>
      <c r="T35" s="643"/>
      <c r="U35" s="643"/>
      <c r="V35" s="643"/>
      <c r="W35" s="643"/>
      <c r="X35" s="643"/>
      <c r="Y35" s="644"/>
      <c r="Z35" s="675">
        <v>1.3</v>
      </c>
      <c r="AA35" s="675"/>
      <c r="AB35" s="675"/>
      <c r="AC35" s="675"/>
      <c r="AD35" s="676" t="s">
        <v>128</v>
      </c>
      <c r="AE35" s="676"/>
      <c r="AF35" s="676"/>
      <c r="AG35" s="676"/>
      <c r="AH35" s="676"/>
      <c r="AI35" s="676"/>
      <c r="AJ35" s="676"/>
      <c r="AK35" s="676"/>
      <c r="AL35" s="645" t="s">
        <v>128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117991</v>
      </c>
      <c r="CS35" s="661"/>
      <c r="CT35" s="661"/>
      <c r="CU35" s="661"/>
      <c r="CV35" s="661"/>
      <c r="CW35" s="661"/>
      <c r="CX35" s="661"/>
      <c r="CY35" s="662"/>
      <c r="CZ35" s="645">
        <v>0.3</v>
      </c>
      <c r="DA35" s="663"/>
      <c r="DB35" s="663"/>
      <c r="DC35" s="664"/>
      <c r="DD35" s="648">
        <v>85912</v>
      </c>
      <c r="DE35" s="661"/>
      <c r="DF35" s="661"/>
      <c r="DG35" s="661"/>
      <c r="DH35" s="661"/>
      <c r="DI35" s="661"/>
      <c r="DJ35" s="661"/>
      <c r="DK35" s="662"/>
      <c r="DL35" s="648">
        <v>85912</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107036</v>
      </c>
      <c r="S36" s="643"/>
      <c r="T36" s="643"/>
      <c r="U36" s="643"/>
      <c r="V36" s="643"/>
      <c r="W36" s="643"/>
      <c r="X36" s="643"/>
      <c r="Y36" s="644"/>
      <c r="Z36" s="675">
        <v>0.3</v>
      </c>
      <c r="AA36" s="675"/>
      <c r="AB36" s="675"/>
      <c r="AC36" s="675"/>
      <c r="AD36" s="676" t="s">
        <v>128</v>
      </c>
      <c r="AE36" s="676"/>
      <c r="AF36" s="676"/>
      <c r="AG36" s="676"/>
      <c r="AH36" s="676"/>
      <c r="AI36" s="676"/>
      <c r="AJ36" s="676"/>
      <c r="AK36" s="676"/>
      <c r="AL36" s="645" t="s">
        <v>128</v>
      </c>
      <c r="AM36" s="646"/>
      <c r="AN36" s="646"/>
      <c r="AO36" s="677"/>
      <c r="AP36" s="235"/>
      <c r="AQ36" s="694" t="s">
        <v>323</v>
      </c>
      <c r="AR36" s="695"/>
      <c r="AS36" s="695"/>
      <c r="AT36" s="695"/>
      <c r="AU36" s="695"/>
      <c r="AV36" s="695"/>
      <c r="AW36" s="695"/>
      <c r="AX36" s="695"/>
      <c r="AY36" s="696"/>
      <c r="AZ36" s="697">
        <v>3721472</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-63643</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12820761</v>
      </c>
      <c r="CS36" s="643"/>
      <c r="CT36" s="643"/>
      <c r="CU36" s="643"/>
      <c r="CV36" s="643"/>
      <c r="CW36" s="643"/>
      <c r="CX36" s="643"/>
      <c r="CY36" s="644"/>
      <c r="CZ36" s="645">
        <v>36.9</v>
      </c>
      <c r="DA36" s="663"/>
      <c r="DB36" s="663"/>
      <c r="DC36" s="664"/>
      <c r="DD36" s="648">
        <v>5377337</v>
      </c>
      <c r="DE36" s="643"/>
      <c r="DF36" s="643"/>
      <c r="DG36" s="643"/>
      <c r="DH36" s="643"/>
      <c r="DI36" s="643"/>
      <c r="DJ36" s="643"/>
      <c r="DK36" s="644"/>
      <c r="DL36" s="648">
        <v>717624</v>
      </c>
      <c r="DM36" s="643"/>
      <c r="DN36" s="643"/>
      <c r="DO36" s="643"/>
      <c r="DP36" s="643"/>
      <c r="DQ36" s="643"/>
      <c r="DR36" s="643"/>
      <c r="DS36" s="643"/>
      <c r="DT36" s="643"/>
      <c r="DU36" s="643"/>
      <c r="DV36" s="644"/>
      <c r="DW36" s="645">
        <v>4.8</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312324</v>
      </c>
      <c r="S37" s="643"/>
      <c r="T37" s="643"/>
      <c r="U37" s="643"/>
      <c r="V37" s="643"/>
      <c r="W37" s="643"/>
      <c r="X37" s="643"/>
      <c r="Y37" s="644"/>
      <c r="Z37" s="675">
        <v>0.9</v>
      </c>
      <c r="AA37" s="675"/>
      <c r="AB37" s="675"/>
      <c r="AC37" s="675"/>
      <c r="AD37" s="676" t="s">
        <v>128</v>
      </c>
      <c r="AE37" s="676"/>
      <c r="AF37" s="676"/>
      <c r="AG37" s="676"/>
      <c r="AH37" s="676"/>
      <c r="AI37" s="676"/>
      <c r="AJ37" s="676"/>
      <c r="AK37" s="676"/>
      <c r="AL37" s="645" t="s">
        <v>128</v>
      </c>
      <c r="AM37" s="646"/>
      <c r="AN37" s="646"/>
      <c r="AO37" s="677"/>
      <c r="AQ37" s="685" t="s">
        <v>327</v>
      </c>
      <c r="AR37" s="686"/>
      <c r="AS37" s="686"/>
      <c r="AT37" s="686"/>
      <c r="AU37" s="686"/>
      <c r="AV37" s="686"/>
      <c r="AW37" s="686"/>
      <c r="AX37" s="686"/>
      <c r="AY37" s="687"/>
      <c r="AZ37" s="642">
        <v>598869</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-88135</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5035229</v>
      </c>
      <c r="CS37" s="661"/>
      <c r="CT37" s="661"/>
      <c r="CU37" s="661"/>
      <c r="CV37" s="661"/>
      <c r="CW37" s="661"/>
      <c r="CX37" s="661"/>
      <c r="CY37" s="662"/>
      <c r="CZ37" s="645">
        <v>14.5</v>
      </c>
      <c r="DA37" s="663"/>
      <c r="DB37" s="663"/>
      <c r="DC37" s="664"/>
      <c r="DD37" s="648">
        <v>3777660</v>
      </c>
      <c r="DE37" s="661"/>
      <c r="DF37" s="661"/>
      <c r="DG37" s="661"/>
      <c r="DH37" s="661"/>
      <c r="DI37" s="661"/>
      <c r="DJ37" s="661"/>
      <c r="DK37" s="662"/>
      <c r="DL37" s="648">
        <v>35647</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705051</v>
      </c>
      <c r="S38" s="643"/>
      <c r="T38" s="643"/>
      <c r="U38" s="643"/>
      <c r="V38" s="643"/>
      <c r="W38" s="643"/>
      <c r="X38" s="643"/>
      <c r="Y38" s="644"/>
      <c r="Z38" s="675">
        <v>2</v>
      </c>
      <c r="AA38" s="675"/>
      <c r="AB38" s="675"/>
      <c r="AC38" s="675"/>
      <c r="AD38" s="676">
        <v>53387</v>
      </c>
      <c r="AE38" s="676"/>
      <c r="AF38" s="676"/>
      <c r="AG38" s="676"/>
      <c r="AH38" s="676"/>
      <c r="AI38" s="676"/>
      <c r="AJ38" s="676"/>
      <c r="AK38" s="676"/>
      <c r="AL38" s="645">
        <v>0.4</v>
      </c>
      <c r="AM38" s="646"/>
      <c r="AN38" s="646"/>
      <c r="AO38" s="677"/>
      <c r="AQ38" s="685" t="s">
        <v>331</v>
      </c>
      <c r="AR38" s="686"/>
      <c r="AS38" s="686"/>
      <c r="AT38" s="686"/>
      <c r="AU38" s="686"/>
      <c r="AV38" s="686"/>
      <c r="AW38" s="686"/>
      <c r="AX38" s="686"/>
      <c r="AY38" s="687"/>
      <c r="AZ38" s="642">
        <v>580379</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10457</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2478116</v>
      </c>
      <c r="CS38" s="643"/>
      <c r="CT38" s="643"/>
      <c r="CU38" s="643"/>
      <c r="CV38" s="643"/>
      <c r="CW38" s="643"/>
      <c r="CX38" s="643"/>
      <c r="CY38" s="644"/>
      <c r="CZ38" s="645">
        <v>7.1</v>
      </c>
      <c r="DA38" s="663"/>
      <c r="DB38" s="663"/>
      <c r="DC38" s="664"/>
      <c r="DD38" s="648">
        <v>1995571</v>
      </c>
      <c r="DE38" s="643"/>
      <c r="DF38" s="643"/>
      <c r="DG38" s="643"/>
      <c r="DH38" s="643"/>
      <c r="DI38" s="643"/>
      <c r="DJ38" s="643"/>
      <c r="DK38" s="644"/>
      <c r="DL38" s="648">
        <v>1963271</v>
      </c>
      <c r="DM38" s="643"/>
      <c r="DN38" s="643"/>
      <c r="DO38" s="643"/>
      <c r="DP38" s="643"/>
      <c r="DQ38" s="643"/>
      <c r="DR38" s="643"/>
      <c r="DS38" s="643"/>
      <c r="DT38" s="643"/>
      <c r="DU38" s="643"/>
      <c r="DV38" s="644"/>
      <c r="DW38" s="645">
        <v>13.3</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3127780</v>
      </c>
      <c r="S39" s="643"/>
      <c r="T39" s="643"/>
      <c r="U39" s="643"/>
      <c r="V39" s="643"/>
      <c r="W39" s="643"/>
      <c r="X39" s="643"/>
      <c r="Y39" s="644"/>
      <c r="Z39" s="675">
        <v>8.8000000000000007</v>
      </c>
      <c r="AA39" s="675"/>
      <c r="AB39" s="675"/>
      <c r="AC39" s="675"/>
      <c r="AD39" s="676" t="s">
        <v>240</v>
      </c>
      <c r="AE39" s="676"/>
      <c r="AF39" s="676"/>
      <c r="AG39" s="676"/>
      <c r="AH39" s="676"/>
      <c r="AI39" s="676"/>
      <c r="AJ39" s="676"/>
      <c r="AK39" s="676"/>
      <c r="AL39" s="645" t="s">
        <v>128</v>
      </c>
      <c r="AM39" s="646"/>
      <c r="AN39" s="646"/>
      <c r="AO39" s="677"/>
      <c r="AQ39" s="685" t="s">
        <v>335</v>
      </c>
      <c r="AR39" s="686"/>
      <c r="AS39" s="686"/>
      <c r="AT39" s="686"/>
      <c r="AU39" s="686"/>
      <c r="AV39" s="686"/>
      <c r="AW39" s="686"/>
      <c r="AX39" s="686"/>
      <c r="AY39" s="687"/>
      <c r="AZ39" s="642">
        <v>63919</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17012</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280331</v>
      </c>
      <c r="CS39" s="661"/>
      <c r="CT39" s="661"/>
      <c r="CU39" s="661"/>
      <c r="CV39" s="661"/>
      <c r="CW39" s="661"/>
      <c r="CX39" s="661"/>
      <c r="CY39" s="662"/>
      <c r="CZ39" s="645">
        <v>0.8</v>
      </c>
      <c r="DA39" s="663"/>
      <c r="DB39" s="663"/>
      <c r="DC39" s="664"/>
      <c r="DD39" s="648">
        <v>22318</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240</v>
      </c>
      <c r="S40" s="643"/>
      <c r="T40" s="643"/>
      <c r="U40" s="643"/>
      <c r="V40" s="643"/>
      <c r="W40" s="643"/>
      <c r="X40" s="643"/>
      <c r="Y40" s="644"/>
      <c r="Z40" s="675" t="s">
        <v>240</v>
      </c>
      <c r="AA40" s="675"/>
      <c r="AB40" s="675"/>
      <c r="AC40" s="675"/>
      <c r="AD40" s="676" t="s">
        <v>128</v>
      </c>
      <c r="AE40" s="676"/>
      <c r="AF40" s="676"/>
      <c r="AG40" s="676"/>
      <c r="AH40" s="676"/>
      <c r="AI40" s="676"/>
      <c r="AJ40" s="676"/>
      <c r="AK40" s="676"/>
      <c r="AL40" s="645" t="s">
        <v>240</v>
      </c>
      <c r="AM40" s="646"/>
      <c r="AN40" s="646"/>
      <c r="AO40" s="677"/>
      <c r="AQ40" s="685" t="s">
        <v>339</v>
      </c>
      <c r="AR40" s="686"/>
      <c r="AS40" s="686"/>
      <c r="AT40" s="686"/>
      <c r="AU40" s="686"/>
      <c r="AV40" s="686"/>
      <c r="AW40" s="686"/>
      <c r="AX40" s="686"/>
      <c r="AY40" s="687"/>
      <c r="AZ40" s="642">
        <v>189</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102</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312830</v>
      </c>
      <c r="CS40" s="643"/>
      <c r="CT40" s="643"/>
      <c r="CU40" s="643"/>
      <c r="CV40" s="643"/>
      <c r="CW40" s="643"/>
      <c r="CX40" s="643"/>
      <c r="CY40" s="644"/>
      <c r="CZ40" s="645">
        <v>0.9</v>
      </c>
      <c r="DA40" s="663"/>
      <c r="DB40" s="663"/>
      <c r="DC40" s="664"/>
      <c r="DD40" s="648">
        <v>98860</v>
      </c>
      <c r="DE40" s="643"/>
      <c r="DF40" s="643"/>
      <c r="DG40" s="643"/>
      <c r="DH40" s="643"/>
      <c r="DI40" s="643"/>
      <c r="DJ40" s="643"/>
      <c r="DK40" s="644"/>
      <c r="DL40" s="648">
        <v>96847</v>
      </c>
      <c r="DM40" s="643"/>
      <c r="DN40" s="643"/>
      <c r="DO40" s="643"/>
      <c r="DP40" s="643"/>
      <c r="DQ40" s="643"/>
      <c r="DR40" s="643"/>
      <c r="DS40" s="643"/>
      <c r="DT40" s="643"/>
      <c r="DU40" s="643"/>
      <c r="DV40" s="644"/>
      <c r="DW40" s="645">
        <v>0.7</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240</v>
      </c>
      <c r="AA41" s="675"/>
      <c r="AB41" s="675"/>
      <c r="AC41" s="675"/>
      <c r="AD41" s="676" t="s">
        <v>128</v>
      </c>
      <c r="AE41" s="676"/>
      <c r="AF41" s="676"/>
      <c r="AG41" s="676"/>
      <c r="AH41" s="676"/>
      <c r="AI41" s="676"/>
      <c r="AJ41" s="676"/>
      <c r="AK41" s="676"/>
      <c r="AL41" s="645" t="s">
        <v>128</v>
      </c>
      <c r="AM41" s="646"/>
      <c r="AN41" s="646"/>
      <c r="AO41" s="677"/>
      <c r="AQ41" s="685" t="s">
        <v>344</v>
      </c>
      <c r="AR41" s="686"/>
      <c r="AS41" s="686"/>
      <c r="AT41" s="686"/>
      <c r="AU41" s="686"/>
      <c r="AV41" s="686"/>
      <c r="AW41" s="686"/>
      <c r="AX41" s="686"/>
      <c r="AY41" s="687"/>
      <c r="AZ41" s="642">
        <v>589234</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729880</v>
      </c>
      <c r="S42" s="643"/>
      <c r="T42" s="643"/>
      <c r="U42" s="643"/>
      <c r="V42" s="643"/>
      <c r="W42" s="643"/>
      <c r="X42" s="643"/>
      <c r="Y42" s="644"/>
      <c r="Z42" s="675">
        <v>2.1</v>
      </c>
      <c r="AA42" s="675"/>
      <c r="AB42" s="675"/>
      <c r="AC42" s="675"/>
      <c r="AD42" s="676" t="s">
        <v>240</v>
      </c>
      <c r="AE42" s="676"/>
      <c r="AF42" s="676"/>
      <c r="AG42" s="676"/>
      <c r="AH42" s="676"/>
      <c r="AI42" s="676"/>
      <c r="AJ42" s="676"/>
      <c r="AK42" s="676"/>
      <c r="AL42" s="645" t="s">
        <v>240</v>
      </c>
      <c r="AM42" s="646"/>
      <c r="AN42" s="646"/>
      <c r="AO42" s="677"/>
      <c r="AQ42" s="678" t="s">
        <v>339</v>
      </c>
      <c r="AR42" s="679"/>
      <c r="AS42" s="679"/>
      <c r="AT42" s="679"/>
      <c r="AU42" s="679"/>
      <c r="AV42" s="679"/>
      <c r="AW42" s="679"/>
      <c r="AX42" s="679"/>
      <c r="AY42" s="680"/>
      <c r="AZ42" s="626">
        <v>1888882</v>
      </c>
      <c r="BA42" s="665"/>
      <c r="BB42" s="665"/>
      <c r="BC42" s="665"/>
      <c r="BD42" s="627"/>
      <c r="BE42" s="627"/>
      <c r="BF42" s="671"/>
      <c r="BG42" s="692"/>
      <c r="BH42" s="693"/>
      <c r="BI42" s="693"/>
      <c r="BJ42" s="693"/>
      <c r="BK42" s="693"/>
      <c r="BL42" s="237"/>
      <c r="BM42" s="672" t="s">
        <v>348</v>
      </c>
      <c r="BN42" s="672"/>
      <c r="BO42" s="672"/>
      <c r="BP42" s="672"/>
      <c r="BQ42" s="672"/>
      <c r="BR42" s="672"/>
      <c r="BS42" s="672"/>
      <c r="BT42" s="672"/>
      <c r="BU42" s="673"/>
      <c r="BV42" s="626">
        <v>297</v>
      </c>
      <c r="BW42" s="665"/>
      <c r="BX42" s="665"/>
      <c r="BY42" s="665"/>
      <c r="BZ42" s="665"/>
      <c r="CA42" s="665"/>
      <c r="CB42" s="674"/>
      <c r="CD42" s="639" t="s">
        <v>349</v>
      </c>
      <c r="CE42" s="640"/>
      <c r="CF42" s="640"/>
      <c r="CG42" s="640"/>
      <c r="CH42" s="640"/>
      <c r="CI42" s="640"/>
      <c r="CJ42" s="640"/>
      <c r="CK42" s="640"/>
      <c r="CL42" s="640"/>
      <c r="CM42" s="640"/>
      <c r="CN42" s="640"/>
      <c r="CO42" s="640"/>
      <c r="CP42" s="640"/>
      <c r="CQ42" s="641"/>
      <c r="CR42" s="642">
        <v>2295539</v>
      </c>
      <c r="CS42" s="643"/>
      <c r="CT42" s="643"/>
      <c r="CU42" s="643"/>
      <c r="CV42" s="643"/>
      <c r="CW42" s="643"/>
      <c r="CX42" s="643"/>
      <c r="CY42" s="644"/>
      <c r="CZ42" s="645">
        <v>6.6</v>
      </c>
      <c r="DA42" s="646"/>
      <c r="DB42" s="646"/>
      <c r="DC42" s="647"/>
      <c r="DD42" s="648">
        <v>459490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350</v>
      </c>
      <c r="C43" s="624"/>
      <c r="D43" s="624"/>
      <c r="E43" s="624"/>
      <c r="F43" s="624"/>
      <c r="G43" s="624"/>
      <c r="H43" s="624"/>
      <c r="I43" s="624"/>
      <c r="J43" s="624"/>
      <c r="K43" s="624"/>
      <c r="L43" s="624"/>
      <c r="M43" s="624"/>
      <c r="N43" s="624"/>
      <c r="O43" s="624"/>
      <c r="P43" s="624"/>
      <c r="Q43" s="625"/>
      <c r="R43" s="626">
        <v>35511736</v>
      </c>
      <c r="S43" s="665"/>
      <c r="T43" s="665"/>
      <c r="U43" s="665"/>
      <c r="V43" s="665"/>
      <c r="W43" s="665"/>
      <c r="X43" s="665"/>
      <c r="Y43" s="666"/>
      <c r="Z43" s="667">
        <v>100</v>
      </c>
      <c r="AA43" s="667"/>
      <c r="AB43" s="667"/>
      <c r="AC43" s="667"/>
      <c r="AD43" s="668">
        <v>14078756</v>
      </c>
      <c r="AE43" s="668"/>
      <c r="AF43" s="668"/>
      <c r="AG43" s="668"/>
      <c r="AH43" s="668"/>
      <c r="AI43" s="668"/>
      <c r="AJ43" s="668"/>
      <c r="AK43" s="668"/>
      <c r="AL43" s="629">
        <v>100</v>
      </c>
      <c r="AM43" s="669"/>
      <c r="AN43" s="669"/>
      <c r="AO43" s="670"/>
      <c r="BV43" s="238"/>
      <c r="BW43" s="238"/>
      <c r="BX43" s="238"/>
      <c r="BY43" s="238"/>
      <c r="BZ43" s="238"/>
      <c r="CA43" s="238"/>
      <c r="CB43" s="238"/>
      <c r="CD43" s="639" t="s">
        <v>351</v>
      </c>
      <c r="CE43" s="640"/>
      <c r="CF43" s="640"/>
      <c r="CG43" s="640"/>
      <c r="CH43" s="640"/>
      <c r="CI43" s="640"/>
      <c r="CJ43" s="640"/>
      <c r="CK43" s="640"/>
      <c r="CL43" s="640"/>
      <c r="CM43" s="640"/>
      <c r="CN43" s="640"/>
      <c r="CO43" s="640"/>
      <c r="CP43" s="640"/>
      <c r="CQ43" s="641"/>
      <c r="CR43" s="642">
        <v>59613</v>
      </c>
      <c r="CS43" s="661"/>
      <c r="CT43" s="661"/>
      <c r="CU43" s="661"/>
      <c r="CV43" s="661"/>
      <c r="CW43" s="661"/>
      <c r="CX43" s="661"/>
      <c r="CY43" s="662"/>
      <c r="CZ43" s="645">
        <v>0.2</v>
      </c>
      <c r="DA43" s="663"/>
      <c r="DB43" s="663"/>
      <c r="DC43" s="664"/>
      <c r="DD43" s="648">
        <v>58415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352</v>
      </c>
      <c r="CG44" s="640"/>
      <c r="CH44" s="640"/>
      <c r="CI44" s="640"/>
      <c r="CJ44" s="640"/>
      <c r="CK44" s="640"/>
      <c r="CL44" s="640"/>
      <c r="CM44" s="640"/>
      <c r="CN44" s="640"/>
      <c r="CO44" s="640"/>
      <c r="CP44" s="640"/>
      <c r="CQ44" s="641"/>
      <c r="CR44" s="642">
        <v>2272708</v>
      </c>
      <c r="CS44" s="643"/>
      <c r="CT44" s="643"/>
      <c r="CU44" s="643"/>
      <c r="CV44" s="643"/>
      <c r="CW44" s="643"/>
      <c r="CX44" s="643"/>
      <c r="CY44" s="644"/>
      <c r="CZ44" s="645">
        <v>6.5</v>
      </c>
      <c r="DA44" s="646"/>
      <c r="DB44" s="646"/>
      <c r="DC44" s="647"/>
      <c r="DD44" s="648">
        <v>440619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354</v>
      </c>
      <c r="CG45" s="640"/>
      <c r="CH45" s="640"/>
      <c r="CI45" s="640"/>
      <c r="CJ45" s="640"/>
      <c r="CK45" s="640"/>
      <c r="CL45" s="640"/>
      <c r="CM45" s="640"/>
      <c r="CN45" s="640"/>
      <c r="CO45" s="640"/>
      <c r="CP45" s="640"/>
      <c r="CQ45" s="641"/>
      <c r="CR45" s="642">
        <v>1035640</v>
      </c>
      <c r="CS45" s="661"/>
      <c r="CT45" s="661"/>
      <c r="CU45" s="661"/>
      <c r="CV45" s="661"/>
      <c r="CW45" s="661"/>
      <c r="CX45" s="661"/>
      <c r="CY45" s="662"/>
      <c r="CZ45" s="645">
        <v>3</v>
      </c>
      <c r="DA45" s="663"/>
      <c r="DB45" s="663"/>
      <c r="DC45" s="664"/>
      <c r="DD45" s="648">
        <v>14226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356</v>
      </c>
      <c r="CG46" s="640"/>
      <c r="CH46" s="640"/>
      <c r="CI46" s="640"/>
      <c r="CJ46" s="640"/>
      <c r="CK46" s="640"/>
      <c r="CL46" s="640"/>
      <c r="CM46" s="640"/>
      <c r="CN46" s="640"/>
      <c r="CO46" s="640"/>
      <c r="CP46" s="640"/>
      <c r="CQ46" s="641"/>
      <c r="CR46" s="642">
        <v>1168747</v>
      </c>
      <c r="CS46" s="643"/>
      <c r="CT46" s="643"/>
      <c r="CU46" s="643"/>
      <c r="CV46" s="643"/>
      <c r="CW46" s="643"/>
      <c r="CX46" s="643"/>
      <c r="CY46" s="644"/>
      <c r="CZ46" s="645">
        <v>3.4</v>
      </c>
      <c r="DA46" s="646"/>
      <c r="DB46" s="646"/>
      <c r="DC46" s="647"/>
      <c r="DD46" s="648">
        <v>409176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358</v>
      </c>
      <c r="CG47" s="640"/>
      <c r="CH47" s="640"/>
      <c r="CI47" s="640"/>
      <c r="CJ47" s="640"/>
      <c r="CK47" s="640"/>
      <c r="CL47" s="640"/>
      <c r="CM47" s="640"/>
      <c r="CN47" s="640"/>
      <c r="CO47" s="640"/>
      <c r="CP47" s="640"/>
      <c r="CQ47" s="641"/>
      <c r="CR47" s="642">
        <v>22831</v>
      </c>
      <c r="CS47" s="661"/>
      <c r="CT47" s="661"/>
      <c r="CU47" s="661"/>
      <c r="CV47" s="661"/>
      <c r="CW47" s="661"/>
      <c r="CX47" s="661"/>
      <c r="CY47" s="662"/>
      <c r="CZ47" s="645">
        <v>0.1</v>
      </c>
      <c r="DA47" s="663"/>
      <c r="DB47" s="663"/>
      <c r="DC47" s="664"/>
      <c r="DD47" s="648">
        <v>18871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359</v>
      </c>
      <c r="CG48" s="640"/>
      <c r="CH48" s="640"/>
      <c r="CI48" s="640"/>
      <c r="CJ48" s="640"/>
      <c r="CK48" s="640"/>
      <c r="CL48" s="640"/>
      <c r="CM48" s="640"/>
      <c r="CN48" s="640"/>
      <c r="CO48" s="640"/>
      <c r="CP48" s="640"/>
      <c r="CQ48" s="641"/>
      <c r="CR48" s="642" t="s">
        <v>240</v>
      </c>
      <c r="CS48" s="643"/>
      <c r="CT48" s="643"/>
      <c r="CU48" s="643"/>
      <c r="CV48" s="643"/>
      <c r="CW48" s="643"/>
      <c r="CX48" s="643"/>
      <c r="CY48" s="644"/>
      <c r="CZ48" s="645" t="s">
        <v>240</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360</v>
      </c>
      <c r="CE49" s="624"/>
      <c r="CF49" s="624"/>
      <c r="CG49" s="624"/>
      <c r="CH49" s="624"/>
      <c r="CI49" s="624"/>
      <c r="CJ49" s="624"/>
      <c r="CK49" s="624"/>
      <c r="CL49" s="624"/>
      <c r="CM49" s="624"/>
      <c r="CN49" s="624"/>
      <c r="CO49" s="624"/>
      <c r="CP49" s="624"/>
      <c r="CQ49" s="625"/>
      <c r="CR49" s="626">
        <v>34747578</v>
      </c>
      <c r="CS49" s="627"/>
      <c r="CT49" s="627"/>
      <c r="CU49" s="627"/>
      <c r="CV49" s="627"/>
      <c r="CW49" s="627"/>
      <c r="CX49" s="627"/>
      <c r="CY49" s="628"/>
      <c r="CZ49" s="629">
        <v>100</v>
      </c>
      <c r="DA49" s="630"/>
      <c r="DB49" s="630"/>
      <c r="DC49" s="631"/>
      <c r="DD49" s="632">
        <v>19731047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3jiQwxt7rS8BlgGv2THn5tgr8cKkOoB9tgN73O8t1N/ocf89vLICvnyUApcn9ikWMRGiEp4HpvePstanAo1rg==" saltValue="UOCaJkWrkr+iVPY26ns/7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362</v>
      </c>
      <c r="DK2" s="1168"/>
      <c r="DL2" s="1168"/>
      <c r="DM2" s="1168"/>
      <c r="DN2" s="1168"/>
      <c r="DO2" s="1169"/>
      <c r="DP2" s="251"/>
      <c r="DQ2" s="1167" t="s">
        <v>363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366</v>
      </c>
      <c r="B5" s="1053"/>
      <c r="C5" s="1053"/>
      <c r="D5" s="1053"/>
      <c r="E5" s="1053"/>
      <c r="F5" s="1053"/>
      <c r="G5" s="1053"/>
      <c r="H5" s="1053"/>
      <c r="I5" s="1053"/>
      <c r="J5" s="1053"/>
      <c r="K5" s="1053"/>
      <c r="L5" s="1053"/>
      <c r="M5" s="1053"/>
      <c r="N5" s="1053"/>
      <c r="O5" s="1053"/>
      <c r="P5" s="1054"/>
      <c r="Q5" s="1058" t="s">
        <v>367</v>
      </c>
      <c r="R5" s="1059"/>
      <c r="S5" s="1059"/>
      <c r="T5" s="1059"/>
      <c r="U5" s="1060"/>
      <c r="V5" s="1058" t="s">
        <v>368</v>
      </c>
      <c r="W5" s="1059"/>
      <c r="X5" s="1059"/>
      <c r="Y5" s="1059"/>
      <c r="Z5" s="1060"/>
      <c r="AA5" s="1058" t="s">
        <v>369</v>
      </c>
      <c r="AB5" s="1059"/>
      <c r="AC5" s="1059"/>
      <c r="AD5" s="1059"/>
      <c r="AE5" s="1059"/>
      <c r="AF5" s="1170" t="s">
        <v>370</v>
      </c>
      <c r="AG5" s="1059"/>
      <c r="AH5" s="1059"/>
      <c r="AI5" s="1059"/>
      <c r="AJ5" s="1074"/>
      <c r="AK5" s="1059" t="s">
        <v>371</v>
      </c>
      <c r="AL5" s="1059"/>
      <c r="AM5" s="1059"/>
      <c r="AN5" s="1059"/>
      <c r="AO5" s="1060"/>
      <c r="AP5" s="1058" t="s">
        <v>372</v>
      </c>
      <c r="AQ5" s="1059"/>
      <c r="AR5" s="1059"/>
      <c r="AS5" s="1059"/>
      <c r="AT5" s="1060"/>
      <c r="AU5" s="1058" t="s">
        <v>373</v>
      </c>
      <c r="AV5" s="1059"/>
      <c r="AW5" s="1059"/>
      <c r="AX5" s="1059"/>
      <c r="AY5" s="1074"/>
      <c r="AZ5" s="258"/>
      <c r="BA5" s="258"/>
      <c r="BB5" s="258"/>
      <c r="BC5" s="258"/>
      <c r="BD5" s="258"/>
      <c r="BE5" s="259"/>
      <c r="BF5" s="259"/>
      <c r="BG5" s="259"/>
      <c r="BH5" s="259"/>
      <c r="BI5" s="259"/>
      <c r="BJ5" s="259"/>
      <c r="BK5" s="259"/>
      <c r="BL5" s="259"/>
      <c r="BM5" s="259"/>
      <c r="BN5" s="259"/>
      <c r="BO5" s="259"/>
      <c r="BP5" s="259"/>
      <c r="BQ5" s="1052" t="s">
        <v>374</v>
      </c>
      <c r="BR5" s="1053"/>
      <c r="BS5" s="1053"/>
      <c r="BT5" s="1053"/>
      <c r="BU5" s="1053"/>
      <c r="BV5" s="1053"/>
      <c r="BW5" s="1053"/>
      <c r="BX5" s="1053"/>
      <c r="BY5" s="1053"/>
      <c r="BZ5" s="1053"/>
      <c r="CA5" s="1053"/>
      <c r="CB5" s="1053"/>
      <c r="CC5" s="1053"/>
      <c r="CD5" s="1053"/>
      <c r="CE5" s="1053"/>
      <c r="CF5" s="1053"/>
      <c r="CG5" s="1054"/>
      <c r="CH5" s="1058" t="s">
        <v>375</v>
      </c>
      <c r="CI5" s="1059"/>
      <c r="CJ5" s="1059"/>
      <c r="CK5" s="1059"/>
      <c r="CL5" s="1060"/>
      <c r="CM5" s="1058" t="s">
        <v>376</v>
      </c>
      <c r="CN5" s="1059"/>
      <c r="CO5" s="1059"/>
      <c r="CP5" s="1059"/>
      <c r="CQ5" s="1060"/>
      <c r="CR5" s="1058" t="s">
        <v>377</v>
      </c>
      <c r="CS5" s="1059"/>
      <c r="CT5" s="1059"/>
      <c r="CU5" s="1059"/>
      <c r="CV5" s="1060"/>
      <c r="CW5" s="1058" t="s">
        <v>378</v>
      </c>
      <c r="CX5" s="1059"/>
      <c r="CY5" s="1059"/>
      <c r="CZ5" s="1059"/>
      <c r="DA5" s="1060"/>
      <c r="DB5" s="1058" t="s">
        <v>379</v>
      </c>
      <c r="DC5" s="1059"/>
      <c r="DD5" s="1059"/>
      <c r="DE5" s="1059"/>
      <c r="DF5" s="1060"/>
      <c r="DG5" s="1155" t="s">
        <v>380</v>
      </c>
      <c r="DH5" s="1156"/>
      <c r="DI5" s="1156"/>
      <c r="DJ5" s="1156"/>
      <c r="DK5" s="1157"/>
      <c r="DL5" s="1155" t="s">
        <v>381</v>
      </c>
      <c r="DM5" s="1156"/>
      <c r="DN5" s="1156"/>
      <c r="DO5" s="1156"/>
      <c r="DP5" s="1157"/>
      <c r="DQ5" s="1058" t="s">
        <v>382</v>
      </c>
      <c r="DR5" s="1059"/>
      <c r="DS5" s="1059"/>
      <c r="DT5" s="1059"/>
      <c r="DU5" s="1060"/>
      <c r="DV5" s="1058" t="s">
        <v>373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383</v>
      </c>
      <c r="C7" s="1108"/>
      <c r="D7" s="1108"/>
      <c r="E7" s="1108"/>
      <c r="F7" s="1108"/>
      <c r="G7" s="1108"/>
      <c r="H7" s="1108"/>
      <c r="I7" s="1108"/>
      <c r="J7" s="1108"/>
      <c r="K7" s="1108"/>
      <c r="L7" s="1108"/>
      <c r="M7" s="1108"/>
      <c r="N7" s="1108"/>
      <c r="O7" s="1108"/>
      <c r="P7" s="1109"/>
      <c r="Q7" s="1161">
        <v>35512</v>
      </c>
      <c r="R7" s="1162"/>
      <c r="S7" s="1162"/>
      <c r="T7" s="1162"/>
      <c r="U7" s="1162"/>
      <c r="V7" s="1162">
        <v>34748</v>
      </c>
      <c r="W7" s="1162"/>
      <c r="X7" s="1162"/>
      <c r="Y7" s="1162"/>
      <c r="Z7" s="1162"/>
      <c r="AA7" s="1162">
        <v>764</v>
      </c>
      <c r="AB7" s="1162"/>
      <c r="AC7" s="1162"/>
      <c r="AD7" s="1162"/>
      <c r="AE7" s="1163"/>
      <c r="AF7" s="1164">
        <v>698</v>
      </c>
      <c r="AG7" s="1165"/>
      <c r="AH7" s="1165"/>
      <c r="AI7" s="1165"/>
      <c r="AJ7" s="1166"/>
      <c r="AK7" s="1148">
        <v>107</v>
      </c>
      <c r="AL7" s="1149"/>
      <c r="AM7" s="1149"/>
      <c r="AN7" s="1149"/>
      <c r="AO7" s="1149"/>
      <c r="AP7" s="1149">
        <v>27235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576</v>
      </c>
      <c r="BT7" s="1153"/>
      <c r="BU7" s="1153"/>
      <c r="BV7" s="1153"/>
      <c r="BW7" s="1153"/>
      <c r="BX7" s="1153"/>
      <c r="BY7" s="1153"/>
      <c r="BZ7" s="1153"/>
      <c r="CA7" s="1153"/>
      <c r="CB7" s="1153"/>
      <c r="CC7" s="1153"/>
      <c r="CD7" s="1153"/>
      <c r="CE7" s="1153"/>
      <c r="CF7" s="1153"/>
      <c r="CG7" s="1154"/>
      <c r="CH7" s="1145">
        <v>10</v>
      </c>
      <c r="CI7" s="1146"/>
      <c r="CJ7" s="1146"/>
      <c r="CK7" s="1146"/>
      <c r="CL7" s="1147"/>
      <c r="CM7" s="1145">
        <v>112</v>
      </c>
      <c r="CN7" s="1146"/>
      <c r="CO7" s="1146"/>
      <c r="CP7" s="1146"/>
      <c r="CQ7" s="1147"/>
      <c r="CR7" s="1145">
        <v>110</v>
      </c>
      <c r="CS7" s="1146"/>
      <c r="CT7" s="1146"/>
      <c r="CU7" s="1146"/>
      <c r="CV7" s="1147"/>
      <c r="CW7" s="1145">
        <v>0</v>
      </c>
      <c r="CX7" s="1146"/>
      <c r="CY7" s="1146"/>
      <c r="CZ7" s="1146"/>
      <c r="DA7" s="1147"/>
      <c r="DB7" s="1145">
        <v>0</v>
      </c>
      <c r="DC7" s="1146"/>
      <c r="DD7" s="1146"/>
      <c r="DE7" s="1146"/>
      <c r="DF7" s="1147"/>
      <c r="DG7" s="1145" t="s">
        <v>591</v>
      </c>
      <c r="DH7" s="1146"/>
      <c r="DI7" s="1146"/>
      <c r="DJ7" s="1146"/>
      <c r="DK7" s="1147"/>
      <c r="DL7" s="1145" t="s">
        <v>591</v>
      </c>
      <c r="DM7" s="1146"/>
      <c r="DN7" s="1146"/>
      <c r="DO7" s="1146"/>
      <c r="DP7" s="1147"/>
      <c r="DQ7" s="1145" t="s">
        <v>591</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577</v>
      </c>
      <c r="BT8" s="1072"/>
      <c r="BU8" s="1072"/>
      <c r="BV8" s="1072"/>
      <c r="BW8" s="1072"/>
      <c r="BX8" s="1072"/>
      <c r="BY8" s="1072"/>
      <c r="BZ8" s="1072"/>
      <c r="CA8" s="1072"/>
      <c r="CB8" s="1072"/>
      <c r="CC8" s="1072"/>
      <c r="CD8" s="1072"/>
      <c r="CE8" s="1072"/>
      <c r="CF8" s="1072"/>
      <c r="CG8" s="1073"/>
      <c r="CH8" s="1046">
        <v>-1</v>
      </c>
      <c r="CI8" s="1047"/>
      <c r="CJ8" s="1047"/>
      <c r="CK8" s="1047"/>
      <c r="CL8" s="1048"/>
      <c r="CM8" s="1046">
        <v>285</v>
      </c>
      <c r="CN8" s="1047"/>
      <c r="CO8" s="1047"/>
      <c r="CP8" s="1047"/>
      <c r="CQ8" s="1048"/>
      <c r="CR8" s="1046">
        <v>203</v>
      </c>
      <c r="CS8" s="1047"/>
      <c r="CT8" s="1047"/>
      <c r="CU8" s="1047"/>
      <c r="CV8" s="1048"/>
      <c r="CW8" s="1046">
        <v>0</v>
      </c>
      <c r="CX8" s="1047"/>
      <c r="CY8" s="1047"/>
      <c r="CZ8" s="1047"/>
      <c r="DA8" s="1048"/>
      <c r="DB8" s="1046">
        <v>0</v>
      </c>
      <c r="DC8" s="1047"/>
      <c r="DD8" s="1047"/>
      <c r="DE8" s="1047"/>
      <c r="DF8" s="1048"/>
      <c r="DG8" s="1046" t="s">
        <v>591</v>
      </c>
      <c r="DH8" s="1047"/>
      <c r="DI8" s="1047"/>
      <c r="DJ8" s="1047"/>
      <c r="DK8" s="1048"/>
      <c r="DL8" s="1046" t="s">
        <v>591</v>
      </c>
      <c r="DM8" s="1047"/>
      <c r="DN8" s="1047"/>
      <c r="DO8" s="1047"/>
      <c r="DP8" s="1048"/>
      <c r="DQ8" s="1046" t="s">
        <v>591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578</v>
      </c>
      <c r="BT9" s="1072"/>
      <c r="BU9" s="1072"/>
      <c r="BV9" s="1072"/>
      <c r="BW9" s="1072"/>
      <c r="BX9" s="1072"/>
      <c r="BY9" s="1072"/>
      <c r="BZ9" s="1072"/>
      <c r="CA9" s="1072"/>
      <c r="CB9" s="1072"/>
      <c r="CC9" s="1072"/>
      <c r="CD9" s="1072"/>
      <c r="CE9" s="1072"/>
      <c r="CF9" s="1072"/>
      <c r="CG9" s="1073"/>
      <c r="CH9" s="1046">
        <v>35</v>
      </c>
      <c r="CI9" s="1047"/>
      <c r="CJ9" s="1047"/>
      <c r="CK9" s="1047"/>
      <c r="CL9" s="1048"/>
      <c r="CM9" s="1046">
        <v>45</v>
      </c>
      <c r="CN9" s="1047"/>
      <c r="CO9" s="1047"/>
      <c r="CP9" s="1047"/>
      <c r="CQ9" s="1048"/>
      <c r="CR9" s="1046">
        <v>18</v>
      </c>
      <c r="CS9" s="1047"/>
      <c r="CT9" s="1047"/>
      <c r="CU9" s="1047"/>
      <c r="CV9" s="1048"/>
      <c r="CW9" s="1046">
        <v>3</v>
      </c>
      <c r="CX9" s="1047"/>
      <c r="CY9" s="1047"/>
      <c r="CZ9" s="1047"/>
      <c r="DA9" s="1048"/>
      <c r="DB9" s="1046">
        <v>110</v>
      </c>
      <c r="DC9" s="1047"/>
      <c r="DD9" s="1047"/>
      <c r="DE9" s="1047"/>
      <c r="DF9" s="1048"/>
      <c r="DG9" s="1046">
        <v>0</v>
      </c>
      <c r="DH9" s="1047"/>
      <c r="DI9" s="1047"/>
      <c r="DJ9" s="1047"/>
      <c r="DK9" s="1048"/>
      <c r="DL9" s="1046" t="s">
        <v>591</v>
      </c>
      <c r="DM9" s="1047"/>
      <c r="DN9" s="1047"/>
      <c r="DO9" s="1047"/>
      <c r="DP9" s="1048"/>
      <c r="DQ9" s="1046" t="s">
        <v>591</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579</v>
      </c>
      <c r="BT10" s="1072"/>
      <c r="BU10" s="1072"/>
      <c r="BV10" s="1072"/>
      <c r="BW10" s="1072"/>
      <c r="BX10" s="1072"/>
      <c r="BY10" s="1072"/>
      <c r="BZ10" s="1072"/>
      <c r="CA10" s="1072"/>
      <c r="CB10" s="1072"/>
      <c r="CC10" s="1072"/>
      <c r="CD10" s="1072"/>
      <c r="CE10" s="1072"/>
      <c r="CF10" s="1072"/>
      <c r="CG10" s="1073"/>
      <c r="CH10" s="1046">
        <v>-63</v>
      </c>
      <c r="CI10" s="1047"/>
      <c r="CJ10" s="1047"/>
      <c r="CK10" s="1047"/>
      <c r="CL10" s="1048"/>
      <c r="CM10" s="1046">
        <v>-89</v>
      </c>
      <c r="CN10" s="1047"/>
      <c r="CO10" s="1047"/>
      <c r="CP10" s="1047"/>
      <c r="CQ10" s="1048"/>
      <c r="CR10" s="1046">
        <v>3</v>
      </c>
      <c r="CS10" s="1047"/>
      <c r="CT10" s="1047"/>
      <c r="CU10" s="1047"/>
      <c r="CV10" s="1048"/>
      <c r="CW10" s="1046">
        <v>0</v>
      </c>
      <c r="CX10" s="1047"/>
      <c r="CY10" s="1047"/>
      <c r="CZ10" s="1047"/>
      <c r="DA10" s="1048"/>
      <c r="DB10" s="1046">
        <v>0</v>
      </c>
      <c r="DC10" s="1047"/>
      <c r="DD10" s="1047"/>
      <c r="DE10" s="1047"/>
      <c r="DF10" s="1048"/>
      <c r="DG10" s="1046">
        <v>0</v>
      </c>
      <c r="DH10" s="1047"/>
      <c r="DI10" s="1047"/>
      <c r="DJ10" s="1047"/>
      <c r="DK10" s="1048"/>
      <c r="DL10" s="1046" t="s">
        <v>591</v>
      </c>
      <c r="DM10" s="1047"/>
      <c r="DN10" s="1047"/>
      <c r="DO10" s="1047"/>
      <c r="DP10" s="1048"/>
      <c r="DQ10" s="1046" t="s">
        <v>591</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580</v>
      </c>
      <c r="BT11" s="1072"/>
      <c r="BU11" s="1072"/>
      <c r="BV11" s="1072"/>
      <c r="BW11" s="1072"/>
      <c r="BX11" s="1072"/>
      <c r="BY11" s="1072"/>
      <c r="BZ11" s="1072"/>
      <c r="CA11" s="1072"/>
      <c r="CB11" s="1072"/>
      <c r="CC11" s="1072"/>
      <c r="CD11" s="1072"/>
      <c r="CE11" s="1072"/>
      <c r="CF11" s="1072"/>
      <c r="CG11" s="1073"/>
      <c r="CH11" s="1046">
        <v>6</v>
      </c>
      <c r="CI11" s="1047"/>
      <c r="CJ11" s="1047"/>
      <c r="CK11" s="1047"/>
      <c r="CL11" s="1048"/>
      <c r="CM11" s="1046">
        <v>-4</v>
      </c>
      <c r="CN11" s="1047"/>
      <c r="CO11" s="1047"/>
      <c r="CP11" s="1047"/>
      <c r="CQ11" s="1048"/>
      <c r="CR11" s="1046">
        <v>5</v>
      </c>
      <c r="CS11" s="1047"/>
      <c r="CT11" s="1047"/>
      <c r="CU11" s="1047"/>
      <c r="CV11" s="1048"/>
      <c r="CW11" s="1046">
        <v>0</v>
      </c>
      <c r="CX11" s="1047"/>
      <c r="CY11" s="1047"/>
      <c r="CZ11" s="1047"/>
      <c r="DA11" s="1048"/>
      <c r="DB11" s="1046">
        <v>0</v>
      </c>
      <c r="DC11" s="1047"/>
      <c r="DD11" s="1047"/>
      <c r="DE11" s="1047"/>
      <c r="DF11" s="1048"/>
      <c r="DG11" s="1046" t="s">
        <v>591</v>
      </c>
      <c r="DH11" s="1047"/>
      <c r="DI11" s="1047"/>
      <c r="DJ11" s="1047"/>
      <c r="DK11" s="1048"/>
      <c r="DL11" s="1046" t="s">
        <v>591</v>
      </c>
      <c r="DM11" s="1047"/>
      <c r="DN11" s="1047"/>
      <c r="DO11" s="1047"/>
      <c r="DP11" s="1048"/>
      <c r="DQ11" s="1046" t="s">
        <v>591</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385</v>
      </c>
      <c r="B23" s="1001" t="s">
        <v>386</v>
      </c>
      <c r="C23" s="1002"/>
      <c r="D23" s="1002"/>
      <c r="E23" s="1002"/>
      <c r="F23" s="1002"/>
      <c r="G23" s="1002"/>
      <c r="H23" s="1002"/>
      <c r="I23" s="1002"/>
      <c r="J23" s="1002"/>
      <c r="K23" s="1002"/>
      <c r="L23" s="1002"/>
      <c r="M23" s="1002"/>
      <c r="N23" s="1002"/>
      <c r="O23" s="1002"/>
      <c r="P23" s="1003"/>
      <c r="Q23" s="1125">
        <v>35512</v>
      </c>
      <c r="R23" s="1126"/>
      <c r="S23" s="1126"/>
      <c r="T23" s="1126"/>
      <c r="U23" s="1126"/>
      <c r="V23" s="1126">
        <v>34748</v>
      </c>
      <c r="W23" s="1126"/>
      <c r="X23" s="1126"/>
      <c r="Y23" s="1126"/>
      <c r="Z23" s="1126"/>
      <c r="AA23" s="1126">
        <v>764</v>
      </c>
      <c r="AB23" s="1126"/>
      <c r="AC23" s="1126"/>
      <c r="AD23" s="1126"/>
      <c r="AE23" s="1127"/>
      <c r="AF23" s="1128">
        <v>698</v>
      </c>
      <c r="AG23" s="1126"/>
      <c r="AH23" s="1126"/>
      <c r="AI23" s="1126"/>
      <c r="AJ23" s="1129"/>
      <c r="AK23" s="1130"/>
      <c r="AL23" s="1131"/>
      <c r="AM23" s="1131"/>
      <c r="AN23" s="1131"/>
      <c r="AO23" s="1131"/>
      <c r="AP23" s="1126">
        <v>27235</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388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366</v>
      </c>
      <c r="B26" s="1053"/>
      <c r="C26" s="1053"/>
      <c r="D26" s="1053"/>
      <c r="E26" s="1053"/>
      <c r="F26" s="1053"/>
      <c r="G26" s="1053"/>
      <c r="H26" s="1053"/>
      <c r="I26" s="1053"/>
      <c r="J26" s="1053"/>
      <c r="K26" s="1053"/>
      <c r="L26" s="1053"/>
      <c r="M26" s="1053"/>
      <c r="N26" s="1053"/>
      <c r="O26" s="1053"/>
      <c r="P26" s="1054"/>
      <c r="Q26" s="1058" t="s">
        <v>389</v>
      </c>
      <c r="R26" s="1059"/>
      <c r="S26" s="1059"/>
      <c r="T26" s="1059"/>
      <c r="U26" s="1060"/>
      <c r="V26" s="1058" t="s">
        <v>390</v>
      </c>
      <c r="W26" s="1059"/>
      <c r="X26" s="1059"/>
      <c r="Y26" s="1059"/>
      <c r="Z26" s="1060"/>
      <c r="AA26" s="1058" t="s">
        <v>391</v>
      </c>
      <c r="AB26" s="1059"/>
      <c r="AC26" s="1059"/>
      <c r="AD26" s="1059"/>
      <c r="AE26" s="1059"/>
      <c r="AF26" s="1116" t="s">
        <v>392</v>
      </c>
      <c r="AG26" s="1065"/>
      <c r="AH26" s="1065"/>
      <c r="AI26" s="1065"/>
      <c r="AJ26" s="1117"/>
      <c r="AK26" s="1059" t="s">
        <v>393</v>
      </c>
      <c r="AL26" s="1059"/>
      <c r="AM26" s="1059"/>
      <c r="AN26" s="1059"/>
      <c r="AO26" s="1060"/>
      <c r="AP26" s="1058" t="s">
        <v>394</v>
      </c>
      <c r="AQ26" s="1059"/>
      <c r="AR26" s="1059"/>
      <c r="AS26" s="1059"/>
      <c r="AT26" s="1060"/>
      <c r="AU26" s="1058" t="s">
        <v>395</v>
      </c>
      <c r="AV26" s="1059"/>
      <c r="AW26" s="1059"/>
      <c r="AX26" s="1059"/>
      <c r="AY26" s="1060"/>
      <c r="AZ26" s="1058" t="s">
        <v>396</v>
      </c>
      <c r="BA26" s="1059"/>
      <c r="BB26" s="1059"/>
      <c r="BC26" s="1059"/>
      <c r="BD26" s="1060"/>
      <c r="BE26" s="1058" t="s">
        <v>373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397</v>
      </c>
      <c r="C28" s="1108"/>
      <c r="D28" s="1108"/>
      <c r="E28" s="1108"/>
      <c r="F28" s="1108"/>
      <c r="G28" s="1108"/>
      <c r="H28" s="1108"/>
      <c r="I28" s="1108"/>
      <c r="J28" s="1108"/>
      <c r="K28" s="1108"/>
      <c r="L28" s="1108"/>
      <c r="M28" s="1108"/>
      <c r="N28" s="1108"/>
      <c r="O28" s="1108"/>
      <c r="P28" s="1109"/>
      <c r="Q28" s="1110">
        <v>7497</v>
      </c>
      <c r="R28" s="1111"/>
      <c r="S28" s="1111"/>
      <c r="T28" s="1111"/>
      <c r="U28" s="1111"/>
      <c r="V28" s="1111">
        <v>7561</v>
      </c>
      <c r="W28" s="1111"/>
      <c r="X28" s="1111"/>
      <c r="Y28" s="1111"/>
      <c r="Z28" s="1111"/>
      <c r="AA28" s="1111">
        <v>-64</v>
      </c>
      <c r="AB28" s="1111"/>
      <c r="AC28" s="1111"/>
      <c r="AD28" s="1111"/>
      <c r="AE28" s="1112"/>
      <c r="AF28" s="1113">
        <v>-64</v>
      </c>
      <c r="AG28" s="1111"/>
      <c r="AH28" s="1111"/>
      <c r="AI28" s="1111"/>
      <c r="AJ28" s="1114"/>
      <c r="AK28" s="1115">
        <v>589</v>
      </c>
      <c r="AL28" s="1103"/>
      <c r="AM28" s="1103"/>
      <c r="AN28" s="1103"/>
      <c r="AO28" s="1103"/>
      <c r="AP28" s="1103" t="s">
        <v>591</v>
      </c>
      <c r="AQ28" s="1103"/>
      <c r="AR28" s="1103"/>
      <c r="AS28" s="1103"/>
      <c r="AT28" s="1103"/>
      <c r="AU28" s="1103" t="s">
        <v>591</v>
      </c>
      <c r="AV28" s="1103"/>
      <c r="AW28" s="1103"/>
      <c r="AX28" s="1103"/>
      <c r="AY28" s="1103"/>
      <c r="AZ28" s="1104" t="s">
        <v>598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398</v>
      </c>
      <c r="C29" s="1095"/>
      <c r="D29" s="1095"/>
      <c r="E29" s="1095"/>
      <c r="F29" s="1095"/>
      <c r="G29" s="1095"/>
      <c r="H29" s="1095"/>
      <c r="I29" s="1095"/>
      <c r="J29" s="1095"/>
      <c r="K29" s="1095"/>
      <c r="L29" s="1095"/>
      <c r="M29" s="1095"/>
      <c r="N29" s="1095"/>
      <c r="O29" s="1095"/>
      <c r="P29" s="1096"/>
      <c r="Q29" s="1100">
        <v>6341</v>
      </c>
      <c r="R29" s="1101"/>
      <c r="S29" s="1101"/>
      <c r="T29" s="1101"/>
      <c r="U29" s="1101"/>
      <c r="V29" s="1101">
        <v>6241</v>
      </c>
      <c r="W29" s="1101"/>
      <c r="X29" s="1101"/>
      <c r="Y29" s="1101"/>
      <c r="Z29" s="1101"/>
      <c r="AA29" s="1101">
        <v>100</v>
      </c>
      <c r="AB29" s="1101"/>
      <c r="AC29" s="1101"/>
      <c r="AD29" s="1101"/>
      <c r="AE29" s="1102"/>
      <c r="AF29" s="1076">
        <v>100</v>
      </c>
      <c r="AG29" s="1077"/>
      <c r="AH29" s="1077"/>
      <c r="AI29" s="1077"/>
      <c r="AJ29" s="1078"/>
      <c r="AK29" s="1037">
        <v>932</v>
      </c>
      <c r="AL29" s="1028"/>
      <c r="AM29" s="1028"/>
      <c r="AN29" s="1028"/>
      <c r="AO29" s="1028"/>
      <c r="AP29" s="1028" t="s">
        <v>591</v>
      </c>
      <c r="AQ29" s="1028"/>
      <c r="AR29" s="1028"/>
      <c r="AS29" s="1028"/>
      <c r="AT29" s="1028"/>
      <c r="AU29" s="1028" t="s">
        <v>591</v>
      </c>
      <c r="AV29" s="1028"/>
      <c r="AW29" s="1028"/>
      <c r="AX29" s="1028"/>
      <c r="AY29" s="1028"/>
      <c r="AZ29" s="1099" t="s">
        <v>591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399</v>
      </c>
      <c r="C30" s="1095"/>
      <c r="D30" s="1095"/>
      <c r="E30" s="1095"/>
      <c r="F30" s="1095"/>
      <c r="G30" s="1095"/>
      <c r="H30" s="1095"/>
      <c r="I30" s="1095"/>
      <c r="J30" s="1095"/>
      <c r="K30" s="1095"/>
      <c r="L30" s="1095"/>
      <c r="M30" s="1095"/>
      <c r="N30" s="1095"/>
      <c r="O30" s="1095"/>
      <c r="P30" s="1096"/>
      <c r="Q30" s="1100">
        <v>860</v>
      </c>
      <c r="R30" s="1101"/>
      <c r="S30" s="1101"/>
      <c r="T30" s="1101"/>
      <c r="U30" s="1101"/>
      <c r="V30" s="1101">
        <v>859</v>
      </c>
      <c r="W30" s="1101"/>
      <c r="X30" s="1101"/>
      <c r="Y30" s="1101"/>
      <c r="Z30" s="1101"/>
      <c r="AA30" s="1101">
        <v>1</v>
      </c>
      <c r="AB30" s="1101"/>
      <c r="AC30" s="1101"/>
      <c r="AD30" s="1101"/>
      <c r="AE30" s="1102"/>
      <c r="AF30" s="1076">
        <v>1</v>
      </c>
      <c r="AG30" s="1077"/>
      <c r="AH30" s="1077"/>
      <c r="AI30" s="1077"/>
      <c r="AJ30" s="1078"/>
      <c r="AK30" s="1037">
        <v>220</v>
      </c>
      <c r="AL30" s="1028"/>
      <c r="AM30" s="1028"/>
      <c r="AN30" s="1028"/>
      <c r="AO30" s="1028"/>
      <c r="AP30" s="1028" t="s">
        <v>591</v>
      </c>
      <c r="AQ30" s="1028"/>
      <c r="AR30" s="1028"/>
      <c r="AS30" s="1028"/>
      <c r="AT30" s="1028"/>
      <c r="AU30" s="1028" t="s">
        <v>591</v>
      </c>
      <c r="AV30" s="1028"/>
      <c r="AW30" s="1028"/>
      <c r="AX30" s="1028"/>
      <c r="AY30" s="1028"/>
      <c r="AZ30" s="1099" t="s">
        <v>591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400</v>
      </c>
      <c r="C31" s="1095"/>
      <c r="D31" s="1095"/>
      <c r="E31" s="1095"/>
      <c r="F31" s="1095"/>
      <c r="G31" s="1095"/>
      <c r="H31" s="1095"/>
      <c r="I31" s="1095"/>
      <c r="J31" s="1095"/>
      <c r="K31" s="1095"/>
      <c r="L31" s="1095"/>
      <c r="M31" s="1095"/>
      <c r="N31" s="1095"/>
      <c r="O31" s="1095"/>
      <c r="P31" s="1096"/>
      <c r="Q31" s="1100">
        <v>2179</v>
      </c>
      <c r="R31" s="1101"/>
      <c r="S31" s="1101"/>
      <c r="T31" s="1101"/>
      <c r="U31" s="1101"/>
      <c r="V31" s="1101">
        <v>2063</v>
      </c>
      <c r="W31" s="1101"/>
      <c r="X31" s="1101"/>
      <c r="Y31" s="1101"/>
      <c r="Z31" s="1101"/>
      <c r="AA31" s="1101">
        <v>117</v>
      </c>
      <c r="AB31" s="1101"/>
      <c r="AC31" s="1101"/>
      <c r="AD31" s="1101"/>
      <c r="AE31" s="1102"/>
      <c r="AF31" s="1076">
        <v>2180</v>
      </c>
      <c r="AG31" s="1077"/>
      <c r="AH31" s="1077"/>
      <c r="AI31" s="1077"/>
      <c r="AJ31" s="1078"/>
      <c r="AK31" s="1037">
        <v>9</v>
      </c>
      <c r="AL31" s="1028"/>
      <c r="AM31" s="1028"/>
      <c r="AN31" s="1028"/>
      <c r="AO31" s="1028"/>
      <c r="AP31" s="1028">
        <v>5332</v>
      </c>
      <c r="AQ31" s="1028"/>
      <c r="AR31" s="1028"/>
      <c r="AS31" s="1028"/>
      <c r="AT31" s="1028"/>
      <c r="AU31" s="1028">
        <v>472</v>
      </c>
      <c r="AV31" s="1028"/>
      <c r="AW31" s="1028"/>
      <c r="AX31" s="1028"/>
      <c r="AY31" s="1028"/>
      <c r="AZ31" s="1099" t="s">
        <v>591</v>
      </c>
      <c r="BA31" s="1099"/>
      <c r="BB31" s="1099"/>
      <c r="BC31" s="1099"/>
      <c r="BD31" s="1099"/>
      <c r="BE31" s="1089" t="s">
        <v>401</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402</v>
      </c>
      <c r="C32" s="1095"/>
      <c r="D32" s="1095"/>
      <c r="E32" s="1095"/>
      <c r="F32" s="1095"/>
      <c r="G32" s="1095"/>
      <c r="H32" s="1095"/>
      <c r="I32" s="1095"/>
      <c r="J32" s="1095"/>
      <c r="K32" s="1095"/>
      <c r="L32" s="1095"/>
      <c r="M32" s="1095"/>
      <c r="N32" s="1095"/>
      <c r="O32" s="1095"/>
      <c r="P32" s="1096"/>
      <c r="Q32" s="1100">
        <v>608</v>
      </c>
      <c r="R32" s="1101"/>
      <c r="S32" s="1101"/>
      <c r="T32" s="1101"/>
      <c r="U32" s="1101"/>
      <c r="V32" s="1101">
        <v>608</v>
      </c>
      <c r="W32" s="1101"/>
      <c r="X32" s="1101"/>
      <c r="Y32" s="1101"/>
      <c r="Z32" s="1101"/>
      <c r="AA32" s="1101">
        <v>0</v>
      </c>
      <c r="AB32" s="1101"/>
      <c r="AC32" s="1101"/>
      <c r="AD32" s="1101"/>
      <c r="AE32" s="1102"/>
      <c r="AF32" s="1076">
        <v>32</v>
      </c>
      <c r="AG32" s="1077"/>
      <c r="AH32" s="1077"/>
      <c r="AI32" s="1077"/>
      <c r="AJ32" s="1078"/>
      <c r="AK32" s="1037">
        <v>449</v>
      </c>
      <c r="AL32" s="1028"/>
      <c r="AM32" s="1028"/>
      <c r="AN32" s="1028"/>
      <c r="AO32" s="1028"/>
      <c r="AP32" s="1028">
        <v>343</v>
      </c>
      <c r="AQ32" s="1028"/>
      <c r="AR32" s="1028"/>
      <c r="AS32" s="1028"/>
      <c r="AT32" s="1028"/>
      <c r="AU32" s="1028">
        <v>332</v>
      </c>
      <c r="AV32" s="1028"/>
      <c r="AW32" s="1028"/>
      <c r="AX32" s="1028"/>
      <c r="AY32" s="1028"/>
      <c r="AZ32" s="1099" t="s">
        <v>591</v>
      </c>
      <c r="BA32" s="1099"/>
      <c r="BB32" s="1099"/>
      <c r="BC32" s="1099"/>
      <c r="BD32" s="1099"/>
      <c r="BE32" s="1089" t="s">
        <v>403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404</v>
      </c>
      <c r="C33" s="1095"/>
      <c r="D33" s="1095"/>
      <c r="E33" s="1095"/>
      <c r="F33" s="1095"/>
      <c r="G33" s="1095"/>
      <c r="H33" s="1095"/>
      <c r="I33" s="1095"/>
      <c r="J33" s="1095"/>
      <c r="K33" s="1095"/>
      <c r="L33" s="1095"/>
      <c r="M33" s="1095"/>
      <c r="N33" s="1095"/>
      <c r="O33" s="1095"/>
      <c r="P33" s="1096"/>
      <c r="Q33" s="1100">
        <v>1442</v>
      </c>
      <c r="R33" s="1101"/>
      <c r="S33" s="1101"/>
      <c r="T33" s="1101"/>
      <c r="U33" s="1101"/>
      <c r="V33" s="1101">
        <v>1442</v>
      </c>
      <c r="W33" s="1101"/>
      <c r="X33" s="1101"/>
      <c r="Y33" s="1101"/>
      <c r="Z33" s="1101"/>
      <c r="AA33" s="1101">
        <v>0</v>
      </c>
      <c r="AB33" s="1101"/>
      <c r="AC33" s="1101"/>
      <c r="AD33" s="1101"/>
      <c r="AE33" s="1102"/>
      <c r="AF33" s="1076">
        <v>50</v>
      </c>
      <c r="AG33" s="1077"/>
      <c r="AH33" s="1077"/>
      <c r="AI33" s="1077"/>
      <c r="AJ33" s="1078"/>
      <c r="AK33" s="1037">
        <v>581</v>
      </c>
      <c r="AL33" s="1028"/>
      <c r="AM33" s="1028"/>
      <c r="AN33" s="1028"/>
      <c r="AO33" s="1028"/>
      <c r="AP33" s="1028">
        <v>10609</v>
      </c>
      <c r="AQ33" s="1028"/>
      <c r="AR33" s="1028"/>
      <c r="AS33" s="1028"/>
      <c r="AT33" s="1028"/>
      <c r="AU33" s="1028">
        <v>7237</v>
      </c>
      <c r="AV33" s="1028"/>
      <c r="AW33" s="1028"/>
      <c r="AX33" s="1028"/>
      <c r="AY33" s="1028"/>
      <c r="AZ33" s="1099" t="s">
        <v>591</v>
      </c>
      <c r="BA33" s="1099"/>
      <c r="BB33" s="1099"/>
      <c r="BC33" s="1099"/>
      <c r="BD33" s="1099"/>
      <c r="BE33" s="1089" t="s">
        <v>401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385</v>
      </c>
      <c r="B63" s="1001" t="s">
        <v>406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2299</v>
      </c>
      <c r="AG63" s="1016"/>
      <c r="AH63" s="1016"/>
      <c r="AI63" s="1016"/>
      <c r="AJ63" s="1087"/>
      <c r="AK63" s="1088"/>
      <c r="AL63" s="1020"/>
      <c r="AM63" s="1020"/>
      <c r="AN63" s="1020"/>
      <c r="AO63" s="1020"/>
      <c r="AP63" s="1016">
        <v>16284</v>
      </c>
      <c r="AQ63" s="1016"/>
      <c r="AR63" s="1016"/>
      <c r="AS63" s="1016"/>
      <c r="AT63" s="1016"/>
      <c r="AU63" s="1016">
        <v>8041</v>
      </c>
      <c r="AV63" s="1016"/>
      <c r="AW63" s="1016"/>
      <c r="AX63" s="1016"/>
      <c r="AY63" s="1016"/>
      <c r="AZ63" s="1082"/>
      <c r="BA63" s="1082"/>
      <c r="BB63" s="1082"/>
      <c r="BC63" s="1082"/>
      <c r="BD63" s="1082"/>
      <c r="BE63" s="1017"/>
      <c r="BF63" s="1017"/>
      <c r="BG63" s="1017"/>
      <c r="BH63" s="1017"/>
      <c r="BI63" s="1018"/>
      <c r="BJ63" s="1083" t="s">
        <v>407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409</v>
      </c>
      <c r="B66" s="1053"/>
      <c r="C66" s="1053"/>
      <c r="D66" s="1053"/>
      <c r="E66" s="1053"/>
      <c r="F66" s="1053"/>
      <c r="G66" s="1053"/>
      <c r="H66" s="1053"/>
      <c r="I66" s="1053"/>
      <c r="J66" s="1053"/>
      <c r="K66" s="1053"/>
      <c r="L66" s="1053"/>
      <c r="M66" s="1053"/>
      <c r="N66" s="1053"/>
      <c r="O66" s="1053"/>
      <c r="P66" s="1054"/>
      <c r="Q66" s="1058" t="s">
        <v>410</v>
      </c>
      <c r="R66" s="1059"/>
      <c r="S66" s="1059"/>
      <c r="T66" s="1059"/>
      <c r="U66" s="1060"/>
      <c r="V66" s="1058" t="s">
        <v>411</v>
      </c>
      <c r="W66" s="1059"/>
      <c r="X66" s="1059"/>
      <c r="Y66" s="1059"/>
      <c r="Z66" s="1060"/>
      <c r="AA66" s="1058" t="s">
        <v>412</v>
      </c>
      <c r="AB66" s="1059"/>
      <c r="AC66" s="1059"/>
      <c r="AD66" s="1059"/>
      <c r="AE66" s="1060"/>
      <c r="AF66" s="1064" t="s">
        <v>413</v>
      </c>
      <c r="AG66" s="1065"/>
      <c r="AH66" s="1065"/>
      <c r="AI66" s="1065"/>
      <c r="AJ66" s="1066"/>
      <c r="AK66" s="1058" t="s">
        <v>414</v>
      </c>
      <c r="AL66" s="1053"/>
      <c r="AM66" s="1053"/>
      <c r="AN66" s="1053"/>
      <c r="AO66" s="1054"/>
      <c r="AP66" s="1058" t="s">
        <v>415</v>
      </c>
      <c r="AQ66" s="1059"/>
      <c r="AR66" s="1059"/>
      <c r="AS66" s="1059"/>
      <c r="AT66" s="1060"/>
      <c r="AU66" s="1058" t="s">
        <v>416</v>
      </c>
      <c r="AV66" s="1059"/>
      <c r="AW66" s="1059"/>
      <c r="AX66" s="1059"/>
      <c r="AY66" s="1060"/>
      <c r="AZ66" s="1058" t="s">
        <v>373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591</v>
      </c>
      <c r="AQ68" s="1039"/>
      <c r="AR68" s="1039"/>
      <c r="AS68" s="1039"/>
      <c r="AT68" s="1039"/>
      <c r="AU68" s="1039" t="s">
        <v>591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591</v>
      </c>
      <c r="AL69" s="1028"/>
      <c r="AM69" s="1028"/>
      <c r="AN69" s="1028"/>
      <c r="AO69" s="1028"/>
      <c r="AP69" s="1038" t="s">
        <v>591</v>
      </c>
      <c r="AQ69" s="1036"/>
      <c r="AR69" s="1036"/>
      <c r="AS69" s="1036"/>
      <c r="AT69" s="1037"/>
      <c r="AU69" s="1038" t="s">
        <v>591</v>
      </c>
      <c r="AV69" s="1036"/>
      <c r="AW69" s="1036"/>
      <c r="AX69" s="1036"/>
      <c r="AY69" s="1037"/>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38" t="s">
        <v>591</v>
      </c>
      <c r="AQ70" s="1036"/>
      <c r="AR70" s="1036"/>
      <c r="AS70" s="1036"/>
      <c r="AT70" s="1037"/>
      <c r="AU70" s="1038" t="s">
        <v>591</v>
      </c>
      <c r="AV70" s="1036"/>
      <c r="AW70" s="1036"/>
      <c r="AX70" s="1036"/>
      <c r="AY70" s="1037"/>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591</v>
      </c>
      <c r="AL71" s="1028"/>
      <c r="AM71" s="1028"/>
      <c r="AN71" s="1028"/>
      <c r="AO71" s="1028"/>
      <c r="AP71" s="1038" t="s">
        <v>591</v>
      </c>
      <c r="AQ71" s="1036"/>
      <c r="AR71" s="1036"/>
      <c r="AS71" s="1036"/>
      <c r="AT71" s="1037"/>
      <c r="AU71" s="1038" t="s">
        <v>591</v>
      </c>
      <c r="AV71" s="1036"/>
      <c r="AW71" s="1036"/>
      <c r="AX71" s="1036"/>
      <c r="AY71" s="1037"/>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585</v>
      </c>
      <c r="C72" s="1032"/>
      <c r="D72" s="1032"/>
      <c r="E72" s="1032"/>
      <c r="F72" s="1032"/>
      <c r="G72" s="1032"/>
      <c r="H72" s="1032"/>
      <c r="I72" s="1032"/>
      <c r="J72" s="1032"/>
      <c r="K72" s="1032"/>
      <c r="L72" s="1032"/>
      <c r="M72" s="1032"/>
      <c r="N72" s="1032"/>
      <c r="O72" s="1032"/>
      <c r="P72" s="1033"/>
      <c r="Q72" s="1034">
        <v>1496</v>
      </c>
      <c r="R72" s="1028"/>
      <c r="S72" s="1028"/>
      <c r="T72" s="1028"/>
      <c r="U72" s="1028"/>
      <c r="V72" s="1028">
        <v>1387</v>
      </c>
      <c r="W72" s="1028"/>
      <c r="X72" s="1028"/>
      <c r="Y72" s="1028"/>
      <c r="Z72" s="1028"/>
      <c r="AA72" s="1028">
        <v>147</v>
      </c>
      <c r="AB72" s="1028"/>
      <c r="AC72" s="1028"/>
      <c r="AD72" s="1028"/>
      <c r="AE72" s="1028"/>
      <c r="AF72" s="1028">
        <v>4180</v>
      </c>
      <c r="AG72" s="1028"/>
      <c r="AH72" s="1028"/>
      <c r="AI72" s="1028"/>
      <c r="AJ72" s="1028"/>
      <c r="AK72" s="1028" t="s">
        <v>591</v>
      </c>
      <c r="AL72" s="1028"/>
      <c r="AM72" s="1028"/>
      <c r="AN72" s="1028"/>
      <c r="AO72" s="1028"/>
      <c r="AP72" s="1038">
        <v>2090</v>
      </c>
      <c r="AQ72" s="1036"/>
      <c r="AR72" s="1036"/>
      <c r="AS72" s="1036"/>
      <c r="AT72" s="1037"/>
      <c r="AU72" s="1038" t="s">
        <v>591</v>
      </c>
      <c r="AV72" s="1036"/>
      <c r="AW72" s="1036"/>
      <c r="AX72" s="1036"/>
      <c r="AY72" s="1037"/>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586</v>
      </c>
      <c r="C73" s="1032"/>
      <c r="D73" s="1032"/>
      <c r="E73" s="1032"/>
      <c r="F73" s="1032"/>
      <c r="G73" s="1032"/>
      <c r="H73" s="1032"/>
      <c r="I73" s="1032"/>
      <c r="J73" s="1032"/>
      <c r="K73" s="1032"/>
      <c r="L73" s="1032"/>
      <c r="M73" s="1032"/>
      <c r="N73" s="1032"/>
      <c r="O73" s="1032"/>
      <c r="P73" s="1033"/>
      <c r="Q73" s="1034">
        <v>50</v>
      </c>
      <c r="R73" s="1028"/>
      <c r="S73" s="1028"/>
      <c r="T73" s="1028"/>
      <c r="U73" s="1028"/>
      <c r="V73" s="1028">
        <v>46</v>
      </c>
      <c r="W73" s="1028"/>
      <c r="X73" s="1028"/>
      <c r="Y73" s="1028"/>
      <c r="Z73" s="1028"/>
      <c r="AA73" s="1028">
        <v>4</v>
      </c>
      <c r="AB73" s="1028"/>
      <c r="AC73" s="1028"/>
      <c r="AD73" s="1028"/>
      <c r="AE73" s="1028"/>
      <c r="AF73" s="1028">
        <v>4</v>
      </c>
      <c r="AG73" s="1028"/>
      <c r="AH73" s="1028"/>
      <c r="AI73" s="1028"/>
      <c r="AJ73" s="1028"/>
      <c r="AK73" s="1028" t="s">
        <v>591</v>
      </c>
      <c r="AL73" s="1028"/>
      <c r="AM73" s="1028"/>
      <c r="AN73" s="1028"/>
      <c r="AO73" s="1028"/>
      <c r="AP73" s="1038" t="s">
        <v>591</v>
      </c>
      <c r="AQ73" s="1036"/>
      <c r="AR73" s="1036"/>
      <c r="AS73" s="1036"/>
      <c r="AT73" s="1037"/>
      <c r="AU73" s="1038" t="s">
        <v>591</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587</v>
      </c>
      <c r="C74" s="1032"/>
      <c r="D74" s="1032"/>
      <c r="E74" s="1032"/>
      <c r="F74" s="1032"/>
      <c r="G74" s="1032"/>
      <c r="H74" s="1032"/>
      <c r="I74" s="1032"/>
      <c r="J74" s="1032"/>
      <c r="K74" s="1032"/>
      <c r="L74" s="1032"/>
      <c r="M74" s="1032"/>
      <c r="N74" s="1032"/>
      <c r="O74" s="1032"/>
      <c r="P74" s="1033"/>
      <c r="Q74" s="1034">
        <v>20554</v>
      </c>
      <c r="R74" s="1028"/>
      <c r="S74" s="1028"/>
      <c r="T74" s="1028"/>
      <c r="U74" s="1028"/>
      <c r="V74" s="1028">
        <v>20007</v>
      </c>
      <c r="W74" s="1028"/>
      <c r="X74" s="1028"/>
      <c r="Y74" s="1028"/>
      <c r="Z74" s="1028"/>
      <c r="AA74" s="1028">
        <v>548</v>
      </c>
      <c r="AB74" s="1028"/>
      <c r="AC74" s="1028"/>
      <c r="AD74" s="1028"/>
      <c r="AE74" s="1028"/>
      <c r="AF74" s="1028">
        <v>95</v>
      </c>
      <c r="AG74" s="1028"/>
      <c r="AH74" s="1028"/>
      <c r="AI74" s="1028"/>
      <c r="AJ74" s="1028"/>
      <c r="AK74" s="1028" t="s">
        <v>591</v>
      </c>
      <c r="AL74" s="1028"/>
      <c r="AM74" s="1028"/>
      <c r="AN74" s="1028"/>
      <c r="AO74" s="1028"/>
      <c r="AP74" s="1038" t="s">
        <v>591</v>
      </c>
      <c r="AQ74" s="1036"/>
      <c r="AR74" s="1036"/>
      <c r="AS74" s="1036"/>
      <c r="AT74" s="1037"/>
      <c r="AU74" s="1038" t="s">
        <v>591</v>
      </c>
      <c r="AV74" s="1036"/>
      <c r="AW74" s="1036"/>
      <c r="AX74" s="1036"/>
      <c r="AY74" s="1037"/>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588</v>
      </c>
      <c r="C75" s="1032"/>
      <c r="D75" s="1032"/>
      <c r="E75" s="1032"/>
      <c r="F75" s="1032"/>
      <c r="G75" s="1032"/>
      <c r="H75" s="1032"/>
      <c r="I75" s="1032"/>
      <c r="J75" s="1032"/>
      <c r="K75" s="1032"/>
      <c r="L75" s="1032"/>
      <c r="M75" s="1032"/>
      <c r="N75" s="1032"/>
      <c r="O75" s="1032"/>
      <c r="P75" s="1033"/>
      <c r="Q75" s="1035">
        <v>3</v>
      </c>
      <c r="R75" s="1036"/>
      <c r="S75" s="1036"/>
      <c r="T75" s="1036"/>
      <c r="U75" s="1037"/>
      <c r="V75" s="1038">
        <v>2</v>
      </c>
      <c r="W75" s="1036"/>
      <c r="X75" s="1036"/>
      <c r="Y75" s="1036"/>
      <c r="Z75" s="1037"/>
      <c r="AA75" s="1038">
        <v>1</v>
      </c>
      <c r="AB75" s="1036"/>
      <c r="AC75" s="1036"/>
      <c r="AD75" s="1036"/>
      <c r="AE75" s="1037"/>
      <c r="AF75" s="1038">
        <v>1</v>
      </c>
      <c r="AG75" s="1036"/>
      <c r="AH75" s="1036"/>
      <c r="AI75" s="1036"/>
      <c r="AJ75" s="1037"/>
      <c r="AK75" s="1038">
        <v>1</v>
      </c>
      <c r="AL75" s="1036"/>
      <c r="AM75" s="1036"/>
      <c r="AN75" s="1036"/>
      <c r="AO75" s="1037"/>
      <c r="AP75" s="1038" t="s">
        <v>591</v>
      </c>
      <c r="AQ75" s="1036"/>
      <c r="AR75" s="1036"/>
      <c r="AS75" s="1036"/>
      <c r="AT75" s="1037"/>
      <c r="AU75" s="1038" t="s">
        <v>591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589</v>
      </c>
      <c r="C76" s="1032"/>
      <c r="D76" s="1032"/>
      <c r="E76" s="1032"/>
      <c r="F76" s="1032"/>
      <c r="G76" s="1032"/>
      <c r="H76" s="1032"/>
      <c r="I76" s="1032"/>
      <c r="J76" s="1032"/>
      <c r="K76" s="1032"/>
      <c r="L76" s="1032"/>
      <c r="M76" s="1032"/>
      <c r="N76" s="1032"/>
      <c r="O76" s="1032"/>
      <c r="P76" s="1033"/>
      <c r="Q76" s="1035">
        <v>2548</v>
      </c>
      <c r="R76" s="1036"/>
      <c r="S76" s="1036"/>
      <c r="T76" s="1036"/>
      <c r="U76" s="1037"/>
      <c r="V76" s="1038">
        <v>2213</v>
      </c>
      <c r="W76" s="1036"/>
      <c r="X76" s="1036"/>
      <c r="Y76" s="1036"/>
      <c r="Z76" s="1037"/>
      <c r="AA76" s="1038">
        <v>335</v>
      </c>
      <c r="AB76" s="1036"/>
      <c r="AC76" s="1036"/>
      <c r="AD76" s="1036"/>
      <c r="AE76" s="1037"/>
      <c r="AF76" s="1038">
        <v>335</v>
      </c>
      <c r="AG76" s="1036"/>
      <c r="AH76" s="1036"/>
      <c r="AI76" s="1036"/>
      <c r="AJ76" s="1037"/>
      <c r="AK76" s="1038">
        <v>138</v>
      </c>
      <c r="AL76" s="1036"/>
      <c r="AM76" s="1036"/>
      <c r="AN76" s="1036"/>
      <c r="AO76" s="1037"/>
      <c r="AP76" s="1038" t="s">
        <v>591</v>
      </c>
      <c r="AQ76" s="1036"/>
      <c r="AR76" s="1036"/>
      <c r="AS76" s="1036"/>
      <c r="AT76" s="1037"/>
      <c r="AU76" s="1038" t="s">
        <v>591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590</v>
      </c>
      <c r="C77" s="1032"/>
      <c r="D77" s="1032"/>
      <c r="E77" s="1032"/>
      <c r="F77" s="1032"/>
      <c r="G77" s="1032"/>
      <c r="H77" s="1032"/>
      <c r="I77" s="1032"/>
      <c r="J77" s="1032"/>
      <c r="K77" s="1032"/>
      <c r="L77" s="1032"/>
      <c r="M77" s="1032"/>
      <c r="N77" s="1032"/>
      <c r="O77" s="1032"/>
      <c r="P77" s="1033"/>
      <c r="Q77" s="1035">
        <v>659115</v>
      </c>
      <c r="R77" s="1036"/>
      <c r="S77" s="1036"/>
      <c r="T77" s="1036"/>
      <c r="U77" s="1037"/>
      <c r="V77" s="1038">
        <v>635247</v>
      </c>
      <c r="W77" s="1036"/>
      <c r="X77" s="1036"/>
      <c r="Y77" s="1036"/>
      <c r="Z77" s="1037"/>
      <c r="AA77" s="1038">
        <v>23868</v>
      </c>
      <c r="AB77" s="1036"/>
      <c r="AC77" s="1036"/>
      <c r="AD77" s="1036"/>
      <c r="AE77" s="1037"/>
      <c r="AF77" s="1038">
        <v>23868</v>
      </c>
      <c r="AG77" s="1036"/>
      <c r="AH77" s="1036"/>
      <c r="AI77" s="1036"/>
      <c r="AJ77" s="1037"/>
      <c r="AK77" s="1038">
        <v>3257</v>
      </c>
      <c r="AL77" s="1036"/>
      <c r="AM77" s="1036"/>
      <c r="AN77" s="1036"/>
      <c r="AO77" s="1037"/>
      <c r="AP77" s="1038" t="s">
        <v>591</v>
      </c>
      <c r="AQ77" s="1036"/>
      <c r="AR77" s="1036"/>
      <c r="AS77" s="1036"/>
      <c r="AT77" s="1037"/>
      <c r="AU77" s="1038" t="s">
        <v>591</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385</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28739</v>
      </c>
      <c r="AG88" s="1016"/>
      <c r="AH88" s="1016"/>
      <c r="AI88" s="1016"/>
      <c r="AJ88" s="1016"/>
      <c r="AK88" s="1020"/>
      <c r="AL88" s="1020"/>
      <c r="AM88" s="1020"/>
      <c r="AN88" s="1020"/>
      <c r="AO88" s="1020"/>
      <c r="AP88" s="1016">
        <v>2090</v>
      </c>
      <c r="AQ88" s="1016"/>
      <c r="AR88" s="1016"/>
      <c r="AS88" s="1016"/>
      <c r="AT88" s="1016"/>
      <c r="AU88" s="1016" t="s">
        <v>591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339</v>
      </c>
      <c r="CS102" s="1008"/>
      <c r="CT102" s="1008"/>
      <c r="CU102" s="1008"/>
      <c r="CV102" s="1009"/>
      <c r="CW102" s="1007">
        <v>3</v>
      </c>
      <c r="CX102" s="1008"/>
      <c r="CY102" s="1008"/>
      <c r="CZ102" s="1008"/>
      <c r="DA102" s="1009"/>
      <c r="DB102" s="1007">
        <v>110</v>
      </c>
      <c r="DC102" s="1008"/>
      <c r="DD102" s="1008"/>
      <c r="DE102" s="1008"/>
      <c r="DF102" s="1009"/>
      <c r="DG102" s="1007">
        <v>0</v>
      </c>
      <c r="DH102" s="1008"/>
      <c r="DI102" s="1008"/>
      <c r="DJ102" s="1008"/>
      <c r="DK102" s="1009"/>
      <c r="DL102" s="1007" t="s">
        <v>591</v>
      </c>
      <c r="DM102" s="1008"/>
      <c r="DN102" s="1008"/>
      <c r="DO102" s="1008"/>
      <c r="DP102" s="1009"/>
      <c r="DQ102" s="1007" t="s">
        <v>591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302</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302</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302</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2993542</v>
      </c>
      <c r="AB110" s="944"/>
      <c r="AC110" s="944"/>
      <c r="AD110" s="944"/>
      <c r="AE110" s="945"/>
      <c r="AF110" s="946">
        <v>3021332</v>
      </c>
      <c r="AG110" s="944"/>
      <c r="AH110" s="944"/>
      <c r="AI110" s="944"/>
      <c r="AJ110" s="945"/>
      <c r="AK110" s="946">
        <v>3045515</v>
      </c>
      <c r="AL110" s="944"/>
      <c r="AM110" s="944"/>
      <c r="AN110" s="944"/>
      <c r="AO110" s="945"/>
      <c r="AP110" s="947">
        <v>23.7</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27799867</v>
      </c>
      <c r="BR110" s="891"/>
      <c r="BS110" s="891"/>
      <c r="BT110" s="891"/>
      <c r="BU110" s="891"/>
      <c r="BV110" s="891">
        <v>26982408</v>
      </c>
      <c r="BW110" s="891"/>
      <c r="BX110" s="891"/>
      <c r="BY110" s="891"/>
      <c r="BZ110" s="891"/>
      <c r="CA110" s="891">
        <v>27235092</v>
      </c>
      <c r="CB110" s="891"/>
      <c r="CC110" s="891"/>
      <c r="CD110" s="891"/>
      <c r="CE110" s="891"/>
      <c r="CF110" s="915">
        <v>211.9</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1203746</v>
      </c>
      <c r="DH110" s="891"/>
      <c r="DI110" s="891"/>
      <c r="DJ110" s="891"/>
      <c r="DK110" s="891"/>
      <c r="DL110" s="891">
        <v>775686</v>
      </c>
      <c r="DM110" s="891"/>
      <c r="DN110" s="891"/>
      <c r="DO110" s="891"/>
      <c r="DP110" s="891"/>
      <c r="DQ110" s="891">
        <v>982478</v>
      </c>
      <c r="DR110" s="891"/>
      <c r="DS110" s="891"/>
      <c r="DT110" s="891"/>
      <c r="DU110" s="891"/>
      <c r="DV110" s="892">
        <v>7.6</v>
      </c>
      <c r="DW110" s="892"/>
      <c r="DX110" s="892"/>
      <c r="DY110" s="892"/>
      <c r="DZ110" s="893"/>
    </row>
    <row r="111" spans="1:131" s="248" customFormat="1" ht="26.25" customHeight="1" x14ac:dyDescent="0.15">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435</v>
      </c>
      <c r="AG111" s="972"/>
      <c r="AH111" s="972"/>
      <c r="AI111" s="972"/>
      <c r="AJ111" s="973"/>
      <c r="AK111" s="974" t="s">
        <v>128</v>
      </c>
      <c r="AL111" s="972"/>
      <c r="AM111" s="972"/>
      <c r="AN111" s="972"/>
      <c r="AO111" s="973"/>
      <c r="AP111" s="975" t="s">
        <v>435</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v>1203746</v>
      </c>
      <c r="BR111" s="863"/>
      <c r="BS111" s="863"/>
      <c r="BT111" s="863"/>
      <c r="BU111" s="863"/>
      <c r="BV111" s="863">
        <v>1093624</v>
      </c>
      <c r="BW111" s="863"/>
      <c r="BX111" s="863"/>
      <c r="BY111" s="863"/>
      <c r="BZ111" s="863"/>
      <c r="CA111" s="863">
        <v>982478</v>
      </c>
      <c r="CB111" s="863"/>
      <c r="CC111" s="863"/>
      <c r="CD111" s="863"/>
      <c r="CE111" s="863"/>
      <c r="CF111" s="924">
        <v>7.6</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435</v>
      </c>
      <c r="DM111" s="863"/>
      <c r="DN111" s="863"/>
      <c r="DO111" s="863"/>
      <c r="DP111" s="863"/>
      <c r="DQ111" s="863" t="s">
        <v>435</v>
      </c>
      <c r="DR111" s="863"/>
      <c r="DS111" s="863"/>
      <c r="DT111" s="863"/>
      <c r="DU111" s="863"/>
      <c r="DV111" s="840" t="s">
        <v>128</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440</v>
      </c>
      <c r="AG112" s="826"/>
      <c r="AH112" s="826"/>
      <c r="AI112" s="826"/>
      <c r="AJ112" s="827"/>
      <c r="AK112" s="828" t="s">
        <v>128</v>
      </c>
      <c r="AL112" s="826"/>
      <c r="AM112" s="826"/>
      <c r="AN112" s="826"/>
      <c r="AO112" s="827"/>
      <c r="AP112" s="873" t="s">
        <v>441</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10406634</v>
      </c>
      <c r="BR112" s="863"/>
      <c r="BS112" s="863"/>
      <c r="BT112" s="863"/>
      <c r="BU112" s="863"/>
      <c r="BV112" s="863">
        <v>9682210</v>
      </c>
      <c r="BW112" s="863"/>
      <c r="BX112" s="863"/>
      <c r="BY112" s="863"/>
      <c r="BZ112" s="863"/>
      <c r="CA112" s="863">
        <v>8040771</v>
      </c>
      <c r="CB112" s="863"/>
      <c r="CC112" s="863"/>
      <c r="CD112" s="863"/>
      <c r="CE112" s="863"/>
      <c r="CF112" s="924">
        <v>62.5</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435</v>
      </c>
      <c r="DR112" s="863"/>
      <c r="DS112" s="863"/>
      <c r="DT112" s="863"/>
      <c r="DU112" s="863"/>
      <c r="DV112" s="840" t="s">
        <v>128</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819780</v>
      </c>
      <c r="AB113" s="972"/>
      <c r="AC113" s="972"/>
      <c r="AD113" s="972"/>
      <c r="AE113" s="973"/>
      <c r="AF113" s="974">
        <v>867195</v>
      </c>
      <c r="AG113" s="972"/>
      <c r="AH113" s="972"/>
      <c r="AI113" s="972"/>
      <c r="AJ113" s="973"/>
      <c r="AK113" s="974">
        <v>646386</v>
      </c>
      <c r="AL113" s="972"/>
      <c r="AM113" s="972"/>
      <c r="AN113" s="972"/>
      <c r="AO113" s="973"/>
      <c r="AP113" s="975">
        <v>5</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t="s">
        <v>128</v>
      </c>
      <c r="BR113" s="863"/>
      <c r="BS113" s="863"/>
      <c r="BT113" s="863"/>
      <c r="BU113" s="863"/>
      <c r="BV113" s="863" t="s">
        <v>435</v>
      </c>
      <c r="BW113" s="863"/>
      <c r="BX113" s="863"/>
      <c r="BY113" s="863"/>
      <c r="BZ113" s="863"/>
      <c r="CA113" s="863" t="s">
        <v>435</v>
      </c>
      <c r="CB113" s="863"/>
      <c r="CC113" s="863"/>
      <c r="CD113" s="863"/>
      <c r="CE113" s="863"/>
      <c r="CF113" s="924" t="s">
        <v>435</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435</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2152</v>
      </c>
      <c r="AB114" s="826"/>
      <c r="AC114" s="826"/>
      <c r="AD114" s="826"/>
      <c r="AE114" s="827"/>
      <c r="AF114" s="828" t="s">
        <v>128</v>
      </c>
      <c r="AG114" s="826"/>
      <c r="AH114" s="826"/>
      <c r="AI114" s="826"/>
      <c r="AJ114" s="827"/>
      <c r="AK114" s="828" t="s">
        <v>128</v>
      </c>
      <c r="AL114" s="826"/>
      <c r="AM114" s="826"/>
      <c r="AN114" s="826"/>
      <c r="AO114" s="827"/>
      <c r="AP114" s="873" t="s">
        <v>128</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8136635</v>
      </c>
      <c r="BR114" s="863"/>
      <c r="BS114" s="863"/>
      <c r="BT114" s="863"/>
      <c r="BU114" s="863"/>
      <c r="BV114" s="863">
        <v>7674050</v>
      </c>
      <c r="BW114" s="863"/>
      <c r="BX114" s="863"/>
      <c r="BY114" s="863"/>
      <c r="BZ114" s="863"/>
      <c r="CA114" s="863">
        <v>7143258</v>
      </c>
      <c r="CB114" s="863"/>
      <c r="CC114" s="863"/>
      <c r="CD114" s="863"/>
      <c r="CE114" s="863"/>
      <c r="CF114" s="924">
        <v>55.6</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435</v>
      </c>
      <c r="DM114" s="826"/>
      <c r="DN114" s="826"/>
      <c r="DO114" s="826"/>
      <c r="DP114" s="827"/>
      <c r="DQ114" s="828" t="s">
        <v>435</v>
      </c>
      <c r="DR114" s="826"/>
      <c r="DS114" s="826"/>
      <c r="DT114" s="826"/>
      <c r="DU114" s="827"/>
      <c r="DV114" s="873" t="s">
        <v>441</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146059</v>
      </c>
      <c r="AB115" s="972"/>
      <c r="AC115" s="972"/>
      <c r="AD115" s="972"/>
      <c r="AE115" s="973"/>
      <c r="AF115" s="974">
        <v>144908</v>
      </c>
      <c r="AG115" s="972"/>
      <c r="AH115" s="972"/>
      <c r="AI115" s="972"/>
      <c r="AJ115" s="973"/>
      <c r="AK115" s="974">
        <v>137556</v>
      </c>
      <c r="AL115" s="972"/>
      <c r="AM115" s="972"/>
      <c r="AN115" s="972"/>
      <c r="AO115" s="973"/>
      <c r="AP115" s="975">
        <v>1.1000000000000001</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435</v>
      </c>
      <c r="BW115" s="863"/>
      <c r="BX115" s="863"/>
      <c r="BY115" s="863"/>
      <c r="BZ115" s="863"/>
      <c r="CA115" s="863" t="s">
        <v>128</v>
      </c>
      <c r="CB115" s="863"/>
      <c r="CC115" s="863"/>
      <c r="CD115" s="863"/>
      <c r="CE115" s="863"/>
      <c r="CF115" s="924" t="s">
        <v>128</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435</v>
      </c>
      <c r="DH115" s="826"/>
      <c r="DI115" s="826"/>
      <c r="DJ115" s="826"/>
      <c r="DK115" s="827"/>
      <c r="DL115" s="828" t="s">
        <v>128</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18</v>
      </c>
      <c r="AB116" s="826"/>
      <c r="AC116" s="826"/>
      <c r="AD116" s="826"/>
      <c r="AE116" s="827"/>
      <c r="AF116" s="828">
        <v>115</v>
      </c>
      <c r="AG116" s="826"/>
      <c r="AH116" s="826"/>
      <c r="AI116" s="826"/>
      <c r="AJ116" s="827"/>
      <c r="AK116" s="828">
        <v>68</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435</v>
      </c>
      <c r="CB116" s="863"/>
      <c r="CC116" s="863"/>
      <c r="CD116" s="863"/>
      <c r="CE116" s="863"/>
      <c r="CF116" s="924" t="s">
        <v>128</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435</v>
      </c>
      <c r="DH116" s="826"/>
      <c r="DI116" s="826"/>
      <c r="DJ116" s="826"/>
      <c r="DK116" s="827"/>
      <c r="DL116" s="828" t="s">
        <v>435</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3961551</v>
      </c>
      <c r="AB117" s="958"/>
      <c r="AC117" s="958"/>
      <c r="AD117" s="958"/>
      <c r="AE117" s="959"/>
      <c r="AF117" s="960">
        <v>4033550</v>
      </c>
      <c r="AG117" s="958"/>
      <c r="AH117" s="958"/>
      <c r="AI117" s="958"/>
      <c r="AJ117" s="959"/>
      <c r="AK117" s="960">
        <v>3829525</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435</v>
      </c>
      <c r="BR117" s="863"/>
      <c r="BS117" s="863"/>
      <c r="BT117" s="863"/>
      <c r="BU117" s="863"/>
      <c r="BV117" s="863" t="s">
        <v>128</v>
      </c>
      <c r="BW117" s="863"/>
      <c r="BX117" s="863"/>
      <c r="BY117" s="863"/>
      <c r="BZ117" s="863"/>
      <c r="CA117" s="863" t="s">
        <v>128</v>
      </c>
      <c r="CB117" s="863"/>
      <c r="CC117" s="863"/>
      <c r="CD117" s="863"/>
      <c r="CE117" s="863"/>
      <c r="CF117" s="924" t="s">
        <v>435</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435</v>
      </c>
      <c r="DM117" s="826"/>
      <c r="DN117" s="826"/>
      <c r="DO117" s="826"/>
      <c r="DP117" s="827"/>
      <c r="DQ117" s="828" t="s">
        <v>435</v>
      </c>
      <c r="DR117" s="826"/>
      <c r="DS117" s="826"/>
      <c r="DT117" s="826"/>
      <c r="DU117" s="827"/>
      <c r="DV117" s="873" t="s">
        <v>128</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302</v>
      </c>
      <c r="AL118" s="951"/>
      <c r="AM118" s="951"/>
      <c r="AN118" s="951"/>
      <c r="AO118" s="952"/>
      <c r="AP118" s="954" t="s">
        <v>428</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135461</v>
      </c>
      <c r="AB119" s="944"/>
      <c r="AC119" s="944"/>
      <c r="AD119" s="944"/>
      <c r="AE119" s="945"/>
      <c r="AF119" s="946">
        <v>134177</v>
      </c>
      <c r="AG119" s="944"/>
      <c r="AH119" s="944"/>
      <c r="AI119" s="944"/>
      <c r="AJ119" s="945"/>
      <c r="AK119" s="946">
        <v>128975</v>
      </c>
      <c r="AL119" s="944"/>
      <c r="AM119" s="944"/>
      <c r="AN119" s="944"/>
      <c r="AO119" s="945"/>
      <c r="AP119" s="947">
        <v>1</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461</v>
      </c>
      <c r="BP119" s="927"/>
      <c r="BQ119" s="931">
        <v>47546882</v>
      </c>
      <c r="BR119" s="894"/>
      <c r="BS119" s="894"/>
      <c r="BT119" s="894"/>
      <c r="BU119" s="894"/>
      <c r="BV119" s="894">
        <v>45432292</v>
      </c>
      <c r="BW119" s="894"/>
      <c r="BX119" s="894"/>
      <c r="BY119" s="894"/>
      <c r="BZ119" s="894"/>
      <c r="CA119" s="894">
        <v>43401599</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1343176</v>
      </c>
      <c r="BR120" s="891"/>
      <c r="BS120" s="891"/>
      <c r="BT120" s="891"/>
      <c r="BU120" s="891"/>
      <c r="BV120" s="891">
        <v>1405005</v>
      </c>
      <c r="BW120" s="891"/>
      <c r="BX120" s="891"/>
      <c r="BY120" s="891"/>
      <c r="BZ120" s="891"/>
      <c r="CA120" s="891">
        <v>1763827</v>
      </c>
      <c r="CB120" s="891"/>
      <c r="CC120" s="891"/>
      <c r="CD120" s="891"/>
      <c r="CE120" s="891"/>
      <c r="CF120" s="915">
        <v>13.7</v>
      </c>
      <c r="CG120" s="916"/>
      <c r="CH120" s="916"/>
      <c r="CI120" s="916"/>
      <c r="CJ120" s="916"/>
      <c r="CK120" s="917" t="s">
        <v>465</v>
      </c>
      <c r="CL120" s="901"/>
      <c r="CM120" s="901"/>
      <c r="CN120" s="901"/>
      <c r="CO120" s="902"/>
      <c r="CP120" s="921" t="s">
        <v>404</v>
      </c>
      <c r="CQ120" s="922"/>
      <c r="CR120" s="922"/>
      <c r="CS120" s="922"/>
      <c r="CT120" s="922"/>
      <c r="CU120" s="922"/>
      <c r="CV120" s="922"/>
      <c r="CW120" s="922"/>
      <c r="CX120" s="922"/>
      <c r="CY120" s="922"/>
      <c r="CZ120" s="922"/>
      <c r="DA120" s="922"/>
      <c r="DB120" s="922"/>
      <c r="DC120" s="922"/>
      <c r="DD120" s="922"/>
      <c r="DE120" s="922"/>
      <c r="DF120" s="923"/>
      <c r="DG120" s="910">
        <v>8992023</v>
      </c>
      <c r="DH120" s="891"/>
      <c r="DI120" s="891"/>
      <c r="DJ120" s="891"/>
      <c r="DK120" s="891"/>
      <c r="DL120" s="891">
        <v>8639813</v>
      </c>
      <c r="DM120" s="891"/>
      <c r="DN120" s="891"/>
      <c r="DO120" s="891"/>
      <c r="DP120" s="891"/>
      <c r="DQ120" s="891">
        <v>7236769</v>
      </c>
      <c r="DR120" s="891"/>
      <c r="DS120" s="891"/>
      <c r="DT120" s="891"/>
      <c r="DU120" s="891"/>
      <c r="DV120" s="892">
        <v>56.3</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435</v>
      </c>
      <c r="AL121" s="826"/>
      <c r="AM121" s="826"/>
      <c r="AN121" s="826"/>
      <c r="AO121" s="827"/>
      <c r="AP121" s="873" t="s">
        <v>128</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5213807</v>
      </c>
      <c r="BR121" s="863"/>
      <c r="BS121" s="863"/>
      <c r="BT121" s="863"/>
      <c r="BU121" s="863"/>
      <c r="BV121" s="863">
        <v>4893505</v>
      </c>
      <c r="BW121" s="863"/>
      <c r="BX121" s="863"/>
      <c r="BY121" s="863"/>
      <c r="BZ121" s="863"/>
      <c r="CA121" s="863">
        <v>4627714</v>
      </c>
      <c r="CB121" s="863"/>
      <c r="CC121" s="863"/>
      <c r="CD121" s="863"/>
      <c r="CE121" s="863"/>
      <c r="CF121" s="924">
        <v>36</v>
      </c>
      <c r="CG121" s="925"/>
      <c r="CH121" s="925"/>
      <c r="CI121" s="925"/>
      <c r="CJ121" s="925"/>
      <c r="CK121" s="918"/>
      <c r="CL121" s="904"/>
      <c r="CM121" s="904"/>
      <c r="CN121" s="904"/>
      <c r="CO121" s="905"/>
      <c r="CP121" s="884" t="s">
        <v>400</v>
      </c>
      <c r="CQ121" s="885"/>
      <c r="CR121" s="885"/>
      <c r="CS121" s="885"/>
      <c r="CT121" s="885"/>
      <c r="CU121" s="885"/>
      <c r="CV121" s="885"/>
      <c r="CW121" s="885"/>
      <c r="CX121" s="885"/>
      <c r="CY121" s="885"/>
      <c r="CZ121" s="885"/>
      <c r="DA121" s="885"/>
      <c r="DB121" s="885"/>
      <c r="DC121" s="885"/>
      <c r="DD121" s="885"/>
      <c r="DE121" s="885"/>
      <c r="DF121" s="886"/>
      <c r="DG121" s="862">
        <v>1052548</v>
      </c>
      <c r="DH121" s="863"/>
      <c r="DI121" s="863"/>
      <c r="DJ121" s="863"/>
      <c r="DK121" s="863"/>
      <c r="DL121" s="863">
        <v>671191</v>
      </c>
      <c r="DM121" s="863"/>
      <c r="DN121" s="863"/>
      <c r="DO121" s="863"/>
      <c r="DP121" s="863"/>
      <c r="DQ121" s="863">
        <v>472323</v>
      </c>
      <c r="DR121" s="863"/>
      <c r="DS121" s="863"/>
      <c r="DT121" s="863"/>
      <c r="DU121" s="863"/>
      <c r="DV121" s="840">
        <v>3.7</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435</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468</v>
      </c>
      <c r="BA122" s="929"/>
      <c r="BB122" s="929"/>
      <c r="BC122" s="929"/>
      <c r="BD122" s="929"/>
      <c r="BE122" s="929"/>
      <c r="BF122" s="929"/>
      <c r="BG122" s="929"/>
      <c r="BH122" s="929"/>
      <c r="BI122" s="929"/>
      <c r="BJ122" s="929"/>
      <c r="BK122" s="929"/>
      <c r="BL122" s="929"/>
      <c r="BM122" s="929"/>
      <c r="BN122" s="929"/>
      <c r="BO122" s="929"/>
      <c r="BP122" s="930"/>
      <c r="BQ122" s="931">
        <v>22349758</v>
      </c>
      <c r="BR122" s="894"/>
      <c r="BS122" s="894"/>
      <c r="BT122" s="894"/>
      <c r="BU122" s="894"/>
      <c r="BV122" s="894">
        <v>21947320</v>
      </c>
      <c r="BW122" s="894"/>
      <c r="BX122" s="894"/>
      <c r="BY122" s="894"/>
      <c r="BZ122" s="894"/>
      <c r="CA122" s="894">
        <v>22179123</v>
      </c>
      <c r="CB122" s="894"/>
      <c r="CC122" s="894"/>
      <c r="CD122" s="894"/>
      <c r="CE122" s="894"/>
      <c r="CF122" s="895">
        <v>172.5</v>
      </c>
      <c r="CG122" s="896"/>
      <c r="CH122" s="896"/>
      <c r="CI122" s="896"/>
      <c r="CJ122" s="896"/>
      <c r="CK122" s="918"/>
      <c r="CL122" s="904"/>
      <c r="CM122" s="904"/>
      <c r="CN122" s="904"/>
      <c r="CO122" s="905"/>
      <c r="CP122" s="884" t="s">
        <v>402</v>
      </c>
      <c r="CQ122" s="885"/>
      <c r="CR122" s="885"/>
      <c r="CS122" s="885"/>
      <c r="CT122" s="885"/>
      <c r="CU122" s="885"/>
      <c r="CV122" s="885"/>
      <c r="CW122" s="885"/>
      <c r="CX122" s="885"/>
      <c r="CY122" s="885"/>
      <c r="CZ122" s="885"/>
      <c r="DA122" s="885"/>
      <c r="DB122" s="885"/>
      <c r="DC122" s="885"/>
      <c r="DD122" s="885"/>
      <c r="DE122" s="885"/>
      <c r="DF122" s="886"/>
      <c r="DG122" s="862">
        <v>362063</v>
      </c>
      <c r="DH122" s="863"/>
      <c r="DI122" s="863"/>
      <c r="DJ122" s="863"/>
      <c r="DK122" s="863"/>
      <c r="DL122" s="863">
        <v>371206</v>
      </c>
      <c r="DM122" s="863"/>
      <c r="DN122" s="863"/>
      <c r="DO122" s="863"/>
      <c r="DP122" s="863"/>
      <c r="DQ122" s="863">
        <v>331679</v>
      </c>
      <c r="DR122" s="863"/>
      <c r="DS122" s="863"/>
      <c r="DT122" s="863"/>
      <c r="DU122" s="863"/>
      <c r="DV122" s="840">
        <v>2.6</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435</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469</v>
      </c>
      <c r="BP123" s="927"/>
      <c r="BQ123" s="881">
        <v>28906741</v>
      </c>
      <c r="BR123" s="882"/>
      <c r="BS123" s="882"/>
      <c r="BT123" s="882"/>
      <c r="BU123" s="882"/>
      <c r="BV123" s="882">
        <v>28245830</v>
      </c>
      <c r="BW123" s="882"/>
      <c r="BX123" s="882"/>
      <c r="BY123" s="882"/>
      <c r="BZ123" s="882"/>
      <c r="CA123" s="882">
        <v>28570664</v>
      </c>
      <c r="CB123" s="882"/>
      <c r="CC123" s="882"/>
      <c r="CD123" s="882"/>
      <c r="CE123" s="882"/>
      <c r="CF123" s="792"/>
      <c r="CG123" s="793"/>
      <c r="CH123" s="793"/>
      <c r="CI123" s="793"/>
      <c r="CJ123" s="883"/>
      <c r="CK123" s="918"/>
      <c r="CL123" s="904"/>
      <c r="CM123" s="904"/>
      <c r="CN123" s="904"/>
      <c r="CO123" s="905"/>
      <c r="CP123" s="884" t="s">
        <v>398</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470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146.5</v>
      </c>
      <c r="BR124" s="880"/>
      <c r="BS124" s="880"/>
      <c r="BT124" s="880"/>
      <c r="BU124" s="880"/>
      <c r="BV124" s="880">
        <v>137</v>
      </c>
      <c r="BW124" s="880"/>
      <c r="BX124" s="880"/>
      <c r="BY124" s="880"/>
      <c r="BZ124" s="880"/>
      <c r="CA124" s="880">
        <v>115.3</v>
      </c>
      <c r="CB124" s="880"/>
      <c r="CC124" s="880"/>
      <c r="CD124" s="880"/>
      <c r="CE124" s="880"/>
      <c r="CF124" s="770"/>
      <c r="CG124" s="771"/>
      <c r="CH124" s="771"/>
      <c r="CI124" s="771"/>
      <c r="CJ124" s="911"/>
      <c r="CK124" s="919"/>
      <c r="CL124" s="919"/>
      <c r="CM124" s="919"/>
      <c r="CN124" s="919"/>
      <c r="CO124" s="920"/>
      <c r="CP124" s="884" t="s">
        <v>471</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435</v>
      </c>
      <c r="AB125" s="826"/>
      <c r="AC125" s="826"/>
      <c r="AD125" s="826"/>
      <c r="AE125" s="827"/>
      <c r="AF125" s="828" t="s">
        <v>128</v>
      </c>
      <c r="AG125" s="826"/>
      <c r="AH125" s="826"/>
      <c r="AI125" s="826"/>
      <c r="AJ125" s="827"/>
      <c r="AK125" s="828" t="s">
        <v>128</v>
      </c>
      <c r="AL125" s="826"/>
      <c r="AM125" s="826"/>
      <c r="AN125" s="826"/>
      <c r="AO125" s="827"/>
      <c r="AP125" s="873" t="s">
        <v>435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472</v>
      </c>
      <c r="CL125" s="901"/>
      <c r="CM125" s="901"/>
      <c r="CN125" s="901"/>
      <c r="CO125" s="902"/>
      <c r="CP125" s="909" t="s">
        <v>473</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435</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435</v>
      </c>
      <c r="AL126" s="826"/>
      <c r="AM126" s="826"/>
      <c r="AN126" s="826"/>
      <c r="AO126" s="827"/>
      <c r="AP126" s="873" t="s">
        <v>440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474</v>
      </c>
      <c r="CQ126" s="796"/>
      <c r="CR126" s="796"/>
      <c r="CS126" s="796"/>
      <c r="CT126" s="796"/>
      <c r="CU126" s="796"/>
      <c r="CV126" s="796"/>
      <c r="CW126" s="796"/>
      <c r="CX126" s="796"/>
      <c r="CY126" s="796"/>
      <c r="CZ126" s="796"/>
      <c r="DA126" s="796"/>
      <c r="DB126" s="796"/>
      <c r="DC126" s="796"/>
      <c r="DD126" s="796"/>
      <c r="DE126" s="796"/>
      <c r="DF126" s="797"/>
      <c r="DG126" s="862" t="s">
        <v>440</v>
      </c>
      <c r="DH126" s="863"/>
      <c r="DI126" s="863"/>
      <c r="DJ126" s="863"/>
      <c r="DK126" s="863"/>
      <c r="DL126" s="863" t="s">
        <v>128</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475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10598</v>
      </c>
      <c r="AB127" s="826"/>
      <c r="AC127" s="826"/>
      <c r="AD127" s="826"/>
      <c r="AE127" s="827"/>
      <c r="AF127" s="828">
        <v>10731</v>
      </c>
      <c r="AG127" s="826"/>
      <c r="AH127" s="826"/>
      <c r="AI127" s="826"/>
      <c r="AJ127" s="827"/>
      <c r="AK127" s="828">
        <v>8581</v>
      </c>
      <c r="AL127" s="826"/>
      <c r="AM127" s="826"/>
      <c r="AN127" s="826"/>
      <c r="AO127" s="827"/>
      <c r="AP127" s="873">
        <v>0.1</v>
      </c>
      <c r="AQ127" s="874"/>
      <c r="AR127" s="874"/>
      <c r="AS127" s="874"/>
      <c r="AT127" s="875"/>
      <c r="AU127" s="284"/>
      <c r="AV127" s="284"/>
      <c r="AW127" s="284"/>
      <c r="AX127" s="890" t="s">
        <v>476</v>
      </c>
      <c r="AY127" s="858"/>
      <c r="AZ127" s="858"/>
      <c r="BA127" s="858"/>
      <c r="BB127" s="858"/>
      <c r="BC127" s="858"/>
      <c r="BD127" s="858"/>
      <c r="BE127" s="859"/>
      <c r="BF127" s="857" t="s">
        <v>477</v>
      </c>
      <c r="BG127" s="858"/>
      <c r="BH127" s="858"/>
      <c r="BI127" s="858"/>
      <c r="BJ127" s="858"/>
      <c r="BK127" s="858"/>
      <c r="BL127" s="859"/>
      <c r="BM127" s="857" t="s">
        <v>478</v>
      </c>
      <c r="BN127" s="858"/>
      <c r="BO127" s="858"/>
      <c r="BP127" s="858"/>
      <c r="BQ127" s="858"/>
      <c r="BR127" s="858"/>
      <c r="BS127" s="859"/>
      <c r="BT127" s="857" t="s">
        <v>479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480</v>
      </c>
      <c r="CQ127" s="796"/>
      <c r="CR127" s="796"/>
      <c r="CS127" s="796"/>
      <c r="CT127" s="796"/>
      <c r="CU127" s="796"/>
      <c r="CV127" s="796"/>
      <c r="CW127" s="796"/>
      <c r="CX127" s="796"/>
      <c r="CY127" s="796"/>
      <c r="CZ127" s="796"/>
      <c r="DA127" s="796"/>
      <c r="DB127" s="796"/>
      <c r="DC127" s="796"/>
      <c r="DD127" s="796"/>
      <c r="DE127" s="796"/>
      <c r="DF127" s="797"/>
      <c r="DG127" s="862" t="s">
        <v>440</v>
      </c>
      <c r="DH127" s="863"/>
      <c r="DI127" s="863"/>
      <c r="DJ127" s="863"/>
      <c r="DK127" s="863"/>
      <c r="DL127" s="863" t="s">
        <v>440</v>
      </c>
      <c r="DM127" s="863"/>
      <c r="DN127" s="863"/>
      <c r="DO127" s="863"/>
      <c r="DP127" s="863"/>
      <c r="DQ127" s="863" t="s">
        <v>435</v>
      </c>
      <c r="DR127" s="863"/>
      <c r="DS127" s="863"/>
      <c r="DT127" s="863"/>
      <c r="DU127" s="863"/>
      <c r="DV127" s="840" t="s">
        <v>128</v>
      </c>
      <c r="DW127" s="840"/>
      <c r="DX127" s="840"/>
      <c r="DY127" s="840"/>
      <c r="DZ127" s="841"/>
    </row>
    <row r="128" spans="1:130" s="248" customFormat="1" ht="26.25" customHeight="1" thickBot="1" x14ac:dyDescent="0.2">
      <c r="A128" s="842" t="s">
        <v>481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482</v>
      </c>
      <c r="X128" s="844"/>
      <c r="Y128" s="844"/>
      <c r="Z128" s="845"/>
      <c r="AA128" s="846">
        <v>462266</v>
      </c>
      <c r="AB128" s="847"/>
      <c r="AC128" s="847"/>
      <c r="AD128" s="847"/>
      <c r="AE128" s="848"/>
      <c r="AF128" s="849">
        <v>461799</v>
      </c>
      <c r="AG128" s="847"/>
      <c r="AH128" s="847"/>
      <c r="AI128" s="847"/>
      <c r="AJ128" s="848"/>
      <c r="AK128" s="849">
        <v>475005</v>
      </c>
      <c r="AL128" s="847"/>
      <c r="AM128" s="847"/>
      <c r="AN128" s="847"/>
      <c r="AO128" s="848"/>
      <c r="AP128" s="850"/>
      <c r="AQ128" s="851"/>
      <c r="AR128" s="851"/>
      <c r="AS128" s="851"/>
      <c r="AT128" s="852"/>
      <c r="AU128" s="284"/>
      <c r="AV128" s="284"/>
      <c r="AW128" s="284"/>
      <c r="AX128" s="853" t="s">
        <v>483</v>
      </c>
      <c r="AY128" s="854"/>
      <c r="AZ128" s="854"/>
      <c r="BA128" s="854"/>
      <c r="BB128" s="854"/>
      <c r="BC128" s="854"/>
      <c r="BD128" s="854"/>
      <c r="BE128" s="855"/>
      <c r="BF128" s="832" t="s">
        <v>435</v>
      </c>
      <c r="BG128" s="833"/>
      <c r="BH128" s="833"/>
      <c r="BI128" s="833"/>
      <c r="BJ128" s="833"/>
      <c r="BK128" s="833"/>
      <c r="BL128" s="856"/>
      <c r="BM128" s="832">
        <v>12.8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484</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485</v>
      </c>
      <c r="X129" s="823"/>
      <c r="Y129" s="823"/>
      <c r="Z129" s="824"/>
      <c r="AA129" s="825">
        <v>14686317</v>
      </c>
      <c r="AB129" s="826"/>
      <c r="AC129" s="826"/>
      <c r="AD129" s="826"/>
      <c r="AE129" s="827"/>
      <c r="AF129" s="828">
        <v>14451014</v>
      </c>
      <c r="AG129" s="826"/>
      <c r="AH129" s="826"/>
      <c r="AI129" s="826"/>
      <c r="AJ129" s="827"/>
      <c r="AK129" s="828">
        <v>14748118</v>
      </c>
      <c r="AL129" s="826"/>
      <c r="AM129" s="826"/>
      <c r="AN129" s="826"/>
      <c r="AO129" s="827"/>
      <c r="AP129" s="829"/>
      <c r="AQ129" s="830"/>
      <c r="AR129" s="830"/>
      <c r="AS129" s="830"/>
      <c r="AT129" s="831"/>
      <c r="AU129" s="286"/>
      <c r="AV129" s="286"/>
      <c r="AW129" s="286"/>
      <c r="AX129" s="795" t="s">
        <v>486</v>
      </c>
      <c r="AY129" s="796"/>
      <c r="AZ129" s="796"/>
      <c r="BA129" s="796"/>
      <c r="BB129" s="796"/>
      <c r="BC129" s="796"/>
      <c r="BD129" s="796"/>
      <c r="BE129" s="797"/>
      <c r="BF129" s="815" t="s">
        <v>128</v>
      </c>
      <c r="BG129" s="816"/>
      <c r="BH129" s="816"/>
      <c r="BI129" s="816"/>
      <c r="BJ129" s="816"/>
      <c r="BK129" s="816"/>
      <c r="BL129" s="817"/>
      <c r="BM129" s="815">
        <v>17.8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488</v>
      </c>
      <c r="X130" s="823"/>
      <c r="Y130" s="823"/>
      <c r="Z130" s="824"/>
      <c r="AA130" s="825">
        <v>1963803</v>
      </c>
      <c r="AB130" s="826"/>
      <c r="AC130" s="826"/>
      <c r="AD130" s="826"/>
      <c r="AE130" s="827"/>
      <c r="AF130" s="828">
        <v>1908682</v>
      </c>
      <c r="AG130" s="826"/>
      <c r="AH130" s="826"/>
      <c r="AI130" s="826"/>
      <c r="AJ130" s="827"/>
      <c r="AK130" s="828">
        <v>1892446</v>
      </c>
      <c r="AL130" s="826"/>
      <c r="AM130" s="826"/>
      <c r="AN130" s="826"/>
      <c r="AO130" s="827"/>
      <c r="AP130" s="829"/>
      <c r="AQ130" s="830"/>
      <c r="AR130" s="830"/>
      <c r="AS130" s="830"/>
      <c r="AT130" s="831"/>
      <c r="AU130" s="286"/>
      <c r="AV130" s="286"/>
      <c r="AW130" s="286"/>
      <c r="AX130" s="795" t="s">
        <v>489</v>
      </c>
      <c r="AY130" s="796"/>
      <c r="AZ130" s="796"/>
      <c r="BA130" s="796"/>
      <c r="BB130" s="796"/>
      <c r="BC130" s="796"/>
      <c r="BD130" s="796"/>
      <c r="BE130" s="797"/>
      <c r="BF130" s="798">
        <v>12.2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490</v>
      </c>
      <c r="X131" s="806"/>
      <c r="Y131" s="806"/>
      <c r="Z131" s="807"/>
      <c r="AA131" s="808">
        <v>12722514</v>
      </c>
      <c r="AB131" s="809"/>
      <c r="AC131" s="809"/>
      <c r="AD131" s="809"/>
      <c r="AE131" s="810"/>
      <c r="AF131" s="811">
        <v>12542332</v>
      </c>
      <c r="AG131" s="809"/>
      <c r="AH131" s="809"/>
      <c r="AI131" s="809"/>
      <c r="AJ131" s="810"/>
      <c r="AK131" s="811">
        <v>12855672</v>
      </c>
      <c r="AL131" s="809"/>
      <c r="AM131" s="809"/>
      <c r="AN131" s="809"/>
      <c r="AO131" s="810"/>
      <c r="AP131" s="812"/>
      <c r="AQ131" s="813"/>
      <c r="AR131" s="813"/>
      <c r="AS131" s="813"/>
      <c r="AT131" s="814"/>
      <c r="AU131" s="286"/>
      <c r="AV131" s="286"/>
      <c r="AW131" s="286"/>
      <c r="AX131" s="773" t="s">
        <v>491</v>
      </c>
      <c r="AY131" s="774"/>
      <c r="AZ131" s="774"/>
      <c r="BA131" s="774"/>
      <c r="BB131" s="774"/>
      <c r="BC131" s="774"/>
      <c r="BD131" s="774"/>
      <c r="BE131" s="775"/>
      <c r="BF131" s="776">
        <v>115.3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493</v>
      </c>
      <c r="W132" s="786"/>
      <c r="X132" s="786"/>
      <c r="Y132" s="786"/>
      <c r="Z132" s="787"/>
      <c r="AA132" s="788">
        <v>12.06901403</v>
      </c>
      <c r="AB132" s="789"/>
      <c r="AC132" s="789"/>
      <c r="AD132" s="789"/>
      <c r="AE132" s="790"/>
      <c r="AF132" s="791">
        <v>13.259647409999999</v>
      </c>
      <c r="AG132" s="789"/>
      <c r="AH132" s="789"/>
      <c r="AI132" s="789"/>
      <c r="AJ132" s="790"/>
      <c r="AK132" s="791">
        <v>11.372987739999999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494</v>
      </c>
      <c r="W133" s="765"/>
      <c r="X133" s="765"/>
      <c r="Y133" s="765"/>
      <c r="Z133" s="766"/>
      <c r="AA133" s="767">
        <v>13.3</v>
      </c>
      <c r="AB133" s="768"/>
      <c r="AC133" s="768"/>
      <c r="AD133" s="768"/>
      <c r="AE133" s="769"/>
      <c r="AF133" s="767">
        <v>13.2</v>
      </c>
      <c r="AG133" s="768"/>
      <c r="AH133" s="768"/>
      <c r="AI133" s="768"/>
      <c r="AJ133" s="769"/>
      <c r="AK133" s="767">
        <v>12.2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yrM5QLXAKcpI28RNAcyFiQQvH/JjDeCflyG70PHgU+44zkmOIlG42JQ8pyOAJUDqxRXV3MfEuI6or3FEzv0dA==" saltValue="YhpCbsYa9dkU2v1DqEKo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qv/PEnz+CPTcpmJsdC8cI1mddLBDhvGKQxqAydRmomhX+GtPD9EZ8epFyvktxF98aVClTPS+kiWqblKdo2pUQ==" saltValue="sax4YIAYfGztvH7OyoV4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UmdEJthtHs86tHmBFD9JSuc0JySiy15tYijwkD9AV3WUzJFhufz6xZNGLdisSxuQa4sQEsotsle2cb2mwdA==" saltValue="L4NwOMwoMmZM5rxsXDN3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503</v>
      </c>
      <c r="AL9" s="1190"/>
      <c r="AM9" s="1190"/>
      <c r="AN9" s="1191"/>
      <c r="AO9" s="314">
        <v>5567141</v>
      </c>
      <c r="AP9" s="314">
        <v>94184</v>
      </c>
      <c r="AQ9" s="315">
        <v>81198</v>
      </c>
      <c r="AR9" s="316">
        <v>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504</v>
      </c>
      <c r="AL10" s="1190"/>
      <c r="AM10" s="1190"/>
      <c r="AN10" s="1191"/>
      <c r="AO10" s="317">
        <v>55785</v>
      </c>
      <c r="AP10" s="317">
        <v>944</v>
      </c>
      <c r="AQ10" s="318">
        <v>5531</v>
      </c>
      <c r="AR10" s="319">
        <v>-82.9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505</v>
      </c>
      <c r="AL11" s="1190"/>
      <c r="AM11" s="1190"/>
      <c r="AN11" s="1191"/>
      <c r="AO11" s="317" t="s">
        <v>506</v>
      </c>
      <c r="AP11" s="317" t="s">
        <v>506</v>
      </c>
      <c r="AQ11" s="318">
        <v>1383</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507</v>
      </c>
      <c r="AL12" s="1190"/>
      <c r="AM12" s="1190"/>
      <c r="AN12" s="1191"/>
      <c r="AO12" s="317" t="s">
        <v>506</v>
      </c>
      <c r="AP12" s="317" t="s">
        <v>506</v>
      </c>
      <c r="AQ12" s="318">
        <v>8</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508</v>
      </c>
      <c r="AL13" s="1190"/>
      <c r="AM13" s="1190"/>
      <c r="AN13" s="1191"/>
      <c r="AO13" s="317" t="s">
        <v>506</v>
      </c>
      <c r="AP13" s="317" t="s">
        <v>506</v>
      </c>
      <c r="AQ13" s="318">
        <v>2870</v>
      </c>
      <c r="AR13" s="319" t="s">
        <v>506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509</v>
      </c>
      <c r="AL14" s="1190"/>
      <c r="AM14" s="1190"/>
      <c r="AN14" s="1191"/>
      <c r="AO14" s="317">
        <v>59613</v>
      </c>
      <c r="AP14" s="317">
        <v>1009</v>
      </c>
      <c r="AQ14" s="318">
        <v>1754</v>
      </c>
      <c r="AR14" s="319">
        <v>-42.5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510</v>
      </c>
      <c r="AL15" s="1193"/>
      <c r="AM15" s="1193"/>
      <c r="AN15" s="1194"/>
      <c r="AO15" s="317">
        <v>-777452</v>
      </c>
      <c r="AP15" s="317">
        <v>-13153</v>
      </c>
      <c r="AQ15" s="318">
        <v>-6387</v>
      </c>
      <c r="AR15" s="319">
        <v>105.9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4905087</v>
      </c>
      <c r="AP16" s="317">
        <v>82984</v>
      </c>
      <c r="AQ16" s="318">
        <v>86357</v>
      </c>
      <c r="AR16" s="319">
        <v>-3.9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515</v>
      </c>
      <c r="AL21" s="1196"/>
      <c r="AM21" s="1196"/>
      <c r="AN21" s="1197"/>
      <c r="AO21" s="330">
        <v>9.34</v>
      </c>
      <c r="AP21" s="331">
        <v>8.1999999999999993</v>
      </c>
      <c r="AQ21" s="332">
        <v>1.1399999999999999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516</v>
      </c>
      <c r="AL22" s="1196"/>
      <c r="AM22" s="1196"/>
      <c r="AN22" s="1197"/>
      <c r="AO22" s="335">
        <v>99.1</v>
      </c>
      <c r="AP22" s="336">
        <v>98</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520</v>
      </c>
      <c r="AL32" s="1179"/>
      <c r="AM32" s="1179"/>
      <c r="AN32" s="1180"/>
      <c r="AO32" s="345">
        <v>3045515</v>
      </c>
      <c r="AP32" s="345">
        <v>51524</v>
      </c>
      <c r="AQ32" s="346">
        <v>54377</v>
      </c>
      <c r="AR32" s="347">
        <v>-5.2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521</v>
      </c>
      <c r="AL33" s="1179"/>
      <c r="AM33" s="1179"/>
      <c r="AN33" s="1180"/>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522</v>
      </c>
      <c r="AL34" s="1179"/>
      <c r="AM34" s="1179"/>
      <c r="AN34" s="1180"/>
      <c r="AO34" s="345" t="s">
        <v>506</v>
      </c>
      <c r="AP34" s="345" t="s">
        <v>506</v>
      </c>
      <c r="AQ34" s="346">
        <v>3</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523</v>
      </c>
      <c r="AL35" s="1179"/>
      <c r="AM35" s="1179"/>
      <c r="AN35" s="1180"/>
      <c r="AO35" s="345">
        <v>646386</v>
      </c>
      <c r="AP35" s="345">
        <v>10935</v>
      </c>
      <c r="AQ35" s="346">
        <v>13654</v>
      </c>
      <c r="AR35" s="347">
        <v>-19.899999999999999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524</v>
      </c>
      <c r="AL36" s="1179"/>
      <c r="AM36" s="1179"/>
      <c r="AN36" s="1180"/>
      <c r="AO36" s="345" t="s">
        <v>506</v>
      </c>
      <c r="AP36" s="345" t="s">
        <v>506</v>
      </c>
      <c r="AQ36" s="346">
        <v>1462</v>
      </c>
      <c r="AR36" s="347" t="s">
        <v>506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525</v>
      </c>
      <c r="AL37" s="1179"/>
      <c r="AM37" s="1179"/>
      <c r="AN37" s="1180"/>
      <c r="AO37" s="345">
        <v>137556</v>
      </c>
      <c r="AP37" s="345">
        <v>2327</v>
      </c>
      <c r="AQ37" s="346">
        <v>670</v>
      </c>
      <c r="AR37" s="347">
        <v>247.3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526</v>
      </c>
      <c r="AL38" s="1176"/>
      <c r="AM38" s="1176"/>
      <c r="AN38" s="1177"/>
      <c r="AO38" s="348">
        <v>68</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527</v>
      </c>
      <c r="AL39" s="1176"/>
      <c r="AM39" s="1176"/>
      <c r="AN39" s="1177"/>
      <c r="AO39" s="345">
        <v>-475005</v>
      </c>
      <c r="AP39" s="345">
        <v>-8036</v>
      </c>
      <c r="AQ39" s="346">
        <v>-4140</v>
      </c>
      <c r="AR39" s="347">
        <v>94.1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528</v>
      </c>
      <c r="AL40" s="1179"/>
      <c r="AM40" s="1179"/>
      <c r="AN40" s="1180"/>
      <c r="AO40" s="345">
        <v>-1892446</v>
      </c>
      <c r="AP40" s="345">
        <v>-32016</v>
      </c>
      <c r="AQ40" s="346">
        <v>-48517</v>
      </c>
      <c r="AR40" s="347">
        <v>-34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1462074</v>
      </c>
      <c r="AP41" s="345">
        <v>24735</v>
      </c>
      <c r="AQ41" s="346">
        <v>17509</v>
      </c>
      <c r="AR41" s="347">
        <v>41.3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498</v>
      </c>
      <c r="AN49" s="1186" t="s">
        <v>532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2255075</v>
      </c>
      <c r="AN51" s="367">
        <v>35041</v>
      </c>
      <c r="AO51" s="368">
        <v>67.2</v>
      </c>
      <c r="AP51" s="369">
        <v>67319</v>
      </c>
      <c r="AQ51" s="370">
        <v>-27</v>
      </c>
      <c r="AR51" s="371">
        <v>94.2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1754754</v>
      </c>
      <c r="AN52" s="375">
        <v>27267</v>
      </c>
      <c r="AO52" s="376">
        <v>159.9</v>
      </c>
      <c r="AP52" s="377">
        <v>38101</v>
      </c>
      <c r="AQ52" s="378">
        <v>2.4</v>
      </c>
      <c r="AR52" s="379">
        <v>157.5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2562372</v>
      </c>
      <c r="AN53" s="367">
        <v>40635</v>
      </c>
      <c r="AO53" s="368">
        <v>16</v>
      </c>
      <c r="AP53" s="369">
        <v>70615</v>
      </c>
      <c r="AQ53" s="370">
        <v>4.9000000000000004</v>
      </c>
      <c r="AR53" s="371">
        <v>11.1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798167</v>
      </c>
      <c r="AN54" s="375">
        <v>12658</v>
      </c>
      <c r="AO54" s="376">
        <v>-53.6</v>
      </c>
      <c r="AP54" s="377">
        <v>37382</v>
      </c>
      <c r="AQ54" s="378">
        <v>-1.9</v>
      </c>
      <c r="AR54" s="379">
        <v>-51.7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1607876</v>
      </c>
      <c r="AN55" s="367">
        <v>26066</v>
      </c>
      <c r="AO55" s="368">
        <v>-35.9</v>
      </c>
      <c r="AP55" s="369">
        <v>69185</v>
      </c>
      <c r="AQ55" s="370">
        <v>-2</v>
      </c>
      <c r="AR55" s="371">
        <v>-33.9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894475</v>
      </c>
      <c r="AN56" s="375">
        <v>14501</v>
      </c>
      <c r="AO56" s="376">
        <v>14.6</v>
      </c>
      <c r="AP56" s="377">
        <v>38519</v>
      </c>
      <c r="AQ56" s="378">
        <v>3</v>
      </c>
      <c r="AR56" s="379">
        <v>11.6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1662358</v>
      </c>
      <c r="AN57" s="367">
        <v>27556</v>
      </c>
      <c r="AO57" s="368">
        <v>5.7</v>
      </c>
      <c r="AP57" s="369">
        <v>70166</v>
      </c>
      <c r="AQ57" s="370">
        <v>1.4</v>
      </c>
      <c r="AR57" s="371">
        <v>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531720</v>
      </c>
      <c r="AN58" s="375">
        <v>8814</v>
      </c>
      <c r="AO58" s="376">
        <v>-39.200000000000003</v>
      </c>
      <c r="AP58" s="377">
        <v>36115</v>
      </c>
      <c r="AQ58" s="378">
        <v>-6.2</v>
      </c>
      <c r="AR58" s="379">
        <v>-33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2272708</v>
      </c>
      <c r="AN59" s="367">
        <v>38449</v>
      </c>
      <c r="AO59" s="368">
        <v>39.5</v>
      </c>
      <c r="AP59" s="369">
        <v>70329</v>
      </c>
      <c r="AQ59" s="370">
        <v>0.2</v>
      </c>
      <c r="AR59" s="371">
        <v>39.299999999999997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1168747</v>
      </c>
      <c r="AN60" s="375">
        <v>19773</v>
      </c>
      <c r="AO60" s="376">
        <v>124.3</v>
      </c>
      <c r="AP60" s="377">
        <v>39403</v>
      </c>
      <c r="AQ60" s="378">
        <v>9.1</v>
      </c>
      <c r="AR60" s="379">
        <v>115.2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2072078</v>
      </c>
      <c r="AN61" s="382">
        <v>33549</v>
      </c>
      <c r="AO61" s="383">
        <v>18.5</v>
      </c>
      <c r="AP61" s="384">
        <v>69523</v>
      </c>
      <c r="AQ61" s="385">
        <v>-4.5</v>
      </c>
      <c r="AR61" s="371">
        <v>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1029573</v>
      </c>
      <c r="AN62" s="375">
        <v>16603</v>
      </c>
      <c r="AO62" s="376">
        <v>41.2</v>
      </c>
      <c r="AP62" s="377">
        <v>37904</v>
      </c>
      <c r="AQ62" s="378">
        <v>1.3</v>
      </c>
      <c r="AR62" s="379">
        <v>39.9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YIFjrrL78AMG+wWVo/FROTW1WfOWpF4q3PouG8UOkPnyDvoBR7ELm559jnxs6HvSeJVWB0g8EkZgGSvBo9y2g==" saltValue="wejaoMG/E/qRRgP+Vllq3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1" spans="125:125" ht="13.5" hidden="1" customHeight="1" x14ac:dyDescent="0.15">
      <c r="DU121" s="292"/>
    </row>
  </sheetData>
  <sheetProtection algorithmName="SHA-512" hashValue="qWa7ODJHe+w8coRx2j/vll9fjPvfsM3IgeNhoxuHj2hVTYgEeKtD2HDUxRgQ1W9gEqS9TO/4zo9D/uXHcXTA+w==" saltValue="SK3TbUVp+XlTbWWisdvQ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wKRpGJSLWeE9p2h64k3gkNxajN19USErYeyjgOoxFRn3DOFBpAKi2BkJvEprwhQU2j5LPWMjIBcRw7DNF051Qw==" saltValue="l/JDxMxa8lw6PXaXAqtF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2.87</v>
      </c>
      <c r="G47" s="12">
        <v>1.46</v>
      </c>
      <c r="H47" s="12">
        <v>1.46</v>
      </c>
      <c r="I47" s="12">
        <v>1.52</v>
      </c>
      <c r="J47" s="13">
        <v>2.57</v>
      </c>
    </row>
    <row r="48" spans="2:10" ht="57.75" customHeight="1" x14ac:dyDescent="0.15">
      <c r="B48" s="14"/>
      <c r="C48" s="1202" t="s">
        <v>4</v>
      </c>
      <c r="D48" s="1202"/>
      <c r="E48" s="1203"/>
      <c r="F48" s="15">
        <v>1.1499999999999999</v>
      </c>
      <c r="G48" s="16">
        <v>1.61</v>
      </c>
      <c r="H48" s="16">
        <v>1.42</v>
      </c>
      <c r="I48" s="16">
        <v>2.14</v>
      </c>
      <c r="J48" s="17">
        <v>4.7300000000000004</v>
      </c>
    </row>
    <row r="49" spans="2:10" ht="57.75" customHeight="1" thickBot="1" x14ac:dyDescent="0.2">
      <c r="B49" s="18"/>
      <c r="C49" s="1204" t="s">
        <v>5</v>
      </c>
      <c r="D49" s="1204"/>
      <c r="E49" s="1205"/>
      <c r="F49" s="19" t="s">
        <v>553</v>
      </c>
      <c r="G49" s="20" t="s">
        <v>554</v>
      </c>
      <c r="H49" s="20" t="s">
        <v>555</v>
      </c>
      <c r="I49" s="20">
        <v>0</v>
      </c>
      <c r="J49" s="21">
        <v>2.63</v>
      </c>
    </row>
    <row r="50" spans="2:10" ht="13.5" customHeight="1" x14ac:dyDescent="0.15"/>
  </sheetData>
  <sheetProtection algorithmName="SHA-512" hashValue="IueNOgH3s932t8np8a2xBwKloQFMqcsGc344N9zNTQMZa21XOwH+5qKyovwL5IA7uRMnMeaKayGx1MncOh73dA==" saltValue="zRdoRk9rvaycBL2r0FA0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2022-03-22T06:06:23Z</cp:lastPrinted>
  <dcterms:created xsi:type="dcterms:W3CDTF">2022-02-02T04:20:33Z</dcterms:created>
  <dcterms:modified xsi:type="dcterms:W3CDTF">2022-09-27T05:23:44Z</dcterms:modified>
  <cp:category/>
</cp:coreProperties>
</file>