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05　館山市（修正あり）\"/>
    </mc:Choice>
  </mc:AlternateContent>
  <xr:revisionPtr revIDLastSave="0" documentId="8_{46FAA5DD-FF8A-47CF-AD24-CA6C4B141939}"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U34" i="10"/>
  <c r="U35" i="10" s="1"/>
  <c r="U36" i="10" s="1"/>
  <c r="C34" i="10"/>
  <c r="AM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<sst xmlns="http://schemas.openxmlformats.org/spreadsheetml/2006/main" count="1051" uniqueCount="560">
  <si>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</si>
  <si>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</si>
  <si>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</si>
  <si>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</si>
  <si>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</si>
  <si>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</si>
  <si>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</si>
  <si>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</si>
  <si>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</si>
  <si>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</si>
  <si>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</si>
  <si>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</si>
  <si>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</si>
  <si>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</si>
  <si>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</si>
  <si>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</si>
  <si>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</si>
  <si>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</si>
  <si>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</si>
  <si>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</si>
  <si>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</si>
  <si>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</si>
  <si>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</si>
  <si>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</si>
  <si>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</si>
  <si>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</si>
  <si>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</si>
  <si>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</si>
  <si>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</si>
  <si>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</si>
  <si>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</si>
  <si>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</si>
  <si>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</si>
  <si>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</si>
  <si>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</si>
  <si>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</si>
  <si>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</si>
  <si>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</si>
  <si>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</si>
  <si>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</si>
  <si>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</si>
  <si>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</si>
  <si>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</si>
  <si>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</si>
  <si>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</si>
  <si>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</si>
  <si>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</si>
  <si>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</si>
  <si>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</si>
  <si>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</si>
  <si>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</si>
  <si>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</si>
  <si>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</si>
  <si>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</si>
  <si>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</si>
  <si>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</si>
  <si>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</si>
  <si>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</si>
  <si>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</si>
  <si>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</si>
  <si>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</si>
  <si>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</si>
  <si>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</si>
  <si>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</si>
  <si>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</si>
  <si>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</si>
  <si>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</si>
  <si>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</si>
  <si>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</si>
  <si>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</si>
  <si>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</si>
  <si>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</si>
  <si>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</si>
  <si>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</si>
  <si>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</si>
  <si>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</si>
  <si>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</si>
  <si>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</si>
  <si>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</si>
  <si>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</si>
  <si>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</si>
  <si>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</si>
  <si>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</si>
  <si>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</si>
  <si>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</si>
  <si>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</si>
  <si>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</si>
  <si>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</si>
  <si>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</si>
  <si>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</si>
  <si>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</si>
  <si>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</si>
  <si>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</si>
  <si>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</si>
  <si>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</si>
  <si>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</si>
  <si>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</si>
  <si>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</si>
  <si>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</si>
  <si>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</si>
  <si>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</si>
  <si>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</si>
  <si>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</si>
  <si>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</si>
  <si>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</si>
  <si>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</si>
  <si>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</si>
  <si>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</si>
  <si>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</si>
  <si>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</si>
  <si>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</si>
  <si>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</si>
  <si>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</si>
  <si>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</si>
  <si>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</si>
  <si>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</si>
  <si>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</si>
  <si>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</si>
  <si>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</si>
  <si>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</si>
  <si>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</si>
  <si>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</si>
  <si>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</si>
  <si>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</si>
  <si>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</si>
  <si>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</si>
  <si>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</si>
  <si>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</si>
  <si>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</si>
  <si>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</si>
  <si>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</si>
  <si>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</si>
  <si>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</si>
  <si>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</si>
  <si>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</si>
  <si>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</si>
  <si>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</si>
  <si>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</si>
  <si>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</si>
  <si>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</si>
  <si>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</si>
  <si>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</si>
  <si>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</si>
  <si>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</si>
  <si>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</si>
  <si>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</si>
  <si>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</si>
  <si>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</si>
  <si>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</si>
  <si>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</si>
  <si>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</si>
  <si>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</si>
  <si>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</si>
  <si>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</si>
  <si>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</si>
  <si>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</si>
  <si>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</si>
  <si>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</si>
  <si>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</si>
  <si>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</si>
  <si>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</si>
  <si>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</si>
  <si>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</si>
  <si>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</si>
  <si>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</si>
  <si>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</si>
  <si>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</si>
  <si>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</si>
  <si>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</si>
  <si>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</si>
  <si>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</si>
  <si>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</si>
  <si>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</si>
  <si>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</si>
  <si>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</si>
  <si>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</si>
  <si>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</si>
  <si>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</si>
  <si>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</si>
  <si>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</si>
  <si>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</si>
  <si>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</si>
  <si>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</si>
  <si>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</si>
  <si>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</si>
  <si>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</si>
  <si>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</si>
  <si>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</si>
  <si>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</si>
  <si>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</si>
  <si>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</si>
  <si>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</si>
  <si>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</si>
  <si>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</si>
  <si>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</si>
  <si>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</si>
  <si>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</si>
  <si>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</si>
  <si>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</si>
  <si>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</si>
  <si>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</si>
  <si>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</si>
  <si>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</si>
  <si>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千葉県館山市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</si>
  <si>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</si>
  <si>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</si>
  <si>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</si>
  <si>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</si>
  <si>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</si>
  <si>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</si>
  <si>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</si>
  <si>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</si>
  <si>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</si>
  <si>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</si>
  <si>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</si>
  <si>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</si>
  <si>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</si>
  <si>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</si>
  <si>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</si>
  <si>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</si>
  <si>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</si>
  <si>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</si>
  <si>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</si>
  <si>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</si>
  <si>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</si>
  <si>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</si>
  <si>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</si>
  <si>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</si>
  <si>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</si>
  <si>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</si>
  <si>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</si>
  <si>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</si>
  <si>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</si>
  <si>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</si>
  <si>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</si>
  <si>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</si>
  <si>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</si>
  <si>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</si>
  <si>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</si>
  <si>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</si>
  <si>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</si>
  <si>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</si>
  <si>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</si>
  <si>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</si>
  <si>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</si>
  <si>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</si>
  <si>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</si>
  <si>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</si>
  <si>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</si>
  <si>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</si>
  <si>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</si>
  <si>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</si>
  <si>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</si>
  <si>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</si>
  <si>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</si>
  <si>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</si>
  <si>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</si>
  <si>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</si>
  <si>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</si>
  <si>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</si>
  <si>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</si>
  <si>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</si>
  <si>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</si>
  <si>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</si>
  <si>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</si>
  <si>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</si>
  <si>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</si>
  <si>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</si>
  <si>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</si>
  <si>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</si>
  <si>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</si>
  <si>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</si>
  <si>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</si>
  <si>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</si>
  <si>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</si>
  <si>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</si>
  <si>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</si>
  <si>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</si>
  <si>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</si>
  <si>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</si>
  <si>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</si>
  <si>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</si>
  <si>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</si>
  <si>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</si>
  <si>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</si>
  <si>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</si>
  <si>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</si>
  <si>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</si>
  <si>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</si>
  <si>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</si>
  <si>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</si>
  <si>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</si>
  <si>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</si>
  <si>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</si>
  <si>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</si>
  <si>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</si>
  <si>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</si>
  <si>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</si>
  <si>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</si>
  <si>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</si>
  <si>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</si>
  <si>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</si>
  <si>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</si>
  <si>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</si>
  <si>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</si>
  <si>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</si>
  <si>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</si>
  <si>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</si>
  <si>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</si>
  <si>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</si>
  <si>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</si>
  <si>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</si>
  <si>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</si>
  <si>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</si>
  <si>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</si>
  <si>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</si>
  <si>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</si>
  <si>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</si>
  <si>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</si>
  <si>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</si>
  <si>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</si>
  <si>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</si>
  <si>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</si>
  <si>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</si>
  <si>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</si>
  <si>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</si>
  <si>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</si>
  <si>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</si>
  <si>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</si>
  <si>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</si>
  <si>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</si>
  <si>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</si>
  <si>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</si>
  <si>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</si>
  <si>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</si>
  <si>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</si>
  <si>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</si>
  <si>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</si>
  <si>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</si>
  <si>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</si>
  <si>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</si>
  <si>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</si>
  <si>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</si>
  <si>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</si>
  <si>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</si>
  <si>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</si>
  <si>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</si>
  <si>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</si>
  <si>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</si>
  <si>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</si>
  <si>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</si>
  <si>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</si>
  <si>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</si>
  <si>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</si>
  <si>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千葉県館山市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</si>
  <si>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</si>
  <si>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</si>
  <si>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</si>
  <si>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</si>
  <si>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</si>
  <si>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</si>
  <si>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</si>
  <si>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</si>
  <si>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</si>
  <si>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</si>
  <si>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</si>
  <si>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</si>
  <si>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</si>
  <si>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</si>
  <si>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</si>
  <si>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</si>
  <si>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</si>
  <si>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</si>
  <si>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</si>
  <si>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</si>
  <si>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</si>
  <si>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</si>
  <si>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</si>
  <si>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</si>
  <si>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</si>
  <si>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</si>
  <si>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</si>
  <si>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</si>
  <si>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</si>
  <si>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</si>
  <si>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</si>
  <si>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</si>
  <si>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</si>
  <si>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</si>
  <si>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</si>
  <si>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</si>
  <si>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</si>
  <si>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</si>
  <si>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</si>
  <si>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</si>
  <si>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</si>
  <si>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</si>
  <si>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</si>
  <si>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</si>
  <si>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</si>
  <si>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</si>
  <si>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</si>
  <si>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</si>
  <si>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</si>
  <si>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</si>
  <si>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</si>
  <si>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</si>
  <si>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</si>
  <si>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</si>
  <si>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</si>
  <si>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</si>
  <si>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</si>
  <si>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</si>
  <si>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</si>
  <si>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</si>
  <si>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</si>
  <si>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</si>
  <si>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</si>
  <si>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</si>
  <si>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</si>
  <si>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</si>
  <si>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</si>
  <si>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</si>
  <si>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</si>
  <si>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</si>
  <si>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</si>
  <si>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</si>
  <si>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</si>
  <si>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</si>
  <si>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</si>
  <si>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</si>
  <si>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</si>
  <si>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</si>
  <si>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</si>
  <si>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</si>
  <si>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</si>
  <si>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</si>
  <si>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</si>
  <si>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</si>
  <si>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</si>
  <si>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</si>
  <si>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</si>
  <si>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</si>
  <si>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</si>
  <si>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</si>
  <si>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</si>
  <si>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</si>
  <si>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</si>
  <si>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</si>
  <si>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</si>
  <si>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</si>
  <si>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</si>
  <si>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</si>
  <si>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</si>
  <si>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</si>
  <si>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</si>
  <si>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</si>
  <si>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</si>
  <si>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</si>
  <si>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</si>
  <si>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</si>
  <si>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</si>
  <si>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</si>
  <si>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</si>
  <si>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</si>
  <si>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</si>
  <si>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</si>
  <si>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</si>
  <si>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</si>
  <si>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</si>
  <si>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</si>
  <si>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</si>
  <si>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</si>
  <si>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</si>
  <si>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</si>
  <si>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</si>
  <si>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</si>
  <si>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</si>
  <si>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</si>
  <si>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</si>
  <si>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</si>
  <si>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</si>
  <si>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</si>
  <si>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</si>
  <si>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</si>
  <si>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</si>
  <si>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</si>
  <si>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</si>
  <si>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</si>
  <si>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</si>
  <si>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</si>
  <si>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</si>
  <si>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</si>
  <si>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</si>
  <si>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</si>
  <si>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</si>
  <si>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</si>
  <si>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</si>
  <si>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</si>
  <si>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</si>
  <si>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</si>
  <si>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</si>
  <si>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</si>
  <si>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</si>
  <si>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</si>
  <si>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</si>
  <si>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</si>
  <si>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</si>
  <si>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</si>
  <si>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</si>
  <si>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</si>
  <si>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</si>
  <si>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</si>
  <si>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</si>
  <si>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</si>
  <si>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</si>
  <si>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</si>
  <si>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</si>
  <si>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</si>
  <si>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</si>
  <si>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</si>
  <si>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</si>
  <si>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</si>
  <si>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</si>
  <si>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</si>
  <si>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</si>
  <si>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</si>
  <si>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</si>
  <si>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7.73</t>
  </si>
  <si>
    <t>▲ 2.62</t>
  </si>
  <si>
    <t>▲ 2.20</t>
  </si>
  <si>
    <t>▲ 8.52</t>
  </si>
  <si>
    <t>一般会計</t>
  </si>
  <si>
    <t>介護保険特別会計</t>
  </si>
  <si>
    <t>国民健康保険特別会計</t>
  </si>
  <si>
    <t>下水道事業会計</t>
  </si>
  <si>
    <t>後期高齢者医療特別会計</t>
  </si>
  <si>
    <t>▲ 0.11</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</si>
  <si>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</si>
  <si>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</si>
  <si>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</si>
  <si>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</si>
  <si>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</si>
  <si>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</si>
  <si>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</si>
  <si>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</si>
  <si>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</si>
  <si>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</si>
  <si>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</si>
  <si>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</si>
  <si>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</si>
  <si>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千葉県後期高齢者医療広域連合/特別会計</t>
  </si>
  <si>
    <t>南房総広域水道企業団/水道用水供給事業会計</t>
  </si>
  <si>
    <t>安房郡市広域市町村圏事務組合/一般会計</t>
  </si>
  <si>
    <t>三芳水道企業団/水道事業会計</t>
  </si>
  <si>
    <t>前澤友作館山応援基金</t>
    <rPh sb="0" eb="2">
      <t>マエザワ</t>
    </rPh>
    <rPh sb="2" eb="4">
      <t>ユウサク</t>
    </rPh>
    <rPh sb="4" eb="6">
      <t>タテヤマ</t>
    </rPh>
    <rPh sb="6" eb="10">
      <t>オウエンキキン</t>
    </rPh>
    <phoneticPr fontId="5"/>
  </si>
  <si>
    <t>館山市庁舎等建設基金</t>
    <rPh sb="0" eb="3">
      <t>タテヤマシ</t>
    </rPh>
    <rPh sb="3" eb="5">
      <t>チョウシャ</t>
    </rPh>
    <rPh sb="5" eb="6">
      <t>トウ</t>
    </rPh>
    <rPh sb="6" eb="8">
      <t>ケンセツ</t>
    </rPh>
    <rPh sb="8" eb="10">
      <t>キキン</t>
    </rPh>
    <phoneticPr fontId="2"/>
  </si>
  <si>
    <t>フレフレ・たてやま応援基金</t>
    <rPh sb="9" eb="13">
      <t>オウエンキキン</t>
    </rPh>
    <phoneticPr fontId="2"/>
  </si>
  <si>
    <t>館山市子ども・子育て支援基金</t>
    <rPh sb="0" eb="3">
      <t>タテヤマシ</t>
    </rPh>
    <rPh sb="3" eb="4">
      <t>コ</t>
    </rPh>
    <rPh sb="7" eb="9">
      <t>コソダ</t>
    </rPh>
    <rPh sb="10" eb="12">
      <t>シエン</t>
    </rPh>
    <rPh sb="12" eb="14">
      <t>キキン</t>
    </rPh>
    <phoneticPr fontId="2"/>
  </si>
  <si>
    <t>館山市観光振興基金</t>
    <rPh sb="0" eb="3">
      <t>タテヤマシ</t>
    </rPh>
    <rPh sb="3" eb="9">
      <t>カンコウシンコウキキン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</si>
</sst>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B355-4F7F-B453-D764157716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34978</c:v>
                </c:pt>
                <c:pt idx="1">
                  <c:v>100500</c:v>
                </c:pt>
                <c:pt idx="2">
                  <c:v>55376</c:v>
                </c:pt>
                <c:pt idx="3">
                  <c:v>82181</c:v>
                </c:pt>
                <c:pt idx="4">
                  <c:v>154809</c:v>
                </c:pt>
              </c:numCache>
            </c:numRef>
          </c:val>
          <c:smooth val="0"/>
          <c:extLst>
            <c:ext xmlns:c16="http://schemas.microsoft.com/office/drawing/2014/chart" uri="{C3380CC4-5D6E-409C-BE32-E72D297353CC}">
              <c16:uniqueId val="{00000001-B355-4F7F-B453-D764157716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10.64</c:v>
                </c:pt>
                <c:pt idx="1">
                  <c:v>11.56</c:v>
                </c:pt>
                <c:pt idx="2">
                  <c:v>8.34</c:v>
                </c:pt>
                <c:pt idx="3">
                  <c:v>6.39</c:v>
                </c:pt>
                <c:pt idx="4">
                  <c:v>6.46</c:v>
                </c:pt>
              </c:numCache>
            </c:numRef>
          </c:val>
          <c:extLst>
            <c:ext xmlns:c16="http://schemas.microsoft.com/office/drawing/2014/chart" uri="{C3380CC4-5D6E-409C-BE32-E72D297353CC}">
              <c16:uniqueId val="{00000000-19D8-417B-977B-443ED863A8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10.11</c:v>
                </c:pt>
                <c:pt idx="1">
                  <c:v>14.89</c:v>
                </c:pt>
                <c:pt idx="2">
                  <c:v>19.62</c:v>
                </c:pt>
                <c:pt idx="3">
                  <c:v>24.51</c:v>
                </c:pt>
                <c:pt idx="4">
                  <c:v>18.899999999999999</c:v>
                </c:pt>
              </c:numCache>
            </c:numRef>
          </c:val>
          <c:extLst>
            <c:ext xmlns:c16="http://schemas.microsoft.com/office/drawing/2014/chart" uri="{C3380CC4-5D6E-409C-BE32-E72D297353CC}">
              <c16:uniqueId val="{00000001-19D8-417B-977B-443ED863A8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-7.73</c:v>
                </c:pt>
                <c:pt idx="1">
                  <c:v>1.3</c:v>
                </c:pt>
                <c:pt idx="2">
                  <c:v>-2.62</c:v>
                </c:pt>
                <c:pt idx="3">
                  <c:v>-2.2000000000000002</c:v>
                </c:pt>
                <c:pt idx="4">
                  <c:v>-8.52</c:v>
                </c:pt>
              </c:numCache>
            </c:numRef>
          </c:val>
          <c:smooth val="0"/>
          <c:extLst>
            <c:ext xmlns:c16="http://schemas.microsoft.com/office/drawing/2014/chart" uri="{C3380CC4-5D6E-409C-BE32-E72D297353CC}">
              <c16:uniqueId val="{00000002-19D8-417B-977B-443ED863A8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FB-478D-A0D1-DDE1B5A31B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FB-478D-A0D1-DDE1B5A31B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FB-478D-A0D1-DDE1B5A31B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FB-478D-A0D1-DDE1B5A31B2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7FB-478D-A0D1-DDE1B5A31B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0.11</c:v>
                </c:pt>
                <c:pt idx="1">
                  <c:v>#N/A</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5-E7FB-478D-A0D1-DDE1B5A31B2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0.32</c:v>
                </c:pt>
                <c:pt idx="2">
                  <c:v>#N/A</c:v>
                </c:pt>
                <c:pt idx="3">
                  <c:v>0.28000000000000003</c:v>
                </c:pt>
                <c:pt idx="4">
                  <c:v>#N/A</c:v>
                </c:pt>
                <c:pt idx="5">
                  <c:v>0.33</c:v>
                </c:pt>
                <c:pt idx="6">
                  <c:v>#N/A</c:v>
                </c:pt>
                <c:pt idx="7">
                  <c:v>0.54</c:v>
                </c:pt>
                <c:pt idx="8">
                  <c:v>#N/A</c:v>
                </c:pt>
                <c:pt idx="9">
                  <c:v>0.68</c:v>
                </c:pt>
              </c:numCache>
            </c:numRef>
          </c:val>
          <c:extLst>
            <c:ext xmlns:c16="http://schemas.microsoft.com/office/drawing/2014/chart" uri="{C3380CC4-5D6E-409C-BE32-E72D297353CC}">
              <c16:uniqueId val="{00000006-E7FB-478D-A0D1-DDE1B5A31B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2.61</c:v>
                </c:pt>
                <c:pt idx="2">
                  <c:v>#N/A</c:v>
                </c:pt>
                <c:pt idx="3">
                  <c:v>2.2400000000000002</c:v>
                </c:pt>
                <c:pt idx="4">
                  <c:v>#N/A</c:v>
                </c:pt>
                <c:pt idx="5">
                  <c:v>2.2000000000000002</c:v>
                </c:pt>
                <c:pt idx="6">
                  <c:v>#N/A</c:v>
                </c:pt>
                <c:pt idx="7">
                  <c:v>2.23</c:v>
                </c:pt>
                <c:pt idx="8">
                  <c:v>#N/A</c:v>
                </c:pt>
                <c:pt idx="9">
                  <c:v>1.31</c:v>
                </c:pt>
              </c:numCache>
            </c:numRef>
          </c:val>
          <c:extLst>
            <c:ext xmlns:c16="http://schemas.microsoft.com/office/drawing/2014/chart" uri="{C3380CC4-5D6E-409C-BE32-E72D297353CC}">
              <c16:uniqueId val="{00000007-E7FB-478D-A0D1-DDE1B5A31B2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3.01</c:v>
                </c:pt>
                <c:pt idx="2">
                  <c:v>#N/A</c:v>
                </c:pt>
                <c:pt idx="3">
                  <c:v>2.4</c:v>
                </c:pt>
                <c:pt idx="4">
                  <c:v>#N/A</c:v>
                </c:pt>
                <c:pt idx="5">
                  <c:v>2.67</c:v>
                </c:pt>
                <c:pt idx="6">
                  <c:v>#N/A</c:v>
                </c:pt>
                <c:pt idx="7">
                  <c:v>3.16</c:v>
                </c:pt>
                <c:pt idx="8">
                  <c:v>#N/A</c:v>
                </c:pt>
                <c:pt idx="9">
                  <c:v>2.21</c:v>
                </c:pt>
              </c:numCache>
            </c:numRef>
          </c:val>
          <c:extLst>
            <c:ext xmlns:c16="http://schemas.microsoft.com/office/drawing/2014/chart" uri="{C3380CC4-5D6E-409C-BE32-E72D297353CC}">
              <c16:uniqueId val="{00000008-E7FB-478D-A0D1-DDE1B5A31B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10.64</c:v>
                </c:pt>
                <c:pt idx="2">
                  <c:v>#N/A</c:v>
                </c:pt>
                <c:pt idx="3">
                  <c:v>11.55</c:v>
                </c:pt>
                <c:pt idx="4">
                  <c:v>#N/A</c:v>
                </c:pt>
                <c:pt idx="5">
                  <c:v>8.34</c:v>
                </c:pt>
                <c:pt idx="6">
                  <c:v>#N/A</c:v>
                </c:pt>
                <c:pt idx="7">
                  <c:v>6.39</c:v>
                </c:pt>
                <c:pt idx="8">
                  <c:v>#N/A</c:v>
                </c:pt>
                <c:pt idx="9">
                  <c:v>6.46</c:v>
                </c:pt>
              </c:numCache>
            </c:numRef>
          </c:val>
          <c:extLst>
            <c:ext xmlns:c16="http://schemas.microsoft.com/office/drawing/2014/chart" uri="{C3380CC4-5D6E-409C-BE32-E72D297353CC}">
              <c16:uniqueId val="{00000009-E7FB-478D-A0D1-DDE1B5A31B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1794</c:v>
                </c:pt>
                <c:pt idx="5">
                  <c:v>1792</c:v>
                </c:pt>
                <c:pt idx="8">
                  <c:v>1795</c:v>
                </c:pt>
                <c:pt idx="11">
                  <c:v>1557</c:v>
                </c:pt>
                <c:pt idx="14">
                  <c:v>1459</c:v>
                </c:pt>
              </c:numCache>
            </c:numRef>
          </c:val>
          <c:extLst>
            <c:ext xmlns:c16="http://schemas.microsoft.com/office/drawing/2014/chart" uri="{C3380CC4-5D6E-409C-BE32-E72D297353CC}">
              <c16:uniqueId val="{00000000-E045-42D5-AA3C-D9FA75E738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45-42D5-AA3C-D9FA75E738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59</c:v>
                </c:pt>
                <c:pt idx="3">
                  <c:v>61</c:v>
                </c:pt>
                <c:pt idx="6">
                  <c:v>68</c:v>
                </c:pt>
                <c:pt idx="9">
                  <c:v>68</c:v>
                </c:pt>
                <c:pt idx="12">
                  <c:v>72</c:v>
                </c:pt>
              </c:numCache>
            </c:numRef>
          </c:val>
          <c:extLst>
            <c:ext xmlns:c16="http://schemas.microsoft.com/office/drawing/2014/chart" uri="{C3380CC4-5D6E-409C-BE32-E72D297353CC}">
              <c16:uniqueId val="{00000002-E045-42D5-AA3C-D9FA75E738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143</c:v>
                </c:pt>
                <c:pt idx="3">
                  <c:v>174</c:v>
                </c:pt>
                <c:pt idx="6">
                  <c:v>178</c:v>
                </c:pt>
                <c:pt idx="9">
                  <c:v>189</c:v>
                </c:pt>
                <c:pt idx="12">
                  <c:v>140</c:v>
                </c:pt>
              </c:numCache>
            </c:numRef>
          </c:val>
          <c:extLst>
            <c:ext xmlns:c16="http://schemas.microsoft.com/office/drawing/2014/chart" uri="{C3380CC4-5D6E-409C-BE32-E72D297353CC}">
              <c16:uniqueId val="{00000003-E045-42D5-AA3C-D9FA75E738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367</c:v>
                </c:pt>
                <c:pt idx="3">
                  <c:v>298</c:v>
                </c:pt>
                <c:pt idx="6">
                  <c:v>328</c:v>
                </c:pt>
                <c:pt idx="9">
                  <c:v>290</c:v>
                </c:pt>
                <c:pt idx="12">
                  <c:v>317</c:v>
                </c:pt>
              </c:numCache>
            </c:numRef>
          </c:val>
          <c:extLst>
            <c:ext xmlns:c16="http://schemas.microsoft.com/office/drawing/2014/chart" uri="{C3380CC4-5D6E-409C-BE32-E72D297353CC}">
              <c16:uniqueId val="{00000004-E045-42D5-AA3C-D9FA75E738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45-42D5-AA3C-D9FA75E738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45-42D5-AA3C-D9FA75E738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1779</c:v>
                </c:pt>
                <c:pt idx="3">
                  <c:v>1806</c:v>
                </c:pt>
                <c:pt idx="6">
                  <c:v>1792</c:v>
                </c:pt>
                <c:pt idx="9">
                  <c:v>1792</c:v>
                </c:pt>
                <c:pt idx="12">
                  <c:v>1719</c:v>
                </c:pt>
              </c:numCache>
            </c:numRef>
          </c:val>
          <c:extLst>
            <c:ext xmlns:c16="http://schemas.microsoft.com/office/drawing/2014/chart" uri="{C3380CC4-5D6E-409C-BE32-E72D297353CC}">
              <c16:uniqueId val="{00000007-E045-42D5-AA3C-D9FA75E738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554</c:v>
                </c:pt>
                <c:pt idx="2">
                  <c:v>#N/A</c:v>
                </c:pt>
                <c:pt idx="3">
                  <c:v>#N/A</c:v>
                </c:pt>
                <c:pt idx="4">
                  <c:v>547</c:v>
                </c:pt>
                <c:pt idx="5">
                  <c:v>#N/A</c:v>
                </c:pt>
                <c:pt idx="6">
                  <c:v>#N/A</c:v>
                </c:pt>
                <c:pt idx="7">
                  <c:v>571</c:v>
                </c:pt>
                <c:pt idx="8">
                  <c:v>#N/A</c:v>
                </c:pt>
                <c:pt idx="9">
                  <c:v>#N/A</c:v>
                </c:pt>
                <c:pt idx="10">
                  <c:v>782</c:v>
                </c:pt>
                <c:pt idx="11">
                  <c:v>#N/A</c:v>
                </c:pt>
                <c:pt idx="12">
                  <c:v>#N/A</c:v>
                </c:pt>
                <c:pt idx="13">
                  <c:v>789</c:v>
                </c:pt>
                <c:pt idx="14">
                  <c:v>#N/A</c:v>
                </c:pt>
              </c:numCache>
            </c:numRef>
          </c:val>
          <c:smooth val="0"/>
          <c:extLst>
            <c:ext xmlns:c16="http://schemas.microsoft.com/office/drawing/2014/chart" uri="{C3380CC4-5D6E-409C-BE32-E72D297353CC}">
              <c16:uniqueId val="{00000008-E045-42D5-AA3C-D9FA75E738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14555</c:v>
                </c:pt>
                <c:pt idx="5">
                  <c:v>15244</c:v>
                </c:pt>
                <c:pt idx="8">
                  <c:v>14730</c:v>
                </c:pt>
                <c:pt idx="11">
                  <c:v>14747</c:v>
                </c:pt>
                <c:pt idx="14">
                  <c:v>15620</c:v>
                </c:pt>
              </c:numCache>
            </c:numRef>
          </c:val>
          <c:extLst>
            <c:ext xmlns:c16="http://schemas.microsoft.com/office/drawing/2014/chart" uri="{C3380CC4-5D6E-409C-BE32-E72D297353CC}">
              <c16:uniqueId val="{00000000-D6AF-4234-B735-53B5232106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3641</c:v>
                </c:pt>
                <c:pt idx="5">
                  <c:v>3471</c:v>
                </c:pt>
                <c:pt idx="8">
                  <c:v>3197</c:v>
                </c:pt>
                <c:pt idx="11">
                  <c:v>3644</c:v>
                </c:pt>
                <c:pt idx="14">
                  <c:v>3204</c:v>
                </c:pt>
              </c:numCache>
            </c:numRef>
          </c:val>
          <c:extLst>
            <c:ext xmlns:c16="http://schemas.microsoft.com/office/drawing/2014/chart" uri="{C3380CC4-5D6E-409C-BE32-E72D297353CC}">
              <c16:uniqueId val="{00000001-D6AF-4234-B735-53B5232106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6838</c:v>
                </c:pt>
                <c:pt idx="5">
                  <c:v>7215</c:v>
                </c:pt>
                <c:pt idx="8">
                  <c:v>7722</c:v>
                </c:pt>
                <c:pt idx="11">
                  <c:v>7957</c:v>
                </c:pt>
                <c:pt idx="14">
                  <c:v>6954</c:v>
                </c:pt>
              </c:numCache>
            </c:numRef>
          </c:val>
          <c:extLst>
            <c:ext xmlns:c16="http://schemas.microsoft.com/office/drawing/2014/chart" uri="{C3380CC4-5D6E-409C-BE32-E72D297353CC}">
              <c16:uniqueId val="{00000002-D6AF-4234-B735-53B5232106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AF-4234-B735-53B5232106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AF-4234-B735-53B5232106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AF-4234-B735-53B5232106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5036</c:v>
                </c:pt>
                <c:pt idx="3">
                  <c:v>4794</c:v>
                </c:pt>
                <c:pt idx="6">
                  <c:v>4667</c:v>
                </c:pt>
                <c:pt idx="9">
                  <c:v>4476</c:v>
                </c:pt>
                <c:pt idx="12">
                  <c:v>4340</c:v>
                </c:pt>
              </c:numCache>
            </c:numRef>
          </c:val>
          <c:extLst>
            <c:ext xmlns:c16="http://schemas.microsoft.com/office/drawing/2014/chart" uri="{C3380CC4-5D6E-409C-BE32-E72D297353CC}">
              <c16:uniqueId val="{00000006-D6AF-4234-B735-53B5232106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1000</c:v>
                </c:pt>
                <c:pt idx="3">
                  <c:v>952</c:v>
                </c:pt>
                <c:pt idx="6">
                  <c:v>897</c:v>
                </c:pt>
                <c:pt idx="9">
                  <c:v>737</c:v>
                </c:pt>
                <c:pt idx="12">
                  <c:v>768</c:v>
                </c:pt>
              </c:numCache>
            </c:numRef>
          </c:val>
          <c:extLst>
            <c:ext xmlns:c16="http://schemas.microsoft.com/office/drawing/2014/chart" uri="{C3380CC4-5D6E-409C-BE32-E72D297353CC}">
              <c16:uniqueId val="{00000007-D6AF-4234-B735-53B5232106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4515</c:v>
                </c:pt>
                <c:pt idx="3">
                  <c:v>4293</c:v>
                </c:pt>
                <c:pt idx="6">
                  <c:v>4039</c:v>
                </c:pt>
                <c:pt idx="9">
                  <c:v>3911</c:v>
                </c:pt>
                <c:pt idx="12">
                  <c:v>3789</c:v>
                </c:pt>
              </c:numCache>
            </c:numRef>
          </c:val>
          <c:extLst>
            <c:ext xmlns:c16="http://schemas.microsoft.com/office/drawing/2014/chart" uri="{C3380CC4-5D6E-409C-BE32-E72D297353CC}">
              <c16:uniqueId val="{00000008-D6AF-4234-B735-53B5232106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231</c:v>
                </c:pt>
                <c:pt idx="3">
                  <c:v>567</c:v>
                </c:pt>
                <c:pt idx="6">
                  <c:v>549</c:v>
                </c:pt>
                <c:pt idx="9">
                  <c:v>484</c:v>
                </c:pt>
                <c:pt idx="12">
                  <c:v>761</c:v>
                </c:pt>
              </c:numCache>
            </c:numRef>
          </c:val>
          <c:extLst>
            <c:ext xmlns:c16="http://schemas.microsoft.com/office/drawing/2014/chart" uri="{C3380CC4-5D6E-409C-BE32-E72D297353CC}">
              <c16:uniqueId val="{00000009-D6AF-4234-B735-53B5232106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16846</c:v>
                </c:pt>
                <c:pt idx="3">
                  <c:v>18290</c:v>
                </c:pt>
                <c:pt idx="6">
                  <c:v>18314</c:v>
                </c:pt>
                <c:pt idx="9">
                  <c:v>18926</c:v>
                </c:pt>
                <c:pt idx="12">
                  <c:v>21451</c:v>
                </c:pt>
              </c:numCache>
            </c:numRef>
          </c:val>
          <c:extLst>
            <c:ext xmlns:c16="http://schemas.microsoft.com/office/drawing/2014/chart" uri="{C3380CC4-5D6E-409C-BE32-E72D297353CC}">
              <c16:uniqueId val="{0000000A-D6AF-4234-B735-53B5232106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2595</c:v>
                </c:pt>
                <c:pt idx="2">
                  <c:v>#N/A</c:v>
                </c:pt>
                <c:pt idx="3">
                  <c:v>#N/A</c:v>
                </c:pt>
                <c:pt idx="4">
                  <c:v>2965</c:v>
                </c:pt>
                <c:pt idx="5">
                  <c:v>#N/A</c:v>
                </c:pt>
                <c:pt idx="6">
                  <c:v>#N/A</c:v>
                </c:pt>
                <c:pt idx="7">
                  <c:v>2816</c:v>
                </c:pt>
                <c:pt idx="8">
                  <c:v>#N/A</c:v>
                </c:pt>
                <c:pt idx="9">
                  <c:v>#N/A</c:v>
                </c:pt>
                <c:pt idx="10">
                  <c:v>2186</c:v>
                </c:pt>
                <c:pt idx="11">
                  <c:v>#N/A</c:v>
                </c:pt>
                <c:pt idx="12">
                  <c:v>#N/A</c:v>
                </c:pt>
                <c:pt idx="13">
                  <c:v>5331</c:v>
                </c:pt>
                <c:pt idx="14">
                  <c:v>#N/A</c:v>
                </c:pt>
              </c:numCache>
            </c:numRef>
          </c:val>
          <c:smooth val="0"/>
          <c:extLst>
            <c:ext xmlns:c16="http://schemas.microsoft.com/office/drawing/2014/chart" uri="{C3380CC4-5D6E-409C-BE32-E72D297353CC}">
              <c16:uniqueId val="{0000000B-D6AF-4234-B735-53B5232106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2326</c:v>
                </c:pt>
                <c:pt idx="1">
                  <c:v>2821</c:v>
                </c:pt>
                <c:pt idx="2">
                  <c:v>2190</c:v>
                </c:pt>
              </c:numCache>
            </c:numRef>
          </c:val>
          <c:extLst>
            <c:ext xmlns:c16="http://schemas.microsoft.com/office/drawing/2014/chart" uri="{C3380CC4-5D6E-409C-BE32-E72D297353CC}">
              <c16:uniqueId val="{00000000-D38A-4249-9BCB-9A9C07A651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197</c:v>
                </c:pt>
                <c:pt idx="1">
                  <c:v>197</c:v>
                </c:pt>
                <c:pt idx="2">
                  <c:v>252</c:v>
                </c:pt>
              </c:numCache>
            </c:numRef>
          </c:val>
          <c:extLst>
            <c:ext xmlns:c16="http://schemas.microsoft.com/office/drawing/2014/chart" uri="{C3380CC4-5D6E-409C-BE32-E72D297353CC}">
              <c16:uniqueId val="{00000001-D38A-4249-9BCB-9A9C07A651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3822</c:v>
                </c:pt>
                <c:pt idx="1">
                  <c:v>3438</c:v>
                </c:pt>
                <c:pt idx="2">
                  <c:v>3085</c:v>
                </c:pt>
              </c:numCache>
            </c:numRef>
          </c:val>
          <c:extLst>
            <c:ext xmlns:c16="http://schemas.microsoft.com/office/drawing/2014/chart" uri="{C3380CC4-5D6E-409C-BE32-E72D297353CC}">
              <c16:uniqueId val="{00000002-D38A-4249-9BCB-9A9C07A651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44,160
43,572
110.05
26,942,384
26,097,697
749,062
11,588,381
21,451,373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財政力指数は、引き続き横ばいであり、類似団体より高い値となっている。　</a:t>
          </a:r>
          <a:endParaRPr lang="ja-JP" altLang="ja-JP" sz="1400">
            <a:effectLst/>
          </a:endParaRPr>
        </a:p>
        <a:p>
          <a:r>
            <a:rPr kumimoji="1" lang="ja-JP" altLang="ja-JP" sz="1100">
              <a:solidFill>
                <a:schemeClr val="dk1"/>
              </a:solidFill>
              <a:effectLst/>
              <a:latin typeface="+mn-lt"/>
              <a:ea typeface="+mn-ea"/>
              <a:cs typeface="+mn-cs"/>
            </a:rPr>
            <a:t>　今後、人口減少や全国平均を大きく上回る高齢化率（</a:t>
          </a:r>
          <a:r>
            <a:rPr kumimoji="1" lang="en-US" altLang="ja-JP" sz="1100">
              <a:solidFill>
                <a:schemeClr val="dk1"/>
              </a:solidFill>
              <a:effectLst/>
              <a:latin typeface="+mn-lt"/>
              <a:ea typeface="+mn-ea"/>
              <a:cs typeface="+mn-cs"/>
            </a:rPr>
            <a:t>46.8</a:t>
          </a: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年４月１日現在）により、市税収入の減少が見込まれるところである。</a:t>
          </a:r>
          <a:endParaRPr lang="ja-JP" altLang="ja-JP" sz="1400">
            <a:effectLst/>
          </a:endParaRPr>
        </a:p>
        <a:p>
          <a:r>
            <a:rPr kumimoji="1" lang="ja-JP" altLang="ja-JP" sz="1100">
              <a:solidFill>
                <a:schemeClr val="dk1"/>
              </a:solidFill>
              <a:effectLst/>
              <a:latin typeface="+mn-lt"/>
              <a:ea typeface="+mn-ea"/>
              <a:cs typeface="+mn-cs"/>
            </a:rPr>
            <a:t>　引き続き税収事務を強化し、歳入の確保に努める。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40822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98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23585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減少となりました。</a:t>
          </a:r>
          <a:r>
            <a:rPr kumimoji="1" lang="ja-JP" altLang="ja-JP" sz="1100">
              <a:solidFill>
                <a:schemeClr val="dk1"/>
              </a:solidFill>
              <a:effectLst/>
              <a:latin typeface="+mn-lt"/>
              <a:ea typeface="+mn-ea"/>
              <a:cs typeface="+mn-cs"/>
            </a:rPr>
            <a:t>　歳入では、地方交付税や臨時財政対策債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減のほか、人口減少や少子高齢化に伴う市税等の経常的な収入減が引き続き課題となっている。</a:t>
          </a:r>
          <a:endParaRPr lang="ja-JP" altLang="ja-JP" sz="1400">
            <a:effectLst/>
          </a:endParaRPr>
        </a:p>
        <a:p>
          <a:r>
            <a:rPr kumimoji="1" lang="ja-JP" altLang="ja-JP" sz="1100">
              <a:solidFill>
                <a:schemeClr val="dk1"/>
              </a:solidFill>
              <a:effectLst/>
              <a:latin typeface="+mn-lt"/>
              <a:ea typeface="+mn-ea"/>
              <a:cs typeface="+mn-cs"/>
            </a:rPr>
            <a:t>　歳出では、</a:t>
          </a:r>
          <a:r>
            <a:rPr lang="ja-JP" altLang="en-US" sz="1100" b="0" i="0" u="none" strike="noStrike" baseline="0">
              <a:solidFill>
                <a:schemeClr val="dk1"/>
              </a:solidFill>
              <a:latin typeface="+mn-lt"/>
              <a:ea typeface="+mn-ea"/>
              <a:cs typeface="+mn-cs"/>
            </a:rPr>
            <a:t>物件費や扶助費の増があったものの、補助費や公債費が減少となりました</a:t>
          </a:r>
          <a:r>
            <a:rPr lang="ja-JP" altLang="ja-JP" sz="1100" b="0" i="0" baseline="0">
              <a:solidFill>
                <a:schemeClr val="dk1"/>
              </a:solidFill>
              <a:effectLst/>
              <a:latin typeface="+mn-lt"/>
              <a:ea typeface="+mn-ea"/>
              <a:cs typeface="+mn-cs"/>
            </a:rPr>
            <a:t>。今後については、</a:t>
          </a:r>
          <a:r>
            <a:rPr kumimoji="1" lang="ja-JP" altLang="ja-JP" sz="1100">
              <a:solidFill>
                <a:schemeClr val="dk1"/>
              </a:solidFill>
              <a:effectLst/>
              <a:latin typeface="+mn-lt"/>
              <a:ea typeface="+mn-ea"/>
              <a:cs typeface="+mn-cs"/>
            </a:rPr>
            <a:t>高齢化に伴う扶助費の増加や各会計への繰出金が増加する見込みであることから、第四次館山市行財政改革方針及び公共施設等総合管理計画に基づく事務事業や施設運営の見直しに努める。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160274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805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439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43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762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9500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人当たりの人件費・物件費等の決算額は、類似団体平均より低い値で推移している。</a:t>
          </a:r>
          <a:endParaRPr lang="ja-JP" altLang="ja-JP" sz="1400">
            <a:effectLst/>
          </a:endParaRPr>
        </a:p>
        <a:p>
          <a:r>
            <a:rPr kumimoji="1" lang="ja-JP" altLang="ja-JP" sz="1100">
              <a:solidFill>
                <a:schemeClr val="dk1"/>
              </a:solidFill>
              <a:effectLst/>
              <a:latin typeface="+mn-lt"/>
              <a:ea typeface="+mn-ea"/>
              <a:cs typeface="+mn-cs"/>
            </a:rPr>
            <a:t>　今後も、民間委託や事務の効率化を推進し、効率的な財政運営を継続するとともに、人件費・物件費を総合的に抑制できるよう努める。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35085</xdr:rowOff>
    </xdr:from>
    <xdr:to>
      <xdr:col>23</xdr:col>
      <xdr:colOff>133350</xdr:colOff>
      <xdr:row>81</xdr:row>
      <xdr:rowOff>53634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22535"/>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168878</xdr:rowOff>
    </xdr:from>
    <xdr:to>
      <xdr:col>19</xdr:col>
      <xdr:colOff>133350</xdr:colOff>
      <xdr:row>81</xdr:row>
      <xdr:rowOff>35085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4878"/>
          <a:ext cx="8890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168878</xdr:rowOff>
    </xdr:from>
    <xdr:to>
      <xdr:col>15</xdr:col>
      <xdr:colOff>82550</xdr:colOff>
      <xdr:row>81</xdr:row>
      <xdr:rowOff>76423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884878"/>
          <a:ext cx="889000" cy="7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148661</xdr:rowOff>
    </xdr:from>
    <xdr:to>
      <xdr:col>11</xdr:col>
      <xdr:colOff>31750</xdr:colOff>
      <xdr:row>81</xdr:row>
      <xdr:rowOff>76423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4661"/>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2834</xdr:rowOff>
    </xdr:from>
    <xdr:to>
      <xdr:col>23</xdr:col>
      <xdr:colOff>184150</xdr:colOff>
      <xdr:row>81</xdr:row>
      <xdr:rowOff>104434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19361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155735</xdr:rowOff>
    </xdr:from>
    <xdr:to>
      <xdr:col>19</xdr:col>
      <xdr:colOff>184150</xdr:colOff>
      <xdr:row>81</xdr:row>
      <xdr:rowOff>85885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96062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4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118078</xdr:rowOff>
    </xdr:from>
    <xdr:to>
      <xdr:col>15</xdr:col>
      <xdr:colOff>133350</xdr:colOff>
      <xdr:row>81</xdr:row>
      <xdr:rowOff>48228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58405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25623</xdr:rowOff>
    </xdr:from>
    <xdr:to>
      <xdr:col>11</xdr:col>
      <xdr:colOff>82550</xdr:colOff>
      <xdr:row>81</xdr:row>
      <xdr:rowOff>127223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137400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8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97861</xdr:rowOff>
    </xdr:from>
    <xdr:to>
      <xdr:col>7</xdr:col>
      <xdr:colOff>31750</xdr:colOff>
      <xdr:row>81</xdr:row>
      <xdr:rowOff>28011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38188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ラスパイレス指数は類似団体平均を上回っているものの、ほぼ適正な水準にあると考えている。</a:t>
          </a:r>
          <a:endParaRPr lang="ja-JP" altLang="ja-JP" sz="1400">
            <a:effectLst/>
          </a:endParaRPr>
        </a:p>
        <a:p>
          <a:r>
            <a:rPr kumimoji="1" lang="ja-JP" altLang="ja-JP" sz="1100">
              <a:solidFill>
                <a:schemeClr val="dk1"/>
              </a:solidFill>
              <a:effectLst/>
              <a:latin typeface="+mn-lt"/>
              <a:ea typeface="+mn-ea"/>
              <a:cs typeface="+mn-cs"/>
            </a:rPr>
            <a:t>　今後とも適正な昇給・昇格制度の運用等により、給与水準の適正化に努める。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15421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739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人当たりの職員数は、ほぼ横ばいで、類似団体平均を下回る状況が続いている。平成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年度には、人的資源の有効活用による効率的な組織・人員体制の構築を目的とした調査を実施し、組織の課題や適正な人員規模について検討を行った。</a:t>
          </a:r>
          <a:endParaRPr lang="ja-JP" altLang="ja-JP" sz="1400">
            <a:effectLst/>
          </a:endParaRPr>
        </a:p>
        <a:p>
          <a:r>
            <a:rPr kumimoji="1" lang="ja-JP" altLang="ja-JP" sz="1100">
              <a:solidFill>
                <a:schemeClr val="dk1"/>
              </a:solidFill>
              <a:effectLst/>
              <a:latin typeface="+mn-lt"/>
              <a:ea typeface="+mn-ea"/>
              <a:cs typeface="+mn-cs"/>
            </a:rPr>
            <a:t>　当該調査の結果等を受け策定した「第６期定員適正化計画」に基づき、一定水準まで職員を増員することとしているところだが、人的資源の確保と人件費の抑制を両立させるため、職員の資質向上、事務効率化や民間委託の推進により、さらに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58378</xdr:rowOff>
    </xdr:from>
    <xdr:to>
      <xdr:col>81</xdr:col>
      <xdr:colOff>44450</xdr:colOff>
      <xdr:row>60</xdr:row>
      <xdr:rowOff>64410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537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48323</xdr:rowOff>
    </xdr:from>
    <xdr:to>
      <xdr:col>77</xdr:col>
      <xdr:colOff>44450</xdr:colOff>
      <xdr:row>60</xdr:row>
      <xdr:rowOff>58378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353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44704</xdr:rowOff>
    </xdr:from>
    <xdr:to>
      <xdr:col>72</xdr:col>
      <xdr:colOff>203200</xdr:colOff>
      <xdr:row>60</xdr:row>
      <xdr:rowOff>48323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170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39074</xdr:rowOff>
    </xdr:from>
    <xdr:to>
      <xdr:col>68</xdr:col>
      <xdr:colOff>152400</xdr:colOff>
      <xdr:row>60</xdr:row>
      <xdr:rowOff>44704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607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13610</xdr:rowOff>
    </xdr:from>
    <xdr:to>
      <xdr:col>81</xdr:col>
      <xdr:colOff>95250</xdr:colOff>
      <xdr:row>60</xdr:row>
      <xdr:rowOff>115210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30137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7578</xdr:rowOff>
    </xdr:from>
    <xdr:to>
      <xdr:col>77</xdr:col>
      <xdr:colOff>95250</xdr:colOff>
      <xdr:row>60</xdr:row>
      <xdr:rowOff>109178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119355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168973</xdr:rowOff>
    </xdr:from>
    <xdr:to>
      <xdr:col>73</xdr:col>
      <xdr:colOff>44450</xdr:colOff>
      <xdr:row>60</xdr:row>
      <xdr:rowOff>99123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109300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165354</xdr:rowOff>
    </xdr:from>
    <xdr:to>
      <xdr:col>68</xdr:col>
      <xdr:colOff>203200</xdr:colOff>
      <xdr:row>60</xdr:row>
      <xdr:rowOff>95504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159724</xdr:rowOff>
    </xdr:from>
    <xdr:to>
      <xdr:col>64</xdr:col>
      <xdr:colOff>152400</xdr:colOff>
      <xdr:row>60</xdr:row>
      <xdr:rowOff>89874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100051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実質公債費比率は、地方交付税や臨時財政対策債が減少</a:t>
          </a:r>
          <a:r>
            <a:rPr lang="ja-JP" altLang="ja-JP" sz="1100" b="0" i="0" baseline="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今後は、近年集中的に実施してきた教育施設耐震化事業に係る起債の償還開始及び大規模改修事業の着手による数値の悪化が見込まれる。</a:t>
          </a:r>
          <a:endParaRPr lang="ja-JP" altLang="ja-JP" sz="1400">
            <a:effectLst/>
          </a:endParaRPr>
        </a:p>
        <a:p>
          <a:r>
            <a:rPr kumimoji="1" lang="ja-JP" altLang="ja-JP" sz="1100">
              <a:solidFill>
                <a:schemeClr val="dk1"/>
              </a:solidFill>
              <a:effectLst/>
              <a:latin typeface="+mn-lt"/>
              <a:ea typeface="+mn-ea"/>
              <a:cs typeface="+mn-cs"/>
            </a:rPr>
            <a:t>　引き続き「館山市公共施設等総合管理計画」に基づき計画的に施設更新を行うことにより、普通建設事業の量をコントロールするよう努める。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46567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7551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91622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7551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114602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7781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将来負担比率は、地方債の現在高などの増加により、令和４年度から</a:t>
          </a:r>
          <a:r>
            <a:rPr kumimoji="1" lang="en-US" altLang="ja-JP" sz="1100">
              <a:solidFill>
                <a:schemeClr val="dk1"/>
              </a:solidFill>
              <a:effectLst/>
              <a:latin typeface="+mn-lt"/>
              <a:ea typeface="+mn-ea"/>
              <a:cs typeface="+mn-cs"/>
            </a:rPr>
            <a:t>29.9</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今後は、公共施設の大規模改修事業（中学校建替事業、</a:t>
          </a:r>
          <a:r>
            <a:rPr kumimoji="1" lang="ja-JP" altLang="en-US" sz="1100">
              <a:solidFill>
                <a:schemeClr val="dk1"/>
              </a:solidFill>
              <a:effectLst/>
              <a:latin typeface="+mn-lt"/>
              <a:ea typeface="+mn-ea"/>
              <a:cs typeface="+mn-cs"/>
            </a:rPr>
            <a:t>小学校大規模改修事業</a:t>
          </a:r>
          <a:r>
            <a:rPr kumimoji="1" lang="ja-JP" altLang="ja-JP" sz="1100">
              <a:solidFill>
                <a:schemeClr val="dk1"/>
              </a:solidFill>
              <a:effectLst/>
              <a:latin typeface="+mn-lt"/>
              <a:ea typeface="+mn-ea"/>
              <a:cs typeface="+mn-cs"/>
            </a:rPr>
            <a:t>）により地方債現在高が増加し、数値の悪化が見込まれることから、引き続き「館山市公共施設等総合管理計画」に基づき、計画的な施設更新や交付税算入率の高い起債の活用を行う。</a:t>
          </a:r>
          <a:endParaRPr kumimoji="1" lang="ja-JP" altLang="en-US" sz="1300">
            <a:latin typeface="游ゴシック" panose="020B0400000000000000" pitchFamily="50" charset="-128"/>
            <a:ea typeface="游ゴシック" panose="020B04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156512</xdr:rowOff>
    </xdr:from>
    <xdr:to>
      <xdr:col>81</xdr:col>
      <xdr:colOff>44450</xdr:colOff>
      <xdr:row>16</xdr:row>
      <xdr:rowOff>157178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556812"/>
          <a:ext cx="838200" cy="34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156512</xdr:rowOff>
    </xdr:from>
    <xdr:to>
      <xdr:col>77</xdr:col>
      <xdr:colOff>44450</xdr:colOff>
      <xdr:row>15</xdr:row>
      <xdr:rowOff>48260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56812"/>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15</xdr:row>
      <xdr:rowOff>85029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20010"/>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55154</xdr:rowOff>
    </xdr:from>
    <xdr:to>
      <xdr:col>68</xdr:col>
      <xdr:colOff>152400</xdr:colOff>
      <xdr:row>15</xdr:row>
      <xdr:rowOff>85029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62690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50273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106378</xdr:rowOff>
    </xdr:from>
    <xdr:to>
      <xdr:col>81</xdr:col>
      <xdr:colOff>95250</xdr:colOff>
      <xdr:row>17</xdr:row>
      <xdr:rowOff>36528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78455</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2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105712</xdr:rowOff>
    </xdr:from>
    <xdr:to>
      <xdr:col>77</xdr:col>
      <xdr:colOff>95250</xdr:colOff>
      <xdr:row>15</xdr:row>
      <xdr:rowOff>35862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20639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9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83837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34229</xdr:rowOff>
    </xdr:from>
    <xdr:to>
      <xdr:col>68</xdr:col>
      <xdr:colOff>203200</xdr:colOff>
      <xdr:row>15</xdr:row>
      <xdr:rowOff>135829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146006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4354</xdr:rowOff>
    </xdr:from>
    <xdr:to>
      <xdr:col>64</xdr:col>
      <xdr:colOff>152400</xdr:colOff>
      <xdr:row>15</xdr:row>
      <xdr:rowOff>105954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116131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34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44,160
43,572
110.05
26,942,384
26,097,697
749,062
11,588,381
21,451,373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経常収支比率に係る人件費の割合は、手当など職員給与費の増加に伴い、令和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今後は、「館山市第四次行財政改革方針」に基づき、民間委託の推進を進めるとともに、事務作業の効率化を図ることにより経常的な支出に係る人件費の抑制を図る。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96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経常収支比率に係る物件費の割合は、</a:t>
          </a:r>
          <a:r>
            <a:rPr kumimoji="1" lang="ja-JP" altLang="en-US" sz="1100">
              <a:solidFill>
                <a:schemeClr val="dk1"/>
              </a:solidFill>
              <a:effectLst/>
              <a:latin typeface="+mn-lt"/>
              <a:ea typeface="+mn-ea"/>
              <a:cs typeface="+mn-cs"/>
            </a:rPr>
            <a:t>清掃センター長寿命化事業</a:t>
          </a:r>
          <a:r>
            <a:rPr kumimoji="1" lang="ja-JP" altLang="ja-JP" sz="1100">
              <a:solidFill>
                <a:schemeClr val="dk1"/>
              </a:solidFill>
              <a:effectLst/>
              <a:latin typeface="+mn-lt"/>
              <a:ea typeface="+mn-ea"/>
              <a:cs typeface="+mn-cs"/>
            </a:rPr>
            <a:t>などにより、令和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ポイント増加したものの、類似平均団体よりも低い数値となっている。</a:t>
          </a:r>
          <a:endParaRPr lang="ja-JP" altLang="ja-JP" sz="1400">
            <a:effectLst/>
          </a:endParaRPr>
        </a:p>
        <a:p>
          <a:r>
            <a:rPr kumimoji="1" lang="ja-JP" altLang="ja-JP" sz="1100">
              <a:solidFill>
                <a:schemeClr val="dk1"/>
              </a:solidFill>
              <a:effectLst/>
              <a:latin typeface="+mn-lt"/>
              <a:ea typeface="+mn-ea"/>
              <a:cs typeface="+mn-cs"/>
            </a:rPr>
            <a:t>　引き続き事務事業の取捨選択を行うとともに、窓口業務の集約化など、民間委託の推進による事務事業の効率化を図る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7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経常収支比率に係る扶助費の割合は、令和元年度までは概ね１０％前後で推移していたが、令和２年度以降はやや低い値となった。</a:t>
          </a:r>
          <a:r>
            <a:rPr kumimoji="1" lang="ja-JP" altLang="en-US" sz="1100">
              <a:solidFill>
                <a:schemeClr val="dk1"/>
              </a:solidFill>
              <a:effectLst/>
              <a:latin typeface="+mn-lt"/>
              <a:ea typeface="+mn-ea"/>
              <a:cs typeface="+mn-cs"/>
            </a:rPr>
            <a:t>令和５年度については、住民税非課税世帯給付金により、</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費用の性質から大幅な削減は困難と考えるが、市単独事業の見直し、医療費抑制の啓発や各福祉制度のより適切な運用により、扶助費の抑制に努める。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03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162378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経常収支比率に係るその他の割合は</a:t>
          </a:r>
          <a:r>
            <a:rPr kumimoji="1" lang="ja-JP" altLang="en-US" sz="1100">
              <a:solidFill>
                <a:schemeClr val="dk1"/>
              </a:solidFill>
              <a:effectLst/>
              <a:latin typeface="+mn-lt"/>
              <a:ea typeface="+mn-ea"/>
              <a:cs typeface="+mn-cs"/>
            </a:rPr>
            <a:t>後期高齢者医療療養給付費負担金現年度分の増に伴い</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今後は、各会計での独立採算性を高める取り組み（医療費・介護給付費の抑制に係る施策など）を推進し、少しでも繰出金を減少させるよう努める。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64407</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79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64407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60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42635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60</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581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163285</xdr:rowOff>
    </xdr:from>
    <xdr:to>
      <xdr:col>69</xdr:col>
      <xdr:colOff>142875</xdr:colOff>
      <xdr:row>59</xdr:row>
      <xdr:rowOff>93435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78212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経常収支比率に係る補助費等の割合は、</a:t>
          </a:r>
          <a:r>
            <a:rPr kumimoji="1" lang="ja-JP" altLang="en-US" sz="1100">
              <a:solidFill>
                <a:schemeClr val="dk1"/>
              </a:solidFill>
              <a:effectLst/>
              <a:latin typeface="+mn-lt"/>
              <a:ea typeface="+mn-ea"/>
              <a:cs typeface="+mn-cs"/>
            </a:rPr>
            <a:t>粗大ごみ処理施設運営</a:t>
          </a:r>
          <a:r>
            <a:rPr kumimoji="1" lang="ja-JP" altLang="ja-JP" sz="1100">
              <a:solidFill>
                <a:schemeClr val="dk1"/>
              </a:solidFill>
              <a:effectLst/>
              <a:latin typeface="+mn-lt"/>
              <a:ea typeface="+mn-ea"/>
              <a:cs typeface="+mn-cs"/>
            </a:rPr>
            <a:t>を担う安房郡市広域市町村圏事務組合に対する対する負担金の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今後は関係市と連携し、公営企業や一部事務組合に経営改善を促すこと、水道事業の経営統合を進めること等により、経費の縮減に努める。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397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経常収支比率に係る公債費の割合は、令和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今後、大規模改修事業の着手により、公債費の割合が高くなることが見込まれるため、引き続き計画的な普通建設事業の実施に努める。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140607</xdr:rowOff>
    </xdr:from>
    <xdr:to>
      <xdr:col>24</xdr:col>
      <xdr:colOff>25400</xdr:colOff>
      <xdr:row>76</xdr:row>
      <xdr:rowOff>34471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99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129722</xdr:rowOff>
    </xdr:from>
    <xdr:to>
      <xdr:col>19</xdr:col>
      <xdr:colOff>187325</xdr:colOff>
      <xdr:row>76</xdr:row>
      <xdr:rowOff>34471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88472"/>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129722</xdr:rowOff>
    </xdr:from>
    <xdr:to>
      <xdr:col>15</xdr:col>
      <xdr:colOff>98425</xdr:colOff>
      <xdr:row>76</xdr:row>
      <xdr:rowOff>99786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884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99786</xdr:rowOff>
    </xdr:from>
    <xdr:to>
      <xdr:col>11</xdr:col>
      <xdr:colOff>9525</xdr:colOff>
      <xdr:row>76</xdr:row>
      <xdr:rowOff>121557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29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89807</xdr:rowOff>
    </xdr:from>
    <xdr:to>
      <xdr:col>24</xdr:col>
      <xdr:colOff>76200</xdr:colOff>
      <xdr:row>76</xdr:row>
      <xdr:rowOff>19957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106334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155121</xdr:rowOff>
    </xdr:from>
    <xdr:to>
      <xdr:col>20</xdr:col>
      <xdr:colOff>38100</xdr:colOff>
      <xdr:row>76</xdr:row>
      <xdr:rowOff>85271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95449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78922</xdr:rowOff>
    </xdr:from>
    <xdr:to>
      <xdr:col>15</xdr:col>
      <xdr:colOff>149225</xdr:colOff>
      <xdr:row>76</xdr:row>
      <xdr:rowOff>9072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19249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48986</xdr:rowOff>
    </xdr:from>
    <xdr:to>
      <xdr:col>11</xdr:col>
      <xdr:colOff>60325</xdr:colOff>
      <xdr:row>76</xdr:row>
      <xdr:rowOff>150586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経常収支比率に係る公債費以外の割合は、類似団体平均及び全国平均と比較して高い値で推移している。これは、職員給与費等の人件費や特別会計への繰出金などの影響が大きいと考えられる。</a:t>
          </a:r>
          <a:endParaRPr lang="ja-JP" altLang="ja-JP" sz="1400">
            <a:effectLst/>
          </a:endParaRPr>
        </a:p>
        <a:p>
          <a:r>
            <a:rPr kumimoji="1" lang="ja-JP" altLang="ja-JP" sz="1100">
              <a:solidFill>
                <a:schemeClr val="dk1"/>
              </a:solidFill>
              <a:effectLst/>
              <a:latin typeface="+mn-lt"/>
              <a:ea typeface="+mn-ea"/>
              <a:cs typeface="+mn-cs"/>
            </a:rPr>
            <a:t>　今後は、事務作業の効率化による人件費の抑制や各会計での独立採算性を高め、事業費を減少させるよう努める。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78</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138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140715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03504"/>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035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106426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909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34657</xdr:rowOff>
    </xdr:from>
    <xdr:to>
      <xdr:col>29</xdr:col>
      <xdr:colOff>127000</xdr:colOff>
      <xdr:row>18</xdr:row>
      <xdr:rowOff>40620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68382"/>
          <a:ext cx="647700" cy="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34657</xdr:rowOff>
    </xdr:from>
    <xdr:to>
      <xdr:col>26</xdr:col>
      <xdr:colOff>50800</xdr:colOff>
      <xdr:row>18</xdr:row>
      <xdr:rowOff>53433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8382"/>
          <a:ext cx="698500" cy="1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51543</xdr:rowOff>
    </xdr:from>
    <xdr:to>
      <xdr:col>22</xdr:col>
      <xdr:colOff>114300</xdr:colOff>
      <xdr:row>18</xdr:row>
      <xdr:rowOff>53433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85268"/>
          <a:ext cx="698500" cy="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51543</xdr:rowOff>
    </xdr:from>
    <xdr:to>
      <xdr:col>18</xdr:col>
      <xdr:colOff>177800</xdr:colOff>
      <xdr:row>18</xdr:row>
      <xdr:rowOff>65293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5268"/>
          <a:ext cx="698500" cy="1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161270</xdr:rowOff>
    </xdr:from>
    <xdr:to>
      <xdr:col>29</xdr:col>
      <xdr:colOff>177800</xdr:colOff>
      <xdr:row>18</xdr:row>
      <xdr:rowOff>91420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107842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155307</xdr:rowOff>
    </xdr:from>
    <xdr:to>
      <xdr:col>26</xdr:col>
      <xdr:colOff>101600</xdr:colOff>
      <xdr:row>18</xdr:row>
      <xdr:rowOff>85457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95634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2633</xdr:rowOff>
    </xdr:from>
    <xdr:to>
      <xdr:col>22</xdr:col>
      <xdr:colOff>165100</xdr:colOff>
      <xdr:row>18</xdr:row>
      <xdr:rowOff>104233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6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89010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743</xdr:rowOff>
    </xdr:from>
    <xdr:to>
      <xdr:col>19</xdr:col>
      <xdr:colOff>38100</xdr:colOff>
      <xdr:row>18</xdr:row>
      <xdr:rowOff>102343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14493</xdr:rowOff>
    </xdr:from>
    <xdr:to>
      <xdr:col>15</xdr:col>
      <xdr:colOff>101600</xdr:colOff>
      <xdr:row>18</xdr:row>
      <xdr:rowOff>116093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100870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91262</xdr:rowOff>
    </xdr:from>
    <xdr:to>
      <xdr:col>29</xdr:col>
      <xdr:colOff>127000</xdr:colOff>
      <xdr:row>37</xdr:row>
      <xdr:rowOff>98006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15962"/>
          <a:ext cx="6477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98006</xdr:rowOff>
    </xdr:from>
    <xdr:to>
      <xdr:col>26</xdr:col>
      <xdr:colOff>50800</xdr:colOff>
      <xdr:row>37</xdr:row>
      <xdr:rowOff>191960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22706"/>
          <a:ext cx="698500" cy="9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191960</xdr:rowOff>
    </xdr:from>
    <xdr:to>
      <xdr:col>22</xdr:col>
      <xdr:colOff>114300</xdr:colOff>
      <xdr:row>37</xdr:row>
      <xdr:rowOff>204000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16660"/>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203333</xdr:rowOff>
    </xdr:from>
    <xdr:to>
      <xdr:col>18</xdr:col>
      <xdr:colOff>177800</xdr:colOff>
      <xdr:row>37</xdr:row>
      <xdr:rowOff>204000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28033"/>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40462</xdr:rowOff>
    </xdr:from>
    <xdr:to>
      <xdr:col>29</xdr:col>
      <xdr:colOff>177800</xdr:colOff>
      <xdr:row>37</xdr:row>
      <xdr:rowOff>142062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3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47206</xdr:rowOff>
    </xdr:from>
    <xdr:to>
      <xdr:col>26</xdr:col>
      <xdr:colOff>101600</xdr:colOff>
      <xdr:row>37</xdr:row>
      <xdr:rowOff>148806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133583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141160</xdr:rowOff>
    </xdr:from>
    <xdr:to>
      <xdr:col>22</xdr:col>
      <xdr:colOff>165100</xdr:colOff>
      <xdr:row>37</xdr:row>
      <xdr:rowOff>242760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6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227537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5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153200</xdr:rowOff>
    </xdr:from>
    <xdr:to>
      <xdr:col>19</xdr:col>
      <xdr:colOff>38100</xdr:colOff>
      <xdr:row>37</xdr:row>
      <xdr:rowOff>254800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7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239577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152533</xdr:rowOff>
    </xdr:from>
    <xdr:to>
      <xdr:col>15</xdr:col>
      <xdr:colOff>101600</xdr:colOff>
      <xdr:row>37</xdr:row>
      <xdr:rowOff>254133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7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238910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44,160
43,572
110.05
26,942,384
26,097,697
749,062
11,588,381
21,451,373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61100</xdr:rowOff>
    </xdr:from>
    <xdr:to>
      <xdr:col>24</xdr:col>
      <xdr:colOff>63500</xdr:colOff>
      <xdr:row>37</xdr:row>
      <xdr:rowOff>67120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4750"/>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67120</xdr:rowOff>
    </xdr:from>
    <xdr:to>
      <xdr:col>19</xdr:col>
      <xdr:colOff>177800</xdr:colOff>
      <xdr:row>37</xdr:row>
      <xdr:rowOff>75936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0770"/>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75936</xdr:rowOff>
    </xdr:from>
    <xdr:to>
      <xdr:col>15</xdr:col>
      <xdr:colOff>50800</xdr:colOff>
      <xdr:row>37</xdr:row>
      <xdr:rowOff>80481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9586"/>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80481</xdr:rowOff>
    </xdr:from>
    <xdr:to>
      <xdr:col>10</xdr:col>
      <xdr:colOff>114300</xdr:colOff>
      <xdr:row>37</xdr:row>
      <xdr:rowOff>110775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4131"/>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10300</xdr:rowOff>
    </xdr:from>
    <xdr:to>
      <xdr:col>24</xdr:col>
      <xdr:colOff>114300</xdr:colOff>
      <xdr:row>37</xdr:row>
      <xdr:rowOff>111900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160177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16320</xdr:rowOff>
    </xdr:from>
    <xdr:to>
      <xdr:col>20</xdr:col>
      <xdr:colOff>38100</xdr:colOff>
      <xdr:row>37</xdr:row>
      <xdr:rowOff>117920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109047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25136</xdr:rowOff>
    </xdr:from>
    <xdr:to>
      <xdr:col>15</xdr:col>
      <xdr:colOff>101600</xdr:colOff>
      <xdr:row>37</xdr:row>
      <xdr:rowOff>126736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117863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29681</xdr:rowOff>
    </xdr:from>
    <xdr:to>
      <xdr:col>10</xdr:col>
      <xdr:colOff>165100</xdr:colOff>
      <xdr:row>37</xdr:row>
      <xdr:rowOff>131281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122408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59975</xdr:rowOff>
    </xdr:from>
    <xdr:to>
      <xdr:col>6</xdr:col>
      <xdr:colOff>38100</xdr:colOff>
      <xdr:row>37</xdr:row>
      <xdr:rowOff>161575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152702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139943</xdr:rowOff>
    </xdr:from>
    <xdr:to>
      <xdr:col>24</xdr:col>
      <xdr:colOff>63500</xdr:colOff>
      <xdr:row>56</xdr:row>
      <xdr:rowOff>156114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41143"/>
          <a:ext cx="838200" cy="1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156114</xdr:rowOff>
    </xdr:from>
    <xdr:to>
      <xdr:col>19</xdr:col>
      <xdr:colOff>177800</xdr:colOff>
      <xdr:row>57</xdr:row>
      <xdr:rowOff>16416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7314"/>
          <a:ext cx="8890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78568</xdr:rowOff>
    </xdr:from>
    <xdr:to>
      <xdr:col>15</xdr:col>
      <xdr:colOff>50800</xdr:colOff>
      <xdr:row>57</xdr:row>
      <xdr:rowOff>16416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79768"/>
          <a:ext cx="8890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78568</xdr:rowOff>
    </xdr:from>
    <xdr:to>
      <xdr:col>10</xdr:col>
      <xdr:colOff>114300</xdr:colOff>
      <xdr:row>56</xdr:row>
      <xdr:rowOff>169267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79768"/>
          <a:ext cx="889000" cy="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89143</xdr:rowOff>
    </xdr:from>
    <xdr:to>
      <xdr:col>24</xdr:col>
      <xdr:colOff>114300</xdr:colOff>
      <xdr:row>57</xdr:row>
      <xdr:rowOff>19293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67570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105314</xdr:rowOff>
    </xdr:from>
    <xdr:to>
      <xdr:col>20</xdr:col>
      <xdr:colOff>38100</xdr:colOff>
      <xdr:row>57</xdr:row>
      <xdr:rowOff>35464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26591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137066</xdr:rowOff>
    </xdr:from>
    <xdr:to>
      <xdr:col>15</xdr:col>
      <xdr:colOff>101600</xdr:colOff>
      <xdr:row>57</xdr:row>
      <xdr:rowOff>67216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58343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27768</xdr:rowOff>
    </xdr:from>
    <xdr:to>
      <xdr:col>10</xdr:col>
      <xdr:colOff>165100</xdr:colOff>
      <xdr:row>56</xdr:row>
      <xdr:rowOff>129368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145895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118467</xdr:rowOff>
    </xdr:from>
    <xdr:to>
      <xdr:col>6</xdr:col>
      <xdr:colOff>38100</xdr:colOff>
      <xdr:row>57</xdr:row>
      <xdr:rowOff>48617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39744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82778</xdr:rowOff>
    </xdr:from>
    <xdr:to>
      <xdr:col>24</xdr:col>
      <xdr:colOff>63500</xdr:colOff>
      <xdr:row>78</xdr:row>
      <xdr:rowOff>105798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55878"/>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82778</xdr:rowOff>
    </xdr:from>
    <xdr:to>
      <xdr:col>19</xdr:col>
      <xdr:colOff>177800</xdr:colOff>
      <xdr:row>78</xdr:row>
      <xdr:rowOff>104428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5878"/>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104428</xdr:rowOff>
    </xdr:from>
    <xdr:to>
      <xdr:col>15</xdr:col>
      <xdr:colOff>50800</xdr:colOff>
      <xdr:row>78</xdr:row>
      <xdr:rowOff>104724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7528"/>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104724</xdr:rowOff>
    </xdr:from>
    <xdr:to>
      <xdr:col>10</xdr:col>
      <xdr:colOff>114300</xdr:colOff>
      <xdr:row>78</xdr:row>
      <xdr:rowOff>114233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782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54998</xdr:rowOff>
    </xdr:from>
    <xdr:to>
      <xdr:col>24</xdr:col>
      <xdr:colOff>114300</xdr:colOff>
      <xdr:row>78</xdr:row>
      <xdr:rowOff>156598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141375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31978</xdr:rowOff>
    </xdr:from>
    <xdr:to>
      <xdr:col>20</xdr:col>
      <xdr:colOff>38100</xdr:colOff>
      <xdr:row>78</xdr:row>
      <xdr:rowOff>133578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124705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53628</xdr:rowOff>
    </xdr:from>
    <xdr:to>
      <xdr:col>15</xdr:col>
      <xdr:colOff>101600</xdr:colOff>
      <xdr:row>78</xdr:row>
      <xdr:rowOff>155228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146355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53924</xdr:rowOff>
    </xdr:from>
    <xdr:to>
      <xdr:col>10</xdr:col>
      <xdr:colOff>165100</xdr:colOff>
      <xdr:row>78</xdr:row>
      <xdr:rowOff>155524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146651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63433</xdr:rowOff>
    </xdr:from>
    <xdr:to>
      <xdr:col>6</xdr:col>
      <xdr:colOff>38100</xdr:colOff>
      <xdr:row>78</xdr:row>
      <xdr:rowOff>165033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156160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92621</xdr:rowOff>
    </xdr:from>
    <xdr:to>
      <xdr:col>24</xdr:col>
      <xdr:colOff>63500</xdr:colOff>
      <xdr:row>97</xdr:row>
      <xdr:rowOff>147793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23271"/>
          <a:ext cx="838200" cy="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60984</xdr:rowOff>
    </xdr:from>
    <xdr:to>
      <xdr:col>19</xdr:col>
      <xdr:colOff>177800</xdr:colOff>
      <xdr:row>97</xdr:row>
      <xdr:rowOff>147793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91634"/>
          <a:ext cx="889000" cy="8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60984</xdr:rowOff>
    </xdr:from>
    <xdr:to>
      <xdr:col>15</xdr:col>
      <xdr:colOff>50800</xdr:colOff>
      <xdr:row>98</xdr:row>
      <xdr:rowOff>54589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91634"/>
          <a:ext cx="889000" cy="1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54589</xdr:rowOff>
    </xdr:from>
    <xdr:to>
      <xdr:col>10</xdr:col>
      <xdr:colOff>114300</xdr:colOff>
      <xdr:row>98</xdr:row>
      <xdr:rowOff>62917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668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41821</xdr:rowOff>
    </xdr:from>
    <xdr:to>
      <xdr:col>24</xdr:col>
      <xdr:colOff>114300</xdr:colOff>
      <xdr:row>97</xdr:row>
      <xdr:rowOff>143421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128198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96993</xdr:rowOff>
    </xdr:from>
    <xdr:to>
      <xdr:col>20</xdr:col>
      <xdr:colOff>38100</xdr:colOff>
      <xdr:row>98</xdr:row>
      <xdr:rowOff>27143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18270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10184</xdr:rowOff>
    </xdr:from>
    <xdr:to>
      <xdr:col>15</xdr:col>
      <xdr:colOff>101600</xdr:colOff>
      <xdr:row>97</xdr:row>
      <xdr:rowOff>111784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102911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3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3789</xdr:rowOff>
    </xdr:from>
    <xdr:to>
      <xdr:col>10</xdr:col>
      <xdr:colOff>165100</xdr:colOff>
      <xdr:row>98</xdr:row>
      <xdr:rowOff>105389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96516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12117</xdr:rowOff>
    </xdr:from>
    <xdr:to>
      <xdr:col>6</xdr:col>
      <xdr:colOff>38100</xdr:colOff>
      <xdr:row>98</xdr:row>
      <xdr:rowOff>113717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104844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134267</xdr:rowOff>
    </xdr:from>
    <xdr:to>
      <xdr:col>55</xdr:col>
      <xdr:colOff>0</xdr:colOff>
      <xdr:row>37</xdr:row>
      <xdr:rowOff>140039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477917"/>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90882</xdr:rowOff>
    </xdr:from>
    <xdr:to>
      <xdr:col>50</xdr:col>
      <xdr:colOff>114300</xdr:colOff>
      <xdr:row>37</xdr:row>
      <xdr:rowOff>134267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434532"/>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95150</xdr:rowOff>
    </xdr:from>
    <xdr:to>
      <xdr:col>45</xdr:col>
      <xdr:colOff>177800</xdr:colOff>
      <xdr:row>37</xdr:row>
      <xdr:rowOff>90882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95900"/>
          <a:ext cx="889000" cy="33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95150</xdr:rowOff>
    </xdr:from>
    <xdr:to>
      <xdr:col>41</xdr:col>
      <xdr:colOff>50800</xdr:colOff>
      <xdr:row>38</xdr:row>
      <xdr:rowOff>41295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95900"/>
          <a:ext cx="889000" cy="46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89239</xdr:rowOff>
    </xdr:from>
    <xdr:to>
      <xdr:col>55</xdr:col>
      <xdr:colOff>50800</xdr:colOff>
      <xdr:row>38</xdr:row>
      <xdr:rowOff>19390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32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4166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83467</xdr:rowOff>
    </xdr:from>
    <xdr:to>
      <xdr:col>50</xdr:col>
      <xdr:colOff>165100</xdr:colOff>
      <xdr:row>38</xdr:row>
      <xdr:rowOff>13617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4744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40082</xdr:rowOff>
    </xdr:from>
    <xdr:to>
      <xdr:col>46</xdr:col>
      <xdr:colOff>38100</xdr:colOff>
      <xdr:row>37</xdr:row>
      <xdr:rowOff>141682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132810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44350</xdr:rowOff>
    </xdr:from>
    <xdr:to>
      <xdr:col>41</xdr:col>
      <xdr:colOff>101600</xdr:colOff>
      <xdr:row>35</xdr:row>
      <xdr:rowOff>145950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137077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3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161945</xdr:rowOff>
    </xdr:from>
    <xdr:to>
      <xdr:col>36</xdr:col>
      <xdr:colOff>165100</xdr:colOff>
      <xdr:row>38</xdr:row>
      <xdr:rowOff>92095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83222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169366</xdr:rowOff>
    </xdr:from>
    <xdr:to>
      <xdr:col>55</xdr:col>
      <xdr:colOff>0</xdr:colOff>
      <xdr:row>55</xdr:row>
      <xdr:rowOff>70086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084766"/>
          <a:ext cx="838200" cy="4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70086</xdr:rowOff>
    </xdr:from>
    <xdr:to>
      <xdr:col>50</xdr:col>
      <xdr:colOff>114300</xdr:colOff>
      <xdr:row>56</xdr:row>
      <xdr:rowOff>51826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499836"/>
          <a:ext cx="889000" cy="15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136843</xdr:rowOff>
    </xdr:from>
    <xdr:to>
      <xdr:col>45</xdr:col>
      <xdr:colOff>177800</xdr:colOff>
      <xdr:row>56</xdr:row>
      <xdr:rowOff>51826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395143"/>
          <a:ext cx="889000" cy="25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136843</xdr:rowOff>
    </xdr:from>
    <xdr:to>
      <xdr:col>41</xdr:col>
      <xdr:colOff>50800</xdr:colOff>
      <xdr:row>56</xdr:row>
      <xdr:rowOff>168401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395143"/>
          <a:ext cx="889000" cy="3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118566</xdr:rowOff>
    </xdr:from>
    <xdr:to>
      <xdr:col>55</xdr:col>
      <xdr:colOff>50800</xdr:colOff>
      <xdr:row>53</xdr:row>
      <xdr:rowOff>48716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0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141443</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88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19286</xdr:rowOff>
    </xdr:from>
    <xdr:to>
      <xdr:col>50</xdr:col>
      <xdr:colOff>165100</xdr:colOff>
      <xdr:row>55</xdr:row>
      <xdr:rowOff>120886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137413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1026</xdr:rowOff>
    </xdr:from>
    <xdr:to>
      <xdr:col>46</xdr:col>
      <xdr:colOff>38100</xdr:colOff>
      <xdr:row>56</xdr:row>
      <xdr:rowOff>102626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93753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9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86043</xdr:rowOff>
    </xdr:from>
    <xdr:to>
      <xdr:col>41</xdr:col>
      <xdr:colOff>101600</xdr:colOff>
      <xdr:row>55</xdr:row>
      <xdr:rowOff>16193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32720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11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117601</xdr:rowOff>
    </xdr:from>
    <xdr:to>
      <xdr:col>36</xdr:col>
      <xdr:colOff>165100</xdr:colOff>
      <xdr:row>57</xdr:row>
      <xdr:rowOff>47751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38878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89243</xdr:rowOff>
    </xdr:from>
    <xdr:to>
      <xdr:col>55</xdr:col>
      <xdr:colOff>0</xdr:colOff>
      <xdr:row>77</xdr:row>
      <xdr:rowOff>160846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090743"/>
          <a:ext cx="838200" cy="127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160846</xdr:rowOff>
    </xdr:from>
    <xdr:to>
      <xdr:col>50</xdr:col>
      <xdr:colOff>114300</xdr:colOff>
      <xdr:row>79</xdr:row>
      <xdr:rowOff>19405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62496"/>
          <a:ext cx="889000" cy="20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170447</xdr:rowOff>
    </xdr:from>
    <xdr:to>
      <xdr:col>45</xdr:col>
      <xdr:colOff>177800</xdr:colOff>
      <xdr:row>79</xdr:row>
      <xdr:rowOff>19405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43547"/>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45314</xdr:rowOff>
    </xdr:from>
    <xdr:to>
      <xdr:col>41</xdr:col>
      <xdr:colOff>50800</xdr:colOff>
      <xdr:row>78</xdr:row>
      <xdr:rowOff>170447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18414"/>
          <a:ext cx="889000" cy="1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38443</xdr:rowOff>
    </xdr:from>
    <xdr:to>
      <xdr:col>55</xdr:col>
      <xdr:colOff>50800</xdr:colOff>
      <xdr:row>70</xdr:row>
      <xdr:rowOff>140043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0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162920</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199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110046</xdr:rowOff>
    </xdr:from>
    <xdr:to>
      <xdr:col>50</xdr:col>
      <xdr:colOff>165100</xdr:colOff>
      <xdr:row>78</xdr:row>
      <xdr:rowOff>40196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140055</xdr:rowOff>
    </xdr:from>
    <xdr:to>
      <xdr:col>46</xdr:col>
      <xdr:colOff>38100</xdr:colOff>
      <xdr:row>79</xdr:row>
      <xdr:rowOff>70205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61332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0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119647</xdr:rowOff>
    </xdr:from>
    <xdr:to>
      <xdr:col>41</xdr:col>
      <xdr:colOff>101600</xdr:colOff>
      <xdr:row>79</xdr:row>
      <xdr:rowOff>49797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40924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165964</xdr:rowOff>
    </xdr:from>
    <xdr:to>
      <xdr:col>36</xdr:col>
      <xdr:colOff>165100</xdr:colOff>
      <xdr:row>78</xdr:row>
      <xdr:rowOff>96114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87241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143622</xdr:rowOff>
    </xdr:from>
    <xdr:to>
      <xdr:col>55</xdr:col>
      <xdr:colOff>0</xdr:colOff>
      <xdr:row>97</xdr:row>
      <xdr:rowOff>81178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431372"/>
          <a:ext cx="838200" cy="2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143622</xdr:rowOff>
    </xdr:from>
    <xdr:to>
      <xdr:col>50</xdr:col>
      <xdr:colOff>114300</xdr:colOff>
      <xdr:row>97</xdr:row>
      <xdr:rowOff>14546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431372"/>
          <a:ext cx="889000" cy="2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57541</xdr:rowOff>
    </xdr:from>
    <xdr:to>
      <xdr:col>45</xdr:col>
      <xdr:colOff>177800</xdr:colOff>
      <xdr:row>97</xdr:row>
      <xdr:rowOff>14546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345291"/>
          <a:ext cx="889000" cy="29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57541</xdr:rowOff>
    </xdr:from>
    <xdr:to>
      <xdr:col>41</xdr:col>
      <xdr:colOff>50800</xdr:colOff>
      <xdr:row>97</xdr:row>
      <xdr:rowOff>137396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345291"/>
          <a:ext cx="889000" cy="4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30378</xdr:rowOff>
    </xdr:from>
    <xdr:to>
      <xdr:col>55</xdr:col>
      <xdr:colOff>50800</xdr:colOff>
      <xdr:row>97</xdr:row>
      <xdr:rowOff>131978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8805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92822</xdr:rowOff>
    </xdr:from>
    <xdr:to>
      <xdr:col>50</xdr:col>
      <xdr:colOff>165100</xdr:colOff>
      <xdr:row>96</xdr:row>
      <xdr:rowOff>22972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39499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1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135196</xdr:rowOff>
    </xdr:from>
    <xdr:to>
      <xdr:col>46</xdr:col>
      <xdr:colOff>38100</xdr:colOff>
      <xdr:row>97</xdr:row>
      <xdr:rowOff>65346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9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56473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6741</xdr:rowOff>
    </xdr:from>
    <xdr:to>
      <xdr:col>41</xdr:col>
      <xdr:colOff>101600</xdr:colOff>
      <xdr:row>95</xdr:row>
      <xdr:rowOff>108341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2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124868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6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86596</xdr:rowOff>
    </xdr:from>
    <xdr:to>
      <xdr:col>36</xdr:col>
      <xdr:colOff>165100</xdr:colOff>
      <xdr:row>98</xdr:row>
      <xdr:rowOff>16746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118478</xdr:rowOff>
    </xdr:from>
    <xdr:to>
      <xdr:col>85</xdr:col>
      <xdr:colOff>127000</xdr:colOff>
      <xdr:row>38</xdr:row>
      <xdr:rowOff>161913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335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116954</xdr:rowOff>
    </xdr:from>
    <xdr:to>
      <xdr:col>81</xdr:col>
      <xdr:colOff>50800</xdr:colOff>
      <xdr:row>38</xdr:row>
      <xdr:rowOff>118478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60604"/>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159131</xdr:rowOff>
    </xdr:from>
    <xdr:to>
      <xdr:col>76</xdr:col>
      <xdr:colOff>114300</xdr:colOff>
      <xdr:row>37</xdr:row>
      <xdr:rowOff>116954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331331"/>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159131</xdr:rowOff>
    </xdr:from>
    <xdr:to>
      <xdr:col>71</xdr:col>
      <xdr:colOff>177800</xdr:colOff>
      <xdr:row>37</xdr:row>
      <xdr:rowOff>103886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33133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111113</xdr:rowOff>
    </xdr:from>
    <xdr:to>
      <xdr:col>85</xdr:col>
      <xdr:colOff>177800</xdr:colOff>
      <xdr:row>39</xdr:row>
      <xdr:rowOff>41263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26040</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67678</xdr:rowOff>
    </xdr:from>
    <xdr:to>
      <xdr:col>81</xdr:col>
      <xdr:colOff>101600</xdr:colOff>
      <xdr:row>38</xdr:row>
      <xdr:rowOff>169278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160405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66154</xdr:rowOff>
    </xdr:from>
    <xdr:to>
      <xdr:col>76</xdr:col>
      <xdr:colOff>165100</xdr:colOff>
      <xdr:row>37</xdr:row>
      <xdr:rowOff>167754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158881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0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108331</xdr:rowOff>
    </xdr:from>
    <xdr:to>
      <xdr:col>72</xdr:col>
      <xdr:colOff>38100</xdr:colOff>
      <xdr:row>37</xdr:row>
      <xdr:rowOff>38481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29608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3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53086</xdr:rowOff>
    </xdr:from>
    <xdr:to>
      <xdr:col>67</xdr:col>
      <xdr:colOff>101600</xdr:colOff>
      <xdr:row>37</xdr:row>
      <xdr:rowOff>154686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145813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87415</xdr:rowOff>
    </xdr:from>
    <xdr:to>
      <xdr:col>85</xdr:col>
      <xdr:colOff>127000</xdr:colOff>
      <xdr:row>78</xdr:row>
      <xdr:rowOff>102527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60515"/>
          <a:ext cx="8382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87415</xdr:rowOff>
    </xdr:from>
    <xdr:to>
      <xdr:col>81</xdr:col>
      <xdr:colOff>50800</xdr:colOff>
      <xdr:row>78</xdr:row>
      <xdr:rowOff>94196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6051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94196</xdr:rowOff>
    </xdr:from>
    <xdr:to>
      <xdr:col>76</xdr:col>
      <xdr:colOff>114300</xdr:colOff>
      <xdr:row>78</xdr:row>
      <xdr:rowOff>95783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6729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95783</xdr:rowOff>
    </xdr:from>
    <xdr:to>
      <xdr:col>71</xdr:col>
      <xdr:colOff>177800</xdr:colOff>
      <xdr:row>78</xdr:row>
      <xdr:rowOff>107366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6888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51727</xdr:rowOff>
    </xdr:from>
    <xdr:to>
      <xdr:col>85</xdr:col>
      <xdr:colOff>177800</xdr:colOff>
      <xdr:row>78</xdr:row>
      <xdr:rowOff>153327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30154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0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36615</xdr:rowOff>
    </xdr:from>
    <xdr:to>
      <xdr:col>81</xdr:col>
      <xdr:colOff>101600</xdr:colOff>
      <xdr:row>78</xdr:row>
      <xdr:rowOff>138215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43396</xdr:rowOff>
    </xdr:from>
    <xdr:to>
      <xdr:col>76</xdr:col>
      <xdr:colOff>165100</xdr:colOff>
      <xdr:row>78</xdr:row>
      <xdr:rowOff>144996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136123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44983</xdr:rowOff>
    </xdr:from>
    <xdr:to>
      <xdr:col>72</xdr:col>
      <xdr:colOff>38100</xdr:colOff>
      <xdr:row>78</xdr:row>
      <xdr:rowOff>146583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56566</xdr:rowOff>
    </xdr:from>
    <xdr:to>
      <xdr:col>67</xdr:col>
      <xdr:colOff>101600</xdr:colOff>
      <xdr:row>78</xdr:row>
      <xdr:rowOff>158166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149293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16644</xdr:rowOff>
    </xdr:from>
    <xdr:to>
      <xdr:col>85</xdr:col>
      <xdr:colOff>127000</xdr:colOff>
      <xdr:row>99</xdr:row>
      <xdr:rowOff>19545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90194"/>
          <a:ext cx="8382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1682</xdr:rowOff>
    </xdr:from>
    <xdr:to>
      <xdr:col>81</xdr:col>
      <xdr:colOff>50800</xdr:colOff>
      <xdr:row>99</xdr:row>
      <xdr:rowOff>19545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75232"/>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23777</xdr:rowOff>
    </xdr:from>
    <xdr:to>
      <xdr:col>76</xdr:col>
      <xdr:colOff>114300</xdr:colOff>
      <xdr:row>99</xdr:row>
      <xdr:rowOff>1682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25877"/>
          <a:ext cx="889000" cy="1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17044</xdr:rowOff>
    </xdr:from>
    <xdr:to>
      <xdr:col>71</xdr:col>
      <xdr:colOff>177800</xdr:colOff>
      <xdr:row>98</xdr:row>
      <xdr:rowOff>23777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19144"/>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137294</xdr:rowOff>
    </xdr:from>
    <xdr:to>
      <xdr:col>85</xdr:col>
      <xdr:colOff>177800</xdr:colOff>
      <xdr:row>99</xdr:row>
      <xdr:rowOff>67444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52221</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140195</xdr:rowOff>
    </xdr:from>
    <xdr:to>
      <xdr:col>81</xdr:col>
      <xdr:colOff>101600</xdr:colOff>
      <xdr:row>99</xdr:row>
      <xdr:rowOff>70345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61472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3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122332</xdr:rowOff>
    </xdr:from>
    <xdr:to>
      <xdr:col>76</xdr:col>
      <xdr:colOff>165100</xdr:colOff>
      <xdr:row>99</xdr:row>
      <xdr:rowOff>52482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43609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144427</xdr:rowOff>
    </xdr:from>
    <xdr:to>
      <xdr:col>72</xdr:col>
      <xdr:colOff>38100</xdr:colOff>
      <xdr:row>98</xdr:row>
      <xdr:rowOff>74577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91104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137694</xdr:rowOff>
    </xdr:from>
    <xdr:to>
      <xdr:col>67</xdr:col>
      <xdr:colOff>101600</xdr:colOff>
      <xdr:row>98</xdr:row>
      <xdr:rowOff>67844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123767</xdr:rowOff>
    </xdr:from>
    <xdr:to>
      <xdr:col>116</xdr:col>
      <xdr:colOff>63500</xdr:colOff>
      <xdr:row>38</xdr:row>
      <xdr:rowOff>131905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38867"/>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123767</xdr:rowOff>
    </xdr:from>
    <xdr:to>
      <xdr:col>111</xdr:col>
      <xdr:colOff>177800</xdr:colOff>
      <xdr:row>38</xdr:row>
      <xdr:rowOff>131448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3886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131356</xdr:rowOff>
    </xdr:from>
    <xdr:to>
      <xdr:col>107</xdr:col>
      <xdr:colOff>50800</xdr:colOff>
      <xdr:row>38</xdr:row>
      <xdr:rowOff>131448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4645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105181</xdr:rowOff>
    </xdr:from>
    <xdr:to>
      <xdr:col>102</xdr:col>
      <xdr:colOff>114300</xdr:colOff>
      <xdr:row>38</xdr:row>
      <xdr:rowOff>131356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20281"/>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81105</xdr:rowOff>
    </xdr:from>
    <xdr:to>
      <xdr:col>116</xdr:col>
      <xdr:colOff>114300</xdr:colOff>
      <xdr:row>39</xdr:row>
      <xdr:rowOff>11255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167482</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72967</xdr:rowOff>
    </xdr:from>
    <xdr:to>
      <xdr:col>112</xdr:col>
      <xdr:colOff>38100</xdr:colOff>
      <xdr:row>39</xdr:row>
      <xdr:rowOff>3117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165694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8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80648</xdr:rowOff>
    </xdr:from>
    <xdr:to>
      <xdr:col>107</xdr:col>
      <xdr:colOff>101600</xdr:colOff>
      <xdr:row>39</xdr:row>
      <xdr:rowOff>10798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1925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88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80556</xdr:rowOff>
    </xdr:from>
    <xdr:to>
      <xdr:col>102</xdr:col>
      <xdr:colOff>165100</xdr:colOff>
      <xdr:row>39</xdr:row>
      <xdr:rowOff>10706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1833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8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54381</xdr:rowOff>
    </xdr:from>
    <xdr:to>
      <xdr:col>98</xdr:col>
      <xdr:colOff>38100</xdr:colOff>
      <xdr:row>38</xdr:row>
      <xdr:rowOff>155981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147108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6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125508</xdr:rowOff>
    </xdr:from>
    <xdr:to>
      <xdr:col>116</xdr:col>
      <xdr:colOff>63500</xdr:colOff>
      <xdr:row>58</xdr:row>
      <xdr:rowOff>152349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69608"/>
          <a:ext cx="8382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67043</xdr:rowOff>
    </xdr:from>
    <xdr:to>
      <xdr:col>111</xdr:col>
      <xdr:colOff>177800</xdr:colOff>
      <xdr:row>58</xdr:row>
      <xdr:rowOff>125508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11143"/>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67043</xdr:rowOff>
    </xdr:from>
    <xdr:to>
      <xdr:col>107</xdr:col>
      <xdr:colOff>50800</xdr:colOff>
      <xdr:row>58</xdr:row>
      <xdr:rowOff>71539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1114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71539</xdr:rowOff>
    </xdr:from>
    <xdr:to>
      <xdr:col>102</xdr:col>
      <xdr:colOff>114300</xdr:colOff>
      <xdr:row>59</xdr:row>
      <xdr:rowOff>23819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15639"/>
          <a:ext cx="889000" cy="1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124268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101549</xdr:rowOff>
    </xdr:from>
    <xdr:to>
      <xdr:col>116</xdr:col>
      <xdr:colOff>114300</xdr:colOff>
      <xdr:row>59</xdr:row>
      <xdr:rowOff>31699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38428</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74708</xdr:rowOff>
    </xdr:from>
    <xdr:to>
      <xdr:col>112</xdr:col>
      <xdr:colOff>38100</xdr:colOff>
      <xdr:row>59</xdr:row>
      <xdr:rowOff>4858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167435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16243</xdr:rowOff>
    </xdr:from>
    <xdr:to>
      <xdr:col>107</xdr:col>
      <xdr:colOff>101600</xdr:colOff>
      <xdr:row>58</xdr:row>
      <xdr:rowOff>117843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134370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20739</xdr:rowOff>
    </xdr:from>
    <xdr:to>
      <xdr:col>102</xdr:col>
      <xdr:colOff>165100</xdr:colOff>
      <xdr:row>58</xdr:row>
      <xdr:rowOff>122339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138866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144469</xdr:rowOff>
    </xdr:from>
    <xdr:to>
      <xdr:col>98</xdr:col>
      <xdr:colOff>38100</xdr:colOff>
      <xdr:row>59</xdr:row>
      <xdr:rowOff>74619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65746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74511</xdr:rowOff>
    </xdr:from>
    <xdr:to>
      <xdr:col>116</xdr:col>
      <xdr:colOff>63500</xdr:colOff>
      <xdr:row>75</xdr:row>
      <xdr:rowOff>114154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33261"/>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114154</xdr:rowOff>
    </xdr:from>
    <xdr:to>
      <xdr:col>111</xdr:col>
      <xdr:colOff>177800</xdr:colOff>
      <xdr:row>75</xdr:row>
      <xdr:rowOff>134595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72904"/>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134595</xdr:rowOff>
    </xdr:from>
    <xdr:to>
      <xdr:col>107</xdr:col>
      <xdr:colOff>50800</xdr:colOff>
      <xdr:row>75</xdr:row>
      <xdr:rowOff>156408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93345"/>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169266</xdr:rowOff>
    </xdr:from>
    <xdr:to>
      <xdr:col>102</xdr:col>
      <xdr:colOff>114300</xdr:colOff>
      <xdr:row>75</xdr:row>
      <xdr:rowOff>156408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856566"/>
          <a:ext cx="889000" cy="15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23711</xdr:rowOff>
    </xdr:from>
    <xdr:to>
      <xdr:col>116</xdr:col>
      <xdr:colOff>114300</xdr:colOff>
      <xdr:row>75</xdr:row>
      <xdr:rowOff>125311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46588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63354</xdr:rowOff>
    </xdr:from>
    <xdr:to>
      <xdr:col>112</xdr:col>
      <xdr:colOff>38100</xdr:colOff>
      <xdr:row>75</xdr:row>
      <xdr:rowOff>164954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10031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83795</xdr:rowOff>
    </xdr:from>
    <xdr:to>
      <xdr:col>107</xdr:col>
      <xdr:colOff>101600</xdr:colOff>
      <xdr:row>76</xdr:row>
      <xdr:rowOff>13945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30472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105607</xdr:rowOff>
    </xdr:from>
    <xdr:to>
      <xdr:col>102</xdr:col>
      <xdr:colOff>165100</xdr:colOff>
      <xdr:row>76</xdr:row>
      <xdr:rowOff>35756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64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26885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118466</xdr:rowOff>
    </xdr:from>
    <xdr:to>
      <xdr:col>98</xdr:col>
      <xdr:colOff>38100</xdr:colOff>
      <xdr:row>75</xdr:row>
      <xdr:rowOff>48616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65143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年度歳出決算総額に対する住民１人当たりのコストは、</a:t>
          </a:r>
          <a:r>
            <a:rPr kumimoji="1" lang="en-US" altLang="ja-JP" sz="1100">
              <a:solidFill>
                <a:schemeClr val="dk1"/>
              </a:solidFill>
              <a:effectLst/>
              <a:latin typeface="+mn-lt"/>
              <a:ea typeface="+mn-ea"/>
              <a:cs typeface="+mn-cs"/>
            </a:rPr>
            <a:t>590,980</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+82,418</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年度と比較すると普通建設事業費で大幅な増加となっている。</a:t>
          </a:r>
          <a:endParaRPr lang="ja-JP" altLang="ja-JP" sz="1400">
            <a:effectLst/>
          </a:endParaRPr>
        </a:p>
        <a:p>
          <a:r>
            <a:rPr kumimoji="1" lang="ja-JP" altLang="ja-JP" sz="1100">
              <a:solidFill>
                <a:schemeClr val="dk1"/>
              </a:solidFill>
              <a:effectLst/>
              <a:latin typeface="+mn-lt"/>
              <a:ea typeface="+mn-ea"/>
              <a:cs typeface="+mn-cs"/>
            </a:rPr>
            <a:t>これは、公共施設の大規模改修事業（中学校建替事業、清掃センター長寿命化対策事業）の実施によるものである。</a:t>
          </a:r>
          <a:endParaRPr lang="ja-JP" altLang="ja-JP" sz="1400">
            <a:effectLst/>
          </a:endParaRPr>
        </a:p>
        <a:p>
          <a:r>
            <a:rPr kumimoji="1" lang="ja-JP" altLang="ja-JP" sz="1100">
              <a:solidFill>
                <a:schemeClr val="dk1"/>
              </a:solidFill>
              <a:effectLst/>
              <a:latin typeface="+mn-lt"/>
              <a:ea typeface="+mn-ea"/>
              <a:cs typeface="+mn-cs"/>
            </a:rPr>
            <a:t>そのほかでは、人件費で手当など職員給与費の増加に伴う増、物件費で廃棄物の外部処理委託の実施に伴う増などがあげられる。</a:t>
          </a:r>
          <a:endParaRPr lang="ja-JP" altLang="ja-JP" sz="1400">
            <a:effectLst/>
          </a:endParaRPr>
        </a:p>
        <a:p>
          <a:r>
            <a:rPr kumimoji="1" lang="ja-JP" altLang="ja-JP" sz="1100" baseline="0">
              <a:solidFill>
                <a:schemeClr val="dk1"/>
              </a:solidFill>
              <a:effectLst/>
              <a:latin typeface="+mn-lt"/>
              <a:ea typeface="+mn-ea"/>
              <a:cs typeface="+mn-cs"/>
            </a:rPr>
            <a:t>今後も効率的な財政運営を継続するとともに、経常収支比率の改善により、各事業に必要な支出が確保できるような財政運営に努める。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44,160
43,572
110.05
26,942,384
26,097,697
749,062
11,588,381
21,451,373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163605</xdr:rowOff>
    </xdr:from>
    <xdr:to>
      <xdr:col>24</xdr:col>
      <xdr:colOff>63500</xdr:colOff>
      <xdr:row>38</xdr:row>
      <xdr:rowOff>19326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07255"/>
          <a:ext cx="8382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163605</xdr:rowOff>
    </xdr:from>
    <xdr:to>
      <xdr:col>19</xdr:col>
      <xdr:colOff>177800</xdr:colOff>
      <xdr:row>38</xdr:row>
      <xdr:rowOff>29123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07255"/>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26641</xdr:rowOff>
    </xdr:from>
    <xdr:to>
      <xdr:col>15</xdr:col>
      <xdr:colOff>50800</xdr:colOff>
      <xdr:row>38</xdr:row>
      <xdr:rowOff>29123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4174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26641</xdr:rowOff>
    </xdr:from>
    <xdr:to>
      <xdr:col>10</xdr:col>
      <xdr:colOff>114300</xdr:colOff>
      <xdr:row>38</xdr:row>
      <xdr:rowOff>27882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41741"/>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139976</xdr:rowOff>
    </xdr:from>
    <xdr:to>
      <xdr:col>24</xdr:col>
      <xdr:colOff>114300</xdr:colOff>
      <xdr:row>38</xdr:row>
      <xdr:rowOff>70126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54903</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112805</xdr:rowOff>
    </xdr:from>
    <xdr:to>
      <xdr:col>20</xdr:col>
      <xdr:colOff>38100</xdr:colOff>
      <xdr:row>38</xdr:row>
      <xdr:rowOff>42956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64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34082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4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149773</xdr:rowOff>
    </xdr:from>
    <xdr:to>
      <xdr:col>15</xdr:col>
      <xdr:colOff>101600</xdr:colOff>
      <xdr:row>38</xdr:row>
      <xdr:rowOff>79923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71050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147291</xdr:rowOff>
    </xdr:from>
    <xdr:to>
      <xdr:col>10</xdr:col>
      <xdr:colOff>165100</xdr:colOff>
      <xdr:row>38</xdr:row>
      <xdr:rowOff>77441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68568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148532</xdr:rowOff>
    </xdr:from>
    <xdr:to>
      <xdr:col>6</xdr:col>
      <xdr:colOff>38100</xdr:colOff>
      <xdr:row>38</xdr:row>
      <xdr:rowOff>78682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69809</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110272</xdr:rowOff>
    </xdr:from>
    <xdr:to>
      <xdr:col>24</xdr:col>
      <xdr:colOff>63500</xdr:colOff>
      <xdr:row>58</xdr:row>
      <xdr:rowOff>115691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4372"/>
          <a:ext cx="8382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109538</xdr:rowOff>
    </xdr:from>
    <xdr:to>
      <xdr:col>19</xdr:col>
      <xdr:colOff>177800</xdr:colOff>
      <xdr:row>58</xdr:row>
      <xdr:rowOff>115691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53638"/>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16113</xdr:rowOff>
    </xdr:from>
    <xdr:to>
      <xdr:col>15</xdr:col>
      <xdr:colOff>50800</xdr:colOff>
      <xdr:row>58</xdr:row>
      <xdr:rowOff>109538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88763"/>
          <a:ext cx="889000" cy="2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16113</xdr:rowOff>
    </xdr:from>
    <xdr:to>
      <xdr:col>10</xdr:col>
      <xdr:colOff>114300</xdr:colOff>
      <xdr:row>58</xdr:row>
      <xdr:rowOff>120462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88763"/>
          <a:ext cx="889000" cy="2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59472</xdr:rowOff>
    </xdr:from>
    <xdr:to>
      <xdr:col>24</xdr:col>
      <xdr:colOff>114300</xdr:colOff>
      <xdr:row>58</xdr:row>
      <xdr:rowOff>161072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145849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64891</xdr:rowOff>
    </xdr:from>
    <xdr:to>
      <xdr:col>20</xdr:col>
      <xdr:colOff>38100</xdr:colOff>
      <xdr:row>58</xdr:row>
      <xdr:rowOff>166491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157618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58738</xdr:rowOff>
    </xdr:from>
    <xdr:to>
      <xdr:col>15</xdr:col>
      <xdr:colOff>101600</xdr:colOff>
      <xdr:row>58</xdr:row>
      <xdr:rowOff>160338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151465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136763</xdr:rowOff>
    </xdr:from>
    <xdr:to>
      <xdr:col>10</xdr:col>
      <xdr:colOff>165100</xdr:colOff>
      <xdr:row>57</xdr:row>
      <xdr:rowOff>66913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58040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3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69662</xdr:rowOff>
    </xdr:from>
    <xdr:to>
      <xdr:col>6</xdr:col>
      <xdr:colOff>38100</xdr:colOff>
      <xdr:row>58</xdr:row>
      <xdr:rowOff>171262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54897</xdr:rowOff>
    </xdr:from>
    <xdr:to>
      <xdr:col>24</xdr:col>
      <xdr:colOff>63500</xdr:colOff>
      <xdr:row>77</xdr:row>
      <xdr:rowOff>97813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56547"/>
          <a:ext cx="838200" cy="4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52054</xdr:rowOff>
    </xdr:from>
    <xdr:to>
      <xdr:col>19</xdr:col>
      <xdr:colOff>177800</xdr:colOff>
      <xdr:row>77</xdr:row>
      <xdr:rowOff>97813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53704"/>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52054</xdr:rowOff>
    </xdr:from>
    <xdr:to>
      <xdr:col>15</xdr:col>
      <xdr:colOff>50800</xdr:colOff>
      <xdr:row>77</xdr:row>
      <xdr:rowOff>90567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53704"/>
          <a:ext cx="889000" cy="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90567</xdr:rowOff>
    </xdr:from>
    <xdr:to>
      <xdr:col>10</xdr:col>
      <xdr:colOff>114300</xdr:colOff>
      <xdr:row>77</xdr:row>
      <xdr:rowOff>153815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2217"/>
          <a:ext cx="889000" cy="6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4097</xdr:rowOff>
    </xdr:from>
    <xdr:to>
      <xdr:col>24</xdr:col>
      <xdr:colOff>114300</xdr:colOff>
      <xdr:row>77</xdr:row>
      <xdr:rowOff>105697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153974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8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47013</xdr:rowOff>
    </xdr:from>
    <xdr:to>
      <xdr:col>20</xdr:col>
      <xdr:colOff>38100</xdr:colOff>
      <xdr:row>77</xdr:row>
      <xdr:rowOff>148613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139740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1254</xdr:rowOff>
    </xdr:from>
    <xdr:to>
      <xdr:col>15</xdr:col>
      <xdr:colOff>101600</xdr:colOff>
      <xdr:row>77</xdr:row>
      <xdr:rowOff>102854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93981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9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39767</xdr:rowOff>
    </xdr:from>
    <xdr:to>
      <xdr:col>10</xdr:col>
      <xdr:colOff>165100</xdr:colOff>
      <xdr:row>77</xdr:row>
      <xdr:rowOff>141367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132494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103015</xdr:rowOff>
    </xdr:from>
    <xdr:to>
      <xdr:col>6</xdr:col>
      <xdr:colOff>38100</xdr:colOff>
      <xdr:row>78</xdr:row>
      <xdr:rowOff>33165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24292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5153</xdr:rowOff>
    </xdr:from>
    <xdr:to>
      <xdr:col>24</xdr:col>
      <xdr:colOff>63500</xdr:colOff>
      <xdr:row>95</xdr:row>
      <xdr:rowOff>108375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92903"/>
          <a:ext cx="8382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108375</xdr:rowOff>
    </xdr:from>
    <xdr:to>
      <xdr:col>19</xdr:col>
      <xdr:colOff>177800</xdr:colOff>
      <xdr:row>96</xdr:row>
      <xdr:rowOff>62982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96125"/>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148486</xdr:rowOff>
    </xdr:from>
    <xdr:to>
      <xdr:col>15</xdr:col>
      <xdr:colOff>50800</xdr:colOff>
      <xdr:row>96</xdr:row>
      <xdr:rowOff>62982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36236"/>
          <a:ext cx="889000" cy="8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148486</xdr:rowOff>
    </xdr:from>
    <xdr:to>
      <xdr:col>10</xdr:col>
      <xdr:colOff>114300</xdr:colOff>
      <xdr:row>96</xdr:row>
      <xdr:rowOff>150239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36236"/>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125803</xdr:rowOff>
    </xdr:from>
    <xdr:to>
      <xdr:col>24</xdr:col>
      <xdr:colOff>114300</xdr:colOff>
      <xdr:row>95</xdr:row>
      <xdr:rowOff>55953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148680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57575</xdr:rowOff>
    </xdr:from>
    <xdr:to>
      <xdr:col>20</xdr:col>
      <xdr:colOff>38100</xdr:colOff>
      <xdr:row>95</xdr:row>
      <xdr:rowOff>159175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12182</xdr:rowOff>
    </xdr:from>
    <xdr:to>
      <xdr:col>15</xdr:col>
      <xdr:colOff>101600</xdr:colOff>
      <xdr:row>96</xdr:row>
      <xdr:rowOff>113782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130309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4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97686</xdr:rowOff>
    </xdr:from>
    <xdr:to>
      <xdr:col>10</xdr:col>
      <xdr:colOff>165100</xdr:colOff>
      <xdr:row>96</xdr:row>
      <xdr:rowOff>27836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44363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99439</xdr:rowOff>
    </xdr:from>
    <xdr:to>
      <xdr:col>6</xdr:col>
      <xdr:colOff>38100</xdr:colOff>
      <xdr:row>97</xdr:row>
      <xdr:rowOff>29589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20716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11132</xdr:rowOff>
    </xdr:from>
    <xdr:to>
      <xdr:col>55</xdr:col>
      <xdr:colOff>0</xdr:colOff>
      <xdr:row>56</xdr:row>
      <xdr:rowOff>133528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12332"/>
          <a:ext cx="838200" cy="1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55442</xdr:rowOff>
    </xdr:from>
    <xdr:to>
      <xdr:col>50</xdr:col>
      <xdr:colOff>114300</xdr:colOff>
      <xdr:row>56</xdr:row>
      <xdr:rowOff>133528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56642"/>
          <a:ext cx="889000" cy="7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79711</xdr:rowOff>
    </xdr:from>
    <xdr:to>
      <xdr:col>45</xdr:col>
      <xdr:colOff>177800</xdr:colOff>
      <xdr:row>56</xdr:row>
      <xdr:rowOff>55442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09461"/>
          <a:ext cx="889000" cy="1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79711</xdr:rowOff>
    </xdr:from>
    <xdr:to>
      <xdr:col>41</xdr:col>
      <xdr:colOff>50800</xdr:colOff>
      <xdr:row>58</xdr:row>
      <xdr:rowOff>73520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09461"/>
          <a:ext cx="889000" cy="50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131782</xdr:rowOff>
    </xdr:from>
    <xdr:to>
      <xdr:col>55</xdr:col>
      <xdr:colOff>50800</xdr:colOff>
      <xdr:row>56</xdr:row>
      <xdr:rowOff>61932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154659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82728</xdr:rowOff>
    </xdr:from>
    <xdr:to>
      <xdr:col>50</xdr:col>
      <xdr:colOff>165100</xdr:colOff>
      <xdr:row>57</xdr:row>
      <xdr:rowOff>12878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4642</xdr:rowOff>
    </xdr:from>
    <xdr:to>
      <xdr:col>46</xdr:col>
      <xdr:colOff>38100</xdr:colOff>
      <xdr:row>56</xdr:row>
      <xdr:rowOff>106242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122769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28911</xdr:rowOff>
    </xdr:from>
    <xdr:to>
      <xdr:col>41</xdr:col>
      <xdr:colOff>101600</xdr:colOff>
      <xdr:row>55</xdr:row>
      <xdr:rowOff>130511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147038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22720</xdr:rowOff>
    </xdr:from>
    <xdr:to>
      <xdr:col>36</xdr:col>
      <xdr:colOff>165100</xdr:colOff>
      <xdr:row>58</xdr:row>
      <xdr:rowOff>124320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115447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155029</xdr:rowOff>
    </xdr:from>
    <xdr:to>
      <xdr:col>55</xdr:col>
      <xdr:colOff>0</xdr:colOff>
      <xdr:row>78</xdr:row>
      <xdr:rowOff>24194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56679"/>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90945</xdr:rowOff>
    </xdr:from>
    <xdr:to>
      <xdr:col>50</xdr:col>
      <xdr:colOff>114300</xdr:colOff>
      <xdr:row>77</xdr:row>
      <xdr:rowOff>155029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92595"/>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90945</xdr:rowOff>
    </xdr:from>
    <xdr:to>
      <xdr:col>45</xdr:col>
      <xdr:colOff>177800</xdr:colOff>
      <xdr:row>77</xdr:row>
      <xdr:rowOff>133641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92595"/>
          <a:ext cx="889000" cy="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51473</xdr:rowOff>
    </xdr:from>
    <xdr:to>
      <xdr:col>41</xdr:col>
      <xdr:colOff>50800</xdr:colOff>
      <xdr:row>77</xdr:row>
      <xdr:rowOff>133641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910223"/>
          <a:ext cx="889000" cy="4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144844</xdr:rowOff>
    </xdr:from>
    <xdr:to>
      <xdr:col>55</xdr:col>
      <xdr:colOff>50800</xdr:colOff>
      <xdr:row>78</xdr:row>
      <xdr:rowOff>74994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123271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104229</xdr:rowOff>
    </xdr:from>
    <xdr:to>
      <xdr:col>50</xdr:col>
      <xdr:colOff>165100</xdr:colOff>
      <xdr:row>78</xdr:row>
      <xdr:rowOff>34379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25506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40145</xdr:rowOff>
    </xdr:from>
    <xdr:to>
      <xdr:col>46</xdr:col>
      <xdr:colOff>38100</xdr:colOff>
      <xdr:row>77</xdr:row>
      <xdr:rowOff>141745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158272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82841</xdr:rowOff>
    </xdr:from>
    <xdr:to>
      <xdr:col>41</xdr:col>
      <xdr:colOff>101600</xdr:colOff>
      <xdr:row>78</xdr:row>
      <xdr:rowOff>12991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7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673</xdr:rowOff>
    </xdr:from>
    <xdr:to>
      <xdr:col>36</xdr:col>
      <xdr:colOff>165100</xdr:colOff>
      <xdr:row>75</xdr:row>
      <xdr:rowOff>102273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118800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6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117444</xdr:rowOff>
    </xdr:from>
    <xdr:to>
      <xdr:col>55</xdr:col>
      <xdr:colOff>0</xdr:colOff>
      <xdr:row>97</xdr:row>
      <xdr:rowOff>136637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48094"/>
          <a:ext cx="8382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136637</xdr:rowOff>
    </xdr:from>
    <xdr:to>
      <xdr:col>50</xdr:col>
      <xdr:colOff>114300</xdr:colOff>
      <xdr:row>98</xdr:row>
      <xdr:rowOff>1338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728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1338</xdr:rowOff>
    </xdr:from>
    <xdr:to>
      <xdr:col>45</xdr:col>
      <xdr:colOff>177800</xdr:colOff>
      <xdr:row>98</xdr:row>
      <xdr:rowOff>5319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03438"/>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5319</xdr:rowOff>
    </xdr:from>
    <xdr:to>
      <xdr:col>41</xdr:col>
      <xdr:colOff>50800</xdr:colOff>
      <xdr:row>98</xdr:row>
      <xdr:rowOff>6733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07419"/>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66644</xdr:rowOff>
    </xdr:from>
    <xdr:to>
      <xdr:col>55</xdr:col>
      <xdr:colOff>50800</xdr:colOff>
      <xdr:row>97</xdr:row>
      <xdr:rowOff>168244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153021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85837</xdr:rowOff>
    </xdr:from>
    <xdr:to>
      <xdr:col>50</xdr:col>
      <xdr:colOff>165100</xdr:colOff>
      <xdr:row>98</xdr:row>
      <xdr:rowOff>15987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7114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0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121988</xdr:rowOff>
    </xdr:from>
    <xdr:to>
      <xdr:col>46</xdr:col>
      <xdr:colOff>38100</xdr:colOff>
      <xdr:row>98</xdr:row>
      <xdr:rowOff>52138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43265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125969</xdr:rowOff>
    </xdr:from>
    <xdr:to>
      <xdr:col>41</xdr:col>
      <xdr:colOff>101600</xdr:colOff>
      <xdr:row>98</xdr:row>
      <xdr:rowOff>56119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47246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127383</xdr:rowOff>
    </xdr:from>
    <xdr:to>
      <xdr:col>36</xdr:col>
      <xdr:colOff>165100</xdr:colOff>
      <xdr:row>98</xdr:row>
      <xdr:rowOff>57533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48660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75616</xdr:rowOff>
    </xdr:from>
    <xdr:to>
      <xdr:col>85</xdr:col>
      <xdr:colOff>127000</xdr:colOff>
      <xdr:row>36</xdr:row>
      <xdr:rowOff>80283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47816"/>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75616</xdr:rowOff>
    </xdr:from>
    <xdr:to>
      <xdr:col>81</xdr:col>
      <xdr:colOff>50800</xdr:colOff>
      <xdr:row>36</xdr:row>
      <xdr:rowOff>115202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47816"/>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90018</xdr:rowOff>
    </xdr:from>
    <xdr:to>
      <xdr:col>76</xdr:col>
      <xdr:colOff>114300</xdr:colOff>
      <xdr:row>36</xdr:row>
      <xdr:rowOff>115202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62218"/>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90018</xdr:rowOff>
    </xdr:from>
    <xdr:to>
      <xdr:col>71</xdr:col>
      <xdr:colOff>177800</xdr:colOff>
      <xdr:row>36</xdr:row>
      <xdr:rowOff>124155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62218"/>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29483</xdr:rowOff>
    </xdr:from>
    <xdr:to>
      <xdr:col>85</xdr:col>
      <xdr:colOff>177800</xdr:colOff>
      <xdr:row>36</xdr:row>
      <xdr:rowOff>131083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52360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24816</xdr:rowOff>
    </xdr:from>
    <xdr:to>
      <xdr:col>81</xdr:col>
      <xdr:colOff>101600</xdr:colOff>
      <xdr:row>36</xdr:row>
      <xdr:rowOff>126416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142943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64402</xdr:rowOff>
    </xdr:from>
    <xdr:to>
      <xdr:col>76</xdr:col>
      <xdr:colOff>165100</xdr:colOff>
      <xdr:row>36</xdr:row>
      <xdr:rowOff>166002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39218</xdr:rowOff>
    </xdr:from>
    <xdr:to>
      <xdr:col>72</xdr:col>
      <xdr:colOff>38100</xdr:colOff>
      <xdr:row>36</xdr:row>
      <xdr:rowOff>140818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131945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73355</xdr:rowOff>
    </xdr:from>
    <xdr:to>
      <xdr:col>67</xdr:col>
      <xdr:colOff>101600</xdr:colOff>
      <xdr:row>37</xdr:row>
      <xdr:rowOff>3505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166082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157996</xdr:rowOff>
    </xdr:from>
    <xdr:to>
      <xdr:col>85</xdr:col>
      <xdr:colOff>127000</xdr:colOff>
      <xdr:row>57</xdr:row>
      <xdr:rowOff>27153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16296"/>
          <a:ext cx="838200" cy="38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27153</xdr:rowOff>
    </xdr:from>
    <xdr:to>
      <xdr:col>81</xdr:col>
      <xdr:colOff>50800</xdr:colOff>
      <xdr:row>57</xdr:row>
      <xdr:rowOff>52093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99803"/>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39222</xdr:rowOff>
    </xdr:from>
    <xdr:to>
      <xdr:col>76</xdr:col>
      <xdr:colOff>114300</xdr:colOff>
      <xdr:row>57</xdr:row>
      <xdr:rowOff>52093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40422"/>
          <a:ext cx="889000" cy="18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39222</xdr:rowOff>
    </xdr:from>
    <xdr:to>
      <xdr:col>71</xdr:col>
      <xdr:colOff>177800</xdr:colOff>
      <xdr:row>57</xdr:row>
      <xdr:rowOff>109289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40422"/>
          <a:ext cx="889000" cy="24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107196</xdr:rowOff>
    </xdr:from>
    <xdr:to>
      <xdr:col>85</xdr:col>
      <xdr:colOff>177800</xdr:colOff>
      <xdr:row>55</xdr:row>
      <xdr:rowOff>37346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130073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147803</xdr:rowOff>
    </xdr:from>
    <xdr:to>
      <xdr:col>81</xdr:col>
      <xdr:colOff>101600</xdr:colOff>
      <xdr:row>57</xdr:row>
      <xdr:rowOff>77953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69080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1293</xdr:rowOff>
    </xdr:from>
    <xdr:to>
      <xdr:col>76</xdr:col>
      <xdr:colOff>165100</xdr:colOff>
      <xdr:row>57</xdr:row>
      <xdr:rowOff>102893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94020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159872</xdr:rowOff>
    </xdr:from>
    <xdr:to>
      <xdr:col>72</xdr:col>
      <xdr:colOff>38100</xdr:colOff>
      <xdr:row>56</xdr:row>
      <xdr:rowOff>90022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106549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58489</xdr:rowOff>
    </xdr:from>
    <xdr:to>
      <xdr:col>67</xdr:col>
      <xdr:colOff>101600</xdr:colOff>
      <xdr:row>57</xdr:row>
      <xdr:rowOff>160089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151216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118478</xdr:rowOff>
    </xdr:from>
    <xdr:to>
      <xdr:col>85</xdr:col>
      <xdr:colOff>127000</xdr:colOff>
      <xdr:row>78</xdr:row>
      <xdr:rowOff>161913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915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116954</xdr:rowOff>
    </xdr:from>
    <xdr:to>
      <xdr:col>81</xdr:col>
      <xdr:colOff>50800</xdr:colOff>
      <xdr:row>78</xdr:row>
      <xdr:rowOff>118478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18604"/>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159131</xdr:rowOff>
    </xdr:from>
    <xdr:to>
      <xdr:col>76</xdr:col>
      <xdr:colOff>114300</xdr:colOff>
      <xdr:row>77</xdr:row>
      <xdr:rowOff>116954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189331"/>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159131</xdr:rowOff>
    </xdr:from>
    <xdr:to>
      <xdr:col>71</xdr:col>
      <xdr:colOff>177800</xdr:colOff>
      <xdr:row>77</xdr:row>
      <xdr:rowOff>103887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189331"/>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111113</xdr:rowOff>
    </xdr:from>
    <xdr:to>
      <xdr:col>85</xdr:col>
      <xdr:colOff>177800</xdr:colOff>
      <xdr:row>79</xdr:row>
      <xdr:rowOff>41263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26040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67678</xdr:rowOff>
    </xdr:from>
    <xdr:to>
      <xdr:col>81</xdr:col>
      <xdr:colOff>101600</xdr:colOff>
      <xdr:row>78</xdr:row>
      <xdr:rowOff>169278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160405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66154</xdr:rowOff>
    </xdr:from>
    <xdr:to>
      <xdr:col>76</xdr:col>
      <xdr:colOff>165100</xdr:colOff>
      <xdr:row>77</xdr:row>
      <xdr:rowOff>167754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158881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108331</xdr:rowOff>
    </xdr:from>
    <xdr:to>
      <xdr:col>72</xdr:col>
      <xdr:colOff>38100</xdr:colOff>
      <xdr:row>77</xdr:row>
      <xdr:rowOff>38481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29608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2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53087</xdr:rowOff>
    </xdr:from>
    <xdr:to>
      <xdr:col>67</xdr:col>
      <xdr:colOff>101600</xdr:colOff>
      <xdr:row>77</xdr:row>
      <xdr:rowOff>154687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145814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3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87415</xdr:rowOff>
    </xdr:from>
    <xdr:to>
      <xdr:col>85</xdr:col>
      <xdr:colOff>127000</xdr:colOff>
      <xdr:row>98</xdr:row>
      <xdr:rowOff>102527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89515"/>
          <a:ext cx="8382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87415</xdr:rowOff>
    </xdr:from>
    <xdr:to>
      <xdr:col>81</xdr:col>
      <xdr:colOff>50800</xdr:colOff>
      <xdr:row>98</xdr:row>
      <xdr:rowOff>94196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8951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94196</xdr:rowOff>
    </xdr:from>
    <xdr:to>
      <xdr:col>76</xdr:col>
      <xdr:colOff>114300</xdr:colOff>
      <xdr:row>98</xdr:row>
      <xdr:rowOff>95783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9629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95783</xdr:rowOff>
    </xdr:from>
    <xdr:to>
      <xdr:col>71</xdr:col>
      <xdr:colOff>177800</xdr:colOff>
      <xdr:row>98</xdr:row>
      <xdr:rowOff>107366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9788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51727</xdr:rowOff>
    </xdr:from>
    <xdr:to>
      <xdr:col>85</xdr:col>
      <xdr:colOff>177800</xdr:colOff>
      <xdr:row>98</xdr:row>
      <xdr:rowOff>153327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30154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36615</xdr:rowOff>
    </xdr:from>
    <xdr:to>
      <xdr:col>81</xdr:col>
      <xdr:colOff>101600</xdr:colOff>
      <xdr:row>98</xdr:row>
      <xdr:rowOff>138215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129342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43396</xdr:rowOff>
    </xdr:from>
    <xdr:to>
      <xdr:col>76</xdr:col>
      <xdr:colOff>165100</xdr:colOff>
      <xdr:row>98</xdr:row>
      <xdr:rowOff>144996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136123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44983</xdr:rowOff>
    </xdr:from>
    <xdr:to>
      <xdr:col>72</xdr:col>
      <xdr:colOff>38100</xdr:colOff>
      <xdr:row>98</xdr:row>
      <xdr:rowOff>146583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137710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56566</xdr:rowOff>
    </xdr:from>
    <xdr:to>
      <xdr:col>67</xdr:col>
      <xdr:colOff>101600</xdr:colOff>
      <xdr:row>98</xdr:row>
      <xdr:rowOff>158166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149293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令和５年度歳出決算総額に対する住民１人当たりのコストは、</a:t>
          </a:r>
          <a:r>
            <a:rPr kumimoji="1" lang="en-US" altLang="ja-JP" sz="1100">
              <a:solidFill>
                <a:schemeClr val="dk1"/>
              </a:solidFill>
              <a:effectLst/>
              <a:latin typeface="+mn-lt"/>
              <a:ea typeface="+mn-ea"/>
              <a:cs typeface="+mn-cs"/>
            </a:rPr>
            <a:t>590,980</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+82,418</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費で大幅な増加となっている。</a:t>
          </a:r>
          <a:endParaRPr lang="ja-JP" altLang="ja-JP" sz="1400">
            <a:effectLst/>
          </a:endParaRPr>
        </a:p>
        <a:p>
          <a:r>
            <a:rPr kumimoji="1" lang="ja-JP" altLang="ja-JP" sz="1100">
              <a:solidFill>
                <a:schemeClr val="dk1"/>
              </a:solidFill>
              <a:effectLst/>
              <a:latin typeface="+mn-lt"/>
              <a:ea typeface="+mn-ea"/>
              <a:cs typeface="+mn-cs"/>
            </a:rPr>
            <a:t>これは、教育費で中学校建替事業の実施よるものである。</a:t>
          </a:r>
          <a:endParaRPr lang="ja-JP" altLang="ja-JP" sz="1400">
            <a:effectLst/>
          </a:endParaRPr>
        </a:p>
        <a:p>
          <a:r>
            <a:rPr kumimoji="1" lang="ja-JP" altLang="ja-JP" sz="1100">
              <a:solidFill>
                <a:schemeClr val="dk1"/>
              </a:solidFill>
              <a:effectLst/>
              <a:latin typeface="+mn-lt"/>
              <a:ea typeface="+mn-ea"/>
              <a:cs typeface="+mn-cs"/>
            </a:rPr>
            <a:t>そのほかでは、</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で清掃センター長寿命化対策工事や工事に伴う廃棄物の外部処理委託の実施による増などがあげられる。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今後も効率的な行財政運営を継続するとともに、市民のニーズに合う行政サービスを厳選し、各事業に必要な支出を確保するよう努める。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年度標準財政規模比における実質収支額は黒字となったが、実質単年度収支は赤字となっている。これは令和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年度の実質収支額が</a:t>
          </a:r>
          <a:r>
            <a:rPr kumimoji="1" lang="ja-JP" altLang="en-US" sz="1100">
              <a:solidFill>
                <a:schemeClr val="dk1"/>
              </a:solidFill>
              <a:effectLst/>
              <a:latin typeface="+mn-lt"/>
              <a:ea typeface="+mn-ea"/>
              <a:cs typeface="+mn-cs"/>
            </a:rPr>
            <a:t>赤字であった</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とほぼ横ばいであり</a:t>
          </a:r>
          <a:r>
            <a:rPr kumimoji="1" lang="ja-JP" altLang="ja-JP" sz="1100">
              <a:solidFill>
                <a:schemeClr val="dk1"/>
              </a:solidFill>
              <a:effectLst/>
              <a:latin typeface="+mn-lt"/>
              <a:ea typeface="+mn-ea"/>
              <a:cs typeface="+mn-cs"/>
            </a:rPr>
            <a:t>、単年度収支額が赤字となったためである。また財政調整基金は、</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百万円取崩しを行った。</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当市を取り巻く厳しい財政状況は今後も継続すると考えられるが、事務事業の見直し、施設の統廃合や民間委託の推進など行財政改革に着手することで、健全な財政運営に努める。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令和元年度を除き、すべての会計において赤字は発生していない。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なお、令和元年度標準財政規模比における後期高齢者医療特別会計において発生した赤字は、千葉県後期高齢者医療広域連合へ保険料を支出した後、台風災害に伴う保険料の減免措置を行ったことにより、保険料収入額が減少したためであり、令和２年度に当該一部事務組合からの返還金をもって精算された。</a:t>
          </a:r>
          <a:endParaRPr lang="ja-JP" altLang="ja-JP" sz="1400">
            <a:effectLst/>
          </a:endParaRPr>
        </a:p>
        <a:p>
          <a:r>
            <a:rPr kumimoji="1" lang="ja-JP" altLang="ja-JP" sz="1100">
              <a:solidFill>
                <a:schemeClr val="dk1"/>
              </a:solidFill>
              <a:effectLst/>
              <a:latin typeface="+mn-lt"/>
              <a:ea typeface="+mn-ea"/>
              <a:cs typeface="+mn-cs"/>
            </a:rPr>
            <a:t>　今後も各会計において赤字が発生しないよう、財政運営に努める。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年度の実質公債費率の分子は、算入公債費等において、都市計画税などの特定財源の減少や地方交付税の算定における基準財政需要額（公債費）の減</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平成２８年度から令和２年度における減債基金残高は０円であるが、令和３年度</a:t>
          </a:r>
          <a:r>
            <a:rPr kumimoji="1" lang="ja-JP" altLang="en-US"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に地方交付税の追加交付があったことに伴い、積立を行った。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年度の将来負担比率の分子は、</a:t>
          </a:r>
          <a:r>
            <a:rPr kumimoji="1" lang="ja-JP" altLang="en-US" sz="1100">
              <a:solidFill>
                <a:schemeClr val="dk1"/>
              </a:solidFill>
              <a:effectLst/>
              <a:latin typeface="+mn-lt"/>
              <a:ea typeface="+mn-ea"/>
              <a:cs typeface="+mn-cs"/>
            </a:rPr>
            <a:t>地方債現在高の増により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3,145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基金全体としては、令和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929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の要因として、財政調整基金において</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取崩しを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その他特定目的基金は、前澤友作館山応援基金や</a:t>
          </a:r>
          <a:r>
            <a:rPr kumimoji="1" lang="ja-JP" altLang="en-US" sz="1100">
              <a:solidFill>
                <a:schemeClr val="dk1"/>
              </a:solidFill>
              <a:effectLst/>
              <a:latin typeface="+mn-lt"/>
              <a:ea typeface="+mn-ea"/>
              <a:cs typeface="+mn-cs"/>
            </a:rPr>
            <a:t>館山市子ども・子育て支援基金、</a:t>
          </a:r>
          <a:r>
            <a:rPr kumimoji="1" lang="ja-JP" altLang="ja-JP" sz="1100">
              <a:solidFill>
                <a:schemeClr val="dk1"/>
              </a:solidFill>
              <a:effectLst/>
              <a:latin typeface="+mn-lt"/>
              <a:ea typeface="+mn-ea"/>
              <a:cs typeface="+mn-cs"/>
            </a:rPr>
            <a:t>庁舎等建設基金等の取崩しにより、減少した。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各年度の財政需要に対応するため、財政調整基金は現状維持が精一杯の状況である。</a:t>
          </a:r>
          <a:endParaRPr lang="ja-JP" altLang="ja-JP" sz="1400">
            <a:effectLst/>
          </a:endParaRPr>
        </a:p>
        <a:p>
          <a:r>
            <a:rPr kumimoji="1" lang="ja-JP" altLang="ja-JP" sz="1100">
              <a:solidFill>
                <a:schemeClr val="dk1"/>
              </a:solidFill>
              <a:effectLst/>
              <a:latin typeface="+mn-lt"/>
              <a:ea typeface="+mn-ea"/>
              <a:cs typeface="+mn-cs"/>
            </a:rPr>
            <a:t>　財政調整基金は、安定的な財政運営のため、目標額の残高となるように積み増すことを目指す。</a:t>
          </a:r>
          <a:endParaRPr lang="ja-JP" altLang="ja-JP" sz="1400">
            <a:effectLst/>
          </a:endParaRPr>
        </a:p>
        <a:p>
          <a:r>
            <a:rPr kumimoji="1" lang="ja-JP" altLang="ja-JP" sz="1100">
              <a:solidFill>
                <a:schemeClr val="dk1"/>
              </a:solidFill>
              <a:effectLst/>
              <a:latin typeface="+mn-lt"/>
              <a:ea typeface="+mn-ea"/>
              <a:cs typeface="+mn-cs"/>
            </a:rPr>
            <a:t>　特定目的基金は、当市の厳しい財政状況を考慮しつつ、目的に則した積立及び取崩しを行い、安定した財政運営に資するよう活用する。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・前澤友作館山応援基金　　　　：前澤友作氏からの寄附を原資として、未来への発展に資する事業や観光振興事業等に充当</a:t>
          </a:r>
          <a:endParaRPr lang="ja-JP" altLang="ja-JP" sz="1400">
            <a:effectLst/>
          </a:endParaRPr>
        </a:p>
        <a:p>
          <a:r>
            <a:rPr kumimoji="1" lang="ja-JP" altLang="ja-JP" sz="1100">
              <a:solidFill>
                <a:schemeClr val="dk1"/>
              </a:solidFill>
              <a:effectLst/>
              <a:latin typeface="+mn-lt"/>
              <a:ea typeface="+mn-ea"/>
              <a:cs typeface="+mn-cs"/>
            </a:rPr>
            <a:t>　・館山市庁舎等建設基金　　　　：基金運用利子を原資として、庁舎及び教育施設の建設に係る事業に充当</a:t>
          </a:r>
          <a:endParaRPr lang="ja-JP" altLang="ja-JP" sz="1400">
            <a:effectLst/>
          </a:endParaRPr>
        </a:p>
        <a:p>
          <a:r>
            <a:rPr kumimoji="1" lang="ja-JP" altLang="ja-JP" sz="1100">
              <a:solidFill>
                <a:schemeClr val="dk1"/>
              </a:solidFill>
              <a:effectLst/>
              <a:latin typeface="+mn-lt"/>
              <a:ea typeface="+mn-ea"/>
              <a:cs typeface="+mn-cs"/>
            </a:rPr>
            <a:t>　・フレフレ・たてやま応援基金　：ふるさと納税を原資として、寄附者の意思を具体化し、多様な人々の参加による個性あるまちづくりに資する事業に充当</a:t>
          </a:r>
          <a:endParaRPr lang="ja-JP" altLang="ja-JP">
            <a:effectLst/>
          </a:endParaRPr>
        </a:p>
        <a:p>
          <a:r>
            <a:rPr kumimoji="1" lang="ja-JP" altLang="ja-JP" sz="1100">
              <a:solidFill>
                <a:schemeClr val="dk1"/>
              </a:solidFill>
              <a:effectLst/>
              <a:latin typeface="+mn-lt"/>
              <a:ea typeface="+mn-ea"/>
              <a:cs typeface="+mn-cs"/>
            </a:rPr>
            <a:t>　・館山市子ども・子育て支援基金：ふるさと納税を原資として、子ども・子育て支援に関する事業（遊具購入や園建設等の施設管理）に充当</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館山市観光振興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を原資として、</a:t>
          </a:r>
          <a:r>
            <a:rPr kumimoji="1" lang="ja-JP" altLang="en-US" sz="1100">
              <a:solidFill>
                <a:schemeClr val="dk1"/>
              </a:solidFill>
              <a:effectLst/>
              <a:latin typeface="+mn-lt"/>
              <a:ea typeface="+mn-ea"/>
              <a:cs typeface="+mn-cs"/>
            </a:rPr>
            <a:t>観光振興に関する</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その他特定目的基金は、食のまちづくり拠点施設整備</a:t>
          </a:r>
          <a:r>
            <a:rPr kumimoji="1" lang="ja-JP" altLang="en-US" sz="1100">
              <a:solidFill>
                <a:schemeClr val="dk1"/>
              </a:solidFill>
              <a:effectLst/>
              <a:latin typeface="+mn-lt"/>
              <a:ea typeface="+mn-ea"/>
              <a:cs typeface="+mn-cs"/>
            </a:rPr>
            <a:t>や中小企業融資事業</a:t>
          </a:r>
          <a:r>
            <a:rPr kumimoji="1" lang="ja-JP" altLang="ja-JP" sz="1100">
              <a:solidFill>
                <a:schemeClr val="dk1"/>
              </a:solidFill>
              <a:effectLst/>
              <a:latin typeface="+mn-lt"/>
              <a:ea typeface="+mn-ea"/>
              <a:cs typeface="+mn-cs"/>
            </a:rPr>
            <a:t>への充当に伴う前澤友作館山応援基金の取崩し、中学校建替事業への充当に伴う館山市庁舎等建設基金の取崩し、清掃センター長寿命化対策事業への充当に伴う館山市環境保全基金の取崩しなどにより、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当市の厳しい財政状況を考慮するとともに、基金を充当する事業、積立目標額を明確化し、財政運営への適切な活用を図る。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財政調整基金における増減理由は、令和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年度決算における決算剰余金の積立（</a:t>
          </a:r>
          <a:r>
            <a:rPr kumimoji="1" lang="en-US" altLang="ja-JP" sz="1100">
              <a:solidFill>
                <a:schemeClr val="dk1"/>
              </a:solidFill>
              <a:effectLst/>
              <a:latin typeface="+mn-lt"/>
              <a:ea typeface="+mn-ea"/>
              <a:cs typeface="+mn-cs"/>
            </a:rPr>
            <a:t>369</a:t>
          </a:r>
          <a:r>
            <a:rPr kumimoji="1" lang="ja-JP" altLang="ja-JP" sz="1100">
              <a:solidFill>
                <a:schemeClr val="dk1"/>
              </a:solidFill>
              <a:effectLst/>
              <a:latin typeface="+mn-lt"/>
              <a:ea typeface="+mn-ea"/>
              <a:cs typeface="+mn-cs"/>
            </a:rPr>
            <a:t>百万円）を行った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県内自治体における標準財政規模に対する財政調整基金残高の割合は、令和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年度決算において平均</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％であり、この比率と当市の標準財政規模から算出される財政調整基金残高は、約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億円となる。当市は依存財源の割が高いことや、過去の災害を踏まえた今後の備え、経常収支比率の動向を踏まえると、県内平均規模である</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億円程度を目標額として積み増すことを目指す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基金における増減理由は、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年度に地方交付税の追加交付があったことに伴い、積立を行った。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積立分（普通交付税の追加交付）は、今後、公債費が増加する時期を目安に取崩すこととする。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26942384</v>
      </c>
      <c r="BO4" s="358"/>
      <c r="BP4" s="358"/>
      <c r="BQ4" s="358"/>
      <c r="BR4" s="358"/>
      <c r="BS4" s="358"/>
      <c r="BT4" s="358"/>
      <c r="BU4" s="359"/>
      <c r="BV4" s="357">
        <v>23584305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6.5</v>
      </c>
      <c r="CU4" s="364"/>
      <c r="CV4" s="364"/>
      <c r="CW4" s="364"/>
      <c r="CX4" s="364"/>
      <c r="CY4" s="364"/>
      <c r="CZ4" s="364"/>
      <c r="DA4" s="365"/>
      <c r="DB4" s="363">
        <v>6.4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26097697</v>
      </c>
      <c r="BO5" s="395"/>
      <c r="BP5" s="395"/>
      <c r="BQ5" s="395"/>
      <c r="BR5" s="395"/>
      <c r="BS5" s="395"/>
      <c r="BT5" s="395"/>
      <c r="BU5" s="396"/>
      <c r="BV5" s="394">
        <v>22721033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94.7</v>
      </c>
      <c r="CU5" s="392"/>
      <c r="CV5" s="392"/>
      <c r="CW5" s="392"/>
      <c r="CX5" s="392"/>
      <c r="CY5" s="392"/>
      <c r="CZ5" s="392"/>
      <c r="DA5" s="393"/>
      <c r="DB5" s="391">
        <v>94.9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844687</v>
      </c>
      <c r="BO6" s="395"/>
      <c r="BP6" s="395"/>
      <c r="BQ6" s="395"/>
      <c r="BR6" s="395"/>
      <c r="BS6" s="395"/>
      <c r="BT6" s="395"/>
      <c r="BU6" s="396"/>
      <c r="BV6" s="394">
        <v>863272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95.4</v>
      </c>
      <c r="CU6" s="432"/>
      <c r="CV6" s="432"/>
      <c r="CW6" s="432"/>
      <c r="CX6" s="432"/>
      <c r="CY6" s="432"/>
      <c r="CZ6" s="432"/>
      <c r="DA6" s="433"/>
      <c r="DB6" s="431">
        <v>96.5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95625</v>
      </c>
      <c r="BO7" s="395"/>
      <c r="BP7" s="395"/>
      <c r="BQ7" s="395"/>
      <c r="BR7" s="395"/>
      <c r="BS7" s="395"/>
      <c r="BT7" s="395"/>
      <c r="BU7" s="396"/>
      <c r="BV7" s="394">
        <v>127259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11588381</v>
      </c>
      <c r="CU7" s="395"/>
      <c r="CV7" s="395"/>
      <c r="CW7" s="395"/>
      <c r="CX7" s="395"/>
      <c r="CY7" s="395"/>
      <c r="CZ7" s="395"/>
      <c r="DA7" s="396"/>
      <c r="DB7" s="394">
        <v>11509725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749062</v>
      </c>
      <c r="BO8" s="395"/>
      <c r="BP8" s="395"/>
      <c r="BQ8" s="395"/>
      <c r="BR8" s="395"/>
      <c r="BS8" s="395"/>
      <c r="BT8" s="395"/>
      <c r="BU8" s="396"/>
      <c r="BV8" s="394">
        <v>736013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0.55000000000000004</v>
      </c>
      <c r="CU8" s="435"/>
      <c r="CV8" s="435"/>
      <c r="CW8" s="435"/>
      <c r="CX8" s="435"/>
      <c r="CY8" s="435"/>
      <c r="CZ8" s="435"/>
      <c r="DA8" s="436"/>
      <c r="DB8" s="434">
        <v>0.55000000000000004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45153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13049</v>
      </c>
      <c r="BO9" s="395"/>
      <c r="BP9" s="395"/>
      <c r="BQ9" s="395"/>
      <c r="BR9" s="395"/>
      <c r="BS9" s="395"/>
      <c r="BT9" s="395"/>
      <c r="BU9" s="396"/>
      <c r="BV9" s="394">
        <v>-252989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10.7</v>
      </c>
      <c r="CU9" s="392"/>
      <c r="CV9" s="392"/>
      <c r="CW9" s="392"/>
      <c r="CX9" s="392"/>
      <c r="CY9" s="392"/>
      <c r="CZ9" s="392"/>
      <c r="DA9" s="393"/>
      <c r="DB9" s="391">
        <v>12.1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47464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142</v>
      </c>
      <c r="BO10" s="395"/>
      <c r="BP10" s="395"/>
      <c r="BQ10" s="395"/>
      <c r="BR10" s="395"/>
      <c r="BS10" s="395"/>
      <c r="BT10" s="395"/>
      <c r="BU10" s="396"/>
      <c r="BV10" s="394">
        <v>29</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44160</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1000000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129</v>
      </c>
      <c r="N13" s="486"/>
      <c r="O13" s="486"/>
      <c r="P13" s="486"/>
      <c r="Q13" s="487"/>
      <c r="R13" s="478">
        <v>43572</v>
      </c>
      <c r="S13" s="479"/>
      <c r="T13" s="479"/>
      <c r="U13" s="479"/>
      <c r="V13" s="480"/>
      <c r="W13" s="410" t="s">
        <v>130</v>
      </c>
      <c r="X13" s="411"/>
      <c r="Y13" s="411"/>
      <c r="Z13" s="411"/>
      <c r="AA13" s="411"/>
      <c r="AB13" s="401"/>
      <c r="AC13" s="445">
        <v>1400</v>
      </c>
      <c r="AD13" s="446"/>
      <c r="AE13" s="446"/>
      <c r="AF13" s="446"/>
      <c r="AG13" s="488"/>
      <c r="AH13" s="445">
        <v>1682</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-986809</v>
      </c>
      <c r="BO13" s="395"/>
      <c r="BP13" s="395"/>
      <c r="BQ13" s="395"/>
      <c r="BR13" s="395"/>
      <c r="BS13" s="395"/>
      <c r="BT13" s="395"/>
      <c r="BU13" s="396"/>
      <c r="BV13" s="394">
        <v>-252960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6.8</v>
      </c>
      <c r="CU13" s="392"/>
      <c r="CV13" s="392"/>
      <c r="CW13" s="392"/>
      <c r="CX13" s="392"/>
      <c r="CY13" s="392"/>
      <c r="CZ13" s="392"/>
      <c r="DA13" s="393"/>
      <c r="DB13" s="391">
        <v>6.1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44677</v>
      </c>
      <c r="S14" s="479"/>
      <c r="T14" s="479"/>
      <c r="U14" s="479"/>
      <c r="V14" s="480"/>
      <c r="W14" s="384"/>
      <c r="X14" s="385"/>
      <c r="Y14" s="385"/>
      <c r="Z14" s="385"/>
      <c r="AA14" s="385"/>
      <c r="AB14" s="374"/>
      <c r="AC14" s="481">
        <v>7.2</v>
      </c>
      <c r="AD14" s="482"/>
      <c r="AE14" s="482"/>
      <c r="AF14" s="482"/>
      <c r="AG14" s="483"/>
      <c r="AH14" s="481">
        <v>7.8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51.1</v>
      </c>
      <c r="CU14" s="493"/>
      <c r="CV14" s="493"/>
      <c r="CW14" s="493"/>
      <c r="CX14" s="493"/>
      <c r="CY14" s="493"/>
      <c r="CZ14" s="493"/>
      <c r="DA14" s="494"/>
      <c r="DB14" s="492">
        <v>21.2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129</v>
      </c>
      <c r="N15" s="486"/>
      <c r="O15" s="486"/>
      <c r="P15" s="486"/>
      <c r="Q15" s="487"/>
      <c r="R15" s="478">
        <v>44156</v>
      </c>
      <c r="S15" s="479"/>
      <c r="T15" s="479"/>
      <c r="U15" s="479"/>
      <c r="V15" s="480"/>
      <c r="W15" s="410" t="s">
        <v>137</v>
      </c>
      <c r="X15" s="411"/>
      <c r="Y15" s="411"/>
      <c r="Z15" s="411"/>
      <c r="AA15" s="411"/>
      <c r="AB15" s="401"/>
      <c r="AC15" s="445">
        <v>2579</v>
      </c>
      <c r="AD15" s="446"/>
      <c r="AE15" s="446"/>
      <c r="AF15" s="446"/>
      <c r="AG15" s="488"/>
      <c r="AH15" s="445">
        <v>2998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5616806</v>
      </c>
      <c r="BO15" s="358"/>
      <c r="BP15" s="358"/>
      <c r="BQ15" s="358"/>
      <c r="BR15" s="358"/>
      <c r="BS15" s="358"/>
      <c r="BT15" s="358"/>
      <c r="BU15" s="359"/>
      <c r="BV15" s="357">
        <v>5411958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13.3</v>
      </c>
      <c r="AD16" s="482"/>
      <c r="AE16" s="482"/>
      <c r="AF16" s="482"/>
      <c r="AG16" s="483"/>
      <c r="AH16" s="481">
        <v>13.9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9943457</v>
      </c>
      <c r="BO16" s="395"/>
      <c r="BP16" s="395"/>
      <c r="BQ16" s="395"/>
      <c r="BR16" s="395"/>
      <c r="BS16" s="395"/>
      <c r="BT16" s="395"/>
      <c r="BU16" s="396"/>
      <c r="BV16" s="394">
        <v>9849803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15365</v>
      </c>
      <c r="AD17" s="446"/>
      <c r="AE17" s="446"/>
      <c r="AF17" s="446"/>
      <c r="AG17" s="488"/>
      <c r="AH17" s="445">
        <v>16843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7110841</v>
      </c>
      <c r="BO17" s="395"/>
      <c r="BP17" s="395"/>
      <c r="BQ17" s="395"/>
      <c r="BR17" s="395"/>
      <c r="BS17" s="395"/>
      <c r="BT17" s="395"/>
      <c r="BU17" s="396"/>
      <c r="BV17" s="394">
        <v>6869361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110.05</v>
      </c>
      <c r="M18" s="518"/>
      <c r="N18" s="518"/>
      <c r="O18" s="518"/>
      <c r="P18" s="518"/>
      <c r="Q18" s="518"/>
      <c r="R18" s="519"/>
      <c r="S18" s="519"/>
      <c r="T18" s="519"/>
      <c r="U18" s="519"/>
      <c r="V18" s="520"/>
      <c r="W18" s="412"/>
      <c r="X18" s="413"/>
      <c r="Y18" s="413"/>
      <c r="Z18" s="413"/>
      <c r="AA18" s="413"/>
      <c r="AB18" s="404"/>
      <c r="AC18" s="521">
        <v>79.400000000000006</v>
      </c>
      <c r="AD18" s="522"/>
      <c r="AE18" s="522"/>
      <c r="AF18" s="522"/>
      <c r="AG18" s="523"/>
      <c r="AH18" s="521">
        <v>78.3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11169731</v>
      </c>
      <c r="BO18" s="395"/>
      <c r="BP18" s="395"/>
      <c r="BQ18" s="395"/>
      <c r="BR18" s="395"/>
      <c r="BS18" s="395"/>
      <c r="BT18" s="395"/>
      <c r="BU18" s="396"/>
      <c r="BV18" s="394">
        <v>11234111</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410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15409492</v>
      </c>
      <c r="BO19" s="395"/>
      <c r="BP19" s="395"/>
      <c r="BQ19" s="395"/>
      <c r="BR19" s="395"/>
      <c r="BS19" s="395"/>
      <c r="BT19" s="395"/>
      <c r="BU19" s="396"/>
      <c r="BV19" s="394">
        <v>14217298</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20272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21451373</v>
      </c>
      <c r="BO22" s="358"/>
      <c r="BP22" s="358"/>
      <c r="BQ22" s="358"/>
      <c r="BR22" s="358"/>
      <c r="BS22" s="358"/>
      <c r="BT22" s="358"/>
      <c r="BU22" s="359"/>
      <c r="BV22" s="357">
        <v>18925921</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16444219</v>
      </c>
      <c r="BO23" s="395"/>
      <c r="BP23" s="395"/>
      <c r="BQ23" s="395"/>
      <c r="BR23" s="395"/>
      <c r="BS23" s="395"/>
      <c r="BT23" s="395"/>
      <c r="BU23" s="396"/>
      <c r="BV23" s="394">
        <v>14705801</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7362</v>
      </c>
      <c r="R24" s="446"/>
      <c r="S24" s="446"/>
      <c r="T24" s="446"/>
      <c r="U24" s="446"/>
      <c r="V24" s="488"/>
      <c r="W24" s="540"/>
      <c r="X24" s="541"/>
      <c r="Y24" s="542"/>
      <c r="Z24" s="444" t="s">
        <v>162</v>
      </c>
      <c r="AA24" s="424"/>
      <c r="AB24" s="424"/>
      <c r="AC24" s="424"/>
      <c r="AD24" s="424"/>
      <c r="AE24" s="424"/>
      <c r="AF24" s="424"/>
      <c r="AG24" s="425"/>
      <c r="AH24" s="445">
        <v>365</v>
      </c>
      <c r="AI24" s="446"/>
      <c r="AJ24" s="446"/>
      <c r="AK24" s="446"/>
      <c r="AL24" s="488"/>
      <c r="AM24" s="445">
        <v>1134420</v>
      </c>
      <c r="AN24" s="446"/>
      <c r="AO24" s="446"/>
      <c r="AP24" s="446"/>
      <c r="AQ24" s="446"/>
      <c r="AR24" s="488"/>
      <c r="AS24" s="445">
        <v>3108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14111948</v>
      </c>
      <c r="BO24" s="395"/>
      <c r="BP24" s="395"/>
      <c r="BQ24" s="395"/>
      <c r="BR24" s="395"/>
      <c r="BS24" s="395"/>
      <c r="BT24" s="395"/>
      <c r="BU24" s="396"/>
      <c r="BV24" s="394">
        <v>10908840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6255</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7816383</v>
      </c>
      <c r="BO25" s="358"/>
      <c r="BP25" s="358"/>
      <c r="BQ25" s="358"/>
      <c r="BR25" s="358"/>
      <c r="BS25" s="358"/>
      <c r="BT25" s="358"/>
      <c r="BU25" s="359"/>
      <c r="BV25" s="357">
        <v>11148364</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5787</v>
      </c>
      <c r="R26" s="446"/>
      <c r="S26" s="446"/>
      <c r="T26" s="446"/>
      <c r="U26" s="446"/>
      <c r="V26" s="488"/>
      <c r="W26" s="540"/>
      <c r="X26" s="541"/>
      <c r="Y26" s="542"/>
      <c r="Z26" s="444" t="s">
        <v>168</v>
      </c>
      <c r="AA26" s="546"/>
      <c r="AB26" s="546"/>
      <c r="AC26" s="546"/>
      <c r="AD26" s="546"/>
      <c r="AE26" s="546"/>
      <c r="AF26" s="546"/>
      <c r="AG26" s="547"/>
      <c r="AH26" s="445">
        <v>22</v>
      </c>
      <c r="AI26" s="446"/>
      <c r="AJ26" s="446"/>
      <c r="AK26" s="446"/>
      <c r="AL26" s="488"/>
      <c r="AM26" s="445">
        <v>72754</v>
      </c>
      <c r="AN26" s="446"/>
      <c r="AO26" s="446"/>
      <c r="AP26" s="446"/>
      <c r="AQ26" s="446"/>
      <c r="AR26" s="488"/>
      <c r="AS26" s="445">
        <v>3307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4050</v>
      </c>
      <c r="R27" s="446"/>
      <c r="S27" s="446"/>
      <c r="T27" s="446"/>
      <c r="U27" s="446"/>
      <c r="V27" s="488"/>
      <c r="W27" s="540"/>
      <c r="X27" s="541"/>
      <c r="Y27" s="542"/>
      <c r="Z27" s="444" t="s">
        <v>171</v>
      </c>
      <c r="AA27" s="424"/>
      <c r="AB27" s="424"/>
      <c r="AC27" s="424"/>
      <c r="AD27" s="424"/>
      <c r="AE27" s="424"/>
      <c r="AF27" s="424"/>
      <c r="AG27" s="425"/>
      <c r="AH27" s="445">
        <v>31</v>
      </c>
      <c r="AI27" s="446"/>
      <c r="AJ27" s="446"/>
      <c r="AK27" s="446"/>
      <c r="AL27" s="488"/>
      <c r="AM27" s="445">
        <v>98441</v>
      </c>
      <c r="AN27" s="446"/>
      <c r="AO27" s="446"/>
      <c r="AP27" s="446"/>
      <c r="AQ27" s="446"/>
      <c r="AR27" s="488"/>
      <c r="AS27" s="445">
        <v>3176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100759</v>
      </c>
      <c r="BO27" s="514"/>
      <c r="BP27" s="514"/>
      <c r="BQ27" s="514"/>
      <c r="BR27" s="514"/>
      <c r="BS27" s="514"/>
      <c r="BT27" s="514"/>
      <c r="BU27" s="515"/>
      <c r="BV27" s="513">
        <v>100755</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3660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2190030</v>
      </c>
      <c r="BO28" s="358"/>
      <c r="BP28" s="358"/>
      <c r="BQ28" s="358"/>
      <c r="BR28" s="358"/>
      <c r="BS28" s="358"/>
      <c r="BT28" s="358"/>
      <c r="BU28" s="359"/>
      <c r="BV28" s="357">
        <v>2820888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16</v>
      </c>
      <c r="M29" s="446"/>
      <c r="N29" s="446"/>
      <c r="O29" s="446"/>
      <c r="P29" s="488"/>
      <c r="Q29" s="445">
        <v>3420</v>
      </c>
      <c r="R29" s="446"/>
      <c r="S29" s="446"/>
      <c r="T29" s="446"/>
      <c r="U29" s="446"/>
      <c r="V29" s="488"/>
      <c r="W29" s="543"/>
      <c r="X29" s="544"/>
      <c r="Y29" s="545"/>
      <c r="Z29" s="444" t="s">
        <v>177</v>
      </c>
      <c r="AA29" s="424"/>
      <c r="AB29" s="424"/>
      <c r="AC29" s="424"/>
      <c r="AD29" s="424"/>
      <c r="AE29" s="424"/>
      <c r="AF29" s="424"/>
      <c r="AG29" s="425"/>
      <c r="AH29" s="445">
        <v>396</v>
      </c>
      <c r="AI29" s="446"/>
      <c r="AJ29" s="446"/>
      <c r="AK29" s="446"/>
      <c r="AL29" s="488"/>
      <c r="AM29" s="445">
        <v>1232861</v>
      </c>
      <c r="AN29" s="446"/>
      <c r="AO29" s="446"/>
      <c r="AP29" s="446"/>
      <c r="AQ29" s="446"/>
      <c r="AR29" s="488"/>
      <c r="AS29" s="445">
        <v>3113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252088</v>
      </c>
      <c r="BO29" s="395"/>
      <c r="BP29" s="395"/>
      <c r="BQ29" s="395"/>
      <c r="BR29" s="395"/>
      <c r="BS29" s="395"/>
      <c r="BT29" s="395"/>
      <c r="BU29" s="396"/>
      <c r="BV29" s="394">
        <v>197004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3085369</v>
      </c>
      <c r="BO30" s="514"/>
      <c r="BP30" s="514"/>
      <c r="BQ30" s="514"/>
      <c r="BR30" s="514"/>
      <c r="BS30" s="514"/>
      <c r="BT30" s="514"/>
      <c r="BU30" s="515"/>
      <c r="BV30" s="513">
        <v>3438455</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千葉県後期高齢者医療広域連合/特別会計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南房総広域水道企業団/水道用水供給事業会計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安房郡市広域市町村圏事務組合/一般会計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三芳水道企業団/水道事業会計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Oa/OmktC2brvnULx+8fbkwYPpWodEWx7QkVoGFDr+vA4jKqSV7HCPrdRdVOw1jgrKqvbbtqQY/jkC4c0Xd5yBA==" saltValue="2CUhagie6WdBPP5gw/0t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6107227</v>
      </c>
      <c r="S5" s="600"/>
      <c r="T5" s="600"/>
      <c r="U5" s="600"/>
      <c r="V5" s="600"/>
      <c r="W5" s="600"/>
      <c r="X5" s="600"/>
      <c r="Y5" s="601"/>
      <c r="Z5" s="602">
        <v>22.7</v>
      </c>
      <c r="AA5" s="602"/>
      <c r="AB5" s="602"/>
      <c r="AC5" s="602"/>
      <c r="AD5" s="603">
        <v>5594408</v>
      </c>
      <c r="AE5" s="603"/>
      <c r="AF5" s="603"/>
      <c r="AG5" s="603"/>
      <c r="AH5" s="603"/>
      <c r="AI5" s="603"/>
      <c r="AJ5" s="603"/>
      <c r="AK5" s="603"/>
      <c r="AL5" s="604">
        <v>47.8</v>
      </c>
      <c r="AM5" s="605"/>
      <c r="AN5" s="605"/>
      <c r="AO5" s="606"/>
      <c r="AP5" s="596" t="s">
        <v>216</v>
      </c>
      <c r="AQ5" s="597"/>
      <c r="AR5" s="597"/>
      <c r="AS5" s="597"/>
      <c r="AT5" s="597"/>
      <c r="AU5" s="597"/>
      <c r="AV5" s="597"/>
      <c r="AW5" s="597"/>
      <c r="AX5" s="597"/>
      <c r="AY5" s="597"/>
      <c r="AZ5" s="597"/>
      <c r="BA5" s="597"/>
      <c r="BB5" s="597"/>
      <c r="BC5" s="597"/>
      <c r="BD5" s="597"/>
      <c r="BE5" s="597"/>
      <c r="BF5" s="598"/>
      <c r="BG5" s="610">
        <v>5561246</v>
      </c>
      <c r="BH5" s="611"/>
      <c r="BI5" s="611"/>
      <c r="BJ5" s="611"/>
      <c r="BK5" s="611"/>
      <c r="BL5" s="611"/>
      <c r="BM5" s="611"/>
      <c r="BN5" s="612"/>
      <c r="BO5" s="613">
        <v>91.1</v>
      </c>
      <c r="BP5" s="613"/>
      <c r="BQ5" s="613"/>
      <c r="BR5" s="613"/>
      <c r="BS5" s="614">
        <v>33467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128452</v>
      </c>
      <c r="S6" s="611"/>
      <c r="T6" s="611"/>
      <c r="U6" s="611"/>
      <c r="V6" s="611"/>
      <c r="W6" s="611"/>
      <c r="X6" s="611"/>
      <c r="Y6" s="612"/>
      <c r="Z6" s="613">
        <v>0.5</v>
      </c>
      <c r="AA6" s="613"/>
      <c r="AB6" s="613"/>
      <c r="AC6" s="613"/>
      <c r="AD6" s="614">
        <v>128452</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5561246</v>
      </c>
      <c r="BH6" s="611"/>
      <c r="BI6" s="611"/>
      <c r="BJ6" s="611"/>
      <c r="BK6" s="611"/>
      <c r="BL6" s="611"/>
      <c r="BM6" s="611"/>
      <c r="BN6" s="612"/>
      <c r="BO6" s="613">
        <v>91.1</v>
      </c>
      <c r="BP6" s="613"/>
      <c r="BQ6" s="613"/>
      <c r="BR6" s="613"/>
      <c r="BS6" s="614">
        <v>33467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169713</v>
      </c>
      <c r="CS6" s="611"/>
      <c r="CT6" s="611"/>
      <c r="CU6" s="611"/>
      <c r="CV6" s="611"/>
      <c r="CW6" s="611"/>
      <c r="CX6" s="611"/>
      <c r="CY6" s="612"/>
      <c r="CZ6" s="604">
        <v>0.7</v>
      </c>
      <c r="DA6" s="605"/>
      <c r="DB6" s="605"/>
      <c r="DC6" s="621"/>
      <c r="DD6" s="619" t="s">
        <v>121</v>
      </c>
      <c r="DE6" s="611"/>
      <c r="DF6" s="611"/>
      <c r="DG6" s="611"/>
      <c r="DH6" s="611"/>
      <c r="DI6" s="611"/>
      <c r="DJ6" s="611"/>
      <c r="DK6" s="611"/>
      <c r="DL6" s="611"/>
      <c r="DM6" s="611"/>
      <c r="DN6" s="611"/>
      <c r="DO6" s="611"/>
      <c r="DP6" s="612"/>
      <c r="DQ6" s="619">
        <v>169713</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2513</v>
      </c>
      <c r="S7" s="611"/>
      <c r="T7" s="611"/>
      <c r="U7" s="611"/>
      <c r="V7" s="611"/>
      <c r="W7" s="611"/>
      <c r="X7" s="611"/>
      <c r="Y7" s="612"/>
      <c r="Z7" s="613">
        <v>0</v>
      </c>
      <c r="AA7" s="613"/>
      <c r="AB7" s="613"/>
      <c r="AC7" s="613"/>
      <c r="AD7" s="614">
        <v>2513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2420410</v>
      </c>
      <c r="BH7" s="611"/>
      <c r="BI7" s="611"/>
      <c r="BJ7" s="611"/>
      <c r="BK7" s="611"/>
      <c r="BL7" s="611"/>
      <c r="BM7" s="611"/>
      <c r="BN7" s="612"/>
      <c r="BO7" s="613">
        <v>39.6</v>
      </c>
      <c r="BP7" s="613"/>
      <c r="BQ7" s="613"/>
      <c r="BR7" s="613"/>
      <c r="BS7" s="614">
        <v>33467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2448591</v>
      </c>
      <c r="CS7" s="611"/>
      <c r="CT7" s="611"/>
      <c r="CU7" s="611"/>
      <c r="CV7" s="611"/>
      <c r="CW7" s="611"/>
      <c r="CX7" s="611"/>
      <c r="CY7" s="612"/>
      <c r="CZ7" s="613">
        <v>9.4</v>
      </c>
      <c r="DA7" s="613"/>
      <c r="DB7" s="613"/>
      <c r="DC7" s="613"/>
      <c r="DD7" s="619">
        <v>76517</v>
      </c>
      <c r="DE7" s="611"/>
      <c r="DF7" s="611"/>
      <c r="DG7" s="611"/>
      <c r="DH7" s="611"/>
      <c r="DI7" s="611"/>
      <c r="DJ7" s="611"/>
      <c r="DK7" s="611"/>
      <c r="DL7" s="611"/>
      <c r="DM7" s="611"/>
      <c r="DN7" s="611"/>
      <c r="DO7" s="611"/>
      <c r="DP7" s="612"/>
      <c r="DQ7" s="619">
        <v>1937788</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35719</v>
      </c>
      <c r="S8" s="611"/>
      <c r="T8" s="611"/>
      <c r="U8" s="611"/>
      <c r="V8" s="611"/>
      <c r="W8" s="611"/>
      <c r="X8" s="611"/>
      <c r="Y8" s="612"/>
      <c r="Z8" s="613">
        <v>0.1</v>
      </c>
      <c r="AA8" s="613"/>
      <c r="AB8" s="613"/>
      <c r="AC8" s="613"/>
      <c r="AD8" s="614">
        <v>35719</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85287</v>
      </c>
      <c r="BH8" s="611"/>
      <c r="BI8" s="611"/>
      <c r="BJ8" s="611"/>
      <c r="BK8" s="611"/>
      <c r="BL8" s="611"/>
      <c r="BM8" s="611"/>
      <c r="BN8" s="612"/>
      <c r="BO8" s="613">
        <v>1.4</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8269315</v>
      </c>
      <c r="CS8" s="611"/>
      <c r="CT8" s="611"/>
      <c r="CU8" s="611"/>
      <c r="CV8" s="611"/>
      <c r="CW8" s="611"/>
      <c r="CX8" s="611"/>
      <c r="CY8" s="612"/>
      <c r="CZ8" s="613">
        <v>31.7</v>
      </c>
      <c r="DA8" s="613"/>
      <c r="DB8" s="613"/>
      <c r="DC8" s="613"/>
      <c r="DD8" s="619">
        <v>17782</v>
      </c>
      <c r="DE8" s="611"/>
      <c r="DF8" s="611"/>
      <c r="DG8" s="611"/>
      <c r="DH8" s="611"/>
      <c r="DI8" s="611"/>
      <c r="DJ8" s="611"/>
      <c r="DK8" s="611"/>
      <c r="DL8" s="611"/>
      <c r="DM8" s="611"/>
      <c r="DN8" s="611"/>
      <c r="DO8" s="611"/>
      <c r="DP8" s="612"/>
      <c r="DQ8" s="619">
        <v>4846137</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42894</v>
      </c>
      <c r="S9" s="611"/>
      <c r="T9" s="611"/>
      <c r="U9" s="611"/>
      <c r="V9" s="611"/>
      <c r="W9" s="611"/>
      <c r="X9" s="611"/>
      <c r="Y9" s="612"/>
      <c r="Z9" s="613">
        <v>0.2</v>
      </c>
      <c r="AA9" s="613"/>
      <c r="AB9" s="613"/>
      <c r="AC9" s="613"/>
      <c r="AD9" s="614">
        <v>42894</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2034715</v>
      </c>
      <c r="BH9" s="611"/>
      <c r="BI9" s="611"/>
      <c r="BJ9" s="611"/>
      <c r="BK9" s="611"/>
      <c r="BL9" s="611"/>
      <c r="BM9" s="611"/>
      <c r="BN9" s="612"/>
      <c r="BO9" s="613">
        <v>33.299999999999997</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4202145</v>
      </c>
      <c r="CS9" s="611"/>
      <c r="CT9" s="611"/>
      <c r="CU9" s="611"/>
      <c r="CV9" s="611"/>
      <c r="CW9" s="611"/>
      <c r="CX9" s="611"/>
      <c r="CY9" s="612"/>
      <c r="CZ9" s="613">
        <v>16.100000000000001</v>
      </c>
      <c r="DA9" s="613"/>
      <c r="DB9" s="613"/>
      <c r="DC9" s="613"/>
      <c r="DD9" s="619">
        <v>2238229</v>
      </c>
      <c r="DE9" s="611"/>
      <c r="DF9" s="611"/>
      <c r="DG9" s="611"/>
      <c r="DH9" s="611"/>
      <c r="DI9" s="611"/>
      <c r="DJ9" s="611"/>
      <c r="DK9" s="611"/>
      <c r="DL9" s="611"/>
      <c r="DM9" s="611"/>
      <c r="DN9" s="611"/>
      <c r="DO9" s="611"/>
      <c r="DP9" s="612"/>
      <c r="DQ9" s="619">
        <v>1530848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142041</v>
      </c>
      <c r="BH10" s="611"/>
      <c r="BI10" s="611"/>
      <c r="BJ10" s="611"/>
      <c r="BK10" s="611"/>
      <c r="BL10" s="611"/>
      <c r="BM10" s="611"/>
      <c r="BN10" s="612"/>
      <c r="BO10" s="613">
        <v>2.2999999999999998</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v>
      </c>
      <c r="CS10" s="611"/>
      <c r="CT10" s="611"/>
      <c r="CU10" s="611"/>
      <c r="CV10" s="611"/>
      <c r="CW10" s="611"/>
      <c r="CX10" s="611"/>
      <c r="CY10" s="612"/>
      <c r="CZ10" s="613">
        <v>0</v>
      </c>
      <c r="DA10" s="613"/>
      <c r="DB10" s="613"/>
      <c r="DC10" s="613"/>
      <c r="DD10" s="619" t="s">
        <v>121</v>
      </c>
      <c r="DE10" s="611"/>
      <c r="DF10" s="611"/>
      <c r="DG10" s="611"/>
      <c r="DH10" s="611"/>
      <c r="DI10" s="611"/>
      <c r="DJ10" s="611"/>
      <c r="DK10" s="611"/>
      <c r="DL10" s="611"/>
      <c r="DM10" s="611"/>
      <c r="DN10" s="611"/>
      <c r="DO10" s="611"/>
      <c r="DP10" s="612"/>
      <c r="DQ10" s="619">
        <v>5</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1151243</v>
      </c>
      <c r="S11" s="611"/>
      <c r="T11" s="611"/>
      <c r="U11" s="611"/>
      <c r="V11" s="611"/>
      <c r="W11" s="611"/>
      <c r="X11" s="611"/>
      <c r="Y11" s="612"/>
      <c r="Z11" s="615">
        <v>4.3</v>
      </c>
      <c r="AA11" s="616"/>
      <c r="AB11" s="616"/>
      <c r="AC11" s="622"/>
      <c r="AD11" s="619">
        <v>1151243</v>
      </c>
      <c r="AE11" s="611"/>
      <c r="AF11" s="611"/>
      <c r="AG11" s="611"/>
      <c r="AH11" s="611"/>
      <c r="AI11" s="611"/>
      <c r="AJ11" s="611"/>
      <c r="AK11" s="612"/>
      <c r="AL11" s="615">
        <v>9.8000000000000007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158367</v>
      </c>
      <c r="BH11" s="611"/>
      <c r="BI11" s="611"/>
      <c r="BJ11" s="611"/>
      <c r="BK11" s="611"/>
      <c r="BL11" s="611"/>
      <c r="BM11" s="611"/>
      <c r="BN11" s="612"/>
      <c r="BO11" s="613">
        <v>2.6</v>
      </c>
      <c r="BP11" s="613"/>
      <c r="BQ11" s="613"/>
      <c r="BR11" s="613"/>
      <c r="BS11" s="614">
        <v>33467</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1269567</v>
      </c>
      <c r="CS11" s="611"/>
      <c r="CT11" s="611"/>
      <c r="CU11" s="611"/>
      <c r="CV11" s="611"/>
      <c r="CW11" s="611"/>
      <c r="CX11" s="611"/>
      <c r="CY11" s="612"/>
      <c r="CZ11" s="613">
        <v>4.9000000000000004</v>
      </c>
      <c r="DA11" s="613"/>
      <c r="DB11" s="613"/>
      <c r="DC11" s="613"/>
      <c r="DD11" s="619">
        <v>818998</v>
      </c>
      <c r="DE11" s="611"/>
      <c r="DF11" s="611"/>
      <c r="DG11" s="611"/>
      <c r="DH11" s="611"/>
      <c r="DI11" s="611"/>
      <c r="DJ11" s="611"/>
      <c r="DK11" s="611"/>
      <c r="DL11" s="611"/>
      <c r="DM11" s="611"/>
      <c r="DN11" s="611"/>
      <c r="DO11" s="611"/>
      <c r="DP11" s="612"/>
      <c r="DQ11" s="619">
        <v>437423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30755</v>
      </c>
      <c r="S12" s="611"/>
      <c r="T12" s="611"/>
      <c r="U12" s="611"/>
      <c r="V12" s="611"/>
      <c r="W12" s="611"/>
      <c r="X12" s="611"/>
      <c r="Y12" s="612"/>
      <c r="Z12" s="613">
        <v>0.1</v>
      </c>
      <c r="AA12" s="613"/>
      <c r="AB12" s="613"/>
      <c r="AC12" s="613"/>
      <c r="AD12" s="614">
        <v>30755</v>
      </c>
      <c r="AE12" s="614"/>
      <c r="AF12" s="614"/>
      <c r="AG12" s="614"/>
      <c r="AH12" s="614"/>
      <c r="AI12" s="614"/>
      <c r="AJ12" s="614"/>
      <c r="AK12" s="614"/>
      <c r="AL12" s="615">
        <v>0.3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2544863</v>
      </c>
      <c r="BH12" s="611"/>
      <c r="BI12" s="611"/>
      <c r="BJ12" s="611"/>
      <c r="BK12" s="611"/>
      <c r="BL12" s="611"/>
      <c r="BM12" s="611"/>
      <c r="BN12" s="612"/>
      <c r="BO12" s="613">
        <v>41.7</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666574</v>
      </c>
      <c r="CS12" s="611"/>
      <c r="CT12" s="611"/>
      <c r="CU12" s="611"/>
      <c r="CV12" s="611"/>
      <c r="CW12" s="611"/>
      <c r="CX12" s="611"/>
      <c r="CY12" s="612"/>
      <c r="CZ12" s="613">
        <v>2.6</v>
      </c>
      <c r="DA12" s="613"/>
      <c r="DB12" s="613"/>
      <c r="DC12" s="613"/>
      <c r="DD12" s="619">
        <v>3231</v>
      </c>
      <c r="DE12" s="611"/>
      <c r="DF12" s="611"/>
      <c r="DG12" s="611"/>
      <c r="DH12" s="611"/>
      <c r="DI12" s="611"/>
      <c r="DJ12" s="611"/>
      <c r="DK12" s="611"/>
      <c r="DL12" s="611"/>
      <c r="DM12" s="611"/>
      <c r="DN12" s="611"/>
      <c r="DO12" s="611"/>
      <c r="DP12" s="612"/>
      <c r="DQ12" s="619">
        <v>383565</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2538757</v>
      </c>
      <c r="BH13" s="611"/>
      <c r="BI13" s="611"/>
      <c r="BJ13" s="611"/>
      <c r="BK13" s="611"/>
      <c r="BL13" s="611"/>
      <c r="BM13" s="611"/>
      <c r="BN13" s="612"/>
      <c r="BO13" s="613">
        <v>41.6</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1870956</v>
      </c>
      <c r="CS13" s="611"/>
      <c r="CT13" s="611"/>
      <c r="CU13" s="611"/>
      <c r="CV13" s="611"/>
      <c r="CW13" s="611"/>
      <c r="CX13" s="611"/>
      <c r="CY13" s="612"/>
      <c r="CZ13" s="613">
        <v>7.2</v>
      </c>
      <c r="DA13" s="613"/>
      <c r="DB13" s="613"/>
      <c r="DC13" s="613"/>
      <c r="DD13" s="619">
        <v>1000627</v>
      </c>
      <c r="DE13" s="611"/>
      <c r="DF13" s="611"/>
      <c r="DG13" s="611"/>
      <c r="DH13" s="611"/>
      <c r="DI13" s="611"/>
      <c r="DJ13" s="611"/>
      <c r="DK13" s="611"/>
      <c r="DL13" s="611"/>
      <c r="DM13" s="611"/>
      <c r="DN13" s="611"/>
      <c r="DO13" s="611"/>
      <c r="DP13" s="612"/>
      <c r="DQ13" s="619">
        <v>981796</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1462</v>
      </c>
      <c r="S14" s="611"/>
      <c r="T14" s="611"/>
      <c r="U14" s="611"/>
      <c r="V14" s="611"/>
      <c r="W14" s="611"/>
      <c r="X14" s="611"/>
      <c r="Y14" s="612"/>
      <c r="Z14" s="613">
        <v>0</v>
      </c>
      <c r="AA14" s="613"/>
      <c r="AB14" s="613"/>
      <c r="AC14" s="613"/>
      <c r="AD14" s="614">
        <v>1462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183221</v>
      </c>
      <c r="BH14" s="611"/>
      <c r="BI14" s="611"/>
      <c r="BJ14" s="611"/>
      <c r="BK14" s="611"/>
      <c r="BL14" s="611"/>
      <c r="BM14" s="611"/>
      <c r="BN14" s="612"/>
      <c r="BO14" s="613">
        <v>3</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1109260</v>
      </c>
      <c r="CS14" s="611"/>
      <c r="CT14" s="611"/>
      <c r="CU14" s="611"/>
      <c r="CV14" s="611"/>
      <c r="CW14" s="611"/>
      <c r="CX14" s="611"/>
      <c r="CY14" s="612"/>
      <c r="CZ14" s="613">
        <v>4.3</v>
      </c>
      <c r="DA14" s="613"/>
      <c r="DB14" s="613"/>
      <c r="DC14" s="613"/>
      <c r="DD14" s="619">
        <v>27797</v>
      </c>
      <c r="DE14" s="611"/>
      <c r="DF14" s="611"/>
      <c r="DG14" s="611"/>
      <c r="DH14" s="611"/>
      <c r="DI14" s="611"/>
      <c r="DJ14" s="611"/>
      <c r="DK14" s="611"/>
      <c r="DL14" s="611"/>
      <c r="DM14" s="611"/>
      <c r="DN14" s="611"/>
      <c r="DO14" s="611"/>
      <c r="DP14" s="612"/>
      <c r="DQ14" s="619">
        <v>1079419</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412752</v>
      </c>
      <c r="BH15" s="611"/>
      <c r="BI15" s="611"/>
      <c r="BJ15" s="611"/>
      <c r="BK15" s="611"/>
      <c r="BL15" s="611"/>
      <c r="BM15" s="611"/>
      <c r="BN15" s="612"/>
      <c r="BO15" s="613">
        <v>6.8</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4309978</v>
      </c>
      <c r="CS15" s="611"/>
      <c r="CT15" s="611"/>
      <c r="CU15" s="611"/>
      <c r="CV15" s="611"/>
      <c r="CW15" s="611"/>
      <c r="CX15" s="611"/>
      <c r="CY15" s="612"/>
      <c r="CZ15" s="613">
        <v>16.5</v>
      </c>
      <c r="DA15" s="613"/>
      <c r="DB15" s="613"/>
      <c r="DC15" s="613"/>
      <c r="DD15" s="619">
        <v>2653178</v>
      </c>
      <c r="DE15" s="611"/>
      <c r="DF15" s="611"/>
      <c r="DG15" s="611"/>
      <c r="DH15" s="611"/>
      <c r="DI15" s="611"/>
      <c r="DJ15" s="611"/>
      <c r="DK15" s="611"/>
      <c r="DL15" s="611"/>
      <c r="DM15" s="611"/>
      <c r="DN15" s="611"/>
      <c r="DO15" s="611"/>
      <c r="DP15" s="612"/>
      <c r="DQ15" s="619">
        <v>1527903</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20805</v>
      </c>
      <c r="S16" s="611"/>
      <c r="T16" s="611"/>
      <c r="U16" s="611"/>
      <c r="V16" s="611"/>
      <c r="W16" s="611"/>
      <c r="X16" s="611"/>
      <c r="Y16" s="612"/>
      <c r="Z16" s="613">
        <v>0.1</v>
      </c>
      <c r="AA16" s="613"/>
      <c r="AB16" s="613"/>
      <c r="AC16" s="613"/>
      <c r="AD16" s="614">
        <v>20805</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62581</v>
      </c>
      <c r="CS16" s="611"/>
      <c r="CT16" s="611"/>
      <c r="CU16" s="611"/>
      <c r="CV16" s="611"/>
      <c r="CW16" s="611"/>
      <c r="CX16" s="611"/>
      <c r="CY16" s="612"/>
      <c r="CZ16" s="613">
        <v>0.2</v>
      </c>
      <c r="DA16" s="613"/>
      <c r="DB16" s="613"/>
      <c r="DC16" s="613"/>
      <c r="DD16" s="619" t="s">
        <v>121</v>
      </c>
      <c r="DE16" s="611"/>
      <c r="DF16" s="611"/>
      <c r="DG16" s="611"/>
      <c r="DH16" s="611"/>
      <c r="DI16" s="611"/>
      <c r="DJ16" s="611"/>
      <c r="DK16" s="611"/>
      <c r="DL16" s="611"/>
      <c r="DM16" s="611"/>
      <c r="DN16" s="611"/>
      <c r="DO16" s="611"/>
      <c r="DP16" s="612"/>
      <c r="DQ16" s="619">
        <v>17593</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109447</v>
      </c>
      <c r="S17" s="611"/>
      <c r="T17" s="611"/>
      <c r="U17" s="611"/>
      <c r="V17" s="611"/>
      <c r="W17" s="611"/>
      <c r="X17" s="611"/>
      <c r="Y17" s="612"/>
      <c r="Z17" s="613">
        <v>0.4</v>
      </c>
      <c r="AA17" s="613"/>
      <c r="AB17" s="613"/>
      <c r="AC17" s="613"/>
      <c r="AD17" s="614">
        <v>109447</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1719012</v>
      </c>
      <c r="CS17" s="611"/>
      <c r="CT17" s="611"/>
      <c r="CU17" s="611"/>
      <c r="CV17" s="611"/>
      <c r="CW17" s="611"/>
      <c r="CX17" s="611"/>
      <c r="CY17" s="612"/>
      <c r="CZ17" s="613">
        <v>6.6</v>
      </c>
      <c r="DA17" s="613"/>
      <c r="DB17" s="613"/>
      <c r="DC17" s="613"/>
      <c r="DD17" s="619" t="s">
        <v>121</v>
      </c>
      <c r="DE17" s="611"/>
      <c r="DF17" s="611"/>
      <c r="DG17" s="611"/>
      <c r="DH17" s="611"/>
      <c r="DI17" s="611"/>
      <c r="DJ17" s="611"/>
      <c r="DK17" s="611"/>
      <c r="DL17" s="611"/>
      <c r="DM17" s="611"/>
      <c r="DN17" s="611"/>
      <c r="DO17" s="611"/>
      <c r="DP17" s="612"/>
      <c r="DQ17" s="619">
        <v>1652615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33386</v>
      </c>
      <c r="S18" s="611"/>
      <c r="T18" s="611"/>
      <c r="U18" s="611"/>
      <c r="V18" s="611"/>
      <c r="W18" s="611"/>
      <c r="X18" s="611"/>
      <c r="Y18" s="612"/>
      <c r="Z18" s="613">
        <v>0.1</v>
      </c>
      <c r="AA18" s="613"/>
      <c r="AB18" s="613"/>
      <c r="AC18" s="613"/>
      <c r="AD18" s="614">
        <v>33386</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28424</v>
      </c>
      <c r="S19" s="611"/>
      <c r="T19" s="611"/>
      <c r="U19" s="611"/>
      <c r="V19" s="611"/>
      <c r="W19" s="611"/>
      <c r="X19" s="611"/>
      <c r="Y19" s="612"/>
      <c r="Z19" s="613">
        <v>0.1</v>
      </c>
      <c r="AA19" s="613"/>
      <c r="AB19" s="613"/>
      <c r="AC19" s="613"/>
      <c r="AD19" s="614">
        <v>28424</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545981</v>
      </c>
      <c r="BH19" s="611"/>
      <c r="BI19" s="611"/>
      <c r="BJ19" s="611"/>
      <c r="BK19" s="611"/>
      <c r="BL19" s="611"/>
      <c r="BM19" s="611"/>
      <c r="BN19" s="612"/>
      <c r="BO19" s="613">
        <v>8.9</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4962</v>
      </c>
      <c r="S20" s="611"/>
      <c r="T20" s="611"/>
      <c r="U20" s="611"/>
      <c r="V20" s="611"/>
      <c r="W20" s="611"/>
      <c r="X20" s="611"/>
      <c r="Y20" s="612"/>
      <c r="Z20" s="613">
        <v>0</v>
      </c>
      <c r="AA20" s="613"/>
      <c r="AB20" s="613"/>
      <c r="AC20" s="613"/>
      <c r="AD20" s="614">
        <v>4962</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545981</v>
      </c>
      <c r="BH20" s="611"/>
      <c r="BI20" s="611"/>
      <c r="BJ20" s="611"/>
      <c r="BK20" s="611"/>
      <c r="BL20" s="611"/>
      <c r="BM20" s="611"/>
      <c r="BN20" s="612"/>
      <c r="BO20" s="613">
        <v>8.9</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26097697</v>
      </c>
      <c r="CS20" s="611"/>
      <c r="CT20" s="611"/>
      <c r="CU20" s="611"/>
      <c r="CV20" s="611"/>
      <c r="CW20" s="611"/>
      <c r="CX20" s="611"/>
      <c r="CY20" s="612"/>
      <c r="CZ20" s="613">
        <v>100</v>
      </c>
      <c r="DA20" s="613"/>
      <c r="DB20" s="613"/>
      <c r="DC20" s="613"/>
      <c r="DD20" s="619">
        <v>6836359</v>
      </c>
      <c r="DE20" s="611"/>
      <c r="DF20" s="611"/>
      <c r="DG20" s="611"/>
      <c r="DH20" s="611"/>
      <c r="DI20" s="611"/>
      <c r="DJ20" s="611"/>
      <c r="DK20" s="611"/>
      <c r="DL20" s="611"/>
      <c r="DM20" s="611"/>
      <c r="DN20" s="611"/>
      <c r="DO20" s="611"/>
      <c r="DP20" s="612"/>
      <c r="DQ20" s="619">
        <v>14564805</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4748594</v>
      </c>
      <c r="S21" s="611"/>
      <c r="T21" s="611"/>
      <c r="U21" s="611"/>
      <c r="V21" s="611"/>
      <c r="W21" s="611"/>
      <c r="X21" s="611"/>
      <c r="Y21" s="612"/>
      <c r="Z21" s="613">
        <v>17.600000000000001</v>
      </c>
      <c r="AA21" s="613"/>
      <c r="AB21" s="613"/>
      <c r="AC21" s="613"/>
      <c r="AD21" s="614">
        <v>4390109</v>
      </c>
      <c r="AE21" s="614"/>
      <c r="AF21" s="614"/>
      <c r="AG21" s="614"/>
      <c r="AH21" s="614"/>
      <c r="AI21" s="614"/>
      <c r="AJ21" s="614"/>
      <c r="AK21" s="614"/>
      <c r="AL21" s="615">
        <v>37.5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33162</v>
      </c>
      <c r="BH21" s="611"/>
      <c r="BI21" s="611"/>
      <c r="BJ21" s="611"/>
      <c r="BK21" s="611"/>
      <c r="BL21" s="611"/>
      <c r="BM21" s="611"/>
      <c r="BN21" s="612"/>
      <c r="BO21" s="613">
        <v>0.5</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4390109</v>
      </c>
      <c r="S22" s="611"/>
      <c r="T22" s="611"/>
      <c r="U22" s="611"/>
      <c r="V22" s="611"/>
      <c r="W22" s="611"/>
      <c r="X22" s="611"/>
      <c r="Y22" s="612"/>
      <c r="Z22" s="613">
        <v>16.3</v>
      </c>
      <c r="AA22" s="613"/>
      <c r="AB22" s="613"/>
      <c r="AC22" s="613"/>
      <c r="AD22" s="614">
        <v>4390109</v>
      </c>
      <c r="AE22" s="614"/>
      <c r="AF22" s="614"/>
      <c r="AG22" s="614"/>
      <c r="AH22" s="614"/>
      <c r="AI22" s="614"/>
      <c r="AJ22" s="614"/>
      <c r="AK22" s="614"/>
      <c r="AL22" s="615">
        <v>37.5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358451</v>
      </c>
      <c r="S23" s="611"/>
      <c r="T23" s="611"/>
      <c r="U23" s="611"/>
      <c r="V23" s="611"/>
      <c r="W23" s="611"/>
      <c r="X23" s="611"/>
      <c r="Y23" s="612"/>
      <c r="Z23" s="613">
        <v>1.3</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512819</v>
      </c>
      <c r="BH23" s="611"/>
      <c r="BI23" s="611"/>
      <c r="BJ23" s="611"/>
      <c r="BK23" s="611"/>
      <c r="BL23" s="611"/>
      <c r="BM23" s="611"/>
      <c r="BN23" s="612"/>
      <c r="BO23" s="613">
        <v>8.4</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34</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10069164</v>
      </c>
      <c r="CS24" s="600"/>
      <c r="CT24" s="600"/>
      <c r="CU24" s="600"/>
      <c r="CV24" s="600"/>
      <c r="CW24" s="600"/>
      <c r="CX24" s="600"/>
      <c r="CY24" s="601"/>
      <c r="CZ24" s="604">
        <v>38.6</v>
      </c>
      <c r="DA24" s="605"/>
      <c r="DB24" s="605"/>
      <c r="DC24" s="621"/>
      <c r="DD24" s="640">
        <v>6963783</v>
      </c>
      <c r="DE24" s="600"/>
      <c r="DF24" s="600"/>
      <c r="DG24" s="600"/>
      <c r="DH24" s="600"/>
      <c r="DI24" s="600"/>
      <c r="DJ24" s="600"/>
      <c r="DK24" s="601"/>
      <c r="DL24" s="640">
        <v>6256518</v>
      </c>
      <c r="DM24" s="600"/>
      <c r="DN24" s="600"/>
      <c r="DO24" s="600"/>
      <c r="DP24" s="600"/>
      <c r="DQ24" s="600"/>
      <c r="DR24" s="600"/>
      <c r="DS24" s="600"/>
      <c r="DT24" s="600"/>
      <c r="DU24" s="600"/>
      <c r="DV24" s="601"/>
      <c r="DW24" s="604">
        <v>53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12412497</v>
      </c>
      <c r="S25" s="611"/>
      <c r="T25" s="611"/>
      <c r="U25" s="611"/>
      <c r="V25" s="611"/>
      <c r="W25" s="611"/>
      <c r="X25" s="611"/>
      <c r="Y25" s="612"/>
      <c r="Z25" s="613">
        <v>46.1</v>
      </c>
      <c r="AA25" s="613"/>
      <c r="AB25" s="613"/>
      <c r="AC25" s="613"/>
      <c r="AD25" s="614">
        <v>11541193</v>
      </c>
      <c r="AE25" s="614"/>
      <c r="AF25" s="614"/>
      <c r="AG25" s="614"/>
      <c r="AH25" s="614"/>
      <c r="AI25" s="614"/>
      <c r="AJ25" s="614"/>
      <c r="AK25" s="614"/>
      <c r="AL25" s="615">
        <v>98.5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3781440</v>
      </c>
      <c r="CS25" s="643"/>
      <c r="CT25" s="643"/>
      <c r="CU25" s="643"/>
      <c r="CV25" s="643"/>
      <c r="CW25" s="643"/>
      <c r="CX25" s="643"/>
      <c r="CY25" s="644"/>
      <c r="CZ25" s="615">
        <v>14.5</v>
      </c>
      <c r="DA25" s="641"/>
      <c r="DB25" s="641"/>
      <c r="DC25" s="645"/>
      <c r="DD25" s="619">
        <v>3496141</v>
      </c>
      <c r="DE25" s="643"/>
      <c r="DF25" s="643"/>
      <c r="DG25" s="643"/>
      <c r="DH25" s="643"/>
      <c r="DI25" s="643"/>
      <c r="DJ25" s="643"/>
      <c r="DK25" s="644"/>
      <c r="DL25" s="619">
        <v>3441514</v>
      </c>
      <c r="DM25" s="643"/>
      <c r="DN25" s="643"/>
      <c r="DO25" s="643"/>
      <c r="DP25" s="643"/>
      <c r="DQ25" s="643"/>
      <c r="DR25" s="643"/>
      <c r="DS25" s="643"/>
      <c r="DT25" s="643"/>
      <c r="DU25" s="643"/>
      <c r="DV25" s="644"/>
      <c r="DW25" s="615">
        <v>29.2</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5405</v>
      </c>
      <c r="S26" s="611"/>
      <c r="T26" s="611"/>
      <c r="U26" s="611"/>
      <c r="V26" s="611"/>
      <c r="W26" s="611"/>
      <c r="X26" s="611"/>
      <c r="Y26" s="612"/>
      <c r="Z26" s="613">
        <v>0</v>
      </c>
      <c r="AA26" s="613"/>
      <c r="AB26" s="613"/>
      <c r="AC26" s="613"/>
      <c r="AD26" s="614">
        <v>5405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2093844</v>
      </c>
      <c r="CS26" s="611"/>
      <c r="CT26" s="611"/>
      <c r="CU26" s="611"/>
      <c r="CV26" s="611"/>
      <c r="CW26" s="611"/>
      <c r="CX26" s="611"/>
      <c r="CY26" s="612"/>
      <c r="CZ26" s="615">
        <v>8</v>
      </c>
      <c r="DA26" s="641"/>
      <c r="DB26" s="641"/>
      <c r="DC26" s="645"/>
      <c r="DD26" s="619">
        <v>1921504</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61302</v>
      </c>
      <c r="S27" s="611"/>
      <c r="T27" s="611"/>
      <c r="U27" s="611"/>
      <c r="V27" s="611"/>
      <c r="W27" s="611"/>
      <c r="X27" s="611"/>
      <c r="Y27" s="612"/>
      <c r="Z27" s="613">
        <v>0.2</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6107227</v>
      </c>
      <c r="BH27" s="611"/>
      <c r="BI27" s="611"/>
      <c r="BJ27" s="611"/>
      <c r="BK27" s="611"/>
      <c r="BL27" s="611"/>
      <c r="BM27" s="611"/>
      <c r="BN27" s="612"/>
      <c r="BO27" s="613">
        <v>100</v>
      </c>
      <c r="BP27" s="613"/>
      <c r="BQ27" s="613"/>
      <c r="BR27" s="613"/>
      <c r="BS27" s="614">
        <v>33467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4568712</v>
      </c>
      <c r="CS27" s="643"/>
      <c r="CT27" s="643"/>
      <c r="CU27" s="643"/>
      <c r="CV27" s="643"/>
      <c r="CW27" s="643"/>
      <c r="CX27" s="643"/>
      <c r="CY27" s="644"/>
      <c r="CZ27" s="615">
        <v>17.5</v>
      </c>
      <c r="DA27" s="641"/>
      <c r="DB27" s="641"/>
      <c r="DC27" s="645"/>
      <c r="DD27" s="619">
        <v>1815027</v>
      </c>
      <c r="DE27" s="643"/>
      <c r="DF27" s="643"/>
      <c r="DG27" s="643"/>
      <c r="DH27" s="643"/>
      <c r="DI27" s="643"/>
      <c r="DJ27" s="643"/>
      <c r="DK27" s="644"/>
      <c r="DL27" s="619">
        <v>1162389</v>
      </c>
      <c r="DM27" s="643"/>
      <c r="DN27" s="643"/>
      <c r="DO27" s="643"/>
      <c r="DP27" s="643"/>
      <c r="DQ27" s="643"/>
      <c r="DR27" s="643"/>
      <c r="DS27" s="643"/>
      <c r="DT27" s="643"/>
      <c r="DU27" s="643"/>
      <c r="DV27" s="644"/>
      <c r="DW27" s="615">
        <v>9.9</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164685</v>
      </c>
      <c r="S28" s="611"/>
      <c r="T28" s="611"/>
      <c r="U28" s="611"/>
      <c r="V28" s="611"/>
      <c r="W28" s="611"/>
      <c r="X28" s="611"/>
      <c r="Y28" s="612"/>
      <c r="Z28" s="613">
        <v>0.6</v>
      </c>
      <c r="AA28" s="613"/>
      <c r="AB28" s="613"/>
      <c r="AC28" s="613"/>
      <c r="AD28" s="614">
        <v>35497</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1719012</v>
      </c>
      <c r="CS28" s="611"/>
      <c r="CT28" s="611"/>
      <c r="CU28" s="611"/>
      <c r="CV28" s="611"/>
      <c r="CW28" s="611"/>
      <c r="CX28" s="611"/>
      <c r="CY28" s="612"/>
      <c r="CZ28" s="615">
        <v>6.6</v>
      </c>
      <c r="DA28" s="641"/>
      <c r="DB28" s="641"/>
      <c r="DC28" s="645"/>
      <c r="DD28" s="619">
        <v>1652615</v>
      </c>
      <c r="DE28" s="611"/>
      <c r="DF28" s="611"/>
      <c r="DG28" s="611"/>
      <c r="DH28" s="611"/>
      <c r="DI28" s="611"/>
      <c r="DJ28" s="611"/>
      <c r="DK28" s="612"/>
      <c r="DL28" s="619">
        <v>1652615</v>
      </c>
      <c r="DM28" s="611"/>
      <c r="DN28" s="611"/>
      <c r="DO28" s="611"/>
      <c r="DP28" s="611"/>
      <c r="DQ28" s="611"/>
      <c r="DR28" s="611"/>
      <c r="DS28" s="611"/>
      <c r="DT28" s="611"/>
      <c r="DU28" s="611"/>
      <c r="DV28" s="612"/>
      <c r="DW28" s="615">
        <v>14</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372624</v>
      </c>
      <c r="S29" s="611"/>
      <c r="T29" s="611"/>
      <c r="U29" s="611"/>
      <c r="V29" s="611"/>
      <c r="W29" s="611"/>
      <c r="X29" s="611"/>
      <c r="Y29" s="612"/>
      <c r="Z29" s="613">
        <v>1.4</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1719012</v>
      </c>
      <c r="CS29" s="643"/>
      <c r="CT29" s="643"/>
      <c r="CU29" s="643"/>
      <c r="CV29" s="643"/>
      <c r="CW29" s="643"/>
      <c r="CX29" s="643"/>
      <c r="CY29" s="644"/>
      <c r="CZ29" s="615">
        <v>6.6</v>
      </c>
      <c r="DA29" s="641"/>
      <c r="DB29" s="641"/>
      <c r="DC29" s="645"/>
      <c r="DD29" s="619">
        <v>1652615</v>
      </c>
      <c r="DE29" s="643"/>
      <c r="DF29" s="643"/>
      <c r="DG29" s="643"/>
      <c r="DH29" s="643"/>
      <c r="DI29" s="643"/>
      <c r="DJ29" s="643"/>
      <c r="DK29" s="644"/>
      <c r="DL29" s="619">
        <v>1652615</v>
      </c>
      <c r="DM29" s="643"/>
      <c r="DN29" s="643"/>
      <c r="DO29" s="643"/>
      <c r="DP29" s="643"/>
      <c r="DQ29" s="643"/>
      <c r="DR29" s="643"/>
      <c r="DS29" s="643"/>
      <c r="DT29" s="643"/>
      <c r="DU29" s="643"/>
      <c r="DV29" s="644"/>
      <c r="DW29" s="615">
        <v>14</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4896606</v>
      </c>
      <c r="S30" s="611"/>
      <c r="T30" s="611"/>
      <c r="U30" s="611"/>
      <c r="V30" s="611"/>
      <c r="W30" s="611"/>
      <c r="X30" s="611"/>
      <c r="Y30" s="612"/>
      <c r="Z30" s="613">
        <v>18.2</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1650748</v>
      </c>
      <c r="CS30" s="611"/>
      <c r="CT30" s="611"/>
      <c r="CU30" s="611"/>
      <c r="CV30" s="611"/>
      <c r="CW30" s="611"/>
      <c r="CX30" s="611"/>
      <c r="CY30" s="612"/>
      <c r="CZ30" s="615">
        <v>6.3</v>
      </c>
      <c r="DA30" s="641"/>
      <c r="DB30" s="641"/>
      <c r="DC30" s="645"/>
      <c r="DD30" s="619">
        <v>1584833</v>
      </c>
      <c r="DE30" s="611"/>
      <c r="DF30" s="611"/>
      <c r="DG30" s="611"/>
      <c r="DH30" s="611"/>
      <c r="DI30" s="611"/>
      <c r="DJ30" s="611"/>
      <c r="DK30" s="612"/>
      <c r="DL30" s="619">
        <v>1584833</v>
      </c>
      <c r="DM30" s="611"/>
      <c r="DN30" s="611"/>
      <c r="DO30" s="611"/>
      <c r="DP30" s="611"/>
      <c r="DQ30" s="611"/>
      <c r="DR30" s="611"/>
      <c r="DS30" s="611"/>
      <c r="DT30" s="611"/>
      <c r="DU30" s="611"/>
      <c r="DV30" s="612"/>
      <c r="DW30" s="615">
        <v>13.4</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v>82235</v>
      </c>
      <c r="S31" s="611"/>
      <c r="T31" s="611"/>
      <c r="U31" s="611"/>
      <c r="V31" s="611"/>
      <c r="W31" s="611"/>
      <c r="X31" s="611"/>
      <c r="Y31" s="612"/>
      <c r="Z31" s="613">
        <v>0.3</v>
      </c>
      <c r="AA31" s="613"/>
      <c r="AB31" s="613"/>
      <c r="AC31" s="613"/>
      <c r="AD31" s="614">
        <v>82235</v>
      </c>
      <c r="AE31" s="614"/>
      <c r="AF31" s="614"/>
      <c r="AG31" s="614"/>
      <c r="AH31" s="614"/>
      <c r="AI31" s="614"/>
      <c r="AJ31" s="614"/>
      <c r="AK31" s="614"/>
      <c r="AL31" s="615">
        <v>0.7</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98.6</v>
      </c>
      <c r="BH31" s="654"/>
      <c r="BI31" s="654"/>
      <c r="BJ31" s="654"/>
      <c r="BK31" s="654"/>
      <c r="BL31" s="654"/>
      <c r="BM31" s="605">
        <v>95.6</v>
      </c>
      <c r="BN31" s="654"/>
      <c r="BO31" s="654"/>
      <c r="BP31" s="654"/>
      <c r="BQ31" s="655"/>
      <c r="BR31" s="666">
        <v>98.5</v>
      </c>
      <c r="BS31" s="654"/>
      <c r="BT31" s="654"/>
      <c r="BU31" s="654"/>
      <c r="BV31" s="654"/>
      <c r="BW31" s="654"/>
      <c r="BX31" s="605">
        <v>95.3</v>
      </c>
      <c r="BY31" s="654"/>
      <c r="BZ31" s="654"/>
      <c r="CA31" s="654"/>
      <c r="CB31" s="655"/>
      <c r="CD31" s="648"/>
      <c r="CE31" s="649"/>
      <c r="CF31" s="607" t="s">
        <v>300</v>
      </c>
      <c r="CG31" s="608"/>
      <c r="CH31" s="608"/>
      <c r="CI31" s="608"/>
      <c r="CJ31" s="608"/>
      <c r="CK31" s="608"/>
      <c r="CL31" s="608"/>
      <c r="CM31" s="608"/>
      <c r="CN31" s="608"/>
      <c r="CO31" s="608"/>
      <c r="CP31" s="608"/>
      <c r="CQ31" s="609"/>
      <c r="CR31" s="610">
        <v>68264</v>
      </c>
      <c r="CS31" s="643"/>
      <c r="CT31" s="643"/>
      <c r="CU31" s="643"/>
      <c r="CV31" s="643"/>
      <c r="CW31" s="643"/>
      <c r="CX31" s="643"/>
      <c r="CY31" s="644"/>
      <c r="CZ31" s="615">
        <v>0.3</v>
      </c>
      <c r="DA31" s="641"/>
      <c r="DB31" s="641"/>
      <c r="DC31" s="645"/>
      <c r="DD31" s="619">
        <v>67782</v>
      </c>
      <c r="DE31" s="643"/>
      <c r="DF31" s="643"/>
      <c r="DG31" s="643"/>
      <c r="DH31" s="643"/>
      <c r="DI31" s="643"/>
      <c r="DJ31" s="643"/>
      <c r="DK31" s="644"/>
      <c r="DL31" s="619">
        <v>67782</v>
      </c>
      <c r="DM31" s="643"/>
      <c r="DN31" s="643"/>
      <c r="DO31" s="643"/>
      <c r="DP31" s="643"/>
      <c r="DQ31" s="643"/>
      <c r="DR31" s="643"/>
      <c r="DS31" s="643"/>
      <c r="DT31" s="643"/>
      <c r="DU31" s="643"/>
      <c r="DV31" s="644"/>
      <c r="DW31" s="615">
        <v>0.6</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1583129</v>
      </c>
      <c r="S32" s="611"/>
      <c r="T32" s="611"/>
      <c r="U32" s="611"/>
      <c r="V32" s="611"/>
      <c r="W32" s="611"/>
      <c r="X32" s="611"/>
      <c r="Y32" s="612"/>
      <c r="Z32" s="613">
        <v>5.9</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98.5</v>
      </c>
      <c r="BH32" s="643"/>
      <c r="BI32" s="643"/>
      <c r="BJ32" s="643"/>
      <c r="BK32" s="643"/>
      <c r="BL32" s="643"/>
      <c r="BM32" s="616">
        <v>95.2</v>
      </c>
      <c r="BN32" s="643"/>
      <c r="BO32" s="643"/>
      <c r="BP32" s="643"/>
      <c r="BQ32" s="665"/>
      <c r="BR32" s="667">
        <v>98.3</v>
      </c>
      <c r="BS32" s="643"/>
      <c r="BT32" s="643"/>
      <c r="BU32" s="643"/>
      <c r="BV32" s="643"/>
      <c r="BW32" s="643"/>
      <c r="BX32" s="616">
        <v>95.1</v>
      </c>
      <c r="BY32" s="643"/>
      <c r="BZ32" s="643"/>
      <c r="CA32" s="643"/>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1"/>
      <c r="DB32" s="641"/>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46683</v>
      </c>
      <c r="S33" s="611"/>
      <c r="T33" s="611"/>
      <c r="U33" s="611"/>
      <c r="V33" s="611"/>
      <c r="W33" s="611"/>
      <c r="X33" s="611"/>
      <c r="Y33" s="612"/>
      <c r="Z33" s="613">
        <v>0.2</v>
      </c>
      <c r="AA33" s="613"/>
      <c r="AB33" s="613"/>
      <c r="AC33" s="613"/>
      <c r="AD33" s="614">
        <v>21266</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98.5</v>
      </c>
      <c r="BH33" s="669"/>
      <c r="BI33" s="669"/>
      <c r="BJ33" s="669"/>
      <c r="BK33" s="669"/>
      <c r="BL33" s="669"/>
      <c r="BM33" s="670">
        <v>95.2</v>
      </c>
      <c r="BN33" s="669"/>
      <c r="BO33" s="669"/>
      <c r="BP33" s="669"/>
      <c r="BQ33" s="671"/>
      <c r="BR33" s="668">
        <v>98.4</v>
      </c>
      <c r="BS33" s="669"/>
      <c r="BT33" s="669"/>
      <c r="BU33" s="669"/>
      <c r="BV33" s="669"/>
      <c r="BW33" s="669"/>
      <c r="BX33" s="670">
        <v>94.7</v>
      </c>
      <c r="BY33" s="669"/>
      <c r="BZ33" s="669"/>
      <c r="CA33" s="669"/>
      <c r="CB33" s="671"/>
      <c r="CD33" s="607" t="s">
        <v>307</v>
      </c>
      <c r="CE33" s="608"/>
      <c r="CF33" s="608"/>
      <c r="CG33" s="608"/>
      <c r="CH33" s="608"/>
      <c r="CI33" s="608"/>
      <c r="CJ33" s="608"/>
      <c r="CK33" s="608"/>
      <c r="CL33" s="608"/>
      <c r="CM33" s="608"/>
      <c r="CN33" s="608"/>
      <c r="CO33" s="608"/>
      <c r="CP33" s="608"/>
      <c r="CQ33" s="609"/>
      <c r="CR33" s="610">
        <v>9129593</v>
      </c>
      <c r="CS33" s="643"/>
      <c r="CT33" s="643"/>
      <c r="CU33" s="643"/>
      <c r="CV33" s="643"/>
      <c r="CW33" s="643"/>
      <c r="CX33" s="643"/>
      <c r="CY33" s="644"/>
      <c r="CZ33" s="615">
        <v>35</v>
      </c>
      <c r="DA33" s="641"/>
      <c r="DB33" s="641"/>
      <c r="DC33" s="645"/>
      <c r="DD33" s="619">
        <v>7026920</v>
      </c>
      <c r="DE33" s="643"/>
      <c r="DF33" s="643"/>
      <c r="DG33" s="643"/>
      <c r="DH33" s="643"/>
      <c r="DI33" s="643"/>
      <c r="DJ33" s="643"/>
      <c r="DK33" s="644"/>
      <c r="DL33" s="619">
        <v>4913213</v>
      </c>
      <c r="DM33" s="643"/>
      <c r="DN33" s="643"/>
      <c r="DO33" s="643"/>
      <c r="DP33" s="643"/>
      <c r="DQ33" s="643"/>
      <c r="DR33" s="643"/>
      <c r="DS33" s="643"/>
      <c r="DT33" s="643"/>
      <c r="DU33" s="643"/>
      <c r="DV33" s="644"/>
      <c r="DW33" s="615">
        <v>41.6</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404848</v>
      </c>
      <c r="S34" s="611"/>
      <c r="T34" s="611"/>
      <c r="U34" s="611"/>
      <c r="V34" s="611"/>
      <c r="W34" s="611"/>
      <c r="X34" s="611"/>
      <c r="Y34" s="612"/>
      <c r="Z34" s="613">
        <v>1.5</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3309679</v>
      </c>
      <c r="CS34" s="611"/>
      <c r="CT34" s="611"/>
      <c r="CU34" s="611"/>
      <c r="CV34" s="611"/>
      <c r="CW34" s="611"/>
      <c r="CX34" s="611"/>
      <c r="CY34" s="612"/>
      <c r="CZ34" s="615">
        <v>12.7</v>
      </c>
      <c r="DA34" s="641"/>
      <c r="DB34" s="641"/>
      <c r="DC34" s="645"/>
      <c r="DD34" s="619">
        <v>2317360</v>
      </c>
      <c r="DE34" s="611"/>
      <c r="DF34" s="611"/>
      <c r="DG34" s="611"/>
      <c r="DH34" s="611"/>
      <c r="DI34" s="611"/>
      <c r="DJ34" s="611"/>
      <c r="DK34" s="612"/>
      <c r="DL34" s="619">
        <v>1605892</v>
      </c>
      <c r="DM34" s="611"/>
      <c r="DN34" s="611"/>
      <c r="DO34" s="611"/>
      <c r="DP34" s="611"/>
      <c r="DQ34" s="611"/>
      <c r="DR34" s="611"/>
      <c r="DS34" s="611"/>
      <c r="DT34" s="611"/>
      <c r="DU34" s="611"/>
      <c r="DV34" s="612"/>
      <c r="DW34" s="615">
        <v>13.6</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1698593</v>
      </c>
      <c r="S35" s="611"/>
      <c r="T35" s="611"/>
      <c r="U35" s="611"/>
      <c r="V35" s="611"/>
      <c r="W35" s="611"/>
      <c r="X35" s="611"/>
      <c r="Y35" s="612"/>
      <c r="Z35" s="613">
        <v>6.3</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65489</v>
      </c>
      <c r="CS35" s="643"/>
      <c r="CT35" s="643"/>
      <c r="CU35" s="643"/>
      <c r="CV35" s="643"/>
      <c r="CW35" s="643"/>
      <c r="CX35" s="643"/>
      <c r="CY35" s="644"/>
      <c r="CZ35" s="615">
        <v>0.3</v>
      </c>
      <c r="DA35" s="641"/>
      <c r="DB35" s="641"/>
      <c r="DC35" s="645"/>
      <c r="DD35" s="619">
        <v>60429</v>
      </c>
      <c r="DE35" s="643"/>
      <c r="DF35" s="643"/>
      <c r="DG35" s="643"/>
      <c r="DH35" s="643"/>
      <c r="DI35" s="643"/>
      <c r="DJ35" s="643"/>
      <c r="DK35" s="644"/>
      <c r="DL35" s="619">
        <v>60429</v>
      </c>
      <c r="DM35" s="643"/>
      <c r="DN35" s="643"/>
      <c r="DO35" s="643"/>
      <c r="DP35" s="643"/>
      <c r="DQ35" s="643"/>
      <c r="DR35" s="643"/>
      <c r="DS35" s="643"/>
      <c r="DT35" s="643"/>
      <c r="DU35" s="643"/>
      <c r="DV35" s="644"/>
      <c r="DW35" s="615">
        <v>0.5</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494272</v>
      </c>
      <c r="S36" s="611"/>
      <c r="T36" s="611"/>
      <c r="U36" s="611"/>
      <c r="V36" s="611"/>
      <c r="W36" s="611"/>
      <c r="X36" s="611"/>
      <c r="Y36" s="612"/>
      <c r="Z36" s="613">
        <v>1.8</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3046568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152387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2866481</v>
      </c>
      <c r="CS36" s="611"/>
      <c r="CT36" s="611"/>
      <c r="CU36" s="611"/>
      <c r="CV36" s="611"/>
      <c r="CW36" s="611"/>
      <c r="CX36" s="611"/>
      <c r="CY36" s="612"/>
      <c r="CZ36" s="615">
        <v>11</v>
      </c>
      <c r="DA36" s="641"/>
      <c r="DB36" s="641"/>
      <c r="DC36" s="645"/>
      <c r="DD36" s="619">
        <v>2487954</v>
      </c>
      <c r="DE36" s="611"/>
      <c r="DF36" s="611"/>
      <c r="DG36" s="611"/>
      <c r="DH36" s="611"/>
      <c r="DI36" s="611"/>
      <c r="DJ36" s="611"/>
      <c r="DK36" s="612"/>
      <c r="DL36" s="619">
        <v>1324355</v>
      </c>
      <c r="DM36" s="611"/>
      <c r="DN36" s="611"/>
      <c r="DO36" s="611"/>
      <c r="DP36" s="611"/>
      <c r="DQ36" s="611"/>
      <c r="DR36" s="611"/>
      <c r="DS36" s="611"/>
      <c r="DT36" s="611"/>
      <c r="DU36" s="611"/>
      <c r="DV36" s="612"/>
      <c r="DW36" s="615">
        <v>11.2</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543305</v>
      </c>
      <c r="S37" s="611"/>
      <c r="T37" s="611"/>
      <c r="U37" s="611"/>
      <c r="V37" s="611"/>
      <c r="W37" s="611"/>
      <c r="X37" s="611"/>
      <c r="Y37" s="612"/>
      <c r="Z37" s="613">
        <v>2</v>
      </c>
      <c r="AA37" s="613"/>
      <c r="AB37" s="613"/>
      <c r="AC37" s="613"/>
      <c r="AD37" s="614">
        <v>27016</v>
      </c>
      <c r="AE37" s="614"/>
      <c r="AF37" s="614"/>
      <c r="AG37" s="614"/>
      <c r="AH37" s="614"/>
      <c r="AI37" s="614"/>
      <c r="AJ37" s="614"/>
      <c r="AK37" s="614"/>
      <c r="AL37" s="615">
        <v>0.2</v>
      </c>
      <c r="AM37" s="616"/>
      <c r="AN37" s="616"/>
      <c r="AO37" s="617"/>
      <c r="AQ37" s="673" t="s">
        <v>319</v>
      </c>
      <c r="AR37" s="674"/>
      <c r="AS37" s="674"/>
      <c r="AT37" s="674"/>
      <c r="AU37" s="674"/>
      <c r="AV37" s="674"/>
      <c r="AW37" s="674"/>
      <c r="AX37" s="674"/>
      <c r="AY37" s="675"/>
      <c r="AZ37" s="610">
        <v>411770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82164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1134318</v>
      </c>
      <c r="CS37" s="643"/>
      <c r="CT37" s="643"/>
      <c r="CU37" s="643"/>
      <c r="CV37" s="643"/>
      <c r="CW37" s="643"/>
      <c r="CX37" s="643"/>
      <c r="CY37" s="644"/>
      <c r="CZ37" s="615">
        <v>4.3</v>
      </c>
      <c r="DA37" s="641"/>
      <c r="DB37" s="641"/>
      <c r="DC37" s="645"/>
      <c r="DD37" s="619">
        <v>1134318</v>
      </c>
      <c r="DE37" s="643"/>
      <c r="DF37" s="643"/>
      <c r="DG37" s="643"/>
      <c r="DH37" s="643"/>
      <c r="DI37" s="643"/>
      <c r="DJ37" s="643"/>
      <c r="DK37" s="644"/>
      <c r="DL37" s="619">
        <v>757170</v>
      </c>
      <c r="DM37" s="643"/>
      <c r="DN37" s="643"/>
      <c r="DO37" s="643"/>
      <c r="DP37" s="643"/>
      <c r="DQ37" s="643"/>
      <c r="DR37" s="643"/>
      <c r="DS37" s="643"/>
      <c r="DT37" s="643"/>
      <c r="DU37" s="643"/>
      <c r="DV37" s="644"/>
      <c r="DW37" s="615">
        <v>6.4</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4176200</v>
      </c>
      <c r="S38" s="611"/>
      <c r="T38" s="611"/>
      <c r="U38" s="611"/>
      <c r="V38" s="611"/>
      <c r="W38" s="611"/>
      <c r="X38" s="611"/>
      <c r="Y38" s="612"/>
      <c r="Z38" s="613">
        <v>15.5</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231508</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7424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2403290</v>
      </c>
      <c r="CS38" s="611"/>
      <c r="CT38" s="611"/>
      <c r="CU38" s="611"/>
      <c r="CV38" s="611"/>
      <c r="CW38" s="611"/>
      <c r="CX38" s="611"/>
      <c r="CY38" s="612"/>
      <c r="CZ38" s="615">
        <v>9.1999999999999993</v>
      </c>
      <c r="DA38" s="641"/>
      <c r="DB38" s="641"/>
      <c r="DC38" s="645"/>
      <c r="DD38" s="619">
        <v>1998325</v>
      </c>
      <c r="DE38" s="611"/>
      <c r="DF38" s="611"/>
      <c r="DG38" s="611"/>
      <c r="DH38" s="611"/>
      <c r="DI38" s="611"/>
      <c r="DJ38" s="611"/>
      <c r="DK38" s="612"/>
      <c r="DL38" s="619">
        <v>1922537</v>
      </c>
      <c r="DM38" s="611"/>
      <c r="DN38" s="611"/>
      <c r="DO38" s="611"/>
      <c r="DP38" s="611"/>
      <c r="DQ38" s="611"/>
      <c r="DR38" s="611"/>
      <c r="DS38" s="611"/>
      <c r="DT38" s="611"/>
      <c r="DU38" s="611"/>
      <c r="DV38" s="612"/>
      <c r="DW38" s="615">
        <v>16.3</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10703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322276</v>
      </c>
      <c r="CS39" s="643"/>
      <c r="CT39" s="643"/>
      <c r="CU39" s="643"/>
      <c r="CV39" s="643"/>
      <c r="CW39" s="643"/>
      <c r="CX39" s="643"/>
      <c r="CY39" s="644"/>
      <c r="CZ39" s="615">
        <v>1.2</v>
      </c>
      <c r="DA39" s="641"/>
      <c r="DB39" s="641"/>
      <c r="DC39" s="645"/>
      <c r="DD39" s="619">
        <v>135474</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87400</v>
      </c>
      <c r="S40" s="611"/>
      <c r="T40" s="611"/>
      <c r="U40" s="611"/>
      <c r="V40" s="611"/>
      <c r="W40" s="611"/>
      <c r="X40" s="611"/>
      <c r="Y40" s="612"/>
      <c r="Z40" s="613">
        <v>0.3</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87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162378</v>
      </c>
      <c r="CS40" s="611"/>
      <c r="CT40" s="611"/>
      <c r="CU40" s="611"/>
      <c r="CV40" s="611"/>
      <c r="CW40" s="611"/>
      <c r="CX40" s="611"/>
      <c r="CY40" s="612"/>
      <c r="CZ40" s="615">
        <v>0.6</v>
      </c>
      <c r="DA40" s="641"/>
      <c r="DB40" s="641"/>
      <c r="DC40" s="645"/>
      <c r="DD40" s="619">
        <v>27378</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26942384</v>
      </c>
      <c r="S41" s="683"/>
      <c r="T41" s="683"/>
      <c r="U41" s="683"/>
      <c r="V41" s="683"/>
      <c r="W41" s="683"/>
      <c r="X41" s="683"/>
      <c r="Y41" s="687"/>
      <c r="Z41" s="688">
        <v>100</v>
      </c>
      <c r="AA41" s="688"/>
      <c r="AB41" s="688"/>
      <c r="AC41" s="688"/>
      <c r="AD41" s="689">
        <v>11712612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425668</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1"/>
      <c r="DB41" s="641"/>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1977622</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366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6898940</v>
      </c>
      <c r="CS42" s="643"/>
      <c r="CT42" s="643"/>
      <c r="CU42" s="643"/>
      <c r="CV42" s="643"/>
      <c r="CW42" s="643"/>
      <c r="CX42" s="643"/>
      <c r="CY42" s="644"/>
      <c r="CZ42" s="615">
        <v>26.4</v>
      </c>
      <c r="DA42" s="641"/>
      <c r="DB42" s="641"/>
      <c r="DC42" s="645"/>
      <c r="DD42" s="619">
        <v>574102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185764</v>
      </c>
      <c r="CS43" s="643"/>
      <c r="CT43" s="643"/>
      <c r="CU43" s="643"/>
      <c r="CV43" s="643"/>
      <c r="CW43" s="643"/>
      <c r="CX43" s="643"/>
      <c r="CY43" s="644"/>
      <c r="CZ43" s="615">
        <v>0.7</v>
      </c>
      <c r="DA43" s="641"/>
      <c r="DB43" s="641"/>
      <c r="DC43" s="645"/>
      <c r="DD43" s="619">
        <v>185764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6836359</v>
      </c>
      <c r="CS44" s="611"/>
      <c r="CT44" s="611"/>
      <c r="CU44" s="611"/>
      <c r="CV44" s="611"/>
      <c r="CW44" s="611"/>
      <c r="CX44" s="611"/>
      <c r="CY44" s="612"/>
      <c r="CZ44" s="615">
        <v>26.2</v>
      </c>
      <c r="DA44" s="616"/>
      <c r="DB44" s="616"/>
      <c r="DC44" s="622"/>
      <c r="DD44" s="619">
        <v>556509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3889744</v>
      </c>
      <c r="CS45" s="643"/>
      <c r="CT45" s="643"/>
      <c r="CU45" s="643"/>
      <c r="CV45" s="643"/>
      <c r="CW45" s="643"/>
      <c r="CX45" s="643"/>
      <c r="CY45" s="644"/>
      <c r="CZ45" s="615">
        <v>14.9</v>
      </c>
      <c r="DA45" s="641"/>
      <c r="DB45" s="641"/>
      <c r="DC45" s="645"/>
      <c r="DD45" s="619">
        <v>51410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2829237</v>
      </c>
      <c r="CS46" s="611"/>
      <c r="CT46" s="611"/>
      <c r="CU46" s="611"/>
      <c r="CV46" s="611"/>
      <c r="CW46" s="611"/>
      <c r="CX46" s="611"/>
      <c r="CY46" s="612"/>
      <c r="CZ46" s="615">
        <v>10.8</v>
      </c>
      <c r="DA46" s="616"/>
      <c r="DB46" s="616"/>
      <c r="DC46" s="622"/>
      <c r="DD46" s="619">
        <v>487069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62581</v>
      </c>
      <c r="CS47" s="643"/>
      <c r="CT47" s="643"/>
      <c r="CU47" s="643"/>
      <c r="CV47" s="643"/>
      <c r="CW47" s="643"/>
      <c r="CX47" s="643"/>
      <c r="CY47" s="644"/>
      <c r="CZ47" s="615">
        <v>0.2</v>
      </c>
      <c r="DA47" s="641"/>
      <c r="DB47" s="641"/>
      <c r="DC47" s="645"/>
      <c r="DD47" s="619">
        <v>17593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26097697</v>
      </c>
      <c r="CS49" s="669"/>
      <c r="CT49" s="669"/>
      <c r="CU49" s="669"/>
      <c r="CV49" s="669"/>
      <c r="CW49" s="669"/>
      <c r="CX49" s="669"/>
      <c r="CY49" s="698"/>
      <c r="CZ49" s="690">
        <v>100</v>
      </c>
      <c r="DA49" s="699"/>
      <c r="DB49" s="699"/>
      <c r="DC49" s="700"/>
      <c r="DD49" s="701">
        <v>14564805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CtXtmCRqIX2Twz+eNfbS8fPgnBFunrNt95PUzubx3UF6V/+9En7qInZpy5meKr3ZUjisDceR98R42C9wrVnWA==" saltValue="a3MWC6kUEiSpQM3aCmEp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26942</v>
      </c>
      <c r="R7" s="740"/>
      <c r="S7" s="740"/>
      <c r="T7" s="740"/>
      <c r="U7" s="740"/>
      <c r="V7" s="740">
        <v>26098</v>
      </c>
      <c r="W7" s="740"/>
      <c r="X7" s="740"/>
      <c r="Y7" s="740"/>
      <c r="Z7" s="740"/>
      <c r="AA7" s="740">
        <v>844</v>
      </c>
      <c r="AB7" s="740"/>
      <c r="AC7" s="740"/>
      <c r="AD7" s="740"/>
      <c r="AE7" s="741"/>
      <c r="AF7" s="742">
        <v>749</v>
      </c>
      <c r="AG7" s="743"/>
      <c r="AH7" s="743"/>
      <c r="AI7" s="743"/>
      <c r="AJ7" s="744"/>
      <c r="AK7" s="745">
        <v>1699</v>
      </c>
      <c r="AL7" s="746"/>
      <c r="AM7" s="746"/>
      <c r="AN7" s="746"/>
      <c r="AO7" s="746"/>
      <c r="AP7" s="746">
        <v>21451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26942</v>
      </c>
      <c r="R23" s="780"/>
      <c r="S23" s="780"/>
      <c r="T23" s="780"/>
      <c r="U23" s="780"/>
      <c r="V23" s="780">
        <v>26098</v>
      </c>
      <c r="W23" s="780"/>
      <c r="X23" s="780"/>
      <c r="Y23" s="780"/>
      <c r="Z23" s="780"/>
      <c r="AA23" s="780">
        <v>844</v>
      </c>
      <c r="AB23" s="780"/>
      <c r="AC23" s="780"/>
      <c r="AD23" s="780"/>
      <c r="AE23" s="781"/>
      <c r="AF23" s="782">
        <v>749</v>
      </c>
      <c r="AG23" s="780"/>
      <c r="AH23" s="780"/>
      <c r="AI23" s="780"/>
      <c r="AJ23" s="783"/>
      <c r="AK23" s="784"/>
      <c r="AL23" s="785"/>
      <c r="AM23" s="785"/>
      <c r="AN23" s="785"/>
      <c r="AO23" s="785"/>
      <c r="AP23" s="780">
        <v>21451</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5939</v>
      </c>
      <c r="R28" s="810"/>
      <c r="S28" s="810"/>
      <c r="T28" s="810"/>
      <c r="U28" s="810"/>
      <c r="V28" s="810">
        <v>5787</v>
      </c>
      <c r="W28" s="810"/>
      <c r="X28" s="810"/>
      <c r="Y28" s="810"/>
      <c r="Z28" s="810"/>
      <c r="AA28" s="810">
        <v>152</v>
      </c>
      <c r="AB28" s="810"/>
      <c r="AC28" s="810"/>
      <c r="AD28" s="810"/>
      <c r="AE28" s="811"/>
      <c r="AF28" s="812">
        <v>152</v>
      </c>
      <c r="AG28" s="810"/>
      <c r="AH28" s="810"/>
      <c r="AI28" s="810"/>
      <c r="AJ28" s="813"/>
      <c r="AK28" s="814">
        <v>426</v>
      </c>
      <c r="AL28" s="815"/>
      <c r="AM28" s="815"/>
      <c r="AN28" s="815"/>
      <c r="AO28" s="815"/>
      <c r="AP28" s="815" t="s">
        <v>545</v>
      </c>
      <c r="AQ28" s="815"/>
      <c r="AR28" s="815"/>
      <c r="AS28" s="815"/>
      <c r="AT28" s="815"/>
      <c r="AU28" s="815" t="s">
        <v>545</v>
      </c>
      <c r="AV28" s="815"/>
      <c r="AW28" s="815"/>
      <c r="AX28" s="815"/>
      <c r="AY28" s="815"/>
      <c r="AZ28" s="816" t="s">
        <v>545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6532</v>
      </c>
      <c r="R29" s="771"/>
      <c r="S29" s="771"/>
      <c r="T29" s="771"/>
      <c r="U29" s="771"/>
      <c r="V29" s="771">
        <v>6275</v>
      </c>
      <c r="W29" s="771"/>
      <c r="X29" s="771"/>
      <c r="Y29" s="771"/>
      <c r="Z29" s="771"/>
      <c r="AA29" s="771">
        <v>257</v>
      </c>
      <c r="AB29" s="771"/>
      <c r="AC29" s="771"/>
      <c r="AD29" s="771"/>
      <c r="AE29" s="772"/>
      <c r="AF29" s="773">
        <v>257</v>
      </c>
      <c r="AG29" s="774"/>
      <c r="AH29" s="774"/>
      <c r="AI29" s="774"/>
      <c r="AJ29" s="775"/>
      <c r="AK29" s="821">
        <v>1051</v>
      </c>
      <c r="AL29" s="817"/>
      <c r="AM29" s="817"/>
      <c r="AN29" s="817"/>
      <c r="AO29" s="817"/>
      <c r="AP29" s="817" t="s">
        <v>545</v>
      </c>
      <c r="AQ29" s="817"/>
      <c r="AR29" s="817"/>
      <c r="AS29" s="817"/>
      <c r="AT29" s="817"/>
      <c r="AU29" s="817" t="s">
        <v>545</v>
      </c>
      <c r="AV29" s="817"/>
      <c r="AW29" s="817"/>
      <c r="AX29" s="817"/>
      <c r="AY29" s="817"/>
      <c r="AZ29" s="818" t="s">
        <v>545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869</v>
      </c>
      <c r="R30" s="771"/>
      <c r="S30" s="771"/>
      <c r="T30" s="771"/>
      <c r="U30" s="771"/>
      <c r="V30" s="771">
        <v>865</v>
      </c>
      <c r="W30" s="771"/>
      <c r="X30" s="771"/>
      <c r="Y30" s="771"/>
      <c r="Z30" s="771"/>
      <c r="AA30" s="771">
        <v>4</v>
      </c>
      <c r="AB30" s="771"/>
      <c r="AC30" s="771"/>
      <c r="AD30" s="771"/>
      <c r="AE30" s="772"/>
      <c r="AF30" s="773">
        <v>4</v>
      </c>
      <c r="AG30" s="774"/>
      <c r="AH30" s="774"/>
      <c r="AI30" s="774"/>
      <c r="AJ30" s="775"/>
      <c r="AK30" s="821">
        <v>209</v>
      </c>
      <c r="AL30" s="817"/>
      <c r="AM30" s="817"/>
      <c r="AN30" s="817"/>
      <c r="AO30" s="817"/>
      <c r="AP30" s="817" t="s">
        <v>545</v>
      </c>
      <c r="AQ30" s="817"/>
      <c r="AR30" s="817"/>
      <c r="AS30" s="817"/>
      <c r="AT30" s="817"/>
      <c r="AU30" s="817" t="s">
        <v>545</v>
      </c>
      <c r="AV30" s="817"/>
      <c r="AW30" s="817"/>
      <c r="AX30" s="817"/>
      <c r="AY30" s="817"/>
      <c r="AZ30" s="818" t="s">
        <v>545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550</v>
      </c>
      <c r="R31" s="771"/>
      <c r="S31" s="771"/>
      <c r="T31" s="771"/>
      <c r="U31" s="771"/>
      <c r="V31" s="771">
        <v>507</v>
      </c>
      <c r="W31" s="771"/>
      <c r="X31" s="771"/>
      <c r="Y31" s="771"/>
      <c r="Z31" s="771"/>
      <c r="AA31" s="771">
        <v>43</v>
      </c>
      <c r="AB31" s="771"/>
      <c r="AC31" s="771"/>
      <c r="AD31" s="771"/>
      <c r="AE31" s="772"/>
      <c r="AF31" s="773">
        <v>79</v>
      </c>
      <c r="AG31" s="774"/>
      <c r="AH31" s="774"/>
      <c r="AI31" s="774"/>
      <c r="AJ31" s="775"/>
      <c r="AK31" s="821">
        <v>316</v>
      </c>
      <c r="AL31" s="817"/>
      <c r="AM31" s="817"/>
      <c r="AN31" s="817"/>
      <c r="AO31" s="817"/>
      <c r="AP31" s="817">
        <v>3789</v>
      </c>
      <c r="AQ31" s="817"/>
      <c r="AR31" s="817"/>
      <c r="AS31" s="817"/>
      <c r="AT31" s="817"/>
      <c r="AU31" s="817">
        <v>1391</v>
      </c>
      <c r="AV31" s="817"/>
      <c r="AW31" s="817"/>
      <c r="AX31" s="817"/>
      <c r="AY31" s="817"/>
      <c r="AZ31" s="818" t="s">
        <v>545</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492</v>
      </c>
      <c r="AG63" s="831"/>
      <c r="AH63" s="831"/>
      <c r="AI63" s="831"/>
      <c r="AJ63" s="832"/>
      <c r="AK63" s="833"/>
      <c r="AL63" s="828"/>
      <c r="AM63" s="828"/>
      <c r="AN63" s="828"/>
      <c r="AO63" s="828"/>
      <c r="AP63" s="831">
        <v>3789</v>
      </c>
      <c r="AQ63" s="831"/>
      <c r="AR63" s="831"/>
      <c r="AS63" s="831"/>
      <c r="AT63" s="831"/>
      <c r="AU63" s="831">
        <v>1391</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546</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545</v>
      </c>
      <c r="AQ68" s="853"/>
      <c r="AR68" s="853"/>
      <c r="AS68" s="853"/>
      <c r="AT68" s="853"/>
      <c r="AU68" s="853" t="s">
        <v>545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547</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545</v>
      </c>
      <c r="AL69" s="817"/>
      <c r="AM69" s="817"/>
      <c r="AN69" s="817"/>
      <c r="AO69" s="817"/>
      <c r="AP69" s="864" t="s">
        <v>545</v>
      </c>
      <c r="AQ69" s="865"/>
      <c r="AR69" s="865"/>
      <c r="AS69" s="865"/>
      <c r="AT69" s="821"/>
      <c r="AU69" s="864" t="s">
        <v>545</v>
      </c>
      <c r="AV69" s="865"/>
      <c r="AW69" s="865"/>
      <c r="AX69" s="865"/>
      <c r="AY69" s="821"/>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548</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64" t="s">
        <v>545</v>
      </c>
      <c r="AQ70" s="865"/>
      <c r="AR70" s="865"/>
      <c r="AS70" s="865"/>
      <c r="AT70" s="821"/>
      <c r="AU70" s="864" t="s">
        <v>545</v>
      </c>
      <c r="AV70" s="865"/>
      <c r="AW70" s="865"/>
      <c r="AX70" s="865"/>
      <c r="AY70" s="821"/>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549</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545</v>
      </c>
      <c r="AL71" s="817"/>
      <c r="AM71" s="817"/>
      <c r="AN71" s="817"/>
      <c r="AO71" s="817"/>
      <c r="AP71" s="864" t="s">
        <v>545</v>
      </c>
      <c r="AQ71" s="865"/>
      <c r="AR71" s="865"/>
      <c r="AS71" s="865"/>
      <c r="AT71" s="821"/>
      <c r="AU71" s="864" t="s">
        <v>545</v>
      </c>
      <c r="AV71" s="865"/>
      <c r="AW71" s="865"/>
      <c r="AX71" s="865"/>
      <c r="AY71" s="821"/>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550</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64" t="s">
        <v>545</v>
      </c>
      <c r="AQ72" s="865"/>
      <c r="AR72" s="865"/>
      <c r="AS72" s="865"/>
      <c r="AT72" s="821"/>
      <c r="AU72" s="864" t="s">
        <v>545</v>
      </c>
      <c r="AV72" s="865"/>
      <c r="AW72" s="865"/>
      <c r="AX72" s="865"/>
      <c r="AY72" s="821"/>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551</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64" t="s">
        <v>545</v>
      </c>
      <c r="AQ73" s="865"/>
      <c r="AR73" s="865"/>
      <c r="AS73" s="865"/>
      <c r="AT73" s="821"/>
      <c r="AU73" s="864" t="s">
        <v>545</v>
      </c>
      <c r="AV73" s="865"/>
      <c r="AW73" s="865"/>
      <c r="AX73" s="865"/>
      <c r="AY73" s="821"/>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552</v>
      </c>
      <c r="C74" s="861"/>
      <c r="D74" s="861"/>
      <c r="E74" s="861"/>
      <c r="F74" s="861"/>
      <c r="G74" s="861"/>
      <c r="H74" s="861"/>
      <c r="I74" s="861"/>
      <c r="J74" s="861"/>
      <c r="K74" s="861"/>
      <c r="L74" s="861"/>
      <c r="M74" s="861"/>
      <c r="N74" s="861"/>
      <c r="O74" s="861"/>
      <c r="P74" s="862"/>
      <c r="Q74" s="863">
        <v>3799</v>
      </c>
      <c r="R74" s="817"/>
      <c r="S74" s="817"/>
      <c r="T74" s="817"/>
      <c r="U74" s="817"/>
      <c r="V74" s="817">
        <v>3815</v>
      </c>
      <c r="W74" s="817"/>
      <c r="X74" s="817"/>
      <c r="Y74" s="817"/>
      <c r="Z74" s="817"/>
      <c r="AA74" s="817">
        <v>16</v>
      </c>
      <c r="AB74" s="817"/>
      <c r="AC74" s="817"/>
      <c r="AD74" s="817"/>
      <c r="AE74" s="817"/>
      <c r="AF74" s="817">
        <v>6</v>
      </c>
      <c r="AG74" s="817"/>
      <c r="AH74" s="817"/>
      <c r="AI74" s="817"/>
      <c r="AJ74" s="817"/>
      <c r="AK74" s="817" t="s">
        <v>545</v>
      </c>
      <c r="AL74" s="817"/>
      <c r="AM74" s="817"/>
      <c r="AN74" s="817"/>
      <c r="AO74" s="817"/>
      <c r="AP74" s="817">
        <v>2310</v>
      </c>
      <c r="AQ74" s="817"/>
      <c r="AR74" s="817"/>
      <c r="AS74" s="817"/>
      <c r="AT74" s="817"/>
      <c r="AU74" s="817" t="s">
        <v>545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553</v>
      </c>
      <c r="C75" s="861"/>
      <c r="D75" s="861"/>
      <c r="E75" s="861"/>
      <c r="F75" s="861"/>
      <c r="G75" s="861"/>
      <c r="H75" s="861"/>
      <c r="I75" s="861"/>
      <c r="J75" s="861"/>
      <c r="K75" s="861"/>
      <c r="L75" s="861"/>
      <c r="M75" s="861"/>
      <c r="N75" s="861"/>
      <c r="O75" s="861"/>
      <c r="P75" s="862"/>
      <c r="Q75" s="866">
        <v>3773</v>
      </c>
      <c r="R75" s="865"/>
      <c r="S75" s="865"/>
      <c r="T75" s="865"/>
      <c r="U75" s="821"/>
      <c r="V75" s="864">
        <v>3552</v>
      </c>
      <c r="W75" s="865"/>
      <c r="X75" s="865"/>
      <c r="Y75" s="865"/>
      <c r="Z75" s="821"/>
      <c r="AA75" s="864">
        <v>221</v>
      </c>
      <c r="AB75" s="865"/>
      <c r="AC75" s="865"/>
      <c r="AD75" s="865"/>
      <c r="AE75" s="821"/>
      <c r="AF75" s="864">
        <v>221</v>
      </c>
      <c r="AG75" s="865"/>
      <c r="AH75" s="865"/>
      <c r="AI75" s="865"/>
      <c r="AJ75" s="821"/>
      <c r="AK75" s="864" t="s">
        <v>545</v>
      </c>
      <c r="AL75" s="865"/>
      <c r="AM75" s="865"/>
      <c r="AN75" s="865"/>
      <c r="AO75" s="821"/>
      <c r="AP75" s="864">
        <v>2000</v>
      </c>
      <c r="AQ75" s="865"/>
      <c r="AR75" s="865"/>
      <c r="AS75" s="865"/>
      <c r="AT75" s="821"/>
      <c r="AU75" s="864">
        <v>2000</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554</v>
      </c>
      <c r="C76" s="861"/>
      <c r="D76" s="861"/>
      <c r="E76" s="861"/>
      <c r="F76" s="861"/>
      <c r="G76" s="861"/>
      <c r="H76" s="861"/>
      <c r="I76" s="861"/>
      <c r="J76" s="861"/>
      <c r="K76" s="861"/>
      <c r="L76" s="861"/>
      <c r="M76" s="861"/>
      <c r="N76" s="861"/>
      <c r="O76" s="861"/>
      <c r="P76" s="862"/>
      <c r="Q76" s="866">
        <v>2036</v>
      </c>
      <c r="R76" s="865"/>
      <c r="S76" s="865"/>
      <c r="T76" s="865"/>
      <c r="U76" s="821"/>
      <c r="V76" s="864">
        <v>2079</v>
      </c>
      <c r="W76" s="865"/>
      <c r="X76" s="865"/>
      <c r="Y76" s="865"/>
      <c r="Z76" s="821"/>
      <c r="AA76" s="864">
        <v>43</v>
      </c>
      <c r="AB76" s="865"/>
      <c r="AC76" s="865"/>
      <c r="AD76" s="865"/>
      <c r="AE76" s="821"/>
      <c r="AF76" s="864">
        <v>927</v>
      </c>
      <c r="AG76" s="865"/>
      <c r="AH76" s="865"/>
      <c r="AI76" s="865"/>
      <c r="AJ76" s="821"/>
      <c r="AK76" s="864" t="s">
        <v>545</v>
      </c>
      <c r="AL76" s="865"/>
      <c r="AM76" s="865"/>
      <c r="AN76" s="865"/>
      <c r="AO76" s="821"/>
      <c r="AP76" s="864">
        <v>2805</v>
      </c>
      <c r="AQ76" s="865"/>
      <c r="AR76" s="865"/>
      <c r="AS76" s="865"/>
      <c r="AT76" s="821"/>
      <c r="AU76" s="864" t="s">
        <v>545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6"/>
      <c r="R77" s="865"/>
      <c r="S77" s="865"/>
      <c r="T77" s="865"/>
      <c r="U77" s="821"/>
      <c r="V77" s="864"/>
      <c r="W77" s="865"/>
      <c r="X77" s="865"/>
      <c r="Y77" s="865"/>
      <c r="Z77" s="821"/>
      <c r="AA77" s="864"/>
      <c r="AB77" s="865"/>
      <c r="AC77" s="865"/>
      <c r="AD77" s="865"/>
      <c r="AE77" s="821"/>
      <c r="AF77" s="864"/>
      <c r="AG77" s="865"/>
      <c r="AH77" s="865"/>
      <c r="AI77" s="865"/>
      <c r="AJ77" s="821"/>
      <c r="AK77" s="864"/>
      <c r="AL77" s="865"/>
      <c r="AM77" s="865"/>
      <c r="AN77" s="865"/>
      <c r="AO77" s="821"/>
      <c r="AP77" s="864"/>
      <c r="AQ77" s="865"/>
      <c r="AR77" s="865"/>
      <c r="AS77" s="865"/>
      <c r="AT77" s="821"/>
      <c r="AU77" s="864"/>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13359</v>
      </c>
      <c r="AG88" s="831"/>
      <c r="AH88" s="831"/>
      <c r="AI88" s="831"/>
      <c r="AJ88" s="831"/>
      <c r="AK88" s="828"/>
      <c r="AL88" s="828"/>
      <c r="AM88" s="828"/>
      <c r="AN88" s="828"/>
      <c r="AO88" s="828"/>
      <c r="AP88" s="831">
        <v>7115</v>
      </c>
      <c r="AQ88" s="831"/>
      <c r="AR88" s="831"/>
      <c r="AS88" s="831"/>
      <c r="AT88" s="831"/>
      <c r="AU88" s="831">
        <v>2000</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2">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1791710</v>
      </c>
      <c r="AB110" s="887"/>
      <c r="AC110" s="887"/>
      <c r="AD110" s="887"/>
      <c r="AE110" s="888"/>
      <c r="AF110" s="889">
        <v>1792288</v>
      </c>
      <c r="AG110" s="887"/>
      <c r="AH110" s="887"/>
      <c r="AI110" s="887"/>
      <c r="AJ110" s="888"/>
      <c r="AK110" s="889">
        <v>1719012</v>
      </c>
      <c r="AL110" s="887"/>
      <c r="AM110" s="887"/>
      <c r="AN110" s="887"/>
      <c r="AO110" s="888"/>
      <c r="AP110" s="890">
        <v>16.5</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18313658</v>
      </c>
      <c r="BR110" s="918"/>
      <c r="BS110" s="918"/>
      <c r="BT110" s="918"/>
      <c r="BU110" s="918"/>
      <c r="BV110" s="918">
        <v>18925921</v>
      </c>
      <c r="BW110" s="918"/>
      <c r="BX110" s="918"/>
      <c r="BY110" s="918"/>
      <c r="BZ110" s="918"/>
      <c r="CA110" s="918">
        <v>21451373</v>
      </c>
      <c r="CB110" s="918"/>
      <c r="CC110" s="918"/>
      <c r="CD110" s="918"/>
      <c r="CE110" s="918"/>
      <c r="CF110" s="931">
        <v>206</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361956</v>
      </c>
      <c r="DH110" s="918"/>
      <c r="DI110" s="918"/>
      <c r="DJ110" s="918"/>
      <c r="DK110" s="918"/>
      <c r="DL110" s="918">
        <v>343232</v>
      </c>
      <c r="DM110" s="918"/>
      <c r="DN110" s="918"/>
      <c r="DO110" s="918"/>
      <c r="DP110" s="918"/>
      <c r="DQ110" s="918">
        <v>324419</v>
      </c>
      <c r="DR110" s="918"/>
      <c r="DS110" s="918"/>
      <c r="DT110" s="918"/>
      <c r="DU110" s="918"/>
      <c r="DV110" s="919">
        <v>3.1</v>
      </c>
      <c r="DW110" s="919"/>
      <c r="DX110" s="919"/>
      <c r="DY110" s="919"/>
      <c r="DZ110" s="920"/>
    </row>
    <row r="111" spans="1:131" s="224" customFormat="1" ht="26.25" customHeight="1" x14ac:dyDescent="0.2">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548727</v>
      </c>
      <c r="BR111" s="913"/>
      <c r="BS111" s="913"/>
      <c r="BT111" s="913"/>
      <c r="BU111" s="913"/>
      <c r="BV111" s="913">
        <v>484185</v>
      </c>
      <c r="BW111" s="913"/>
      <c r="BX111" s="913"/>
      <c r="BY111" s="913"/>
      <c r="BZ111" s="913"/>
      <c r="CA111" s="913">
        <v>760662</v>
      </c>
      <c r="CB111" s="913"/>
      <c r="CC111" s="913"/>
      <c r="CD111" s="913"/>
      <c r="CE111" s="913"/>
      <c r="CF111" s="907">
        <v>7.3</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4038599</v>
      </c>
      <c r="BR112" s="913"/>
      <c r="BS112" s="913"/>
      <c r="BT112" s="913"/>
      <c r="BU112" s="913"/>
      <c r="BV112" s="913">
        <v>3911222</v>
      </c>
      <c r="BW112" s="913"/>
      <c r="BX112" s="913"/>
      <c r="BY112" s="913"/>
      <c r="BZ112" s="913"/>
      <c r="CA112" s="913">
        <v>3789177</v>
      </c>
      <c r="CB112" s="913"/>
      <c r="CC112" s="913"/>
      <c r="CD112" s="913"/>
      <c r="CE112" s="913"/>
      <c r="CF112" s="907">
        <v>36.4</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327745</v>
      </c>
      <c r="AB113" s="925"/>
      <c r="AC113" s="925"/>
      <c r="AD113" s="925"/>
      <c r="AE113" s="926"/>
      <c r="AF113" s="927">
        <v>290090</v>
      </c>
      <c r="AG113" s="925"/>
      <c r="AH113" s="925"/>
      <c r="AI113" s="925"/>
      <c r="AJ113" s="926"/>
      <c r="AK113" s="927">
        <v>316641</v>
      </c>
      <c r="AL113" s="925"/>
      <c r="AM113" s="925"/>
      <c r="AN113" s="925"/>
      <c r="AO113" s="926"/>
      <c r="AP113" s="928">
        <v>3</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897195</v>
      </c>
      <c r="BR113" s="913"/>
      <c r="BS113" s="913"/>
      <c r="BT113" s="913"/>
      <c r="BU113" s="913"/>
      <c r="BV113" s="913">
        <v>737377</v>
      </c>
      <c r="BW113" s="913"/>
      <c r="BX113" s="913"/>
      <c r="BY113" s="913"/>
      <c r="BZ113" s="913"/>
      <c r="CA113" s="913">
        <v>767729</v>
      </c>
      <c r="CB113" s="913"/>
      <c r="CC113" s="913"/>
      <c r="CD113" s="913"/>
      <c r="CE113" s="913"/>
      <c r="CF113" s="907">
        <v>7.4</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139803</v>
      </c>
      <c r="DH113" s="946"/>
      <c r="DI113" s="946"/>
      <c r="DJ113" s="946"/>
      <c r="DK113" s="947"/>
      <c r="DL113" s="948">
        <v>93985</v>
      </c>
      <c r="DM113" s="946"/>
      <c r="DN113" s="946"/>
      <c r="DO113" s="946"/>
      <c r="DP113" s="947"/>
      <c r="DQ113" s="948">
        <v>47389</v>
      </c>
      <c r="DR113" s="946"/>
      <c r="DS113" s="946"/>
      <c r="DT113" s="946"/>
      <c r="DU113" s="947"/>
      <c r="DV113" s="949">
        <v>0.5</v>
      </c>
      <c r="DW113" s="950"/>
      <c r="DX113" s="950"/>
      <c r="DY113" s="950"/>
      <c r="DZ113" s="951"/>
    </row>
    <row r="114" spans="1:130" s="224" customFormat="1" ht="26.25" customHeight="1" x14ac:dyDescent="0.2">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178360</v>
      </c>
      <c r="AB114" s="946"/>
      <c r="AC114" s="946"/>
      <c r="AD114" s="946"/>
      <c r="AE114" s="947"/>
      <c r="AF114" s="948">
        <v>189318</v>
      </c>
      <c r="AG114" s="946"/>
      <c r="AH114" s="946"/>
      <c r="AI114" s="946"/>
      <c r="AJ114" s="947"/>
      <c r="AK114" s="948">
        <v>139644</v>
      </c>
      <c r="AL114" s="946"/>
      <c r="AM114" s="946"/>
      <c r="AN114" s="946"/>
      <c r="AO114" s="947"/>
      <c r="AP114" s="949">
        <v>1.3</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4667248</v>
      </c>
      <c r="BR114" s="913"/>
      <c r="BS114" s="913"/>
      <c r="BT114" s="913"/>
      <c r="BU114" s="913"/>
      <c r="BV114" s="913">
        <v>4476059</v>
      </c>
      <c r="BW114" s="913"/>
      <c r="BX114" s="913"/>
      <c r="BY114" s="913"/>
      <c r="BZ114" s="913"/>
      <c r="CA114" s="913">
        <v>4339760</v>
      </c>
      <c r="CB114" s="913"/>
      <c r="CC114" s="913"/>
      <c r="CD114" s="913"/>
      <c r="CE114" s="913"/>
      <c r="CF114" s="907">
        <v>41.7</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68128</v>
      </c>
      <c r="AB115" s="925"/>
      <c r="AC115" s="925"/>
      <c r="AD115" s="925"/>
      <c r="AE115" s="926"/>
      <c r="AF115" s="927">
        <v>67865</v>
      </c>
      <c r="AG115" s="925"/>
      <c r="AH115" s="925"/>
      <c r="AI115" s="925"/>
      <c r="AJ115" s="926"/>
      <c r="AK115" s="927">
        <v>71996</v>
      </c>
      <c r="AL115" s="925"/>
      <c r="AM115" s="925"/>
      <c r="AN115" s="925"/>
      <c r="AO115" s="926"/>
      <c r="AP115" s="928">
        <v>0.7</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46968</v>
      </c>
      <c r="DH115" s="946"/>
      <c r="DI115" s="946"/>
      <c r="DJ115" s="946"/>
      <c r="DK115" s="947"/>
      <c r="DL115" s="948">
        <v>46968</v>
      </c>
      <c r="DM115" s="946"/>
      <c r="DN115" s="946"/>
      <c r="DO115" s="946"/>
      <c r="DP115" s="947"/>
      <c r="DQ115" s="948">
        <v>388854</v>
      </c>
      <c r="DR115" s="946"/>
      <c r="DS115" s="946"/>
      <c r="DT115" s="946"/>
      <c r="DU115" s="947"/>
      <c r="DV115" s="949">
        <v>3.7</v>
      </c>
      <c r="DW115" s="950"/>
      <c r="DX115" s="950"/>
      <c r="DY115" s="950"/>
      <c r="DZ115" s="951"/>
    </row>
    <row r="116" spans="1:130" s="224" customFormat="1" ht="26.25" customHeight="1" x14ac:dyDescent="0.2">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2365943</v>
      </c>
      <c r="AB117" s="966"/>
      <c r="AC117" s="966"/>
      <c r="AD117" s="966"/>
      <c r="AE117" s="967"/>
      <c r="AF117" s="968">
        <v>2339561</v>
      </c>
      <c r="AG117" s="966"/>
      <c r="AH117" s="966"/>
      <c r="AI117" s="966"/>
      <c r="AJ117" s="967"/>
      <c r="AK117" s="968">
        <v>2247293</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16210</v>
      </c>
      <c r="AB119" s="887"/>
      <c r="AC119" s="887"/>
      <c r="AD119" s="887"/>
      <c r="AE119" s="888"/>
      <c r="AF119" s="889">
        <v>16210</v>
      </c>
      <c r="AG119" s="887"/>
      <c r="AH119" s="887"/>
      <c r="AI119" s="887"/>
      <c r="AJ119" s="888"/>
      <c r="AK119" s="889">
        <v>20353</v>
      </c>
      <c r="AL119" s="887"/>
      <c r="AM119" s="887"/>
      <c r="AN119" s="887"/>
      <c r="AO119" s="888"/>
      <c r="AP119" s="890">
        <v>0.2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28465427</v>
      </c>
      <c r="BR119" s="987"/>
      <c r="BS119" s="987"/>
      <c r="BT119" s="987"/>
      <c r="BU119" s="987"/>
      <c r="BV119" s="987">
        <v>28534764</v>
      </c>
      <c r="BW119" s="987"/>
      <c r="BX119" s="987"/>
      <c r="BY119" s="987"/>
      <c r="BZ119" s="987"/>
      <c r="CA119" s="987">
        <v>31108701</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7722049</v>
      </c>
      <c r="BR120" s="918"/>
      <c r="BS120" s="918"/>
      <c r="BT120" s="918"/>
      <c r="BU120" s="918"/>
      <c r="BV120" s="918">
        <v>7957247</v>
      </c>
      <c r="BW120" s="918"/>
      <c r="BX120" s="918"/>
      <c r="BY120" s="918"/>
      <c r="BZ120" s="918"/>
      <c r="CA120" s="918">
        <v>6953662</v>
      </c>
      <c r="CB120" s="918"/>
      <c r="CC120" s="918"/>
      <c r="CD120" s="918"/>
      <c r="CE120" s="918"/>
      <c r="CF120" s="931">
        <v>66.8</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4038599</v>
      </c>
      <c r="DH120" s="918"/>
      <c r="DI120" s="918"/>
      <c r="DJ120" s="918"/>
      <c r="DK120" s="918"/>
      <c r="DL120" s="918">
        <v>3911222</v>
      </c>
      <c r="DM120" s="918"/>
      <c r="DN120" s="918"/>
      <c r="DO120" s="918"/>
      <c r="DP120" s="918"/>
      <c r="DQ120" s="918">
        <v>3789177</v>
      </c>
      <c r="DR120" s="918"/>
      <c r="DS120" s="918"/>
      <c r="DT120" s="918"/>
      <c r="DU120" s="918"/>
      <c r="DV120" s="919">
        <v>36.4</v>
      </c>
      <c r="DW120" s="919"/>
      <c r="DX120" s="919"/>
      <c r="DY120" s="919"/>
      <c r="DZ120" s="920"/>
    </row>
    <row r="121" spans="1:130" s="224" customFormat="1" ht="26.25" customHeight="1" x14ac:dyDescent="0.2">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48212</v>
      </c>
      <c r="AB121" s="946"/>
      <c r="AC121" s="946"/>
      <c r="AD121" s="946"/>
      <c r="AE121" s="947"/>
      <c r="AF121" s="948">
        <v>48247</v>
      </c>
      <c r="AG121" s="946"/>
      <c r="AH121" s="946"/>
      <c r="AI121" s="946"/>
      <c r="AJ121" s="947"/>
      <c r="AK121" s="948">
        <v>48194</v>
      </c>
      <c r="AL121" s="946"/>
      <c r="AM121" s="946"/>
      <c r="AN121" s="946"/>
      <c r="AO121" s="947"/>
      <c r="AP121" s="949">
        <v>0.5</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v>3197170</v>
      </c>
      <c r="BR121" s="913"/>
      <c r="BS121" s="913"/>
      <c r="BT121" s="913"/>
      <c r="BU121" s="913"/>
      <c r="BV121" s="913">
        <v>3644175</v>
      </c>
      <c r="BW121" s="913"/>
      <c r="BX121" s="913"/>
      <c r="BY121" s="913"/>
      <c r="BZ121" s="913"/>
      <c r="CA121" s="913">
        <v>3203909</v>
      </c>
      <c r="CB121" s="913"/>
      <c r="CC121" s="913"/>
      <c r="CD121" s="913"/>
      <c r="CE121" s="913"/>
      <c r="CF121" s="907">
        <v>30.8</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2">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14729959</v>
      </c>
      <c r="BR122" s="987"/>
      <c r="BS122" s="987"/>
      <c r="BT122" s="987"/>
      <c r="BU122" s="987"/>
      <c r="BV122" s="987">
        <v>14747024</v>
      </c>
      <c r="BW122" s="987"/>
      <c r="BX122" s="987"/>
      <c r="BY122" s="987"/>
      <c r="BZ122" s="987"/>
      <c r="CA122" s="987">
        <v>15619634</v>
      </c>
      <c r="CB122" s="987"/>
      <c r="CC122" s="987"/>
      <c r="CD122" s="987"/>
      <c r="CE122" s="987"/>
      <c r="CF122" s="1004">
        <v>150</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447</v>
      </c>
      <c r="BP123" s="992"/>
      <c r="BQ123" s="1050">
        <v>25649178</v>
      </c>
      <c r="BR123" s="1051"/>
      <c r="BS123" s="1051"/>
      <c r="BT123" s="1051"/>
      <c r="BU123" s="1051"/>
      <c r="BV123" s="1051">
        <v>26348446</v>
      </c>
      <c r="BW123" s="1051"/>
      <c r="BX123" s="1051"/>
      <c r="BY123" s="1051"/>
      <c r="BZ123" s="1051"/>
      <c r="CA123" s="1051">
        <v>25777205</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26.7</v>
      </c>
      <c r="BR124" s="1014"/>
      <c r="BS124" s="1014"/>
      <c r="BT124" s="1014"/>
      <c r="BU124" s="1014"/>
      <c r="BV124" s="1014">
        <v>21.2</v>
      </c>
      <c r="BW124" s="1014"/>
      <c r="BX124" s="1014"/>
      <c r="BY124" s="1014"/>
      <c r="BZ124" s="1014"/>
      <c r="CA124" s="1014">
        <v>51.1</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99</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3607</v>
      </c>
      <c r="AB127" s="946"/>
      <c r="AC127" s="946"/>
      <c r="AD127" s="946"/>
      <c r="AE127" s="947"/>
      <c r="AF127" s="948">
        <v>3408</v>
      </c>
      <c r="AG127" s="946"/>
      <c r="AH127" s="946"/>
      <c r="AI127" s="946"/>
      <c r="AJ127" s="947"/>
      <c r="AK127" s="948">
        <v>3449</v>
      </c>
      <c r="AL127" s="946"/>
      <c r="AM127" s="946"/>
      <c r="AN127" s="946"/>
      <c r="AO127" s="947"/>
      <c r="AP127" s="949">
        <v>0</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v>453020</v>
      </c>
      <c r="AB128" s="1033"/>
      <c r="AC128" s="1033"/>
      <c r="AD128" s="1033"/>
      <c r="AE128" s="1034"/>
      <c r="AF128" s="1035">
        <v>318401</v>
      </c>
      <c r="AG128" s="1033"/>
      <c r="AH128" s="1033"/>
      <c r="AI128" s="1033"/>
      <c r="AJ128" s="1034"/>
      <c r="AK128" s="1035">
        <v>284843</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121</v>
      </c>
      <c r="BG128" s="1040"/>
      <c r="BH128" s="1040"/>
      <c r="BI128" s="1040"/>
      <c r="BJ128" s="1040"/>
      <c r="BK128" s="1040"/>
      <c r="BL128" s="1041"/>
      <c r="BM128" s="1039">
        <v>13.1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11854697</v>
      </c>
      <c r="AB129" s="946"/>
      <c r="AC129" s="946"/>
      <c r="AD129" s="946"/>
      <c r="AE129" s="947"/>
      <c r="AF129" s="948">
        <v>11509725</v>
      </c>
      <c r="AG129" s="946"/>
      <c r="AH129" s="946"/>
      <c r="AI129" s="946"/>
      <c r="AJ129" s="947"/>
      <c r="AK129" s="948">
        <v>11588381</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121</v>
      </c>
      <c r="BG129" s="1054"/>
      <c r="BH129" s="1054"/>
      <c r="BI129" s="1054"/>
      <c r="BJ129" s="1054"/>
      <c r="BK129" s="1054"/>
      <c r="BL129" s="1055"/>
      <c r="BM129" s="1053">
        <v>18.100000000000001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1343049</v>
      </c>
      <c r="AB130" s="946"/>
      <c r="AC130" s="946"/>
      <c r="AD130" s="946"/>
      <c r="AE130" s="947"/>
      <c r="AF130" s="948">
        <v>1238348</v>
      </c>
      <c r="AG130" s="946"/>
      <c r="AH130" s="946"/>
      <c r="AI130" s="946"/>
      <c r="AJ130" s="947"/>
      <c r="AK130" s="948">
        <v>1173062</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6.8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10511648</v>
      </c>
      <c r="AB131" s="973"/>
      <c r="AC131" s="973"/>
      <c r="AD131" s="973"/>
      <c r="AE131" s="974"/>
      <c r="AF131" s="972">
        <v>10271377</v>
      </c>
      <c r="AG131" s="973"/>
      <c r="AH131" s="973"/>
      <c r="AI131" s="973"/>
      <c r="AJ131" s="974"/>
      <c r="AK131" s="972">
        <v>10415319</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v>51.1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5.4213573359999998</v>
      </c>
      <c r="AB132" s="1084"/>
      <c r="AC132" s="1084"/>
      <c r="AD132" s="1084"/>
      <c r="AE132" s="1085"/>
      <c r="AF132" s="1086">
        <v>7.6212955669999998</v>
      </c>
      <c r="AG132" s="1084"/>
      <c r="AH132" s="1084"/>
      <c r="AI132" s="1084"/>
      <c r="AJ132" s="1085"/>
      <c r="AK132" s="1086">
        <v>7.5791053540000002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5.5</v>
      </c>
      <c r="AB133" s="1067"/>
      <c r="AC133" s="1067"/>
      <c r="AD133" s="1067"/>
      <c r="AE133" s="1068"/>
      <c r="AF133" s="1066">
        <v>6.1</v>
      </c>
      <c r="AG133" s="1067"/>
      <c r="AH133" s="1067"/>
      <c r="AI133" s="1067"/>
      <c r="AJ133" s="1068"/>
      <c r="AK133" s="1066">
        <v>6.8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l2DzCjaArbJBYhyKeREYcRXJE+LuIHoLIPxjb/+nBtj/h26nssObX0t0mGDI6PE2B2SxVQfRHlZ9hqyBb1g==" saltValue="xDMbhSNGmG6d5ZjTOU1/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8" orientation="portrait" cellComments="asDisplayed" verticalDpi="1200" r:id="rId1"/>
  <headerFooter>
    <oddFooter>&amp;C&amp;P/&amp;N</oddFooter>
  </headerFooter>
  <rowBreaks count="1" manualBreakCount="1">
    <brk id="57" max="1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kt3LdFHwYbq18L8PvpIaeXEFI8xw56eJIw+plW0GHHRTpChDPODPjVuVm3CD3bI8pQ1zjO+IFS2MY4ml0o7lg==" saltValue="+bBEB/E8O3eulZQMO1R9j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St4yBUtmMzFCugNRfnhiXwquiuJaVdoqfCJ4cWP2Rs1+YEWTpgVsDVijEynO7gJJoQqr50AnKMvwrgfXF8ZsA==" saltValue="VFivpN47g/U03OpbZxTh7w==" spinCount="100000" sheet="1" objects="1" scenarios="1"/>
  <dataConsolidate/>
  <phoneticPr fontId="2"/>
  <printOptions horizontalCentered="1"/>
  <pageMargins left="0" right="0" top="0.39370078740157483" bottom="0.39370078740157483" header="0.19685039370078741" footer="0.19685039370078741"/>
  <pageSetup paperSize="9" scale="46"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1" t="s">
        <v>476</v>
      </c>
      <c r="AP7" s="265"/>
      <c r="AQ7" s="266" t="s">
        <v>477</v>
      </c>
      <c r="AR7" s="267"/>
    </row>
    <row r="8" spans="1:46" ht="13.2" x14ac:dyDescent="0.2">
      <c r="A8" s="259"/>
      <c r="AK8" s="268"/>
      <c r="AL8" s="269"/>
      <c r="AM8" s="269"/>
      <c r="AN8" s="270"/>
      <c r="AO8" s="1102"/>
      <c r="AP8" s="271" t="s">
        <v>478</v>
      </c>
      <c r="AQ8" s="272" t="s">
        <v>479</v>
      </c>
      <c r="AR8" s="273" t="s">
        <v>480</v>
      </c>
    </row>
    <row r="9" spans="1:46" ht="13.2" x14ac:dyDescent="0.2">
      <c r="A9" s="259"/>
      <c r="AK9" s="1103" t="s">
        <v>481</v>
      </c>
      <c r="AL9" s="1104"/>
      <c r="AM9" s="1104"/>
      <c r="AN9" s="1105"/>
      <c r="AO9" s="274">
        <v>3781440</v>
      </c>
      <c r="AP9" s="274">
        <v>85630</v>
      </c>
      <c r="AQ9" s="275">
        <v>90724</v>
      </c>
      <c r="AR9" s="276">
        <v>-5.6</v>
      </c>
    </row>
    <row r="10" spans="1:46" ht="13.5" customHeight="1" x14ac:dyDescent="0.2">
      <c r="A10" s="259"/>
      <c r="AK10" s="1103" t="s">
        <v>482</v>
      </c>
      <c r="AL10" s="1104"/>
      <c r="AM10" s="1104"/>
      <c r="AN10" s="1105"/>
      <c r="AO10" s="277">
        <v>562806</v>
      </c>
      <c r="AP10" s="277">
        <v>12745</v>
      </c>
      <c r="AQ10" s="278">
        <v>11342</v>
      </c>
      <c r="AR10" s="279">
        <v>12.4</v>
      </c>
    </row>
    <row r="11" spans="1:46" ht="13.5" customHeight="1" x14ac:dyDescent="0.2">
      <c r="A11" s="259"/>
      <c r="AK11" s="1103" t="s">
        <v>483</v>
      </c>
      <c r="AL11" s="1104"/>
      <c r="AM11" s="1104"/>
      <c r="AN11" s="1105"/>
      <c r="AO11" s="277">
        <v>63841</v>
      </c>
      <c r="AP11" s="277">
        <v>1446</v>
      </c>
      <c r="AQ11" s="278">
        <v>1033</v>
      </c>
      <c r="AR11" s="279">
        <v>40</v>
      </c>
    </row>
    <row r="12" spans="1:46" ht="13.5" customHeight="1" x14ac:dyDescent="0.2">
      <c r="A12" s="259"/>
      <c r="AK12" s="1103" t="s">
        <v>484</v>
      </c>
      <c r="AL12" s="1104"/>
      <c r="AM12" s="1104"/>
      <c r="AN12" s="1105"/>
      <c r="AO12" s="277" t="s">
        <v>485</v>
      </c>
      <c r="AP12" s="277" t="s">
        <v>485</v>
      </c>
      <c r="AQ12" s="278">
        <v>16</v>
      </c>
      <c r="AR12" s="279" t="s">
        <v>485</v>
      </c>
    </row>
    <row r="13" spans="1:46" ht="13.5" customHeight="1" x14ac:dyDescent="0.2">
      <c r="A13" s="259"/>
      <c r="AK13" s="1103" t="s">
        <v>486</v>
      </c>
      <c r="AL13" s="1104"/>
      <c r="AM13" s="1104"/>
      <c r="AN13" s="1105"/>
      <c r="AO13" s="277">
        <v>221290</v>
      </c>
      <c r="AP13" s="277">
        <v>5011</v>
      </c>
      <c r="AQ13" s="278">
        <v>3647</v>
      </c>
      <c r="AR13" s="279">
        <v>37.4</v>
      </c>
    </row>
    <row r="14" spans="1:46" ht="13.5" customHeight="1" x14ac:dyDescent="0.2">
      <c r="A14" s="259"/>
      <c r="AK14" s="1103" t="s">
        <v>487</v>
      </c>
      <c r="AL14" s="1104"/>
      <c r="AM14" s="1104"/>
      <c r="AN14" s="1105"/>
      <c r="AO14" s="277">
        <v>185764</v>
      </c>
      <c r="AP14" s="277">
        <v>4207</v>
      </c>
      <c r="AQ14" s="278">
        <v>1693</v>
      </c>
      <c r="AR14" s="279">
        <v>148.5</v>
      </c>
    </row>
    <row r="15" spans="1:46" ht="13.5" customHeight="1" x14ac:dyDescent="0.2">
      <c r="A15" s="259"/>
      <c r="AK15" s="1106" t="s">
        <v>488</v>
      </c>
      <c r="AL15" s="1107"/>
      <c r="AM15" s="1107"/>
      <c r="AN15" s="1108"/>
      <c r="AO15" s="277">
        <v>-391557</v>
      </c>
      <c r="AP15" s="277">
        <v>-8867</v>
      </c>
      <c r="AQ15" s="278">
        <v>-4922</v>
      </c>
      <c r="AR15" s="279">
        <v>80.2</v>
      </c>
    </row>
    <row r="16" spans="1:46" ht="13.2" x14ac:dyDescent="0.2">
      <c r="A16" s="259"/>
      <c r="AK16" s="1106" t="s">
        <v>177</v>
      </c>
      <c r="AL16" s="1107"/>
      <c r="AM16" s="1107"/>
      <c r="AN16" s="1108"/>
      <c r="AO16" s="277">
        <v>4423584</v>
      </c>
      <c r="AP16" s="277">
        <v>100172</v>
      </c>
      <c r="AQ16" s="278">
        <v>103533</v>
      </c>
      <c r="AR16" s="279">
        <v>-3.2</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09" t="s">
        <v>493</v>
      </c>
      <c r="AL21" s="1110"/>
      <c r="AM21" s="1110"/>
      <c r="AN21" s="1111"/>
      <c r="AO21" s="289">
        <v>8.9700000000000006</v>
      </c>
      <c r="AP21" s="290">
        <v>9.17</v>
      </c>
      <c r="AQ21" s="291">
        <v>-0.2</v>
      </c>
      <c r="AS21" s="292"/>
      <c r="AT21" s="288"/>
    </row>
    <row r="22" spans="1:46" s="260" customFormat="1" ht="13.2" x14ac:dyDescent="0.2">
      <c r="A22" s="288"/>
      <c r="AK22" s="1109" t="s">
        <v>494</v>
      </c>
      <c r="AL22" s="1110"/>
      <c r="AM22" s="1110"/>
      <c r="AN22" s="1111"/>
      <c r="AO22" s="293">
        <v>99.9</v>
      </c>
      <c r="AP22" s="294">
        <v>97.2</v>
      </c>
      <c r="AQ22" s="295">
        <v>2.7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1" t="s">
        <v>476</v>
      </c>
      <c r="AP30" s="265"/>
      <c r="AQ30" s="266" t="s">
        <v>477</v>
      </c>
      <c r="AR30" s="267"/>
    </row>
    <row r="31" spans="1:46" ht="13.2" x14ac:dyDescent="0.2">
      <c r="A31" s="259"/>
      <c r="AK31" s="268"/>
      <c r="AL31" s="269"/>
      <c r="AM31" s="269"/>
      <c r="AN31" s="270"/>
      <c r="AO31" s="1102"/>
      <c r="AP31" s="271" t="s">
        <v>478</v>
      </c>
      <c r="AQ31" s="272" t="s">
        <v>479</v>
      </c>
      <c r="AR31" s="273" t="s">
        <v>480</v>
      </c>
    </row>
    <row r="32" spans="1:46" ht="27" customHeight="1" x14ac:dyDescent="0.2">
      <c r="A32" s="259"/>
      <c r="AK32" s="1117" t="s">
        <v>498</v>
      </c>
      <c r="AL32" s="1118"/>
      <c r="AM32" s="1118"/>
      <c r="AN32" s="1119"/>
      <c r="AO32" s="303">
        <v>1719012</v>
      </c>
      <c r="AP32" s="303">
        <v>38927</v>
      </c>
      <c r="AQ32" s="304">
        <v>59793</v>
      </c>
      <c r="AR32" s="305">
        <v>-34.9</v>
      </c>
    </row>
    <row r="33" spans="1:46" ht="13.5" customHeight="1" x14ac:dyDescent="0.2">
      <c r="A33" s="259"/>
      <c r="AK33" s="1117" t="s">
        <v>499</v>
      </c>
      <c r="AL33" s="1118"/>
      <c r="AM33" s="1118"/>
      <c r="AN33" s="1119"/>
      <c r="AO33" s="303" t="s">
        <v>485</v>
      </c>
      <c r="AP33" s="303" t="s">
        <v>485</v>
      </c>
      <c r="AQ33" s="304" t="s">
        <v>485</v>
      </c>
      <c r="AR33" s="305" t="s">
        <v>485</v>
      </c>
    </row>
    <row r="34" spans="1:46" ht="27" customHeight="1" x14ac:dyDescent="0.2">
      <c r="A34" s="259"/>
      <c r="AK34" s="1117" t="s">
        <v>500</v>
      </c>
      <c r="AL34" s="1118"/>
      <c r="AM34" s="1118"/>
      <c r="AN34" s="1119"/>
      <c r="AO34" s="303" t="s">
        <v>485</v>
      </c>
      <c r="AP34" s="303" t="s">
        <v>485</v>
      </c>
      <c r="AQ34" s="304" t="s">
        <v>485</v>
      </c>
      <c r="AR34" s="305" t="s">
        <v>485</v>
      </c>
    </row>
    <row r="35" spans="1:46" ht="27" customHeight="1" x14ac:dyDescent="0.2">
      <c r="A35" s="259"/>
      <c r="AK35" s="1117" t="s">
        <v>501</v>
      </c>
      <c r="AL35" s="1118"/>
      <c r="AM35" s="1118"/>
      <c r="AN35" s="1119"/>
      <c r="AO35" s="303">
        <v>316641</v>
      </c>
      <c r="AP35" s="303">
        <v>7170</v>
      </c>
      <c r="AQ35" s="304">
        <v>14599</v>
      </c>
      <c r="AR35" s="305">
        <v>-50.9</v>
      </c>
    </row>
    <row r="36" spans="1:46" ht="27" customHeight="1" x14ac:dyDescent="0.2">
      <c r="A36" s="259"/>
      <c r="AK36" s="1117" t="s">
        <v>502</v>
      </c>
      <c r="AL36" s="1118"/>
      <c r="AM36" s="1118"/>
      <c r="AN36" s="1119"/>
      <c r="AO36" s="303">
        <v>139644</v>
      </c>
      <c r="AP36" s="303">
        <v>3162</v>
      </c>
      <c r="AQ36" s="304">
        <v>2530</v>
      </c>
      <c r="AR36" s="305">
        <v>25</v>
      </c>
    </row>
    <row r="37" spans="1:46" ht="13.5" customHeight="1" x14ac:dyDescent="0.2">
      <c r="A37" s="259"/>
      <c r="AK37" s="1117" t="s">
        <v>503</v>
      </c>
      <c r="AL37" s="1118"/>
      <c r="AM37" s="1118"/>
      <c r="AN37" s="1119"/>
      <c r="AO37" s="303">
        <v>71996</v>
      </c>
      <c r="AP37" s="303">
        <v>1630</v>
      </c>
      <c r="AQ37" s="304">
        <v>188</v>
      </c>
      <c r="AR37" s="305">
        <v>767</v>
      </c>
    </row>
    <row r="38" spans="1:46" ht="27" customHeight="1" x14ac:dyDescent="0.2">
      <c r="A38" s="259"/>
      <c r="AK38" s="1120" t="s">
        <v>504</v>
      </c>
      <c r="AL38" s="1121"/>
      <c r="AM38" s="1121"/>
      <c r="AN38" s="1122"/>
      <c r="AO38" s="306" t="s">
        <v>485</v>
      </c>
      <c r="AP38" s="306" t="s">
        <v>485</v>
      </c>
      <c r="AQ38" s="307">
        <v>2</v>
      </c>
      <c r="AR38" s="295" t="s">
        <v>485</v>
      </c>
      <c r="AS38" s="302"/>
    </row>
    <row r="39" spans="1:46" ht="13.2" x14ac:dyDescent="0.2">
      <c r="A39" s="259"/>
      <c r="AK39" s="1120" t="s">
        <v>505</v>
      </c>
      <c r="AL39" s="1121"/>
      <c r="AM39" s="1121"/>
      <c r="AN39" s="1122"/>
      <c r="AO39" s="303">
        <v>-284843</v>
      </c>
      <c r="AP39" s="303">
        <v>-6450</v>
      </c>
      <c r="AQ39" s="304">
        <v>-4866</v>
      </c>
      <c r="AR39" s="305">
        <v>32.6</v>
      </c>
      <c r="AS39" s="302"/>
    </row>
    <row r="40" spans="1:46" ht="27" customHeight="1" x14ac:dyDescent="0.2">
      <c r="A40" s="259"/>
      <c r="AK40" s="1117" t="s">
        <v>506</v>
      </c>
      <c r="AL40" s="1118"/>
      <c r="AM40" s="1118"/>
      <c r="AN40" s="1119"/>
      <c r="AO40" s="303">
        <v>-1173062</v>
      </c>
      <c r="AP40" s="303">
        <v>-26564</v>
      </c>
      <c r="AQ40" s="304">
        <v>-49341</v>
      </c>
      <c r="AR40" s="305">
        <v>-46.2</v>
      </c>
      <c r="AS40" s="302"/>
    </row>
    <row r="41" spans="1:46" ht="13.2" x14ac:dyDescent="0.2">
      <c r="A41" s="259"/>
      <c r="AK41" s="1123" t="s">
        <v>287</v>
      </c>
      <c r="AL41" s="1124"/>
      <c r="AM41" s="1124"/>
      <c r="AN41" s="1125"/>
      <c r="AO41" s="303">
        <v>789388</v>
      </c>
      <c r="AP41" s="303">
        <v>17876</v>
      </c>
      <c r="AQ41" s="304">
        <v>22906</v>
      </c>
      <c r="AR41" s="305">
        <v>-22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12" t="s">
        <v>476</v>
      </c>
      <c r="AN49" s="1114" t="s">
        <v>509</v>
      </c>
      <c r="AO49" s="1115"/>
      <c r="AP49" s="1115"/>
      <c r="AQ49" s="1115"/>
      <c r="AR49" s="1116"/>
    </row>
    <row r="50" spans="1:44" ht="13.2" x14ac:dyDescent="0.2">
      <c r="A50" s="259"/>
      <c r="AK50" s="317"/>
      <c r="AL50" s="318"/>
      <c r="AM50" s="1113"/>
      <c r="AN50" s="319" t="s">
        <v>510</v>
      </c>
      <c r="AO50" s="320" t="s">
        <v>511</v>
      </c>
      <c r="AP50" s="321" t="s">
        <v>512</v>
      </c>
      <c r="AQ50" s="322" t="s">
        <v>513</v>
      </c>
      <c r="AR50" s="323" t="s">
        <v>514</v>
      </c>
    </row>
    <row r="51" spans="1:44" ht="13.2" x14ac:dyDescent="0.2">
      <c r="A51" s="259"/>
      <c r="AK51" s="315" t="s">
        <v>515</v>
      </c>
      <c r="AL51" s="316"/>
      <c r="AM51" s="324">
        <v>1614616</v>
      </c>
      <c r="AN51" s="325">
        <v>34978</v>
      </c>
      <c r="AO51" s="326">
        <v>43.3</v>
      </c>
      <c r="AP51" s="327">
        <v>79288</v>
      </c>
      <c r="AQ51" s="328">
        <v>21.8</v>
      </c>
      <c r="AR51" s="329">
        <v>21.5</v>
      </c>
    </row>
    <row r="52" spans="1:44" ht="13.2" x14ac:dyDescent="0.2">
      <c r="A52" s="259"/>
      <c r="AK52" s="330"/>
      <c r="AL52" s="331" t="s">
        <v>516</v>
      </c>
      <c r="AM52" s="332">
        <v>638333</v>
      </c>
      <c r="AN52" s="333">
        <v>13828</v>
      </c>
      <c r="AO52" s="334">
        <v>4.0999999999999996</v>
      </c>
      <c r="AP52" s="335">
        <v>41870</v>
      </c>
      <c r="AQ52" s="336">
        <v>9.6</v>
      </c>
      <c r="AR52" s="337">
        <v>-5.5</v>
      </c>
    </row>
    <row r="53" spans="1:44" ht="13.2" x14ac:dyDescent="0.2">
      <c r="A53" s="259"/>
      <c r="AK53" s="315" t="s">
        <v>517</v>
      </c>
      <c r="AL53" s="316"/>
      <c r="AM53" s="324">
        <v>4599602</v>
      </c>
      <c r="AN53" s="325">
        <v>100500</v>
      </c>
      <c r="AO53" s="326">
        <v>187.3</v>
      </c>
      <c r="AP53" s="327">
        <v>84962</v>
      </c>
      <c r="AQ53" s="328">
        <v>7.2</v>
      </c>
      <c r="AR53" s="329">
        <v>180.1</v>
      </c>
    </row>
    <row r="54" spans="1:44" ht="13.2" x14ac:dyDescent="0.2">
      <c r="A54" s="259"/>
      <c r="AK54" s="330"/>
      <c r="AL54" s="331" t="s">
        <v>516</v>
      </c>
      <c r="AM54" s="332">
        <v>1769494</v>
      </c>
      <c r="AN54" s="333">
        <v>38663</v>
      </c>
      <c r="AO54" s="334">
        <v>179.6</v>
      </c>
      <c r="AP54" s="335">
        <v>42793</v>
      </c>
      <c r="AQ54" s="336">
        <v>2.2000000000000002</v>
      </c>
      <c r="AR54" s="337">
        <v>177.4</v>
      </c>
    </row>
    <row r="55" spans="1:44" ht="13.2" x14ac:dyDescent="0.2">
      <c r="A55" s="259"/>
      <c r="AK55" s="315" t="s">
        <v>518</v>
      </c>
      <c r="AL55" s="316"/>
      <c r="AM55" s="324">
        <v>2506597</v>
      </c>
      <c r="AN55" s="325">
        <v>55376</v>
      </c>
      <c r="AO55" s="326">
        <v>-44.9</v>
      </c>
      <c r="AP55" s="327">
        <v>71279</v>
      </c>
      <c r="AQ55" s="328">
        <v>-16.100000000000001</v>
      </c>
      <c r="AR55" s="329">
        <v>-28.8</v>
      </c>
    </row>
    <row r="56" spans="1:44" ht="13.2" x14ac:dyDescent="0.2">
      <c r="A56" s="259"/>
      <c r="AK56" s="330"/>
      <c r="AL56" s="331" t="s">
        <v>516</v>
      </c>
      <c r="AM56" s="332">
        <v>1253713</v>
      </c>
      <c r="AN56" s="333">
        <v>27697</v>
      </c>
      <c r="AO56" s="334">
        <v>-28.4</v>
      </c>
      <c r="AP56" s="335">
        <v>36731</v>
      </c>
      <c r="AQ56" s="336">
        <v>-14.2</v>
      </c>
      <c r="AR56" s="337">
        <v>-14.2</v>
      </c>
    </row>
    <row r="57" spans="1:44" ht="13.2" x14ac:dyDescent="0.2">
      <c r="A57" s="259"/>
      <c r="AK57" s="315" t="s">
        <v>519</v>
      </c>
      <c r="AL57" s="316"/>
      <c r="AM57" s="324">
        <v>3671615</v>
      </c>
      <c r="AN57" s="325">
        <v>82181</v>
      </c>
      <c r="AO57" s="326">
        <v>48.4</v>
      </c>
      <c r="AP57" s="327">
        <v>74994</v>
      </c>
      <c r="AQ57" s="328">
        <v>5.2</v>
      </c>
      <c r="AR57" s="329">
        <v>43.2</v>
      </c>
    </row>
    <row r="58" spans="1:44" ht="13.2" x14ac:dyDescent="0.2">
      <c r="A58" s="259"/>
      <c r="AK58" s="330"/>
      <c r="AL58" s="331" t="s">
        <v>516</v>
      </c>
      <c r="AM58" s="332">
        <v>1802794</v>
      </c>
      <c r="AN58" s="333">
        <v>40352</v>
      </c>
      <c r="AO58" s="334">
        <v>45.7</v>
      </c>
      <c r="AP58" s="335">
        <v>36188</v>
      </c>
      <c r="AQ58" s="336">
        <v>-1.5</v>
      </c>
      <c r="AR58" s="337">
        <v>47.2</v>
      </c>
    </row>
    <row r="59" spans="1:44" ht="13.2" x14ac:dyDescent="0.2">
      <c r="A59" s="259"/>
      <c r="AK59" s="315" t="s">
        <v>520</v>
      </c>
      <c r="AL59" s="316"/>
      <c r="AM59" s="324">
        <v>6836359</v>
      </c>
      <c r="AN59" s="325">
        <v>154809</v>
      </c>
      <c r="AO59" s="326">
        <v>88.4</v>
      </c>
      <c r="AP59" s="327">
        <v>71849</v>
      </c>
      <c r="AQ59" s="328">
        <v>-4.2</v>
      </c>
      <c r="AR59" s="329">
        <v>92.6</v>
      </c>
    </row>
    <row r="60" spans="1:44" ht="13.2" x14ac:dyDescent="0.2">
      <c r="A60" s="259"/>
      <c r="AK60" s="330"/>
      <c r="AL60" s="331" t="s">
        <v>516</v>
      </c>
      <c r="AM60" s="332">
        <v>2829237</v>
      </c>
      <c r="AN60" s="333">
        <v>64068</v>
      </c>
      <c r="AO60" s="334">
        <v>58.8</v>
      </c>
      <c r="AP60" s="335">
        <v>36144</v>
      </c>
      <c r="AQ60" s="336">
        <v>-0.1</v>
      </c>
      <c r="AR60" s="337">
        <v>58.9</v>
      </c>
    </row>
    <row r="61" spans="1:44" ht="13.2" x14ac:dyDescent="0.2">
      <c r="A61" s="259"/>
      <c r="AK61" s="315" t="s">
        <v>521</v>
      </c>
      <c r="AL61" s="338"/>
      <c r="AM61" s="324">
        <v>3845758</v>
      </c>
      <c r="AN61" s="325">
        <v>85569</v>
      </c>
      <c r="AO61" s="326">
        <v>64.5</v>
      </c>
      <c r="AP61" s="327">
        <v>76474</v>
      </c>
      <c r="AQ61" s="339">
        <v>2.8</v>
      </c>
      <c r="AR61" s="329">
        <v>61.7</v>
      </c>
    </row>
    <row r="62" spans="1:44" ht="13.2" x14ac:dyDescent="0.2">
      <c r="A62" s="259"/>
      <c r="AK62" s="330"/>
      <c r="AL62" s="331" t="s">
        <v>516</v>
      </c>
      <c r="AM62" s="332">
        <v>1658714</v>
      </c>
      <c r="AN62" s="333">
        <v>36922</v>
      </c>
      <c r="AO62" s="334">
        <v>52</v>
      </c>
      <c r="AP62" s="335">
        <v>38745</v>
      </c>
      <c r="AQ62" s="336">
        <v>-0.8</v>
      </c>
      <c r="AR62" s="337">
        <v>52.8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bN7qomip/U6i5qSD6v6twp7wwgnDBVHf0tknrrARlHTSMGGwxAlvbzihmtalloi0qn4rxfjQVWhr2gHwm71BPA==" saltValue="hrotswC03PMuS7D8TY+y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DKrGM76rVNuMePIVpieY+ermv84I+O8mwfkocX6KEr0VMZk80FXGr3xUuc/b5pS2gL0grwuHMMkniLPRrPjHkQ==" saltValue="KK1te1owJ86E2P+jRAFoj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KYe4wLW1viiuNadnHRULxNzTjXg4Lf8npG83ZkQe/4EjAJsxd/jV1ElVgIgjldv80XqbIP3U/HK2RU1a5EN+1w==" saltValue="O5WpFZplV1m9uSA3h2JXc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10.11</v>
      </c>
      <c r="G47" s="12">
        <v>14.89</v>
      </c>
      <c r="H47" s="12">
        <v>19.62</v>
      </c>
      <c r="I47" s="12">
        <v>24.51</v>
      </c>
      <c r="J47" s="13">
        <v>18.899999999999999</v>
      </c>
    </row>
    <row r="48" spans="2:10" ht="57.75" customHeight="1" x14ac:dyDescent="0.2">
      <c r="B48" s="14"/>
      <c r="C48" s="1128" t="s">
        <v>4</v>
      </c>
      <c r="D48" s="1128"/>
      <c r="E48" s="1129"/>
      <c r="F48" s="15">
        <v>10.64</v>
      </c>
      <c r="G48" s="16">
        <v>11.56</v>
      </c>
      <c r="H48" s="16">
        <v>8.34</v>
      </c>
      <c r="I48" s="16">
        <v>6.39</v>
      </c>
      <c r="J48" s="17">
        <v>6.46</v>
      </c>
    </row>
    <row r="49" spans="2:10" ht="57.75" customHeight="1" thickBot="1" x14ac:dyDescent="0.25">
      <c r="B49" s="18"/>
      <c r="C49" s="1130" t="s">
        <v>5</v>
      </c>
      <c r="D49" s="1130"/>
      <c r="E49" s="1131"/>
      <c r="F49" s="19" t="s">
        <v>528</v>
      </c>
      <c r="G49" s="20">
        <v>1.3</v>
      </c>
      <c r="H49" s="20" t="s">
        <v>529</v>
      </c>
      <c r="I49" s="20" t="s">
        <v>530</v>
      </c>
      <c r="J49" s="21" t="s">
        <v>531</v>
      </c>
    </row>
    <row r="50" spans="2:10" ht="13.2" x14ac:dyDescent="0.2"/>
  </sheetData>
  <sheetProtection algorithmName="SHA-512" hashValue="OgYg7Zo1y8b4frZdQsZUrjiK8AAqi1PmwMkomAabOun530e5TKzTULMnUwO7DIWyWc5wlxEQnrf8uIlKfzHI5g==" saltValue="FAqPmY7KFwcR+oG52W0r4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532</v>
      </c>
      <c r="D34" s="1136"/>
      <c r="E34" s="1137"/>
      <c r="F34" s="32">
        <v>10.64</v>
      </c>
      <c r="G34" s="33">
        <v>11.55</v>
      </c>
      <c r="H34" s="33">
        <v>8.34</v>
      </c>
      <c r="I34" s="33">
        <v>6.39</v>
      </c>
      <c r="J34" s="34">
        <v>6.46</v>
      </c>
      <c r="K34" s="22"/>
      <c r="L34" s="22"/>
      <c r="M34" s="22"/>
      <c r="N34" s="22"/>
      <c r="O34" s="22"/>
      <c r="P34" s="22"/>
    </row>
    <row r="35" spans="1:16" ht="39" customHeight="1" x14ac:dyDescent="0.2">
      <c r="A35" s="22"/>
      <c r="B35" s="35"/>
      <c r="C35" s="1132" t="s">
        <v>533</v>
      </c>
      <c r="D35" s="1132"/>
      <c r="E35" s="1133"/>
      <c r="F35" s="36">
        <v>3.01</v>
      </c>
      <c r="G35" s="37">
        <v>2.4</v>
      </c>
      <c r="H35" s="37">
        <v>2.67</v>
      </c>
      <c r="I35" s="37">
        <v>3.16</v>
      </c>
      <c r="J35" s="38">
        <v>2.21</v>
      </c>
      <c r="K35" s="22"/>
      <c r="L35" s="22"/>
      <c r="M35" s="22"/>
      <c r="N35" s="22"/>
      <c r="O35" s="22"/>
      <c r="P35" s="22"/>
    </row>
    <row r="36" spans="1:16" ht="39" customHeight="1" x14ac:dyDescent="0.2">
      <c r="A36" s="22"/>
      <c r="B36" s="35"/>
      <c r="C36" s="1132" t="s">
        <v>534</v>
      </c>
      <c r="D36" s="1132"/>
      <c r="E36" s="1133"/>
      <c r="F36" s="36">
        <v>2.61</v>
      </c>
      <c r="G36" s="37">
        <v>2.2400000000000002</v>
      </c>
      <c r="H36" s="37">
        <v>2.2000000000000002</v>
      </c>
      <c r="I36" s="37">
        <v>2.23</v>
      </c>
      <c r="J36" s="38">
        <v>1.31</v>
      </c>
      <c r="K36" s="22"/>
      <c r="L36" s="22"/>
      <c r="M36" s="22"/>
      <c r="N36" s="22"/>
      <c r="O36" s="22"/>
      <c r="P36" s="22"/>
    </row>
    <row r="37" spans="1:16" ht="39" customHeight="1" x14ac:dyDescent="0.2">
      <c r="A37" s="22"/>
      <c r="B37" s="35"/>
      <c r="C37" s="1132" t="s">
        <v>535</v>
      </c>
      <c r="D37" s="1132"/>
      <c r="E37" s="1133"/>
      <c r="F37" s="36">
        <v>0.32</v>
      </c>
      <c r="G37" s="37">
        <v>0.28000000000000003</v>
      </c>
      <c r="H37" s="37">
        <v>0.33</v>
      </c>
      <c r="I37" s="37">
        <v>0.54</v>
      </c>
      <c r="J37" s="38">
        <v>0.68</v>
      </c>
      <c r="K37" s="22"/>
      <c r="L37" s="22"/>
      <c r="M37" s="22"/>
      <c r="N37" s="22"/>
      <c r="O37" s="22"/>
      <c r="P37" s="22"/>
    </row>
    <row r="38" spans="1:16" ht="39" customHeight="1" x14ac:dyDescent="0.2">
      <c r="A38" s="22"/>
      <c r="B38" s="35"/>
      <c r="C38" s="1132" t="s">
        <v>536</v>
      </c>
      <c r="D38" s="1132"/>
      <c r="E38" s="1133"/>
      <c r="F38" s="36" t="s">
        <v>537</v>
      </c>
      <c r="G38" s="37">
        <v>0</v>
      </c>
      <c r="H38" s="37">
        <v>0</v>
      </c>
      <c r="I38" s="37">
        <v>0.01</v>
      </c>
      <c r="J38" s="38">
        <v>0.03</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539</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bo0fcR5K8m0x0+PzEXrWx4aKqkSveD2uRgr95+Ef57wmLOki+wes8HmeZSFZhyTVHzwBkjQ3iPiX0GTjK6zFg==" saltValue="wCh6DjaNxjiKsy2jNDqP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1779</v>
      </c>
      <c r="L45" s="58">
        <v>1806</v>
      </c>
      <c r="M45" s="58">
        <v>1792</v>
      </c>
      <c r="N45" s="58">
        <v>1792</v>
      </c>
      <c r="O45" s="59">
        <v>1719</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367</v>
      </c>
      <c r="L48" s="62">
        <v>298</v>
      </c>
      <c r="M48" s="62">
        <v>328</v>
      </c>
      <c r="N48" s="62">
        <v>290</v>
      </c>
      <c r="O48" s="63">
        <v>317</v>
      </c>
      <c r="P48" s="46"/>
      <c r="Q48" s="46"/>
      <c r="R48" s="46"/>
      <c r="S48" s="46"/>
      <c r="T48" s="46"/>
      <c r="U48" s="46"/>
    </row>
    <row r="49" spans="1:21" ht="30.75" customHeight="1" x14ac:dyDescent="0.2">
      <c r="A49" s="46"/>
      <c r="B49" s="1140"/>
      <c r="C49" s="1141"/>
      <c r="D49" s="60"/>
      <c r="E49" s="1146" t="s">
        <v>14</v>
      </c>
      <c r="F49" s="1146"/>
      <c r="G49" s="1146"/>
      <c r="H49" s="1146"/>
      <c r="I49" s="1146"/>
      <c r="J49" s="1147"/>
      <c r="K49" s="61">
        <v>143</v>
      </c>
      <c r="L49" s="62">
        <v>174</v>
      </c>
      <c r="M49" s="62">
        <v>178</v>
      </c>
      <c r="N49" s="62">
        <v>189</v>
      </c>
      <c r="O49" s="63">
        <v>140</v>
      </c>
      <c r="P49" s="46"/>
      <c r="Q49" s="46"/>
      <c r="R49" s="46"/>
      <c r="S49" s="46"/>
      <c r="T49" s="46"/>
      <c r="U49" s="46"/>
    </row>
    <row r="50" spans="1:21" ht="30.75" customHeight="1" x14ac:dyDescent="0.2">
      <c r="A50" s="46"/>
      <c r="B50" s="1140"/>
      <c r="C50" s="1141"/>
      <c r="D50" s="60"/>
      <c r="E50" s="1146" t="s">
        <v>15</v>
      </c>
      <c r="F50" s="1146"/>
      <c r="G50" s="1146"/>
      <c r="H50" s="1146"/>
      <c r="I50" s="1146"/>
      <c r="J50" s="1147"/>
      <c r="K50" s="61">
        <v>59</v>
      </c>
      <c r="L50" s="62">
        <v>61</v>
      </c>
      <c r="M50" s="62">
        <v>68</v>
      </c>
      <c r="N50" s="62">
        <v>68</v>
      </c>
      <c r="O50" s="63">
        <v>72</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1794</v>
      </c>
      <c r="L52" s="62">
        <v>1792</v>
      </c>
      <c r="M52" s="62">
        <v>1795</v>
      </c>
      <c r="N52" s="62">
        <v>1557</v>
      </c>
      <c r="O52" s="63">
        <v>1459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554</v>
      </c>
      <c r="L53" s="67">
        <v>547</v>
      </c>
      <c r="M53" s="67">
        <v>571</v>
      </c>
      <c r="N53" s="67">
        <v>782</v>
      </c>
      <c r="O53" s="68">
        <v>789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485</v>
      </c>
      <c r="L58" s="82" t="s">
        <v>485</v>
      </c>
      <c r="M58" s="82" t="s">
        <v>485</v>
      </c>
      <c r="N58" s="82" t="s">
        <v>485</v>
      </c>
      <c r="O58" s="83" t="s">
        <v>485</v>
      </c>
    </row>
    <row r="59" spans="1:21" ht="31.5" customHeight="1" x14ac:dyDescent="0.2">
      <c r="B59" s="1156"/>
      <c r="C59" s="1157"/>
      <c r="D59" s="1163" t="s">
        <v>26</v>
      </c>
      <c r="E59" s="1164"/>
      <c r="F59" s="1164"/>
      <c r="G59" s="1164"/>
      <c r="H59" s="1164"/>
      <c r="I59" s="1164"/>
      <c r="J59" s="1165"/>
      <c r="K59" s="84" t="s">
        <v>485</v>
      </c>
      <c r="L59" s="85" t="s">
        <v>485</v>
      </c>
      <c r="M59" s="85" t="s">
        <v>485</v>
      </c>
      <c r="N59" s="85" t="s">
        <v>485</v>
      </c>
      <c r="O59" s="86" t="s">
        <v>485</v>
      </c>
    </row>
    <row r="60" spans="1:21" ht="31.5" customHeight="1" thickBot="1" x14ac:dyDescent="0.25">
      <c r="B60" s="1158"/>
      <c r="C60" s="1159"/>
      <c r="D60" s="1166" t="s">
        <v>27</v>
      </c>
      <c r="E60" s="1167"/>
      <c r="F60" s="1167"/>
      <c r="G60" s="1167"/>
      <c r="H60" s="1167"/>
      <c r="I60" s="1167"/>
      <c r="J60" s="1168"/>
      <c r="K60" s="87" t="s">
        <v>485</v>
      </c>
      <c r="L60" s="88" t="s">
        <v>485</v>
      </c>
      <c r="M60" s="88" t="s">
        <v>485</v>
      </c>
      <c r="N60" s="88" t="s">
        <v>485</v>
      </c>
      <c r="O60" s="89" t="s">
        <v>485</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m+tdwsoEHTcAak6Gp3Qmdd4j5LysTPRi9mH3XZrgrZUxRuHRg8hcxeP4pSBewavN4IFkQUGnSPveLbqTMriBw==" saltValue="DvUL+flN68iUIBVw515K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49" orientation="landscape" cellComments="asDisplayed"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69" t="s">
        <v>30</v>
      </c>
      <c r="C41" s="1170"/>
      <c r="D41" s="103"/>
      <c r="E41" s="1175" t="s">
        <v>31</v>
      </c>
      <c r="F41" s="1175"/>
      <c r="G41" s="1175"/>
      <c r="H41" s="1176"/>
      <c r="I41" s="342">
        <v>16846</v>
      </c>
      <c r="J41" s="343">
        <v>18290</v>
      </c>
      <c r="K41" s="343">
        <v>18314</v>
      </c>
      <c r="L41" s="343">
        <v>18926</v>
      </c>
      <c r="M41" s="344">
        <v>21451</v>
      </c>
    </row>
    <row r="42" spans="2:13" ht="27.75" customHeight="1" x14ac:dyDescent="0.2">
      <c r="B42" s="1171"/>
      <c r="C42" s="1172"/>
      <c r="D42" s="104"/>
      <c r="E42" s="1177" t="s">
        <v>32</v>
      </c>
      <c r="F42" s="1177"/>
      <c r="G42" s="1177"/>
      <c r="H42" s="1178"/>
      <c r="I42" s="345">
        <v>231</v>
      </c>
      <c r="J42" s="346">
        <v>567</v>
      </c>
      <c r="K42" s="346">
        <v>549</v>
      </c>
      <c r="L42" s="346">
        <v>484</v>
      </c>
      <c r="M42" s="347">
        <v>761</v>
      </c>
    </row>
    <row r="43" spans="2:13" ht="27.75" customHeight="1" x14ac:dyDescent="0.2">
      <c r="B43" s="1171"/>
      <c r="C43" s="1172"/>
      <c r="D43" s="104"/>
      <c r="E43" s="1177" t="s">
        <v>33</v>
      </c>
      <c r="F43" s="1177"/>
      <c r="G43" s="1177"/>
      <c r="H43" s="1178"/>
      <c r="I43" s="345">
        <v>4515</v>
      </c>
      <c r="J43" s="346">
        <v>4293</v>
      </c>
      <c r="K43" s="346">
        <v>4039</v>
      </c>
      <c r="L43" s="346">
        <v>3911</v>
      </c>
      <c r="M43" s="347">
        <v>3789</v>
      </c>
    </row>
    <row r="44" spans="2:13" ht="27.75" customHeight="1" x14ac:dyDescent="0.2">
      <c r="B44" s="1171"/>
      <c r="C44" s="1172"/>
      <c r="D44" s="104"/>
      <c r="E44" s="1177" t="s">
        <v>34</v>
      </c>
      <c r="F44" s="1177"/>
      <c r="G44" s="1177"/>
      <c r="H44" s="1178"/>
      <c r="I44" s="345">
        <v>1000</v>
      </c>
      <c r="J44" s="346">
        <v>952</v>
      </c>
      <c r="K44" s="346">
        <v>897</v>
      </c>
      <c r="L44" s="346">
        <v>737</v>
      </c>
      <c r="M44" s="347">
        <v>768</v>
      </c>
    </row>
    <row r="45" spans="2:13" ht="27.75" customHeight="1" x14ac:dyDescent="0.2">
      <c r="B45" s="1171"/>
      <c r="C45" s="1172"/>
      <c r="D45" s="104"/>
      <c r="E45" s="1177" t="s">
        <v>35</v>
      </c>
      <c r="F45" s="1177"/>
      <c r="G45" s="1177"/>
      <c r="H45" s="1178"/>
      <c r="I45" s="345">
        <v>5036</v>
      </c>
      <c r="J45" s="346">
        <v>4794</v>
      </c>
      <c r="K45" s="346">
        <v>4667</v>
      </c>
      <c r="L45" s="346">
        <v>4476</v>
      </c>
      <c r="M45" s="347">
        <v>4340</v>
      </c>
    </row>
    <row r="46" spans="2:13" ht="27.75" customHeight="1" x14ac:dyDescent="0.2">
      <c r="B46" s="1171"/>
      <c r="C46" s="1172"/>
      <c r="D46" s="105"/>
      <c r="E46" s="1177" t="s">
        <v>36</v>
      </c>
      <c r="F46" s="1177"/>
      <c r="G46" s="1177"/>
      <c r="H46" s="1178"/>
      <c r="I46" s="345" t="s">
        <v>485</v>
      </c>
      <c r="J46" s="346" t="s">
        <v>485</v>
      </c>
      <c r="K46" s="346" t="s">
        <v>485</v>
      </c>
      <c r="L46" s="346" t="s">
        <v>485</v>
      </c>
      <c r="M46" s="347" t="s">
        <v>485</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6838</v>
      </c>
      <c r="J50" s="346">
        <v>7215</v>
      </c>
      <c r="K50" s="346">
        <v>7722</v>
      </c>
      <c r="L50" s="346">
        <v>7957</v>
      </c>
      <c r="M50" s="347">
        <v>6954</v>
      </c>
    </row>
    <row r="51" spans="2:13" ht="27.75" customHeight="1" x14ac:dyDescent="0.2">
      <c r="B51" s="1171"/>
      <c r="C51" s="1172"/>
      <c r="D51" s="104"/>
      <c r="E51" s="1177" t="s">
        <v>42</v>
      </c>
      <c r="F51" s="1177"/>
      <c r="G51" s="1177"/>
      <c r="H51" s="1178"/>
      <c r="I51" s="345">
        <v>3641</v>
      </c>
      <c r="J51" s="346">
        <v>3471</v>
      </c>
      <c r="K51" s="346">
        <v>3197</v>
      </c>
      <c r="L51" s="346">
        <v>3644</v>
      </c>
      <c r="M51" s="347">
        <v>3204</v>
      </c>
    </row>
    <row r="52" spans="2:13" ht="27.75" customHeight="1" x14ac:dyDescent="0.2">
      <c r="B52" s="1173"/>
      <c r="C52" s="1174"/>
      <c r="D52" s="104"/>
      <c r="E52" s="1177" t="s">
        <v>43</v>
      </c>
      <c r="F52" s="1177"/>
      <c r="G52" s="1177"/>
      <c r="H52" s="1178"/>
      <c r="I52" s="345">
        <v>14555</v>
      </c>
      <c r="J52" s="346">
        <v>15244</v>
      </c>
      <c r="K52" s="346">
        <v>14730</v>
      </c>
      <c r="L52" s="346">
        <v>14747</v>
      </c>
      <c r="M52" s="347">
        <v>15620</v>
      </c>
    </row>
    <row r="53" spans="2:13" ht="27.75" customHeight="1" thickBot="1" x14ac:dyDescent="0.25">
      <c r="B53" s="1184" t="s">
        <v>19</v>
      </c>
      <c r="C53" s="1185"/>
      <c r="D53" s="108"/>
      <c r="E53" s="1186" t="s">
        <v>44</v>
      </c>
      <c r="F53" s="1186"/>
      <c r="G53" s="1186"/>
      <c r="H53" s="1187"/>
      <c r="I53" s="348">
        <v>2595</v>
      </c>
      <c r="J53" s="349">
        <v>2965</v>
      </c>
      <c r="K53" s="349">
        <v>2816</v>
      </c>
      <c r="L53" s="349">
        <v>2186</v>
      </c>
      <c r="M53" s="350">
        <v>5331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uDepC49zpsTl7WfcC0uI3jm1fHqt0p0Rcx5Z3HLdI0MWIJ7ZWcMyLT7gV4oUSxBlKwPiw0VGPdoTP0IXuuVo3g==" saltValue="vxu5Pfq/LCj8l3XEqTLf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6" t="s">
        <v>46</v>
      </c>
      <c r="D55" s="1196"/>
      <c r="E55" s="1197"/>
      <c r="F55" s="120">
        <v>2326</v>
      </c>
      <c r="G55" s="120">
        <v>2821</v>
      </c>
      <c r="H55" s="121">
        <v>2190</v>
      </c>
    </row>
    <row r="56" spans="2:8" ht="52.5" customHeight="1" x14ac:dyDescent="0.2">
      <c r="B56" s="122"/>
      <c r="C56" s="1198" t="s">
        <v>47</v>
      </c>
      <c r="D56" s="1198"/>
      <c r="E56" s="1199"/>
      <c r="F56" s="123">
        <v>197</v>
      </c>
      <c r="G56" s="123">
        <v>197</v>
      </c>
      <c r="H56" s="124">
        <v>252</v>
      </c>
    </row>
    <row r="57" spans="2:8" ht="53.25" customHeight="1" x14ac:dyDescent="0.2">
      <c r="B57" s="122"/>
      <c r="C57" s="1200" t="s">
        <v>48</v>
      </c>
      <c r="D57" s="1200"/>
      <c r="E57" s="1201"/>
      <c r="F57" s="125">
        <v>3822</v>
      </c>
      <c r="G57" s="125">
        <v>3438</v>
      </c>
      <c r="H57" s="126">
        <v>3085</v>
      </c>
    </row>
    <row r="58" spans="2:8" ht="45.75" customHeight="1" x14ac:dyDescent="0.2">
      <c r="B58" s="127"/>
      <c r="C58" s="1188" t="s">
        <v>555</v>
      </c>
      <c r="D58" s="1189"/>
      <c r="E58" s="1190"/>
      <c r="F58" s="128">
        <v>1660</v>
      </c>
      <c r="G58" s="128">
        <v>1446</v>
      </c>
      <c r="H58" s="129">
        <v>1334</v>
      </c>
    </row>
    <row r="59" spans="2:8" ht="45.75" customHeight="1" x14ac:dyDescent="0.2">
      <c r="B59" s="127"/>
      <c r="C59" s="1188" t="s">
        <v>556</v>
      </c>
      <c r="D59" s="1189"/>
      <c r="E59" s="1190"/>
      <c r="F59" s="128">
        <v>1420</v>
      </c>
      <c r="G59" s="128">
        <v>1402</v>
      </c>
      <c r="H59" s="129">
        <v>1275</v>
      </c>
    </row>
    <row r="60" spans="2:8" ht="45.75" customHeight="1" x14ac:dyDescent="0.2">
      <c r="B60" s="127"/>
      <c r="C60" s="1188" t="s">
        <v>557</v>
      </c>
      <c r="D60" s="1189"/>
      <c r="E60" s="1190"/>
      <c r="F60" s="128">
        <v>90</v>
      </c>
      <c r="G60" s="128">
        <v>106</v>
      </c>
      <c r="H60" s="129">
        <v>129</v>
      </c>
    </row>
    <row r="61" spans="2:8" ht="45.75" customHeight="1" x14ac:dyDescent="0.2">
      <c r="B61" s="127"/>
      <c r="C61" s="1188" t="s">
        <v>558</v>
      </c>
      <c r="D61" s="1189"/>
      <c r="E61" s="1190"/>
      <c r="F61" s="128">
        <v>116</v>
      </c>
      <c r="G61" s="128">
        <v>129</v>
      </c>
      <c r="H61" s="129">
        <v>116</v>
      </c>
    </row>
    <row r="62" spans="2:8" ht="45.75" customHeight="1" thickBot="1" x14ac:dyDescent="0.25">
      <c r="B62" s="130"/>
      <c r="C62" s="1191" t="s">
        <v>559</v>
      </c>
      <c r="D62" s="1192"/>
      <c r="E62" s="1193"/>
      <c r="F62" s="131">
        <v>55</v>
      </c>
      <c r="G62" s="131">
        <v>77</v>
      </c>
      <c r="H62" s="132">
        <v>91</v>
      </c>
    </row>
    <row r="63" spans="2:8" ht="52.5" customHeight="1" thickBot="1" x14ac:dyDescent="0.25">
      <c r="B63" s="133"/>
      <c r="C63" s="1194" t="s">
        <v>49</v>
      </c>
      <c r="D63" s="1194"/>
      <c r="E63" s="1195"/>
      <c r="F63" s="134">
        <v>6345</v>
      </c>
      <c r="G63" s="134">
        <v>6456</v>
      </c>
      <c r="H63" s="135">
        <v>5527</v>
      </c>
    </row>
    <row r="64" spans="2:8" ht="13.2" x14ac:dyDescent="0.2"/>
  </sheetData>
  <sheetProtection algorithmName="SHA-512" hashValue="gpPRO9kHDZtsrAASxY5pNqoupfSgN3U1xooh2ltah+kJwA7oJuVuqPTOqZXMVdfEpP58wYHKUNiBZcBMIgIbVg==" saltValue="tPf3/LlDShE8NRrqYDbf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34978</v>
      </c>
      <c r="E3" s="154"/>
      <c r="F3" s="155">
        <v>79288</v>
      </c>
      <c r="G3" s="156"/>
      <c r="H3" s="157"/>
    </row>
    <row r="4" spans="1:8" x14ac:dyDescent="0.2">
      <c r="A4" s="158"/>
      <c r="B4" s="159"/>
      <c r="C4" s="160"/>
      <c r="D4" s="161">
        <v>13828</v>
      </c>
      <c r="E4" s="162"/>
      <c r="F4" s="163">
        <v>41870</v>
      </c>
      <c r="G4" s="164"/>
      <c r="H4" s="165"/>
    </row>
    <row r="5" spans="1:8" x14ac:dyDescent="0.2">
      <c r="A5" s="146" t="s">
        <v>517</v>
      </c>
      <c r="B5" s="151"/>
      <c r="C5" s="152"/>
      <c r="D5" s="153">
        <v>100500</v>
      </c>
      <c r="E5" s="154"/>
      <c r="F5" s="155">
        <v>84962</v>
      </c>
      <c r="G5" s="156"/>
      <c r="H5" s="157"/>
    </row>
    <row r="6" spans="1:8" x14ac:dyDescent="0.2">
      <c r="A6" s="158"/>
      <c r="B6" s="159"/>
      <c r="C6" s="160"/>
      <c r="D6" s="161">
        <v>38663</v>
      </c>
      <c r="E6" s="162"/>
      <c r="F6" s="163">
        <v>42793</v>
      </c>
      <c r="G6" s="164"/>
      <c r="H6" s="165"/>
    </row>
    <row r="7" spans="1:8" x14ac:dyDescent="0.2">
      <c r="A7" s="146" t="s">
        <v>518</v>
      </c>
      <c r="B7" s="151"/>
      <c r="C7" s="152"/>
      <c r="D7" s="153">
        <v>55376</v>
      </c>
      <c r="E7" s="154"/>
      <c r="F7" s="155">
        <v>71279</v>
      </c>
      <c r="G7" s="156"/>
      <c r="H7" s="157"/>
    </row>
    <row r="8" spans="1:8" x14ac:dyDescent="0.2">
      <c r="A8" s="158"/>
      <c r="B8" s="159"/>
      <c r="C8" s="160"/>
      <c r="D8" s="161">
        <v>27697</v>
      </c>
      <c r="E8" s="162"/>
      <c r="F8" s="163">
        <v>36731</v>
      </c>
      <c r="G8" s="164"/>
      <c r="H8" s="165"/>
    </row>
    <row r="9" spans="1:8" x14ac:dyDescent="0.2">
      <c r="A9" s="146" t="s">
        <v>519</v>
      </c>
      <c r="B9" s="151"/>
      <c r="C9" s="152"/>
      <c r="D9" s="153">
        <v>82181</v>
      </c>
      <c r="E9" s="154"/>
      <c r="F9" s="155">
        <v>74994</v>
      </c>
      <c r="G9" s="156"/>
      <c r="H9" s="157"/>
    </row>
    <row r="10" spans="1:8" x14ac:dyDescent="0.2">
      <c r="A10" s="158"/>
      <c r="B10" s="159"/>
      <c r="C10" s="160"/>
      <c r="D10" s="161">
        <v>40352</v>
      </c>
      <c r="E10" s="162"/>
      <c r="F10" s="163">
        <v>36188</v>
      </c>
      <c r="G10" s="164"/>
      <c r="H10" s="165"/>
    </row>
    <row r="11" spans="1:8" x14ac:dyDescent="0.2">
      <c r="A11" s="146" t="s">
        <v>520</v>
      </c>
      <c r="B11" s="151"/>
      <c r="C11" s="152"/>
      <c r="D11" s="153">
        <v>154809</v>
      </c>
      <c r="E11" s="154"/>
      <c r="F11" s="155">
        <v>71849</v>
      </c>
      <c r="G11" s="156"/>
      <c r="H11" s="157"/>
    </row>
    <row r="12" spans="1:8" x14ac:dyDescent="0.2">
      <c r="A12" s="158"/>
      <c r="B12" s="159"/>
      <c r="C12" s="166"/>
      <c r="D12" s="161">
        <v>64068</v>
      </c>
      <c r="E12" s="162"/>
      <c r="F12" s="163">
        <v>36144</v>
      </c>
      <c r="G12" s="164"/>
      <c r="H12" s="165"/>
    </row>
    <row r="13" spans="1:8" x14ac:dyDescent="0.2">
      <c r="A13" s="146"/>
      <c r="B13" s="151"/>
      <c r="C13" s="152"/>
      <c r="D13" s="153">
        <v>85569</v>
      </c>
      <c r="E13" s="154"/>
      <c r="F13" s="155">
        <v>76474</v>
      </c>
      <c r="G13" s="167"/>
      <c r="H13" s="157"/>
    </row>
    <row r="14" spans="1:8" x14ac:dyDescent="0.2">
      <c r="A14" s="158"/>
      <c r="B14" s="159"/>
      <c r="C14" s="160"/>
      <c r="D14" s="161">
        <v>36922</v>
      </c>
      <c r="E14" s="162"/>
      <c r="F14" s="163">
        <v>38745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10.64</v>
      </c>
      <c r="C19" s="168">
        <f>ROUND(VALUE(SUBSTITUTE(実質収支比率等に係る経年分析!G$48,"▲","-")),2)</f>
        <v>11.56</v>
      </c>
      <c r="D19" s="168">
        <f>ROUND(VALUE(SUBSTITUTE(実質収支比率等に係る経年分析!H$48,"▲","-")),2)</f>
        <v>8.34</v>
      </c>
      <c r="E19" s="168">
        <f>ROUND(VALUE(SUBSTITUTE(実質収支比率等に係る経年分析!I$48,"▲","-")),2)</f>
        <v>6.39</v>
      </c>
      <c r="F19" s="168">
        <f>ROUND(VALUE(SUBSTITUTE(実質収支比率等に係る経年分析!J$48,"▲","-")),2)</f>
        <v>6.46</v>
      </c>
    </row>
    <row r="20" spans="1:11" x14ac:dyDescent="0.2">
      <c r="A20" s="168" t="s">
        <v>53</v>
      </c>
      <c r="B20" s="168">
        <f>ROUND(VALUE(SUBSTITUTE(実質収支比率等に係る経年分析!F$47,"▲","-")),2)</f>
        <v>10.11</v>
      </c>
      <c r="C20" s="168">
        <f>ROUND(VALUE(SUBSTITUTE(実質収支比率等に係る経年分析!G$47,"▲","-")),2)</f>
        <v>14.89</v>
      </c>
      <c r="D20" s="168">
        <f>ROUND(VALUE(SUBSTITUTE(実質収支比率等に係る経年分析!H$47,"▲","-")),2)</f>
        <v>19.62</v>
      </c>
      <c r="E20" s="168">
        <f>ROUND(VALUE(SUBSTITUTE(実質収支比率等に係る経年分析!I$47,"▲","-")),2)</f>
        <v>24.51</v>
      </c>
      <c r="F20" s="168">
        <f>ROUND(VALUE(SUBSTITUTE(実質収支比率等に係る経年分析!J$47,"▲","-")),2)</f>
        <v>18.899999999999999</v>
      </c>
    </row>
    <row r="21" spans="1:11" x14ac:dyDescent="0.2">
      <c r="A21" s="168" t="s">
        <v>54</v>
      </c>
      <c r="B21" s="168">
        <f>IF(ISNUMBER(VALUE(SUBSTITUTE(実質収支比率等に係る経年分析!F$49,"▲","-"))),ROUND(VALUE(SUBSTITUTE(実質収支比率等に係る経年分析!F$49,"▲","-")),2),NA())</f>
        <v>-7.73</v>
      </c>
      <c r="C21" s="168">
        <f>IF(ISNUMBER(VALUE(SUBSTITUTE(実質収支比率等に係る経年分析!G$49,"▲","-"))),ROUND(VALUE(SUBSTITUTE(実質収支比率等に係る経年分析!G$49,"▲","-")),2),NA())</f>
        <v>1.3</v>
      </c>
      <c r="D21" s="168">
        <f>IF(ISNUMBER(VALUE(SUBSTITUTE(実質収支比率等に係る経年分析!H$49,"▲","-"))),ROUND(VALUE(SUBSTITUTE(実質収支比率等に係る経年分析!H$49,"▲","-")),2),NA())</f>
        <v>-2.62</v>
      </c>
      <c r="E21" s="168">
        <f>IF(ISNUMBER(VALUE(SUBSTITUTE(実質収支比率等に係る経年分析!I$49,"▲","-"))),ROUND(VALUE(SUBSTITUTE(実質収支比率等に係る経年分析!I$49,"▲","-")),2),NA())</f>
        <v>-2.2000000000000002</v>
      </c>
      <c r="F21" s="168">
        <f>IF(ISNUMBER(VALUE(SUBSTITUTE(実質収支比率等に係る経年分析!J$49,"▲","-"))),ROUND(VALUE(SUBSTITUTE(実質収支比率等に係る経年分析!J$49,"▲","-")),2),NA())</f>
        <v>-8.52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f>IF(ROUND(VALUE(SUBSTITUTE(連結実質赤字比率に係る赤字・黒字の構成分析!F$38,"▲", "-")), 2) &lt; 0, ABS(ROUND(VALUE(SUBSTITUTE(連結実質赤字比率に係る赤字・黒字の構成分析!F$38,"▲", "-")), 2)), NA())</f>
        <v>0.11</v>
      </c>
      <c r="C32" s="169" t="e">
        <f>IF(ROUND(VALUE(SUBSTITUTE(連結実質赤字比率に係る赤字・黒字の構成分析!F$38,"▲", "-")), 2) &gt;= 0, ABS(ROUND(VALUE(SUBSTITUTE(連結実質赤字比率に係る赤字・黒字の構成分析!F$38,"▲", "-")), 2)), NA())</f>
        <v>#N/A</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0.28000000000000003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0.68</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2.2400000000000002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2.2000000000000002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1.31</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3.16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2.21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10.64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8.34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6.46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1794</v>
      </c>
      <c r="E42" s="170"/>
      <c r="F42" s="170"/>
      <c r="G42" s="170">
        <f>'実質公債費比率（分子）の構造'!L$52</f>
        <v>1792</v>
      </c>
      <c r="H42" s="170"/>
      <c r="I42" s="170"/>
      <c r="J42" s="170">
        <f>'実質公債費比率（分子）の構造'!M$52</f>
        <v>1795</v>
      </c>
      <c r="K42" s="170"/>
      <c r="L42" s="170"/>
      <c r="M42" s="170">
        <f>'実質公債費比率（分子）の構造'!N$52</f>
        <v>1557</v>
      </c>
      <c r="N42" s="170"/>
      <c r="O42" s="170"/>
      <c r="P42" s="170">
        <f>'実質公債費比率（分子）の構造'!O$52</f>
        <v>1459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59</v>
      </c>
      <c r="C44" s="170"/>
      <c r="D44" s="170"/>
      <c r="E44" s="170">
        <f>'実質公債費比率（分子）の構造'!L$50</f>
        <v>61</v>
      </c>
      <c r="F44" s="170"/>
      <c r="G44" s="170"/>
      <c r="H44" s="170">
        <f>'実質公債費比率（分子）の構造'!M$50</f>
        <v>68</v>
      </c>
      <c r="I44" s="170"/>
      <c r="J44" s="170"/>
      <c r="K44" s="170">
        <f>'実質公債費比率（分子）の構造'!N$50</f>
        <v>68</v>
      </c>
      <c r="L44" s="170"/>
      <c r="M44" s="170"/>
      <c r="N44" s="170">
        <f>'実質公債費比率（分子）の構造'!O$50</f>
        <v>72</v>
      </c>
      <c r="O44" s="170"/>
      <c r="P44" s="170"/>
    </row>
    <row r="45" spans="1:16" x14ac:dyDescent="0.2">
      <c r="A45" s="170" t="s">
        <v>63</v>
      </c>
      <c r="B45" s="170">
        <f>'実質公債費比率（分子）の構造'!K$49</f>
        <v>143</v>
      </c>
      <c r="C45" s="170"/>
      <c r="D45" s="170"/>
      <c r="E45" s="170">
        <f>'実質公債費比率（分子）の構造'!L$49</f>
        <v>174</v>
      </c>
      <c r="F45" s="170"/>
      <c r="G45" s="170"/>
      <c r="H45" s="170">
        <f>'実質公債費比率（分子）の構造'!M$49</f>
        <v>178</v>
      </c>
      <c r="I45" s="170"/>
      <c r="J45" s="170"/>
      <c r="K45" s="170">
        <f>'実質公債費比率（分子）の構造'!N$49</f>
        <v>189</v>
      </c>
      <c r="L45" s="170"/>
      <c r="M45" s="170"/>
      <c r="N45" s="170">
        <f>'実質公債費比率（分子）の構造'!O$49</f>
        <v>140</v>
      </c>
      <c r="O45" s="170"/>
      <c r="P45" s="170"/>
    </row>
    <row r="46" spans="1:16" x14ac:dyDescent="0.2">
      <c r="A46" s="170" t="s">
        <v>64</v>
      </c>
      <c r="B46" s="170">
        <f>'実質公債費比率（分子）の構造'!K$48</f>
        <v>367</v>
      </c>
      <c r="C46" s="170"/>
      <c r="D46" s="170"/>
      <c r="E46" s="170">
        <f>'実質公債費比率（分子）の構造'!L$48</f>
        <v>298</v>
      </c>
      <c r="F46" s="170"/>
      <c r="G46" s="170"/>
      <c r="H46" s="170">
        <f>'実質公債費比率（分子）の構造'!M$48</f>
        <v>328</v>
      </c>
      <c r="I46" s="170"/>
      <c r="J46" s="170"/>
      <c r="K46" s="170">
        <f>'実質公債費比率（分子）の構造'!N$48</f>
        <v>290</v>
      </c>
      <c r="L46" s="170"/>
      <c r="M46" s="170"/>
      <c r="N46" s="170">
        <f>'実質公債費比率（分子）の構造'!O$48</f>
        <v>317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1779</v>
      </c>
      <c r="C49" s="170"/>
      <c r="D49" s="170"/>
      <c r="E49" s="170">
        <f>'実質公債費比率（分子）の構造'!L$45</f>
        <v>1806</v>
      </c>
      <c r="F49" s="170"/>
      <c r="G49" s="170"/>
      <c r="H49" s="170">
        <f>'実質公債費比率（分子）の構造'!M$45</f>
        <v>1792</v>
      </c>
      <c r="I49" s="170"/>
      <c r="J49" s="170"/>
      <c r="K49" s="170">
        <f>'実質公債費比率（分子）の構造'!N$45</f>
        <v>1792</v>
      </c>
      <c r="L49" s="170"/>
      <c r="M49" s="170"/>
      <c r="N49" s="170">
        <f>'実質公債費比率（分子）の構造'!O$45</f>
        <v>1719</v>
      </c>
      <c r="O49" s="170"/>
      <c r="P49" s="170"/>
    </row>
    <row r="50" spans="1:16" x14ac:dyDescent="0.2">
      <c r="A50" s="170" t="s">
        <v>67</v>
      </c>
      <c r="B50" s="170" t="e">
        <f>NA()</f>
        <v>#N/A</v>
      </c>
      <c r="C50" s="170">
        <f>IF(ISNUMBER('実質公債費比率（分子）の構造'!K$53),'実質公債費比率（分子）の構造'!K$53,NA())</f>
        <v>554</v>
      </c>
      <c r="D50" s="170" t="e">
        <f>NA()</f>
        <v>#N/A</v>
      </c>
      <c r="E50" s="170" t="e">
        <f>NA()</f>
        <v>#N/A</v>
      </c>
      <c r="F50" s="170">
        <f>IF(ISNUMBER('実質公債費比率（分子）の構造'!L$53),'実質公債費比率（分子）の構造'!L$53,NA())</f>
        <v>547</v>
      </c>
      <c r="G50" s="170" t="e">
        <f>NA()</f>
        <v>#N/A</v>
      </c>
      <c r="H50" s="170" t="e">
        <f>NA()</f>
        <v>#N/A</v>
      </c>
      <c r="I50" s="170">
        <f>IF(ISNUMBER('実質公債費比率（分子）の構造'!M$53),'実質公債費比率（分子）の構造'!M$53,NA())</f>
        <v>571</v>
      </c>
      <c r="J50" s="170" t="e">
        <f>NA()</f>
        <v>#N/A</v>
      </c>
      <c r="K50" s="170" t="e">
        <f>NA()</f>
        <v>#N/A</v>
      </c>
      <c r="L50" s="170">
        <f>IF(ISNUMBER('実質公債費比率（分子）の構造'!N$53),'実質公債費比率（分子）の構造'!N$53,NA())</f>
        <v>782</v>
      </c>
      <c r="M50" s="170" t="e">
        <f>NA()</f>
        <v>#N/A</v>
      </c>
      <c r="N50" s="170" t="e">
        <f>NA()</f>
        <v>#N/A</v>
      </c>
      <c r="O50" s="170">
        <f>IF(ISNUMBER('実質公債費比率（分子）の構造'!O$53),'実質公債費比率（分子）の構造'!O$53,NA())</f>
        <v>789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14555</v>
      </c>
      <c r="E56" s="169"/>
      <c r="F56" s="169"/>
      <c r="G56" s="169">
        <f>'将来負担比率（分子）の構造'!J$52</f>
        <v>15244</v>
      </c>
      <c r="H56" s="169"/>
      <c r="I56" s="169"/>
      <c r="J56" s="169">
        <f>'将来負担比率（分子）の構造'!K$52</f>
        <v>14730</v>
      </c>
      <c r="K56" s="169"/>
      <c r="L56" s="169"/>
      <c r="M56" s="169">
        <f>'将来負担比率（分子）の構造'!L$52</f>
        <v>14747</v>
      </c>
      <c r="N56" s="169"/>
      <c r="O56" s="169"/>
      <c r="P56" s="169">
        <f>'将来負担比率（分子）の構造'!M$52</f>
        <v>15620</v>
      </c>
    </row>
    <row r="57" spans="1:16" x14ac:dyDescent="0.2">
      <c r="A57" s="169" t="s">
        <v>42</v>
      </c>
      <c r="B57" s="169"/>
      <c r="C57" s="169"/>
      <c r="D57" s="169">
        <f>'将来負担比率（分子）の構造'!I$51</f>
        <v>3641</v>
      </c>
      <c r="E57" s="169"/>
      <c r="F57" s="169"/>
      <c r="G57" s="169">
        <f>'将来負担比率（分子）の構造'!J$51</f>
        <v>3471</v>
      </c>
      <c r="H57" s="169"/>
      <c r="I57" s="169"/>
      <c r="J57" s="169">
        <f>'将来負担比率（分子）の構造'!K$51</f>
        <v>3197</v>
      </c>
      <c r="K57" s="169"/>
      <c r="L57" s="169"/>
      <c r="M57" s="169">
        <f>'将来負担比率（分子）の構造'!L$51</f>
        <v>3644</v>
      </c>
      <c r="N57" s="169"/>
      <c r="O57" s="169"/>
      <c r="P57" s="169">
        <f>'将来負担比率（分子）の構造'!M$51</f>
        <v>3204</v>
      </c>
    </row>
    <row r="58" spans="1:16" x14ac:dyDescent="0.2">
      <c r="A58" s="169" t="s">
        <v>41</v>
      </c>
      <c r="B58" s="169"/>
      <c r="C58" s="169"/>
      <c r="D58" s="169">
        <f>'将来負担比率（分子）の構造'!I$50</f>
        <v>6838</v>
      </c>
      <c r="E58" s="169"/>
      <c r="F58" s="169"/>
      <c r="G58" s="169">
        <f>'将来負担比率（分子）の構造'!J$50</f>
        <v>7215</v>
      </c>
      <c r="H58" s="169"/>
      <c r="I58" s="169"/>
      <c r="J58" s="169">
        <f>'将来負担比率（分子）の構造'!K$50</f>
        <v>7722</v>
      </c>
      <c r="K58" s="169"/>
      <c r="L58" s="169"/>
      <c r="M58" s="169">
        <f>'将来負担比率（分子）の構造'!L$50</f>
        <v>7957</v>
      </c>
      <c r="N58" s="169"/>
      <c r="O58" s="169"/>
      <c r="P58" s="169">
        <f>'将来負担比率（分子）の構造'!M$50</f>
        <v>6954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5036</v>
      </c>
      <c r="C62" s="169"/>
      <c r="D62" s="169"/>
      <c r="E62" s="169">
        <f>'将来負担比率（分子）の構造'!J$45</f>
        <v>4794</v>
      </c>
      <c r="F62" s="169"/>
      <c r="G62" s="169"/>
      <c r="H62" s="169">
        <f>'将来負担比率（分子）の構造'!K$45</f>
        <v>4667</v>
      </c>
      <c r="I62" s="169"/>
      <c r="J62" s="169"/>
      <c r="K62" s="169">
        <f>'将来負担比率（分子）の構造'!L$45</f>
        <v>4476</v>
      </c>
      <c r="L62" s="169"/>
      <c r="M62" s="169"/>
      <c r="N62" s="169">
        <f>'将来負担比率（分子）の構造'!M$45</f>
        <v>4340</v>
      </c>
      <c r="O62" s="169"/>
      <c r="P62" s="169"/>
    </row>
    <row r="63" spans="1:16" x14ac:dyDescent="0.2">
      <c r="A63" s="169" t="s">
        <v>34</v>
      </c>
      <c r="B63" s="169">
        <f>'将来負担比率（分子）の構造'!I$44</f>
        <v>1000</v>
      </c>
      <c r="C63" s="169"/>
      <c r="D63" s="169"/>
      <c r="E63" s="169">
        <f>'将来負担比率（分子）の構造'!J$44</f>
        <v>952</v>
      </c>
      <c r="F63" s="169"/>
      <c r="G63" s="169"/>
      <c r="H63" s="169">
        <f>'将来負担比率（分子）の構造'!K$44</f>
        <v>897</v>
      </c>
      <c r="I63" s="169"/>
      <c r="J63" s="169"/>
      <c r="K63" s="169">
        <f>'将来負担比率（分子）の構造'!L$44</f>
        <v>737</v>
      </c>
      <c r="L63" s="169"/>
      <c r="M63" s="169"/>
      <c r="N63" s="169">
        <f>'将来負担比率（分子）の構造'!M$44</f>
        <v>768</v>
      </c>
      <c r="O63" s="169"/>
      <c r="P63" s="169"/>
    </row>
    <row r="64" spans="1:16" x14ac:dyDescent="0.2">
      <c r="A64" s="169" t="s">
        <v>33</v>
      </c>
      <c r="B64" s="169">
        <f>'将来負担比率（分子）の構造'!I$43</f>
        <v>4515</v>
      </c>
      <c r="C64" s="169"/>
      <c r="D64" s="169"/>
      <c r="E64" s="169">
        <f>'将来負担比率（分子）の構造'!J$43</f>
        <v>4293</v>
      </c>
      <c r="F64" s="169"/>
      <c r="G64" s="169"/>
      <c r="H64" s="169">
        <f>'将来負担比率（分子）の構造'!K$43</f>
        <v>4039</v>
      </c>
      <c r="I64" s="169"/>
      <c r="J64" s="169"/>
      <c r="K64" s="169">
        <f>'将来負担比率（分子）の構造'!L$43</f>
        <v>3911</v>
      </c>
      <c r="L64" s="169"/>
      <c r="M64" s="169"/>
      <c r="N64" s="169">
        <f>'将来負担比率（分子）の構造'!M$43</f>
        <v>3789</v>
      </c>
      <c r="O64" s="169"/>
      <c r="P64" s="169"/>
    </row>
    <row r="65" spans="1:16" x14ac:dyDescent="0.2">
      <c r="A65" s="169" t="s">
        <v>32</v>
      </c>
      <c r="B65" s="169">
        <f>'将来負担比率（分子）の構造'!I$42</f>
        <v>231</v>
      </c>
      <c r="C65" s="169"/>
      <c r="D65" s="169"/>
      <c r="E65" s="169">
        <f>'将来負担比率（分子）の構造'!J$42</f>
        <v>567</v>
      </c>
      <c r="F65" s="169"/>
      <c r="G65" s="169"/>
      <c r="H65" s="169">
        <f>'将来負担比率（分子）の構造'!K$42</f>
        <v>549</v>
      </c>
      <c r="I65" s="169"/>
      <c r="J65" s="169"/>
      <c r="K65" s="169">
        <f>'将来負担比率（分子）の構造'!L$42</f>
        <v>484</v>
      </c>
      <c r="L65" s="169"/>
      <c r="M65" s="169"/>
      <c r="N65" s="169">
        <f>'将来負担比率（分子）の構造'!M$42</f>
        <v>761</v>
      </c>
      <c r="O65" s="169"/>
      <c r="P65" s="169"/>
    </row>
    <row r="66" spans="1:16" x14ac:dyDescent="0.2">
      <c r="A66" s="169" t="s">
        <v>31</v>
      </c>
      <c r="B66" s="169">
        <f>'将来負担比率（分子）の構造'!I$41</f>
        <v>16846</v>
      </c>
      <c r="C66" s="169"/>
      <c r="D66" s="169"/>
      <c r="E66" s="169">
        <f>'将来負担比率（分子）の構造'!J$41</f>
        <v>18290</v>
      </c>
      <c r="F66" s="169"/>
      <c r="G66" s="169"/>
      <c r="H66" s="169">
        <f>'将来負担比率（分子）の構造'!K$41</f>
        <v>18314</v>
      </c>
      <c r="I66" s="169"/>
      <c r="J66" s="169"/>
      <c r="K66" s="169">
        <f>'将来負担比率（分子）の構造'!L$41</f>
        <v>18926</v>
      </c>
      <c r="L66" s="169"/>
      <c r="M66" s="169"/>
      <c r="N66" s="169">
        <f>'将来負担比率（分子）の構造'!M$41</f>
        <v>21451</v>
      </c>
      <c r="O66" s="169"/>
      <c r="P66" s="169"/>
    </row>
    <row r="67" spans="1:16" x14ac:dyDescent="0.2">
      <c r="A67" s="169" t="s">
        <v>71</v>
      </c>
      <c r="B67" s="169" t="e">
        <f>NA()</f>
        <v>#N/A</v>
      </c>
      <c r="C67" s="169">
        <f>IF(ISNUMBER('将来負担比率（分子）の構造'!I$53), IF('将来負担比率（分子）の構造'!I$53 &lt; 0, 0, '将来負担比率（分子）の構造'!I$53), NA())</f>
        <v>2595</v>
      </c>
      <c r="D67" s="169" t="e">
        <f>NA()</f>
        <v>#N/A</v>
      </c>
      <c r="E67" s="169" t="e">
        <f>NA()</f>
        <v>#N/A</v>
      </c>
      <c r="F67" s="169">
        <f>IF(ISNUMBER('将来負担比率（分子）の構造'!J$53), IF('将来負担比率（分子）の構造'!J$53 &lt; 0, 0, '将来負担比率（分子）の構造'!J$53), NA())</f>
        <v>2965</v>
      </c>
      <c r="G67" s="169" t="e">
        <f>NA()</f>
        <v>#N/A</v>
      </c>
      <c r="H67" s="169" t="e">
        <f>NA()</f>
        <v>#N/A</v>
      </c>
      <c r="I67" s="169">
        <f>IF(ISNUMBER('将来負担比率（分子）の構造'!K$53), IF('将来負担比率（分子）の構造'!K$53 &lt; 0, 0, '将来負担比率（分子）の構造'!K$53), NA())</f>
        <v>2816</v>
      </c>
      <c r="J67" s="169" t="e">
        <f>NA()</f>
        <v>#N/A</v>
      </c>
      <c r="K67" s="169" t="e">
        <f>NA()</f>
        <v>#N/A</v>
      </c>
      <c r="L67" s="169">
        <f>IF(ISNUMBER('将来負担比率（分子）の構造'!L$53), IF('将来負担比率（分子）の構造'!L$53 &lt; 0, 0, '将来負担比率（分子）の構造'!L$53), NA())</f>
        <v>2186</v>
      </c>
      <c r="M67" s="169" t="e">
        <f>NA()</f>
        <v>#N/A</v>
      </c>
      <c r="N67" s="169" t="e">
        <f>NA()</f>
        <v>#N/A</v>
      </c>
      <c r="O67" s="169">
        <f>IF(ISNUMBER('将来負担比率（分子）の構造'!M$53), IF('将来負担比率（分子）の構造'!M$53 &lt; 0, 0, '将来負担比率（分子）の構造'!M$53), NA())</f>
        <v>5331</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2326</v>
      </c>
      <c r="C72" s="173">
        <f>基金残高に係る経年分析!G55</f>
        <v>2821</v>
      </c>
      <c r="D72" s="173">
        <f>基金残高に係る経年分析!H55</f>
        <v>2190</v>
      </c>
    </row>
    <row r="73" spans="1:16" x14ac:dyDescent="0.2">
      <c r="A73" s="172" t="s">
        <v>74</v>
      </c>
      <c r="B73" s="173">
        <f>基金残高に係る経年分析!F56</f>
        <v>197</v>
      </c>
      <c r="C73" s="173">
        <f>基金残高に係る経年分析!G56</f>
        <v>197</v>
      </c>
      <c r="D73" s="173">
        <f>基金残高に係る経年分析!H56</f>
        <v>252</v>
      </c>
    </row>
    <row r="74" spans="1:16" x14ac:dyDescent="0.2">
      <c r="A74" s="172" t="s">
        <v>75</v>
      </c>
      <c r="B74" s="173">
        <f>基金残高に係る経年分析!F57</f>
        <v>3822</v>
      </c>
      <c r="C74" s="173">
        <f>基金残高に係る経年分析!G57</f>
        <v>3438</v>
      </c>
      <c r="D74" s="173">
        <f>基金残高に係る経年分析!H57</f>
        <v>3085</v>
      </c>
    </row>
  </sheetData>
  <sheetProtection algorithmName="SHA-512" hashValue="MrNy/kDfF12LQ1hsV3ewuEOfM0kxWhHHf5XTpMa1kqnxGyOTLpJ3oS9bEiPHl94yrtt27l7479cvAFX+bfi9hg==" saltValue="Qo9vuOILXETUwuGFi3TX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2025-03-19T00:18:26Z</cp:lastPrinted>
  <dcterms:created xsi:type="dcterms:W3CDTF">2025-02-19T01:36:45Z</dcterms:created>
  <dcterms:modified xsi:type="dcterms:W3CDTF">2025-03-19T00:18:40Z</dcterms:modified>
  <cp:category/>
</cp:coreProperties>
</file>