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AlgorithmName="SHA-512" workbookHashValue="TI92UstjdK67obqs24pd+fPFK3K+lqdgyUD3wRQ9XTK2KoperM07fL+C38WOWILeE5+Gpri/RhssFB1MCnMKyA==" workbookSaltValue="lOdLzsyQGLLvFaJLAqpL9Q==" workbookSpinCount="100000" lockStructure="1"/>
  <bookViews>
    <workbookView xWindow="2100" yWindow="60" windowWidth="14940" windowHeight="7875"/>
  </bookViews>
  <sheets>
    <sheet name="法非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HH54" i="4"/>
  <c r="FJ54" i="4"/>
  <c r="EV54" i="4"/>
  <c r="DF54" i="4"/>
  <c r="BV54" i="4"/>
  <c r="AT54" i="4"/>
  <c r="AF54" i="4"/>
  <c r="R54" i="4"/>
  <c r="ML53" i="4"/>
  <c r="KV53" i="4"/>
  <c r="KH53" i="4"/>
  <c r="IJ53" i="4"/>
  <c r="HV53" i="4"/>
  <c r="FJ53" i="4"/>
  <c r="EV53" i="4"/>
  <c r="DT53" i="4"/>
  <c r="DF53" i="4"/>
  <c r="BV53" i="4"/>
  <c r="BH53" i="4"/>
  <c r="AT53" i="4"/>
  <c r="AF53" i="4"/>
  <c r="R53" i="4"/>
  <c r="IX32" i="4"/>
  <c r="IJ32" i="4"/>
  <c r="HV32" i="4"/>
  <c r="HH32" i="4"/>
  <c r="GT32" i="4"/>
  <c r="EH32" i="4"/>
  <c r="DT32" i="4"/>
  <c r="BV32" i="4"/>
  <c r="BH32" i="4"/>
  <c r="R32" i="4"/>
  <c r="IX31" i="4"/>
  <c r="HH31" i="4"/>
  <c r="GT31" i="4"/>
  <c r="EV31" i="4"/>
  <c r="EH31" i="4"/>
  <c r="DT31" i="4"/>
  <c r="BV31" i="4"/>
  <c r="BH31" i="4"/>
  <c r="AT31" i="4"/>
  <c r="AF31" i="4"/>
  <c r="R31" i="4"/>
  <c r="LO10" i="4"/>
  <c r="JV10" i="4"/>
  <c r="IC10" i="4"/>
  <c r="DU10" i="4"/>
  <c r="CF10" i="4"/>
  <c r="AQ10" i="4"/>
  <c r="LO8" i="4"/>
  <c r="JV8" i="4"/>
  <c r="IC8" i="4"/>
  <c r="DU8" i="4"/>
  <c r="B8" i="4"/>
  <c r="M88" i="4" l="1"/>
  <c r="IX76" i="4"/>
  <c r="ML52" i="4"/>
  <c r="IX52" i="4"/>
  <c r="BV76" i="4"/>
  <c r="FJ52" i="4"/>
  <c r="IX30" i="4"/>
  <c r="FJ30" i="4"/>
  <c r="BV30" i="4"/>
  <c r="ML76" i="4"/>
  <c r="BV52" i="4"/>
  <c r="C11" i="5"/>
  <c r="D11" i="5"/>
  <c r="E11" i="5"/>
  <c r="B11" i="5"/>
  <c r="AT76" i="4" l="1"/>
  <c r="EH52" i="4"/>
  <c r="HV30" i="4"/>
  <c r="LJ76" i="4"/>
  <c r="AT52" i="4"/>
  <c r="EH30" i="4"/>
  <c r="HV76" i="4"/>
  <c r="LJ52" i="4"/>
  <c r="AT30" i="4"/>
  <c r="HV52" i="4"/>
  <c r="HH52" i="4"/>
  <c r="AF76" i="4"/>
  <c r="DT52" i="4"/>
  <c r="HH30" i="4"/>
  <c r="KV76" i="4"/>
  <c r="AF52" i="4"/>
  <c r="DT30" i="4"/>
  <c r="AF30" i="4"/>
  <c r="HH76" i="4"/>
  <c r="KV52" i="4"/>
  <c r="GT76" i="4"/>
  <c r="KH52" i="4"/>
  <c r="R30" i="4"/>
  <c r="GT52" i="4"/>
  <c r="R76" i="4"/>
  <c r="DF52" i="4"/>
  <c r="GT30" i="4"/>
  <c r="KH76" i="4"/>
  <c r="R52" i="4"/>
  <c r="DF30" i="4"/>
  <c r="LX76" i="4"/>
  <c r="BH52" i="4"/>
  <c r="IJ76" i="4"/>
  <c r="LX52" i="4"/>
  <c r="BH30" i="4"/>
  <c r="IJ52" i="4"/>
  <c r="IJ30" i="4"/>
  <c r="BH76" i="4"/>
  <c r="EV52" i="4"/>
  <c r="EV30" i="4"/>
</calcChain>
</file>

<file path=xl/sharedStrings.xml><?xml version="1.0" encoding="utf-8"?>
<sst xmlns="http://schemas.openxmlformats.org/spreadsheetml/2006/main" count="312" uniqueCount="147">
  <si>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</si>
  <si>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</si>
  <si>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</si>
  <si>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</si>
  <si>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</si>
  <si>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</si>
  <si>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</si>
  <si>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</si>
  <si>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</si>
  <si>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</si>
  <si>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</si>
  <si>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</si>
  <si>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</si>
  <si>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</si>
  <si>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</si>
  <si>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</si>
  <si>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</si>
  <si>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</si>
  <si>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</si>
  <si>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</si>
  <si>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</si>
  <si>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</si>
  <si>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</si>
  <si>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</si>
  <si>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</si>
  <si>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</si>
  <si>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</si>
  <si>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</si>
  <si>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</si>
  <si>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</si>
  <si>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</si>
  <si>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</si>
  <si>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</si>
  <si>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</si>
  <si>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</si>
  <si>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</si>
  <si>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</si>
  <si>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</si>
  <si>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</si>
  <si>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</si>
  <si>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</si>
  <si>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</si>
  <si>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</si>
  <si>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</si>
  <si>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</si>
  <si>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</si>
  <si>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</si>
  <si>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</si>
  <si>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</si>
  <si>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</si>
  <si>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</si>
  <si>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</si>
  <si>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</si>
  <si>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</si>
  <si>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</si>
  <si>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</si>
  <si>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</si>
  <si>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</si>
  <si>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</si>
  <si>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</si>
  <si>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</si>
  <si>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</si>
  <si>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</si>
  <si>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</si>
  <si>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</si>
  <si>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</si>
  <si>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</si>
  <si>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</si>
  <si>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</si>
  <si>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</si>
  <si>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</si>
  <si>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</si>
  <si>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</si>
  <si>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</si>
  <si>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</si>
  <si>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</si>
  <si>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</si>
  <si>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</si>
  <si>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</si>
  <si>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</si>
  <si>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</si>
  <si>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</si>
  <si>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</si>
  <si>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</si>
  <si>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</si>
  <si>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</si>
  <si>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</si>
  <si>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</si>
  <si>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</si>
  <si>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</si>
  <si>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</si>
  <si>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</si>
  <si>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</si>
  <si>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</si>
  <si>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</si>
  <si>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</si>
  <si>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</si>
  <si>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</si>
  <si>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</si>
  <si>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</si>
  <si>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</si>
  <si>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</si>
  <si>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</si>
  <si>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</si>
  <si>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</si>
  <si>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</si>
  <si>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</si>
  <si>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</si>
  <si>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</si>
  <si>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</si>
  <si>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</si>
  <si>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</si>
  <si>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</si>
  <si>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</si>
  <si>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</si>
  <si>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</si>
  <si>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</si>
  <si>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</si>
  <si>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</si>
  <si>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</si>
  <si>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</si>
  <si>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</si>
  <si>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</si>
  <si>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</si>
  <si>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</si>
  <si>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</si>
  <si>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</si>
  <si>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千葉県　白子町</t>
  </si>
  <si>
    <t>国民宿舎 白子荘</t>
  </si>
  <si>
    <t>法非適用</t>
  </si>
  <si>
    <t>観光施設事業</t>
  </si>
  <si>
    <t>休養宿泊施設</t>
  </si>
  <si>
    <t>Ａ２Ｂ１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</si>
  <si>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</si>
  <si>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</si>
  <si>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</si>
  <si>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</si>
  <si>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</si>
  <si>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</si>
  <si>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</si>
  <si>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</si>
  <si>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</si>
  <si>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国民宿舎白子荘の運営は、指定管理者制度を導入することにより、宿泊業の経営経験、ノウハウを持つ民間企業が運営を行っております。
　民間企業による経験を存分に活かした運営を実施していることにより、類似施設と比較された調査で、ほとんどの項目において、平均値を上回る数値が表されており、これは、収益数が高く良好な運営であることを示しております。
　また、他会計からの補助もないため独立した健全な運営状態であります。</t>
    <rPh sb="3" eb="5">
      <t>コクミン</t>
    </rPh>
    <rPh sb="5" eb="7">
      <t>シュクシャ</t>
    </rPh>
    <rPh sb="7" eb="9">
      <t>シラコ</t>
    </rPh>
    <rPh sb="9" eb="10">
      <t>ソウ</t>
    </rPh>
    <rPh sb="11" eb="13">
      <t>ウンエイ</t>
    </rPh>
    <rPh sb="15" eb="17">
      <t>シテイ</t>
    </rPh>
    <rPh sb="17" eb="20">
      <t>カンリシャ</t>
    </rPh>
    <rPh sb="20" eb="22">
      <t>セイド</t>
    </rPh>
    <rPh sb="23" eb="25">
      <t>ドウニュウ</t>
    </rPh>
    <rPh sb="33" eb="35">
      <t>シュクハク</t>
    </rPh>
    <rPh sb="35" eb="36">
      <t>ギョウ</t>
    </rPh>
    <rPh sb="37" eb="39">
      <t>ケイエイ</t>
    </rPh>
    <rPh sb="39" eb="41">
      <t>ケイケン</t>
    </rPh>
    <rPh sb="47" eb="48">
      <t>モ</t>
    </rPh>
    <rPh sb="49" eb="51">
      <t>ミンカン</t>
    </rPh>
    <rPh sb="51" eb="53">
      <t>キギョウ</t>
    </rPh>
    <rPh sb="54" eb="56">
      <t>ウンエイ</t>
    </rPh>
    <rPh sb="57" eb="58">
      <t>オコナ</t>
    </rPh>
    <rPh sb="67" eb="71">
      <t>ミンカンキギョウ</t>
    </rPh>
    <rPh sb="74" eb="76">
      <t>ケイケン</t>
    </rPh>
    <rPh sb="77" eb="79">
      <t>ゾンブン</t>
    </rPh>
    <rPh sb="80" eb="81">
      <t>イ</t>
    </rPh>
    <rPh sb="84" eb="86">
      <t>ウンエイ</t>
    </rPh>
    <rPh sb="87" eb="89">
      <t>ジッシ</t>
    </rPh>
    <rPh sb="99" eb="101">
      <t>ルイジ</t>
    </rPh>
    <rPh sb="101" eb="103">
      <t>シセツ</t>
    </rPh>
    <rPh sb="104" eb="106">
      <t>ヒカク</t>
    </rPh>
    <rPh sb="118" eb="120">
      <t>コウモク</t>
    </rPh>
    <rPh sb="125" eb="128">
      <t>ヘイキンチ</t>
    </rPh>
    <rPh sb="129" eb="131">
      <t>ウワマワ</t>
    </rPh>
    <rPh sb="132" eb="134">
      <t>スウチ</t>
    </rPh>
    <rPh sb="135" eb="136">
      <t>アラワ</t>
    </rPh>
    <rPh sb="146" eb="148">
      <t>シュウエキ</t>
    </rPh>
    <rPh sb="148" eb="149">
      <t>スウ</t>
    </rPh>
    <rPh sb="150" eb="151">
      <t>タカ</t>
    </rPh>
    <rPh sb="152" eb="154">
      <t>リョウコウ</t>
    </rPh>
    <rPh sb="155" eb="157">
      <t>ウンエイ</t>
    </rPh>
    <rPh sb="163" eb="164">
      <t>シメ</t>
    </rPh>
    <rPh sb="176" eb="177">
      <t>タ</t>
    </rPh>
    <rPh sb="177" eb="179">
      <t>カイケイ</t>
    </rPh>
    <rPh sb="182" eb="184">
      <t>ホジョ</t>
    </rPh>
    <rPh sb="189" eb="191">
      <t>ドクリツ</t>
    </rPh>
    <rPh sb="193" eb="195">
      <t>ケンゼン</t>
    </rPh>
    <rPh sb="196" eb="198">
      <t>ウンエイ</t>
    </rPh>
    <rPh sb="198" eb="200">
      <t>ジョウタイ</t>
    </rPh>
    <phoneticPr fontId="6"/>
  </si>
  <si>
    <t xml:space="preserve">
　国民宿舎白子荘の利用者については、過去５年間ほぼ横ばいであり、表で示されている通り県全体の中での割合においても０．０２％程度しか変動が無い状況であります。
　２９年度中に施設内をWi－Fi完備を実施しました。これを機に更なる利用者の増進に努めていきたい。</t>
    <rPh sb="2" eb="6">
      <t>コクミンシュクシャ</t>
    </rPh>
    <rPh sb="6" eb="8">
      <t>シラコ</t>
    </rPh>
    <rPh sb="8" eb="9">
      <t>ソウ</t>
    </rPh>
    <rPh sb="10" eb="12">
      <t>リヨウ</t>
    </rPh>
    <rPh sb="12" eb="13">
      <t>シャ</t>
    </rPh>
    <rPh sb="19" eb="21">
      <t>カコ</t>
    </rPh>
    <rPh sb="22" eb="24">
      <t>ネンカン</t>
    </rPh>
    <rPh sb="26" eb="27">
      <t>ヨコ</t>
    </rPh>
    <rPh sb="33" eb="34">
      <t>ヒョウ</t>
    </rPh>
    <rPh sb="35" eb="36">
      <t>シメ</t>
    </rPh>
    <rPh sb="41" eb="42">
      <t>トオ</t>
    </rPh>
    <rPh sb="43" eb="46">
      <t>ケンゼンタイ</t>
    </rPh>
    <rPh sb="47" eb="48">
      <t>ナカ</t>
    </rPh>
    <rPh sb="50" eb="52">
      <t>ワリアイ</t>
    </rPh>
    <rPh sb="62" eb="64">
      <t>テイド</t>
    </rPh>
    <rPh sb="66" eb="68">
      <t>ヘンドウ</t>
    </rPh>
    <rPh sb="69" eb="70">
      <t>ナ</t>
    </rPh>
    <rPh sb="71" eb="73">
      <t>ジョウキョウ</t>
    </rPh>
    <rPh sb="83" eb="85">
      <t>ネンド</t>
    </rPh>
    <rPh sb="85" eb="86">
      <t>チュウ</t>
    </rPh>
    <rPh sb="87" eb="89">
      <t>シセツ</t>
    </rPh>
    <rPh sb="89" eb="90">
      <t>ナイ</t>
    </rPh>
    <rPh sb="96" eb="98">
      <t>カンビ</t>
    </rPh>
    <rPh sb="99" eb="101">
      <t>ジッシ</t>
    </rPh>
    <rPh sb="111" eb="112">
      <t>サラ</t>
    </rPh>
    <rPh sb="114" eb="117">
      <t>リヨウシャ</t>
    </rPh>
    <rPh sb="118" eb="120">
      <t>ゾウシン</t>
    </rPh>
    <rPh sb="121" eb="122">
      <t>ツト</t>
    </rPh>
    <phoneticPr fontId="6"/>
  </si>
  <si>
    <t xml:space="preserve">
　国民宿舎白子荘の債権は、すでに完済されており、支払い利息もありません。
　また、建物の老朽化が進んでいる状態であるが、今後の利用状況等を鑑み、設備投資を要する際は、町と有識者による運営委員会をその都度実施し、委員の皆様に決議を計りながら進めております。
　なお、国民宿舎白子荘が建設されている土地については、国有財産で有り、千葉財務事務所を通して貸付契約を結んでいるため、事業廃止時は、国に返還することとなり民間譲渡は不可です。</t>
    <rPh sb="2" eb="6">
      <t>コクミンシュクシャ</t>
    </rPh>
    <rPh sb="6" eb="8">
      <t>シラコ</t>
    </rPh>
    <rPh sb="8" eb="9">
      <t>ソウ</t>
    </rPh>
    <rPh sb="10" eb="12">
      <t>サイケン</t>
    </rPh>
    <rPh sb="17" eb="19">
      <t>カンサイ</t>
    </rPh>
    <rPh sb="25" eb="27">
      <t>シハラ</t>
    </rPh>
    <rPh sb="28" eb="30">
      <t>リソク</t>
    </rPh>
    <rPh sb="42" eb="44">
      <t>タテモノ</t>
    </rPh>
    <rPh sb="45" eb="48">
      <t>ロウキュウカ</t>
    </rPh>
    <rPh sb="49" eb="50">
      <t>スス</t>
    </rPh>
    <rPh sb="54" eb="56">
      <t>ジョウタイ</t>
    </rPh>
    <rPh sb="61" eb="63">
      <t>コンゴ</t>
    </rPh>
    <rPh sb="64" eb="66">
      <t>リヨウ</t>
    </rPh>
    <rPh sb="66" eb="68">
      <t>ジョウキョウ</t>
    </rPh>
    <rPh sb="68" eb="69">
      <t>トウ</t>
    </rPh>
    <rPh sb="70" eb="71">
      <t>カンガ</t>
    </rPh>
    <rPh sb="73" eb="75">
      <t>セツビ</t>
    </rPh>
    <rPh sb="75" eb="77">
      <t>トウシ</t>
    </rPh>
    <rPh sb="78" eb="79">
      <t>ヨウ</t>
    </rPh>
    <rPh sb="81" eb="82">
      <t>サイ</t>
    </rPh>
    <rPh sb="84" eb="85">
      <t>マチ</t>
    </rPh>
    <rPh sb="86" eb="89">
      <t>ユウシキシャ</t>
    </rPh>
    <rPh sb="92" eb="97">
      <t>ウンエイイインカイ</t>
    </rPh>
    <rPh sb="100" eb="102">
      <t>ツド</t>
    </rPh>
    <rPh sb="102" eb="104">
      <t>ジッシ</t>
    </rPh>
    <rPh sb="106" eb="108">
      <t>イイン</t>
    </rPh>
    <rPh sb="109" eb="111">
      <t>ミナサマ</t>
    </rPh>
    <rPh sb="112" eb="114">
      <t>ケツギ</t>
    </rPh>
    <rPh sb="115" eb="116">
      <t>ハカ</t>
    </rPh>
    <rPh sb="120" eb="121">
      <t>スス</t>
    </rPh>
    <rPh sb="133" eb="139">
      <t>コクミンシュクシャシラコ</t>
    </rPh>
    <rPh sb="139" eb="140">
      <t>ソウ</t>
    </rPh>
    <rPh sb="141" eb="143">
      <t>ケンセツ</t>
    </rPh>
    <rPh sb="148" eb="150">
      <t>トチ</t>
    </rPh>
    <rPh sb="156" eb="158">
      <t>コクユウ</t>
    </rPh>
    <rPh sb="158" eb="160">
      <t>ザイサン</t>
    </rPh>
    <rPh sb="161" eb="162">
      <t>ア</t>
    </rPh>
    <rPh sb="164" eb="166">
      <t>チバ</t>
    </rPh>
    <rPh sb="166" eb="168">
      <t>ザイム</t>
    </rPh>
    <rPh sb="168" eb="170">
      <t>ジム</t>
    </rPh>
    <rPh sb="170" eb="171">
      <t>ショ</t>
    </rPh>
    <rPh sb="172" eb="173">
      <t>トオ</t>
    </rPh>
    <rPh sb="175" eb="179">
      <t>カシツケケイヤク</t>
    </rPh>
    <rPh sb="180" eb="181">
      <t>ムス</t>
    </rPh>
    <rPh sb="188" eb="190">
      <t>ジギョウ</t>
    </rPh>
    <rPh sb="190" eb="192">
      <t>ハイシ</t>
    </rPh>
    <rPh sb="192" eb="193">
      <t>ジ</t>
    </rPh>
    <rPh sb="195" eb="196">
      <t>クニ</t>
    </rPh>
    <rPh sb="197" eb="199">
      <t>ヘンカン</t>
    </rPh>
    <rPh sb="206" eb="208">
      <t>ミンカン</t>
    </rPh>
    <rPh sb="208" eb="210">
      <t>ジョウト</t>
    </rPh>
    <rPh sb="211" eb="213">
      <t>フカ</t>
    </rPh>
    <phoneticPr fontId="6"/>
  </si>
  <si>
    <t xml:space="preserve">
　建物の老朽化は否めないが、現在の運営状態は、他会計の繰入及び債権も無く、健全であることがグラフ数値上で判断できます。
　今後においても、指定管理者である民間企業の持つ経営手腕を活かし、更なる健全化を図っていきたい。また、千葉県や、町内の宿泊施設で形成されております「白子町温泉ホテル協同組合」との情報共有を一層に密とし、今後の運営に繋げていきたい。</t>
    <rPh sb="2" eb="4">
      <t>タテモノ</t>
    </rPh>
    <rPh sb="5" eb="8">
      <t>ロウキュウカ</t>
    </rPh>
    <rPh sb="9" eb="10">
      <t>イナ</t>
    </rPh>
    <rPh sb="15" eb="17">
      <t>ゲンザイ</t>
    </rPh>
    <rPh sb="18" eb="20">
      <t>ウンエイ</t>
    </rPh>
    <rPh sb="20" eb="22">
      <t>ジョウタイ</t>
    </rPh>
    <rPh sb="24" eb="25">
      <t>タ</t>
    </rPh>
    <rPh sb="25" eb="27">
      <t>カイケイ</t>
    </rPh>
    <rPh sb="28" eb="30">
      <t>クリイレ</t>
    </rPh>
    <rPh sb="30" eb="31">
      <t>オヨ</t>
    </rPh>
    <rPh sb="32" eb="34">
      <t>サイケン</t>
    </rPh>
    <rPh sb="35" eb="36">
      <t>ナ</t>
    </rPh>
    <rPh sb="38" eb="40">
      <t>ケンゼン</t>
    </rPh>
    <rPh sb="49" eb="51">
      <t>スウチ</t>
    </rPh>
    <rPh sb="51" eb="52">
      <t>ジョウ</t>
    </rPh>
    <rPh sb="53" eb="55">
      <t>ハンダン</t>
    </rPh>
    <rPh sb="62" eb="64">
      <t>コンゴ</t>
    </rPh>
    <rPh sb="70" eb="72">
      <t>シテイ</t>
    </rPh>
    <rPh sb="72" eb="75">
      <t>カンリシャ</t>
    </rPh>
    <rPh sb="78" eb="80">
      <t>ミンカン</t>
    </rPh>
    <rPh sb="80" eb="82">
      <t>キギョウ</t>
    </rPh>
    <rPh sb="83" eb="84">
      <t>モ</t>
    </rPh>
    <rPh sb="85" eb="87">
      <t>ケイエイ</t>
    </rPh>
    <rPh sb="87" eb="89">
      <t>シュワン</t>
    </rPh>
    <rPh sb="90" eb="91">
      <t>イ</t>
    </rPh>
    <rPh sb="94" eb="95">
      <t>サラ</t>
    </rPh>
    <rPh sb="97" eb="100">
      <t>ケンゼンカ</t>
    </rPh>
    <rPh sb="101" eb="102">
      <t>ハカ</t>
    </rPh>
    <rPh sb="112" eb="115">
      <t>チバケン</t>
    </rPh>
    <rPh sb="117" eb="119">
      <t>チョウナイ</t>
    </rPh>
    <rPh sb="120" eb="124">
      <t>シュクハクシセツ</t>
    </rPh>
    <rPh sb="125" eb="127">
      <t>ケイセイ</t>
    </rPh>
    <rPh sb="135" eb="138">
      <t>シラコマチ</t>
    </rPh>
    <rPh sb="138" eb="140">
      <t>オンセン</t>
    </rPh>
    <rPh sb="143" eb="145">
      <t>キョウドウ</t>
    </rPh>
    <rPh sb="145" eb="147">
      <t>クミアイ</t>
    </rPh>
    <rPh sb="150" eb="152">
      <t>ジョウホウ</t>
    </rPh>
    <rPh sb="152" eb="154">
      <t>キョウユウ</t>
    </rPh>
    <rPh sb="155" eb="157">
      <t>イッソウ</t>
    </rPh>
    <rPh sb="158" eb="159">
      <t>ミツ</t>
    </rPh>
    <rPh sb="162" eb="164">
      <t>コンゴ</t>
    </rPh>
    <rPh sb="165" eb="167">
      <t>ウンエイ</t>
    </rPh>
    <rPh sb="168" eb="169">
      <t>ツナ</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</si>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</sst>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96251328"/>
        <c:axId val="1962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96251328"/>
        <c:axId val="196252384"/>
      </c:lineChart>
      <c:dateAx>
        <c:axId val="196251328"/>
        <c:scaling>
          <c:orientation val="minMax"/>
        </c:scaling>
        <c:delete val="1"/>
        <c:axPos val="b"/>
        <c:numFmt formatCode="ge" sourceLinked="1"/>
        <c:majorTickMark val="none"/>
        <c:minorTickMark val="none"/>
        <c:tickLblPos val="none"/>
        <c:crossAx val="196252384"/>
        <c:crosses val="autoZero"/>
        <c:auto val="1"/>
        <c:lblOffset val="100"/>
        <c:baseTimeUnit val="years"/>
      </c:dateAx>
      <c:valAx>
        <c:axId val="19625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2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97685896"/>
        <c:axId val="1976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97685896"/>
        <c:axId val="197686288"/>
      </c:lineChart>
      <c:dateAx>
        <c:axId val="197685896"/>
        <c:scaling>
          <c:orientation val="minMax"/>
        </c:scaling>
        <c:delete val="1"/>
        <c:axPos val="b"/>
        <c:numFmt formatCode="ge" sourceLinked="1"/>
        <c:majorTickMark val="none"/>
        <c:minorTickMark val="none"/>
        <c:tickLblPos val="none"/>
        <c:crossAx val="197686288"/>
        <c:crosses val="autoZero"/>
        <c:auto val="1"/>
        <c:lblOffset val="100"/>
        <c:baseTimeUnit val="years"/>
      </c:dateAx>
      <c:valAx>
        <c:axId val="19768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1.32E-2</c:v>
                </c:pt>
                <c:pt idx="1">
                  <c:v>1.66E-2</c:v>
                </c:pt>
                <c:pt idx="2">
                  <c:v>1.7100000000000001E-2</c:v>
                </c:pt>
                <c:pt idx="3">
                  <c:v>1.6500000000000001E-2</c:v>
                </c:pt>
                <c:pt idx="4">
                  <c:v>1.6299999999999999E-2</c:v>
                </c:pt>
              </c:numCache>
            </c:numRef>
          </c:val>
          <c:smooth val="0"/>
          <c:extLs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98173696"/>
        <c:axId val="19817408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5.0000000000000001E-4</c:v>
                </c:pt>
                <c:pt idx="1">
                  <c:v>4.0000000000000002E-4</c:v>
                </c:pt>
                <c:pt idx="2">
                  <c:v>2.9999999999999997E-4</c:v>
                </c:pt>
                <c:pt idx="3">
                  <c:v>2.9999999999999997E-4</c:v>
                </c:pt>
                <c:pt idx="4">
                  <c:v>2.9999999999999997E-4</c:v>
                </c:pt>
              </c:numCache>
            </c:numRef>
          </c:val>
          <c:smooth val="0"/>
          <c:extLs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98171736"/>
        <c:axId val="198174872"/>
      </c:lineChart>
      <c:dateAx>
        <c:axId val="19817369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98174088"/>
        <c:crosses val="autoZero"/>
        <c:auto val="1"/>
        <c:lblOffset val="100"/>
        <c:baseTimeUnit val="years"/>
      </c:dateAx>
      <c:valAx>
        <c:axId val="198174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173696"/>
        <c:crosses val="autoZero"/>
        <c:crossBetween val="between"/>
      </c:valAx>
      <c:valAx>
        <c:axId val="1981748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98171736"/>
        <c:crosses val="max"/>
        <c:crossBetween val="between"/>
      </c:valAx>
      <c:dateAx>
        <c:axId val="198171736"/>
        <c:scaling>
          <c:orientation val="minMax"/>
        </c:scaling>
        <c:delete val="1"/>
        <c:axPos val="b"/>
        <c:numFmt formatCode="ge" sourceLinked="1"/>
        <c:majorTickMark val="out"/>
        <c:minorTickMark val="none"/>
        <c:tickLblPos val="nextTo"/>
        <c:crossAx val="19817487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97320464"/>
        <c:axId val="1973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97320464"/>
        <c:axId val="197320848"/>
      </c:lineChart>
      <c:dateAx>
        <c:axId val="197320464"/>
        <c:scaling>
          <c:orientation val="minMax"/>
        </c:scaling>
        <c:delete val="1"/>
        <c:axPos val="b"/>
        <c:numFmt formatCode="ge" sourceLinked="1"/>
        <c:majorTickMark val="none"/>
        <c:minorTickMark val="none"/>
        <c:tickLblPos val="none"/>
        <c:crossAx val="197320848"/>
        <c:crosses val="autoZero"/>
        <c:auto val="1"/>
        <c:lblOffset val="100"/>
        <c:baseTimeUnit val="years"/>
      </c:dateAx>
      <c:valAx>
        <c:axId val="19732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32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104.9</c:v>
                </c:pt>
                <c:pt idx="1">
                  <c:v>163</c:v>
                </c:pt>
                <c:pt idx="2">
                  <c:v>147.1</c:v>
                </c:pt>
                <c:pt idx="3">
                  <c:v>138.30000000000001</c:v>
                </c:pt>
                <c:pt idx="4">
                  <c:v>142.6</c:v>
                </c:pt>
              </c:numCache>
            </c:numRef>
          </c:val>
          <c:extLs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97636328"/>
        <c:axId val="19764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97636328"/>
        <c:axId val="197640816"/>
      </c:lineChart>
      <c:dateAx>
        <c:axId val="197636328"/>
        <c:scaling>
          <c:orientation val="minMax"/>
        </c:scaling>
        <c:delete val="1"/>
        <c:axPos val="b"/>
        <c:numFmt formatCode="ge" sourceLinked="1"/>
        <c:majorTickMark val="none"/>
        <c:minorTickMark val="none"/>
        <c:tickLblPos val="none"/>
        <c:crossAx val="197640816"/>
        <c:crosses val="autoZero"/>
        <c:auto val="1"/>
        <c:lblOffset val="100"/>
        <c:baseTimeUnit val="years"/>
      </c:dateAx>
      <c:valAx>
        <c:axId val="19764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3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5569</c:v>
                </c:pt>
                <c:pt idx="1">
                  <c:v>26314</c:v>
                </c:pt>
                <c:pt idx="2">
                  <c:v>19561</c:v>
                </c:pt>
                <c:pt idx="3">
                  <c:v>14123</c:v>
                </c:pt>
                <c:pt idx="4">
                  <c:v>15262</c:v>
                </c:pt>
              </c:numCache>
            </c:numRef>
          </c:val>
          <c:extLs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97680016"/>
        <c:axId val="19768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97680016"/>
        <c:axId val="197683152"/>
      </c:lineChart>
      <c:dateAx>
        <c:axId val="197680016"/>
        <c:scaling>
          <c:orientation val="minMax"/>
        </c:scaling>
        <c:delete val="1"/>
        <c:axPos val="b"/>
        <c:numFmt formatCode="ge" sourceLinked="1"/>
        <c:majorTickMark val="none"/>
        <c:minorTickMark val="none"/>
        <c:tickLblPos val="none"/>
        <c:crossAx val="197683152"/>
        <c:crosses val="autoZero"/>
        <c:auto val="1"/>
        <c:lblOffset val="100"/>
        <c:baseTimeUnit val="years"/>
      </c:dateAx>
      <c:valAx>
        <c:axId val="19768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68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1.4</c:v>
                </c:pt>
                <c:pt idx="1">
                  <c:v>26.6</c:v>
                </c:pt>
                <c:pt idx="2">
                  <c:v>23.4</c:v>
                </c:pt>
                <c:pt idx="3">
                  <c:v>31.4</c:v>
                </c:pt>
                <c:pt idx="4">
                  <c:v>27.2</c:v>
                </c:pt>
              </c:numCache>
            </c:numRef>
          </c:val>
          <c:extLs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97687072"/>
        <c:axId val="19768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97687072"/>
        <c:axId val="197680408"/>
      </c:lineChart>
      <c:dateAx>
        <c:axId val="197687072"/>
        <c:scaling>
          <c:orientation val="minMax"/>
        </c:scaling>
        <c:delete val="1"/>
        <c:axPos val="b"/>
        <c:numFmt formatCode="ge" sourceLinked="1"/>
        <c:majorTickMark val="none"/>
        <c:minorTickMark val="none"/>
        <c:tickLblPos val="none"/>
        <c:crossAx val="197680408"/>
        <c:crosses val="autoZero"/>
        <c:auto val="1"/>
        <c:lblOffset val="100"/>
        <c:baseTimeUnit val="years"/>
      </c:dateAx>
      <c:valAx>
        <c:axId val="19768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20.8</c:v>
                </c:pt>
                <c:pt idx="1">
                  <c:v>17</c:v>
                </c:pt>
                <c:pt idx="2">
                  <c:v>18.899999999999999</c:v>
                </c:pt>
                <c:pt idx="3">
                  <c:v>14.8</c:v>
                </c:pt>
                <c:pt idx="4">
                  <c:v>17.899999999999999</c:v>
                </c:pt>
              </c:numCache>
            </c:numRef>
          </c:val>
          <c:extLs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97684720"/>
        <c:axId val="19768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97684720"/>
        <c:axId val="197687464"/>
      </c:lineChart>
      <c:dateAx>
        <c:axId val="197684720"/>
        <c:scaling>
          <c:orientation val="minMax"/>
        </c:scaling>
        <c:delete val="1"/>
        <c:axPos val="b"/>
        <c:numFmt formatCode="ge" sourceLinked="1"/>
        <c:majorTickMark val="none"/>
        <c:minorTickMark val="none"/>
        <c:tickLblPos val="none"/>
        <c:crossAx val="197687464"/>
        <c:crosses val="autoZero"/>
        <c:auto val="1"/>
        <c:lblOffset val="100"/>
        <c:baseTimeUnit val="years"/>
      </c:dateAx>
      <c:valAx>
        <c:axId val="19768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20.6</c:v>
                </c:pt>
                <c:pt idx="1">
                  <c:v>16.600000000000001</c:v>
                </c:pt>
                <c:pt idx="2">
                  <c:v>13.5</c:v>
                </c:pt>
                <c:pt idx="3">
                  <c:v>15.6</c:v>
                </c:pt>
                <c:pt idx="4">
                  <c:v>14</c:v>
                </c:pt>
              </c:numCache>
            </c:numRef>
          </c:val>
          <c:extLs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97682368"/>
        <c:axId val="19768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97682368"/>
        <c:axId val="197683544"/>
      </c:lineChart>
      <c:dateAx>
        <c:axId val="197682368"/>
        <c:scaling>
          <c:orientation val="minMax"/>
        </c:scaling>
        <c:delete val="1"/>
        <c:axPos val="b"/>
        <c:numFmt formatCode="ge" sourceLinked="1"/>
        <c:majorTickMark val="none"/>
        <c:minorTickMark val="none"/>
        <c:tickLblPos val="none"/>
        <c:crossAx val="197683544"/>
        <c:crosses val="autoZero"/>
        <c:auto val="1"/>
        <c:lblOffset val="100"/>
        <c:baseTimeUnit val="years"/>
      </c:dateAx>
      <c:valAx>
        <c:axId val="19768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97684328"/>
        <c:axId val="19768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97684328"/>
        <c:axId val="197686680"/>
      </c:lineChart>
      <c:dateAx>
        <c:axId val="197684328"/>
        <c:scaling>
          <c:orientation val="minMax"/>
        </c:scaling>
        <c:delete val="1"/>
        <c:axPos val="b"/>
        <c:numFmt formatCode="ge" sourceLinked="1"/>
        <c:majorTickMark val="none"/>
        <c:minorTickMark val="none"/>
        <c:tickLblPos val="none"/>
        <c:crossAx val="197686680"/>
        <c:crosses val="autoZero"/>
        <c:auto val="1"/>
        <c:lblOffset val="100"/>
        <c:baseTimeUnit val="years"/>
      </c:dateAx>
      <c:valAx>
        <c:axId val="19768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97683936"/>
        <c:axId val="19768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97683936"/>
        <c:axId val="197685112"/>
      </c:lineChart>
      <c:dateAx>
        <c:axId val="197683936"/>
        <c:scaling>
          <c:orientation val="minMax"/>
        </c:scaling>
        <c:delete val="1"/>
        <c:axPos val="b"/>
        <c:numFmt formatCode="ge" sourceLinked="1"/>
        <c:majorTickMark val="none"/>
        <c:minorTickMark val="none"/>
        <c:tickLblPos val="none"/>
        <c:crossAx val="197685112"/>
        <c:crosses val="autoZero"/>
        <c:auto val="1"/>
        <c:lblOffset val="100"/>
        <c:baseTimeUnit val="years"/>
      </c:dateAx>
      <c:valAx>
        <c:axId val="19768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8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千葉県白子町　国民宿舎 白子荘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6313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80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2564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122</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35.700000000000003</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104.9</v>
      </c>
      <c r="S31" s="126"/>
      <c r="T31" s="126"/>
      <c r="U31" s="126"/>
      <c r="V31" s="126"/>
      <c r="W31" s="126"/>
      <c r="X31" s="126"/>
      <c r="Y31" s="126"/>
      <c r="Z31" s="126"/>
      <c r="AA31" s="126"/>
      <c r="AB31" s="126"/>
      <c r="AC31" s="126"/>
      <c r="AD31" s="126"/>
      <c r="AE31" s="126"/>
      <c r="AF31" s="126">
        <f>データ!Z7</f>
        <v>163</v>
      </c>
      <c r="AG31" s="126"/>
      <c r="AH31" s="126"/>
      <c r="AI31" s="126"/>
      <c r="AJ31" s="126"/>
      <c r="AK31" s="126"/>
      <c r="AL31" s="126"/>
      <c r="AM31" s="126"/>
      <c r="AN31" s="126"/>
      <c r="AO31" s="126"/>
      <c r="AP31" s="126"/>
      <c r="AQ31" s="126"/>
      <c r="AR31" s="126"/>
      <c r="AS31" s="126"/>
      <c r="AT31" s="126">
        <f>データ!AA7</f>
        <v>147.1</v>
      </c>
      <c r="AU31" s="126"/>
      <c r="AV31" s="126"/>
      <c r="AW31" s="126"/>
      <c r="AX31" s="126"/>
      <c r="AY31" s="126"/>
      <c r="AZ31" s="126"/>
      <c r="BA31" s="126"/>
      <c r="BB31" s="126"/>
      <c r="BC31" s="126"/>
      <c r="BD31" s="126"/>
      <c r="BE31" s="126"/>
      <c r="BF31" s="126"/>
      <c r="BG31" s="126"/>
      <c r="BH31" s="126">
        <f>データ!AB7</f>
        <v>138.30000000000001</v>
      </c>
      <c r="BI31" s="126"/>
      <c r="BJ31" s="126"/>
      <c r="BK31" s="126"/>
      <c r="BL31" s="126"/>
      <c r="BM31" s="126"/>
      <c r="BN31" s="126"/>
      <c r="BO31" s="126"/>
      <c r="BP31" s="126"/>
      <c r="BQ31" s="126"/>
      <c r="BR31" s="126"/>
      <c r="BS31" s="126"/>
      <c r="BT31" s="126"/>
      <c r="BU31" s="126"/>
      <c r="BV31" s="126">
        <f>データ!AC7</f>
        <v>142.6</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99.1</v>
      </c>
      <c r="S32" s="126"/>
      <c r="T32" s="126"/>
      <c r="U32" s="126"/>
      <c r="V32" s="126"/>
      <c r="W32" s="126"/>
      <c r="X32" s="126"/>
      <c r="Y32" s="126"/>
      <c r="Z32" s="126"/>
      <c r="AA32" s="126"/>
      <c r="AB32" s="126"/>
      <c r="AC32" s="126"/>
      <c r="AD32" s="126"/>
      <c r="AE32" s="126"/>
      <c r="AF32" s="126">
        <f>データ!AE7</f>
        <v>96.6</v>
      </c>
      <c r="AG32" s="126"/>
      <c r="AH32" s="126"/>
      <c r="AI32" s="126"/>
      <c r="AJ32" s="126"/>
      <c r="AK32" s="126"/>
      <c r="AL32" s="126"/>
      <c r="AM32" s="126"/>
      <c r="AN32" s="126"/>
      <c r="AO32" s="126"/>
      <c r="AP32" s="126"/>
      <c r="AQ32" s="126"/>
      <c r="AR32" s="126"/>
      <c r="AS32" s="126"/>
      <c r="AT32" s="126">
        <f>データ!AF7</f>
        <v>97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97.9</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11.6</v>
      </c>
      <c r="DG32" s="126"/>
      <c r="DH32" s="126"/>
      <c r="DI32" s="126"/>
      <c r="DJ32" s="126"/>
      <c r="DK32" s="126"/>
      <c r="DL32" s="126"/>
      <c r="DM32" s="126"/>
      <c r="DN32" s="126"/>
      <c r="DO32" s="126"/>
      <c r="DP32" s="126"/>
      <c r="DQ32" s="126"/>
      <c r="DR32" s="126"/>
      <c r="DS32" s="126"/>
      <c r="DT32" s="126">
        <f>データ!AP7</f>
        <v>17.5</v>
      </c>
      <c r="DU32" s="126"/>
      <c r="DV32" s="126"/>
      <c r="DW32" s="126"/>
      <c r="DX32" s="126"/>
      <c r="DY32" s="126"/>
      <c r="DZ32" s="126"/>
      <c r="EA32" s="126"/>
      <c r="EB32" s="126"/>
      <c r="EC32" s="126"/>
      <c r="ED32" s="126"/>
      <c r="EE32" s="126"/>
      <c r="EF32" s="126"/>
      <c r="EG32" s="126"/>
      <c r="EH32" s="126">
        <f>データ!AQ7</f>
        <v>29.1</v>
      </c>
      <c r="EI32" s="126"/>
      <c r="EJ32" s="126"/>
      <c r="EK32" s="126"/>
      <c r="EL32" s="126"/>
      <c r="EM32" s="126"/>
      <c r="EN32" s="126"/>
      <c r="EO32" s="126"/>
      <c r="EP32" s="126"/>
      <c r="EQ32" s="126"/>
      <c r="ER32" s="126"/>
      <c r="ES32" s="126"/>
      <c r="ET32" s="126"/>
      <c r="EU32" s="126"/>
      <c r="EV32" s="126">
        <f>データ!AR7</f>
        <v>28.2</v>
      </c>
      <c r="EW32" s="126"/>
      <c r="EX32" s="126"/>
      <c r="EY32" s="126"/>
      <c r="EZ32" s="126"/>
      <c r="FA32" s="126"/>
      <c r="FB32" s="126"/>
      <c r="FC32" s="126"/>
      <c r="FD32" s="126"/>
      <c r="FE32" s="126"/>
      <c r="FF32" s="126"/>
      <c r="FG32" s="126"/>
      <c r="FH32" s="126"/>
      <c r="FI32" s="126"/>
      <c r="FJ32" s="126">
        <f>データ!AS7</f>
        <v>27.6</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1142</v>
      </c>
      <c r="GU32" s="127"/>
      <c r="GV32" s="127"/>
      <c r="GW32" s="127"/>
      <c r="GX32" s="127"/>
      <c r="GY32" s="127"/>
      <c r="GZ32" s="127"/>
      <c r="HA32" s="127"/>
      <c r="HB32" s="127"/>
      <c r="HC32" s="127"/>
      <c r="HD32" s="127"/>
      <c r="HE32" s="127"/>
      <c r="HF32" s="127"/>
      <c r="HG32" s="127"/>
      <c r="HH32" s="127">
        <f>データ!BA7</f>
        <v>711</v>
      </c>
      <c r="HI32" s="127"/>
      <c r="HJ32" s="127"/>
      <c r="HK32" s="127"/>
      <c r="HL32" s="127"/>
      <c r="HM32" s="127"/>
      <c r="HN32" s="127"/>
      <c r="HO32" s="127"/>
      <c r="HP32" s="127"/>
      <c r="HQ32" s="127"/>
      <c r="HR32" s="127"/>
      <c r="HS32" s="127"/>
      <c r="HT32" s="127"/>
      <c r="HU32" s="127"/>
      <c r="HV32" s="127">
        <f>データ!BB7</f>
        <v>1683</v>
      </c>
      <c r="HW32" s="127"/>
      <c r="HX32" s="127"/>
      <c r="HY32" s="127"/>
      <c r="HZ32" s="127"/>
      <c r="IA32" s="127"/>
      <c r="IB32" s="127"/>
      <c r="IC32" s="127"/>
      <c r="ID32" s="127"/>
      <c r="IE32" s="127"/>
      <c r="IF32" s="127"/>
      <c r="IG32" s="127"/>
      <c r="IH32" s="127"/>
      <c r="II32" s="127"/>
      <c r="IJ32" s="127">
        <f>データ!BC7</f>
        <v>2242</v>
      </c>
      <c r="IK32" s="127"/>
      <c r="IL32" s="127"/>
      <c r="IM32" s="127"/>
      <c r="IN32" s="127"/>
      <c r="IO32" s="127"/>
      <c r="IP32" s="127"/>
      <c r="IQ32" s="127"/>
      <c r="IR32" s="127"/>
      <c r="IS32" s="127"/>
      <c r="IT32" s="127"/>
      <c r="IU32" s="127"/>
      <c r="IV32" s="127"/>
      <c r="IW32" s="127"/>
      <c r="IX32" s="127">
        <f>データ!BD7</f>
        <v>2303</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144</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143</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20.6</v>
      </c>
      <c r="S53" s="126"/>
      <c r="T53" s="126"/>
      <c r="U53" s="126"/>
      <c r="V53" s="126"/>
      <c r="W53" s="126"/>
      <c r="X53" s="126"/>
      <c r="Y53" s="126"/>
      <c r="Z53" s="126"/>
      <c r="AA53" s="126"/>
      <c r="AB53" s="126"/>
      <c r="AC53" s="126"/>
      <c r="AD53" s="126"/>
      <c r="AE53" s="126"/>
      <c r="AF53" s="126">
        <f>データ!BG7</f>
        <v>16.600000000000001</v>
      </c>
      <c r="AG53" s="126"/>
      <c r="AH53" s="126"/>
      <c r="AI53" s="126"/>
      <c r="AJ53" s="126"/>
      <c r="AK53" s="126"/>
      <c r="AL53" s="126"/>
      <c r="AM53" s="126"/>
      <c r="AN53" s="126"/>
      <c r="AO53" s="126"/>
      <c r="AP53" s="126"/>
      <c r="AQ53" s="126"/>
      <c r="AR53" s="126"/>
      <c r="AS53" s="126"/>
      <c r="AT53" s="126">
        <f>データ!BH7</f>
        <v>13.5</v>
      </c>
      <c r="AU53" s="126"/>
      <c r="AV53" s="126"/>
      <c r="AW53" s="126"/>
      <c r="AX53" s="126"/>
      <c r="AY53" s="126"/>
      <c r="AZ53" s="126"/>
      <c r="BA53" s="126"/>
      <c r="BB53" s="126"/>
      <c r="BC53" s="126"/>
      <c r="BD53" s="126"/>
      <c r="BE53" s="126"/>
      <c r="BF53" s="126"/>
      <c r="BG53" s="126"/>
      <c r="BH53" s="126">
        <f>データ!BI7</f>
        <v>15.6</v>
      </c>
      <c r="BI53" s="126"/>
      <c r="BJ53" s="126"/>
      <c r="BK53" s="126"/>
      <c r="BL53" s="126"/>
      <c r="BM53" s="126"/>
      <c r="BN53" s="126"/>
      <c r="BO53" s="126"/>
      <c r="BP53" s="126"/>
      <c r="BQ53" s="126"/>
      <c r="BR53" s="126"/>
      <c r="BS53" s="126"/>
      <c r="BT53" s="126"/>
      <c r="BU53" s="126"/>
      <c r="BV53" s="126">
        <f>データ!BJ7</f>
        <v>14</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20.8</v>
      </c>
      <c r="DG53" s="126"/>
      <c r="DH53" s="126"/>
      <c r="DI53" s="126"/>
      <c r="DJ53" s="126"/>
      <c r="DK53" s="126"/>
      <c r="DL53" s="126"/>
      <c r="DM53" s="126"/>
      <c r="DN53" s="126"/>
      <c r="DO53" s="126"/>
      <c r="DP53" s="126"/>
      <c r="DQ53" s="126"/>
      <c r="DR53" s="126"/>
      <c r="DS53" s="126"/>
      <c r="DT53" s="126">
        <f>データ!BR7</f>
        <v>17</v>
      </c>
      <c r="DU53" s="126"/>
      <c r="DV53" s="126"/>
      <c r="DW53" s="126"/>
      <c r="DX53" s="126"/>
      <c r="DY53" s="126"/>
      <c r="DZ53" s="126"/>
      <c r="EA53" s="126"/>
      <c r="EB53" s="126"/>
      <c r="EC53" s="126"/>
      <c r="ED53" s="126"/>
      <c r="EE53" s="126"/>
      <c r="EF53" s="126"/>
      <c r="EG53" s="126"/>
      <c r="EH53" s="126">
        <f>データ!BS7</f>
        <v>18.899999999999999</v>
      </c>
      <c r="EI53" s="126"/>
      <c r="EJ53" s="126"/>
      <c r="EK53" s="126"/>
      <c r="EL53" s="126"/>
      <c r="EM53" s="126"/>
      <c r="EN53" s="126"/>
      <c r="EO53" s="126"/>
      <c r="EP53" s="126"/>
      <c r="EQ53" s="126"/>
      <c r="ER53" s="126"/>
      <c r="ES53" s="126"/>
      <c r="ET53" s="126"/>
      <c r="EU53" s="126"/>
      <c r="EV53" s="126">
        <f>データ!BT7</f>
        <v>14.8</v>
      </c>
      <c r="EW53" s="126"/>
      <c r="EX53" s="126"/>
      <c r="EY53" s="126"/>
      <c r="EZ53" s="126"/>
      <c r="FA53" s="126"/>
      <c r="FB53" s="126"/>
      <c r="FC53" s="126"/>
      <c r="FD53" s="126"/>
      <c r="FE53" s="126"/>
      <c r="FF53" s="126"/>
      <c r="FG53" s="126"/>
      <c r="FH53" s="126"/>
      <c r="FI53" s="126"/>
      <c r="FJ53" s="126">
        <f>データ!BU7</f>
        <v>17.899999999999999</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1.4</v>
      </c>
      <c r="GU53" s="126"/>
      <c r="GV53" s="126"/>
      <c r="GW53" s="126"/>
      <c r="GX53" s="126"/>
      <c r="GY53" s="126"/>
      <c r="GZ53" s="126"/>
      <c r="HA53" s="126"/>
      <c r="HB53" s="126"/>
      <c r="HC53" s="126"/>
      <c r="HD53" s="126"/>
      <c r="HE53" s="126"/>
      <c r="HF53" s="126"/>
      <c r="HG53" s="126"/>
      <c r="HH53" s="126">
        <f>データ!CC7</f>
        <v>26.6</v>
      </c>
      <c r="HI53" s="126"/>
      <c r="HJ53" s="126"/>
      <c r="HK53" s="126"/>
      <c r="HL53" s="126"/>
      <c r="HM53" s="126"/>
      <c r="HN53" s="126"/>
      <c r="HO53" s="126"/>
      <c r="HP53" s="126"/>
      <c r="HQ53" s="126"/>
      <c r="HR53" s="126"/>
      <c r="HS53" s="126"/>
      <c r="HT53" s="126"/>
      <c r="HU53" s="126"/>
      <c r="HV53" s="126">
        <f>データ!CD7</f>
        <v>23.4</v>
      </c>
      <c r="HW53" s="126"/>
      <c r="HX53" s="126"/>
      <c r="HY53" s="126"/>
      <c r="HZ53" s="126"/>
      <c r="IA53" s="126"/>
      <c r="IB53" s="126"/>
      <c r="IC53" s="126"/>
      <c r="ID53" s="126"/>
      <c r="IE53" s="126"/>
      <c r="IF53" s="126"/>
      <c r="IG53" s="126"/>
      <c r="IH53" s="126"/>
      <c r="II53" s="126"/>
      <c r="IJ53" s="126">
        <f>データ!CE7</f>
        <v>31.4</v>
      </c>
      <c r="IK53" s="126"/>
      <c r="IL53" s="126"/>
      <c r="IM53" s="126"/>
      <c r="IN53" s="126"/>
      <c r="IO53" s="126"/>
      <c r="IP53" s="126"/>
      <c r="IQ53" s="126"/>
      <c r="IR53" s="126"/>
      <c r="IS53" s="126"/>
      <c r="IT53" s="126"/>
      <c r="IU53" s="126"/>
      <c r="IV53" s="126"/>
      <c r="IW53" s="126"/>
      <c r="IX53" s="126">
        <f>データ!CF7</f>
        <v>27.2</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5569</v>
      </c>
      <c r="KI53" s="127"/>
      <c r="KJ53" s="127"/>
      <c r="KK53" s="127"/>
      <c r="KL53" s="127"/>
      <c r="KM53" s="127"/>
      <c r="KN53" s="127"/>
      <c r="KO53" s="127"/>
      <c r="KP53" s="127"/>
      <c r="KQ53" s="127"/>
      <c r="KR53" s="127"/>
      <c r="KS53" s="127"/>
      <c r="KT53" s="127"/>
      <c r="KU53" s="127"/>
      <c r="KV53" s="127">
        <f>データ!CN7</f>
        <v>26314</v>
      </c>
      <c r="KW53" s="127"/>
      <c r="KX53" s="127"/>
      <c r="KY53" s="127"/>
      <c r="KZ53" s="127"/>
      <c r="LA53" s="127"/>
      <c r="LB53" s="127"/>
      <c r="LC53" s="127"/>
      <c r="LD53" s="127"/>
      <c r="LE53" s="127"/>
      <c r="LF53" s="127"/>
      <c r="LG53" s="127"/>
      <c r="LH53" s="127"/>
      <c r="LI53" s="127"/>
      <c r="LJ53" s="127">
        <f>データ!CO7</f>
        <v>19561</v>
      </c>
      <c r="LK53" s="127"/>
      <c r="LL53" s="127"/>
      <c r="LM53" s="127"/>
      <c r="LN53" s="127"/>
      <c r="LO53" s="127"/>
      <c r="LP53" s="127"/>
      <c r="LQ53" s="127"/>
      <c r="LR53" s="127"/>
      <c r="LS53" s="127"/>
      <c r="LT53" s="127"/>
      <c r="LU53" s="127"/>
      <c r="LV53" s="127"/>
      <c r="LW53" s="127"/>
      <c r="LX53" s="127">
        <f>データ!CP7</f>
        <v>14123</v>
      </c>
      <c r="LY53" s="127"/>
      <c r="LZ53" s="127"/>
      <c r="MA53" s="127"/>
      <c r="MB53" s="127"/>
      <c r="MC53" s="127"/>
      <c r="MD53" s="127"/>
      <c r="ME53" s="127"/>
      <c r="MF53" s="127"/>
      <c r="MG53" s="127"/>
      <c r="MH53" s="127"/>
      <c r="MI53" s="127"/>
      <c r="MJ53" s="127"/>
      <c r="MK53" s="127"/>
      <c r="ML53" s="127">
        <f>データ!CQ7</f>
        <v>15262</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18.899999999999999</v>
      </c>
      <c r="S54" s="126"/>
      <c r="T54" s="126"/>
      <c r="U54" s="126"/>
      <c r="V54" s="126"/>
      <c r="W54" s="126"/>
      <c r="X54" s="126"/>
      <c r="Y54" s="126"/>
      <c r="Z54" s="126"/>
      <c r="AA54" s="126"/>
      <c r="AB54" s="126"/>
      <c r="AC54" s="126"/>
      <c r="AD54" s="126"/>
      <c r="AE54" s="126"/>
      <c r="AF54" s="126">
        <f>データ!BL7</f>
        <v>20</v>
      </c>
      <c r="AG54" s="126"/>
      <c r="AH54" s="126"/>
      <c r="AI54" s="126"/>
      <c r="AJ54" s="126"/>
      <c r="AK54" s="126"/>
      <c r="AL54" s="126"/>
      <c r="AM54" s="126"/>
      <c r="AN54" s="126"/>
      <c r="AO54" s="126"/>
      <c r="AP54" s="126"/>
      <c r="AQ54" s="126"/>
      <c r="AR54" s="126"/>
      <c r="AS54" s="126"/>
      <c r="AT54" s="126">
        <f>データ!BM7</f>
        <v>18.8</v>
      </c>
      <c r="AU54" s="126"/>
      <c r="AV54" s="126"/>
      <c r="AW54" s="126"/>
      <c r="AX54" s="126"/>
      <c r="AY54" s="126"/>
      <c r="AZ54" s="126"/>
      <c r="BA54" s="126"/>
      <c r="BB54" s="126"/>
      <c r="BC54" s="126"/>
      <c r="BD54" s="126"/>
      <c r="BE54" s="126"/>
      <c r="BF54" s="126"/>
      <c r="BG54" s="126"/>
      <c r="BH54" s="126">
        <f>データ!BN7</f>
        <v>17.100000000000001</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33.700000000000003</v>
      </c>
      <c r="DG54" s="126"/>
      <c r="DH54" s="126"/>
      <c r="DI54" s="126"/>
      <c r="DJ54" s="126"/>
      <c r="DK54" s="126"/>
      <c r="DL54" s="126"/>
      <c r="DM54" s="126"/>
      <c r="DN54" s="126"/>
      <c r="DO54" s="126"/>
      <c r="DP54" s="126"/>
      <c r="DQ54" s="126"/>
      <c r="DR54" s="126"/>
      <c r="DS54" s="126"/>
      <c r="DT54" s="126">
        <f>データ!BW7</f>
        <v>36.700000000000003</v>
      </c>
      <c r="DU54" s="126"/>
      <c r="DV54" s="126"/>
      <c r="DW54" s="126"/>
      <c r="DX54" s="126"/>
      <c r="DY54" s="126"/>
      <c r="DZ54" s="126"/>
      <c r="EA54" s="126"/>
      <c r="EB54" s="126"/>
      <c r="EC54" s="126"/>
      <c r="ED54" s="126"/>
      <c r="EE54" s="126"/>
      <c r="EF54" s="126"/>
      <c r="EG54" s="126"/>
      <c r="EH54" s="126">
        <f>データ!BX7</f>
        <v>42.2</v>
      </c>
      <c r="EI54" s="126"/>
      <c r="EJ54" s="126"/>
      <c r="EK54" s="126"/>
      <c r="EL54" s="126"/>
      <c r="EM54" s="126"/>
      <c r="EN54" s="126"/>
      <c r="EO54" s="126"/>
      <c r="EP54" s="126"/>
      <c r="EQ54" s="126"/>
      <c r="ER54" s="126"/>
      <c r="ES54" s="126"/>
      <c r="ET54" s="126"/>
      <c r="EU54" s="126"/>
      <c r="EV54" s="126">
        <f>データ!BY7</f>
        <v>39.299999999999997</v>
      </c>
      <c r="EW54" s="126"/>
      <c r="EX54" s="126"/>
      <c r="EY54" s="126"/>
      <c r="EZ54" s="126"/>
      <c r="FA54" s="126"/>
      <c r="FB54" s="126"/>
      <c r="FC54" s="126"/>
      <c r="FD54" s="126"/>
      <c r="FE54" s="126"/>
      <c r="FF54" s="126"/>
      <c r="FG54" s="126"/>
      <c r="FH54" s="126"/>
      <c r="FI54" s="126"/>
      <c r="FJ54" s="126">
        <f>データ!BZ7</f>
        <v>36.5</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-17.100000000000001</v>
      </c>
      <c r="GU54" s="126"/>
      <c r="GV54" s="126"/>
      <c r="GW54" s="126"/>
      <c r="GX54" s="126"/>
      <c r="GY54" s="126"/>
      <c r="GZ54" s="126"/>
      <c r="HA54" s="126"/>
      <c r="HB54" s="126"/>
      <c r="HC54" s="126"/>
      <c r="HD54" s="126"/>
      <c r="HE54" s="126"/>
      <c r="HF54" s="126"/>
      <c r="HG54" s="126"/>
      <c r="HH54" s="126">
        <f>データ!CH7</f>
        <v>-42.8</v>
      </c>
      <c r="HI54" s="126"/>
      <c r="HJ54" s="126"/>
      <c r="HK54" s="126"/>
      <c r="HL54" s="126"/>
      <c r="HM54" s="126"/>
      <c r="HN54" s="126"/>
      <c r="HO54" s="126"/>
      <c r="HP54" s="126"/>
      <c r="HQ54" s="126"/>
      <c r="HR54" s="126"/>
      <c r="HS54" s="126"/>
      <c r="HT54" s="126"/>
      <c r="HU54" s="126"/>
      <c r="HV54" s="126">
        <f>データ!CI7</f>
        <v>-89.2</v>
      </c>
      <c r="HW54" s="126"/>
      <c r="HX54" s="126"/>
      <c r="HY54" s="126"/>
      <c r="HZ54" s="126"/>
      <c r="IA54" s="126"/>
      <c r="IB54" s="126"/>
      <c r="IC54" s="126"/>
      <c r="ID54" s="126"/>
      <c r="IE54" s="126"/>
      <c r="IF54" s="126"/>
      <c r="IG54" s="126"/>
      <c r="IH54" s="126"/>
      <c r="II54" s="126"/>
      <c r="IJ54" s="126">
        <f>データ!CJ7</f>
        <v>-56.5</v>
      </c>
      <c r="IK54" s="126"/>
      <c r="IL54" s="126"/>
      <c r="IM54" s="126"/>
      <c r="IN54" s="126"/>
      <c r="IO54" s="126"/>
      <c r="IP54" s="126"/>
      <c r="IQ54" s="126"/>
      <c r="IR54" s="126"/>
      <c r="IS54" s="126"/>
      <c r="IT54" s="126"/>
      <c r="IU54" s="126"/>
      <c r="IV54" s="126"/>
      <c r="IW54" s="126"/>
      <c r="IX54" s="126">
        <f>データ!CK7</f>
        <v>-32.799999999999997</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2064</v>
      </c>
      <c r="KI54" s="134"/>
      <c r="KJ54" s="134"/>
      <c r="KK54" s="134"/>
      <c r="KL54" s="134"/>
      <c r="KM54" s="134"/>
      <c r="KN54" s="134"/>
      <c r="KO54" s="134"/>
      <c r="KP54" s="134"/>
      <c r="KQ54" s="134"/>
      <c r="KR54" s="134"/>
      <c r="KS54" s="134"/>
      <c r="KT54" s="134"/>
      <c r="KU54" s="135"/>
      <c r="KV54" s="133">
        <f>データ!CS7</f>
        <v>1982</v>
      </c>
      <c r="KW54" s="134"/>
      <c r="KX54" s="134"/>
      <c r="KY54" s="134"/>
      <c r="KZ54" s="134"/>
      <c r="LA54" s="134"/>
      <c r="LB54" s="134"/>
      <c r="LC54" s="134"/>
      <c r="LD54" s="134"/>
      <c r="LE54" s="134"/>
      <c r="LF54" s="134"/>
      <c r="LG54" s="134"/>
      <c r="LH54" s="134"/>
      <c r="LI54" s="135"/>
      <c r="LJ54" s="133">
        <f>データ!CT7</f>
        <v>-3310</v>
      </c>
      <c r="LK54" s="134"/>
      <c r="LL54" s="134"/>
      <c r="LM54" s="134"/>
      <c r="LN54" s="134"/>
      <c r="LO54" s="134"/>
      <c r="LP54" s="134"/>
      <c r="LQ54" s="134"/>
      <c r="LR54" s="134"/>
      <c r="LS54" s="134"/>
      <c r="LT54" s="134"/>
      <c r="LU54" s="134"/>
      <c r="LV54" s="134"/>
      <c r="LW54" s="135"/>
      <c r="LX54" s="133">
        <f>データ!CU7</f>
        <v>-5206</v>
      </c>
      <c r="LY54" s="134"/>
      <c r="LZ54" s="134"/>
      <c r="MA54" s="134"/>
      <c r="MB54" s="134"/>
      <c r="MC54" s="134"/>
      <c r="MD54" s="134"/>
      <c r="ME54" s="134"/>
      <c r="MF54" s="134"/>
      <c r="MG54" s="134"/>
      <c r="MH54" s="134"/>
      <c r="MI54" s="134"/>
      <c r="MJ54" s="134"/>
      <c r="MK54" s="135"/>
      <c r="ML54" s="133">
        <f>データ!CV7</f>
        <v>-10627</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277088</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6600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156.69999999999999</v>
      </c>
      <c r="KI78" s="126"/>
      <c r="KJ78" s="126"/>
      <c r="KK78" s="126"/>
      <c r="KL78" s="126"/>
      <c r="KM78" s="126"/>
      <c r="KN78" s="126"/>
      <c r="KO78" s="126"/>
      <c r="KP78" s="126"/>
      <c r="KQ78" s="126"/>
      <c r="KR78" s="126"/>
      <c r="KS78" s="126"/>
      <c r="KT78" s="126"/>
      <c r="KU78" s="126"/>
      <c r="KV78" s="126">
        <f>データ!EB7</f>
        <v>29.2</v>
      </c>
      <c r="KW78" s="126"/>
      <c r="KX78" s="126"/>
      <c r="KY78" s="126"/>
      <c r="KZ78" s="126"/>
      <c r="LA78" s="126"/>
      <c r="LB78" s="126"/>
      <c r="LC78" s="126"/>
      <c r="LD78" s="126"/>
      <c r="LE78" s="126"/>
      <c r="LF78" s="126"/>
      <c r="LG78" s="126"/>
      <c r="LH78" s="126"/>
      <c r="LI78" s="126"/>
      <c r="LJ78" s="126">
        <f>データ!EC7</f>
        <v>22.7</v>
      </c>
      <c r="LK78" s="126"/>
      <c r="LL78" s="126"/>
      <c r="LM78" s="126"/>
      <c r="LN78" s="126"/>
      <c r="LO78" s="126"/>
      <c r="LP78" s="126"/>
      <c r="LQ78" s="126"/>
      <c r="LR78" s="126"/>
      <c r="LS78" s="126"/>
      <c r="LT78" s="126"/>
      <c r="LU78" s="126"/>
      <c r="LV78" s="126"/>
      <c r="LW78" s="126"/>
      <c r="LX78" s="126">
        <f>データ!ED7</f>
        <v>13.8</v>
      </c>
      <c r="LY78" s="126"/>
      <c r="LZ78" s="126"/>
      <c r="MA78" s="126"/>
      <c r="MB78" s="126"/>
      <c r="MC78" s="126"/>
      <c r="MD78" s="126"/>
      <c r="ME78" s="126"/>
      <c r="MF78" s="126"/>
      <c r="MG78" s="126"/>
      <c r="MH78" s="126"/>
      <c r="MI78" s="126"/>
      <c r="MJ78" s="126"/>
      <c r="MK78" s="126"/>
      <c r="ML78" s="126">
        <f>データ!EE7</f>
        <v>13.9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qQMPzbBZw/VOAaCQyaApPA02BF577CtNVWrnJ/AeSAiYKauX9IdcttzHC1Mg4Lr5Um8mZz2e9EiyznzmKsaglA==" saltValue="jMRPjMaLm6b+85MWEHh22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124249</v>
      </c>
      <c r="D6" s="55">
        <f t="shared" si="2"/>
        <v>47</v>
      </c>
      <c r="E6" s="55">
        <f t="shared" si="2"/>
        <v>11</v>
      </c>
      <c r="F6" s="55">
        <f t="shared" si="2"/>
        <v>1</v>
      </c>
      <c r="G6" s="55">
        <f t="shared" si="2"/>
        <v>1</v>
      </c>
      <c r="H6" s="55" t="str">
        <f>SUBSTITUTE(H8,"　","")</f>
        <v>千葉県白子町</v>
      </c>
      <c r="I6" s="55" t="str">
        <f t="shared" si="2"/>
        <v>国民宿舎 白子荘</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2564</v>
      </c>
      <c r="R6" s="58">
        <f t="shared" si="2"/>
        <v>122</v>
      </c>
      <c r="S6" s="59">
        <f t="shared" si="2"/>
        <v>6313</v>
      </c>
      <c r="T6" s="60" t="str">
        <f t="shared" si="2"/>
        <v>利用料金制</v>
      </c>
      <c r="U6" s="56">
        <f t="shared" si="2"/>
        <v>80</v>
      </c>
      <c r="V6" s="60" t="str">
        <f t="shared" si="2"/>
        <v>無</v>
      </c>
      <c r="W6" s="61">
        <f t="shared" si="2"/>
        <v>35.700000000000003</v>
      </c>
      <c r="X6" s="60" t="str">
        <f t="shared" si="2"/>
        <v>無</v>
      </c>
      <c r="Y6" s="62">
        <f>IF(Y8="-",NA(),Y8)</f>
        <v>104.9</v>
      </c>
      <c r="Z6" s="62">
        <f t="shared" ref="Z6:AH6" si="3">IF(Z8="-",NA(),Z8)</f>
        <v>163</v>
      </c>
      <c r="AA6" s="62">
        <f t="shared" si="3"/>
        <v>147.1</v>
      </c>
      <c r="AB6" s="62">
        <f t="shared" si="3"/>
        <v>138.30000000000001</v>
      </c>
      <c r="AC6" s="62">
        <f t="shared" si="3"/>
        <v>142.6</v>
      </c>
      <c r="AD6" s="62">
        <f t="shared" si="3"/>
        <v>99.1</v>
      </c>
      <c r="AE6" s="62">
        <f t="shared" si="3"/>
        <v>96.6</v>
      </c>
      <c r="AF6" s="62">
        <f t="shared" si="3"/>
        <v>97</v>
      </c>
      <c r="AG6" s="62">
        <f t="shared" si="3"/>
        <v>100.3</v>
      </c>
      <c r="AH6" s="62">
        <f t="shared" si="3"/>
        <v>97.9</v>
      </c>
      <c r="AI6" s="62" t="str">
        <f>IF(AI8="-","【-】","【"&amp;SUBSTITUTE(TEXT(AI8,"#,##0.0"),"-","△")&amp;"】")</f>
        <v>【92.5】</v>
      </c>
      <c r="AJ6" s="62">
        <f>IF(AJ8="-",NA(),AJ8)</f>
        <v>0</v>
      </c>
      <c r="AK6" s="62">
        <f t="shared" ref="AK6:AS6" si="4">IF(AK8="-",NA(),AK8)</f>
        <v>0</v>
      </c>
      <c r="AL6" s="62">
        <f t="shared" si="4"/>
        <v>0</v>
      </c>
      <c r="AM6" s="62">
        <f t="shared" si="4"/>
        <v>0</v>
      </c>
      <c r="AN6" s="62">
        <f t="shared" si="4"/>
        <v>0</v>
      </c>
      <c r="AO6" s="62">
        <f t="shared" si="4"/>
        <v>11.6</v>
      </c>
      <c r="AP6" s="62">
        <f t="shared" si="4"/>
        <v>17.5</v>
      </c>
      <c r="AQ6" s="62">
        <f t="shared" si="4"/>
        <v>29.1</v>
      </c>
      <c r="AR6" s="62">
        <f t="shared" si="4"/>
        <v>28.2</v>
      </c>
      <c r="AS6" s="62">
        <f t="shared" si="4"/>
        <v>27.6</v>
      </c>
      <c r="AT6" s="62" t="str">
        <f>IF(AT8="-","【-】","【"&amp;SUBSTITUTE(TEXT(AT8,"#,##0.0"),"-","△")&amp;"】")</f>
        <v>【32.4】</v>
      </c>
      <c r="AU6" s="57">
        <f>IF(AU8="-",NA(),AU8)</f>
        <v>0</v>
      </c>
      <c r="AV6" s="57">
        <f t="shared" ref="AV6:BD6" si="5">IF(AV8="-",NA(),AV8)</f>
        <v>0</v>
      </c>
      <c r="AW6" s="57">
        <f t="shared" si="5"/>
        <v>0</v>
      </c>
      <c r="AX6" s="57">
        <f t="shared" si="5"/>
        <v>0</v>
      </c>
      <c r="AY6" s="57">
        <f t="shared" si="5"/>
        <v>0</v>
      </c>
      <c r="AZ6" s="57">
        <f t="shared" si="5"/>
        <v>1142</v>
      </c>
      <c r="BA6" s="57">
        <f t="shared" si="5"/>
        <v>711</v>
      </c>
      <c r="BB6" s="57">
        <f t="shared" si="5"/>
        <v>1683</v>
      </c>
      <c r="BC6" s="57">
        <f t="shared" si="5"/>
        <v>2242</v>
      </c>
      <c r="BD6" s="57">
        <f t="shared" si="5"/>
        <v>2303</v>
      </c>
      <c r="BE6" s="57" t="str">
        <f>IF(BE8="-","【-】","【"&amp;SUBSTITUTE(TEXT(BE8,"#,##0"),"-","△")&amp;"】")</f>
        <v>【7,439】</v>
      </c>
      <c r="BF6" s="62">
        <f>IF(BF8="-",NA(),BF8)</f>
        <v>20.6</v>
      </c>
      <c r="BG6" s="62">
        <f t="shared" ref="BG6:BO6" si="6">IF(BG8="-",NA(),BG8)</f>
        <v>16.600000000000001</v>
      </c>
      <c r="BH6" s="62">
        <f t="shared" si="6"/>
        <v>13.5</v>
      </c>
      <c r="BI6" s="62">
        <f t="shared" si="6"/>
        <v>15.6</v>
      </c>
      <c r="BJ6" s="62">
        <f t="shared" si="6"/>
        <v>14</v>
      </c>
      <c r="BK6" s="62">
        <f t="shared" si="6"/>
        <v>18.899999999999999</v>
      </c>
      <c r="BL6" s="62">
        <f t="shared" si="6"/>
        <v>20</v>
      </c>
      <c r="BM6" s="62">
        <f t="shared" si="6"/>
        <v>18.8</v>
      </c>
      <c r="BN6" s="62">
        <f t="shared" si="6"/>
        <v>17.100000000000001</v>
      </c>
      <c r="BO6" s="62">
        <f t="shared" si="6"/>
        <v>16.3</v>
      </c>
      <c r="BP6" s="62" t="str">
        <f>IF(BP8="-","【-】","【"&amp;SUBSTITUTE(TEXT(BP8,"#,##0.0"),"-","△")&amp;"】")</f>
        <v>【20.7】</v>
      </c>
      <c r="BQ6" s="62">
        <f>IF(BQ8="-",NA(),BQ8)</f>
        <v>20.8</v>
      </c>
      <c r="BR6" s="62">
        <f t="shared" ref="BR6:BZ6" si="7">IF(BR8="-",NA(),BR8)</f>
        <v>17</v>
      </c>
      <c r="BS6" s="62">
        <f t="shared" si="7"/>
        <v>18.899999999999999</v>
      </c>
      <c r="BT6" s="62">
        <f t="shared" si="7"/>
        <v>14.8</v>
      </c>
      <c r="BU6" s="62">
        <f t="shared" si="7"/>
        <v>17.899999999999999</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1.4</v>
      </c>
      <c r="CC6" s="62">
        <f t="shared" ref="CC6:CK6" si="8">IF(CC8="-",NA(),CC8)</f>
        <v>26.6</v>
      </c>
      <c r="CD6" s="62">
        <f t="shared" si="8"/>
        <v>23.4</v>
      </c>
      <c r="CE6" s="62">
        <f t="shared" si="8"/>
        <v>31.4</v>
      </c>
      <c r="CF6" s="62">
        <f t="shared" si="8"/>
        <v>27.2</v>
      </c>
      <c r="CG6" s="62">
        <f t="shared" si="8"/>
        <v>-17.100000000000001</v>
      </c>
      <c r="CH6" s="62">
        <f t="shared" si="8"/>
        <v>-42.8</v>
      </c>
      <c r="CI6" s="62">
        <f t="shared" si="8"/>
        <v>-89.2</v>
      </c>
      <c r="CJ6" s="62">
        <f t="shared" si="8"/>
        <v>-56.5</v>
      </c>
      <c r="CK6" s="62">
        <f t="shared" si="8"/>
        <v>-32.799999999999997</v>
      </c>
      <c r="CL6" s="62" t="str">
        <f>IF(CL8="-","【-】","【"&amp;SUBSTITUTE(TEXT(CL8,"#,##0.0"),"-","△")&amp;"】")</f>
        <v>【△17.9】</v>
      </c>
      <c r="CM6" s="57">
        <f>IF(CM8="-",NA(),CM8)</f>
        <v>5569</v>
      </c>
      <c r="CN6" s="57">
        <f t="shared" ref="CN6:CV6" si="9">IF(CN8="-",NA(),CN8)</f>
        <v>26314</v>
      </c>
      <c r="CO6" s="57">
        <f t="shared" si="9"/>
        <v>19561</v>
      </c>
      <c r="CP6" s="57">
        <f t="shared" si="9"/>
        <v>14123</v>
      </c>
      <c r="CQ6" s="57">
        <f t="shared" si="9"/>
        <v>15262</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277088</v>
      </c>
      <c r="DJ6" s="58">
        <f t="shared" si="10"/>
        <v>6600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156.69999999999999</v>
      </c>
      <c r="EB6" s="62">
        <f t="shared" si="11"/>
        <v>29.2</v>
      </c>
      <c r="EC6" s="62">
        <f t="shared" si="11"/>
        <v>22.7</v>
      </c>
      <c r="ED6" s="62">
        <f t="shared" si="11"/>
        <v>13.8</v>
      </c>
      <c r="EE6" s="62">
        <f t="shared" si="11"/>
        <v>13.9</v>
      </c>
      <c r="EF6" s="62" t="str">
        <f>IF(EF8="-","【-】","【"&amp;SUBSTITUTE(TEXT(EF8,"#,##0.0"),"-","△")&amp;"】")</f>
        <v>【38.7】</v>
      </c>
      <c r="EG6" s="63">
        <f>IF(EG8="-",NA(),EG8)</f>
        <v>5.0000000000000001E-4</v>
      </c>
      <c r="EH6" s="63">
        <f t="shared" ref="EH6:EP6" si="12">IF(EH8="-",NA(),EH8)</f>
        <v>4.0000000000000002E-4</v>
      </c>
      <c r="EI6" s="63">
        <f t="shared" si="12"/>
        <v>2.9999999999999997E-4</v>
      </c>
      <c r="EJ6" s="63">
        <f t="shared" si="12"/>
        <v>2.9999999999999997E-4</v>
      </c>
      <c r="EK6" s="63">
        <f t="shared" si="12"/>
        <v>2.9999999999999997E-4</v>
      </c>
      <c r="EL6" s="63">
        <f t="shared" si="12"/>
        <v>1.32E-2</v>
      </c>
      <c r="EM6" s="63">
        <f t="shared" si="12"/>
        <v>1.66E-2</v>
      </c>
      <c r="EN6" s="63">
        <f t="shared" si="12"/>
        <v>1.7100000000000001E-2</v>
      </c>
      <c r="EO6" s="63">
        <f t="shared" si="12"/>
        <v>1.6500000000000001E-2</v>
      </c>
      <c r="EP6" s="63">
        <f t="shared" si="12"/>
        <v>1.6299999999999999E-2</v>
      </c>
    </row>
    <row r="7" spans="1:146" s="64" customFormat="1" x14ac:dyDescent="0.15">
      <c r="A7" s="40" t="s">
        <v>124</v>
      </c>
      <c r="B7" s="55">
        <f t="shared" ref="B7:X7" si="13">B8</f>
        <v>2016</v>
      </c>
      <c r="C7" s="55">
        <f t="shared" si="13"/>
        <v>124249</v>
      </c>
      <c r="D7" s="55">
        <f t="shared" si="13"/>
        <v>47</v>
      </c>
      <c r="E7" s="55">
        <f t="shared" si="13"/>
        <v>11</v>
      </c>
      <c r="F7" s="55">
        <f t="shared" si="13"/>
        <v>1</v>
      </c>
      <c r="G7" s="55">
        <f t="shared" si="13"/>
        <v>1</v>
      </c>
      <c r="H7" s="55" t="str">
        <f t="shared" si="13"/>
        <v>千葉県　白子町</v>
      </c>
      <c r="I7" s="55" t="str">
        <f t="shared" si="13"/>
        <v>国民宿舎 白子荘</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2564</v>
      </c>
      <c r="R7" s="58">
        <f t="shared" si="13"/>
        <v>122</v>
      </c>
      <c r="S7" s="59">
        <f t="shared" si="13"/>
        <v>6313</v>
      </c>
      <c r="T7" s="60" t="str">
        <f t="shared" si="13"/>
        <v>利用料金制</v>
      </c>
      <c r="U7" s="56">
        <f t="shared" si="13"/>
        <v>80</v>
      </c>
      <c r="V7" s="60" t="str">
        <f t="shared" si="13"/>
        <v>無</v>
      </c>
      <c r="W7" s="61">
        <f t="shared" si="13"/>
        <v>35.700000000000003</v>
      </c>
      <c r="X7" s="60" t="str">
        <f t="shared" si="13"/>
        <v>無</v>
      </c>
      <c r="Y7" s="62">
        <f>Y8</f>
        <v>104.9</v>
      </c>
      <c r="Z7" s="62">
        <f t="shared" ref="Z7:AH7" si="14">Z8</f>
        <v>163</v>
      </c>
      <c r="AA7" s="62">
        <f t="shared" si="14"/>
        <v>147.1</v>
      </c>
      <c r="AB7" s="62">
        <f t="shared" si="14"/>
        <v>138.30000000000001</v>
      </c>
      <c r="AC7" s="62">
        <f t="shared" si="14"/>
        <v>142.6</v>
      </c>
      <c r="AD7" s="62">
        <f t="shared" si="14"/>
        <v>99.1</v>
      </c>
      <c r="AE7" s="62">
        <f t="shared" si="14"/>
        <v>96.6</v>
      </c>
      <c r="AF7" s="62">
        <f t="shared" si="14"/>
        <v>97</v>
      </c>
      <c r="AG7" s="62">
        <f t="shared" si="14"/>
        <v>100.3</v>
      </c>
      <c r="AH7" s="62">
        <f t="shared" si="14"/>
        <v>97.9</v>
      </c>
      <c r="AI7" s="62"/>
      <c r="AJ7" s="62">
        <f>AJ8</f>
        <v>0</v>
      </c>
      <c r="AK7" s="62">
        <f t="shared" ref="AK7:AS7" si="15">AK8</f>
        <v>0</v>
      </c>
      <c r="AL7" s="62">
        <f t="shared" si="15"/>
        <v>0</v>
      </c>
      <c r="AM7" s="62">
        <f t="shared" si="15"/>
        <v>0</v>
      </c>
      <c r="AN7" s="62">
        <f t="shared" si="15"/>
        <v>0</v>
      </c>
      <c r="AO7" s="62">
        <f t="shared" si="15"/>
        <v>11.6</v>
      </c>
      <c r="AP7" s="62">
        <f t="shared" si="15"/>
        <v>17.5</v>
      </c>
      <c r="AQ7" s="62">
        <f t="shared" si="15"/>
        <v>29.1</v>
      </c>
      <c r="AR7" s="62">
        <f t="shared" si="15"/>
        <v>28.2</v>
      </c>
      <c r="AS7" s="62">
        <f t="shared" si="15"/>
        <v>27.6</v>
      </c>
      <c r="AT7" s="62"/>
      <c r="AU7" s="57">
        <f>AU8</f>
        <v>0</v>
      </c>
      <c r="AV7" s="57">
        <f t="shared" ref="AV7:BD7" si="16">AV8</f>
        <v>0</v>
      </c>
      <c r="AW7" s="57">
        <f t="shared" si="16"/>
        <v>0</v>
      </c>
      <c r="AX7" s="57">
        <f t="shared" si="16"/>
        <v>0</v>
      </c>
      <c r="AY7" s="57">
        <f t="shared" si="16"/>
        <v>0</v>
      </c>
      <c r="AZ7" s="57">
        <f t="shared" si="16"/>
        <v>1142</v>
      </c>
      <c r="BA7" s="57">
        <f t="shared" si="16"/>
        <v>711</v>
      </c>
      <c r="BB7" s="57">
        <f t="shared" si="16"/>
        <v>1683</v>
      </c>
      <c r="BC7" s="57">
        <f t="shared" si="16"/>
        <v>2242</v>
      </c>
      <c r="BD7" s="57">
        <f t="shared" si="16"/>
        <v>2303</v>
      </c>
      <c r="BE7" s="57"/>
      <c r="BF7" s="62">
        <f>BF8</f>
        <v>20.6</v>
      </c>
      <c r="BG7" s="62">
        <f t="shared" ref="BG7:BO7" si="17">BG8</f>
        <v>16.600000000000001</v>
      </c>
      <c r="BH7" s="62">
        <f t="shared" si="17"/>
        <v>13.5</v>
      </c>
      <c r="BI7" s="62">
        <f t="shared" si="17"/>
        <v>15.6</v>
      </c>
      <c r="BJ7" s="62">
        <f t="shared" si="17"/>
        <v>14</v>
      </c>
      <c r="BK7" s="62">
        <f t="shared" si="17"/>
        <v>18.899999999999999</v>
      </c>
      <c r="BL7" s="62">
        <f t="shared" si="17"/>
        <v>20</v>
      </c>
      <c r="BM7" s="62">
        <f t="shared" si="17"/>
        <v>18.8</v>
      </c>
      <c r="BN7" s="62">
        <f t="shared" si="17"/>
        <v>17.100000000000001</v>
      </c>
      <c r="BO7" s="62">
        <f t="shared" si="17"/>
        <v>16.3</v>
      </c>
      <c r="BP7" s="62"/>
      <c r="BQ7" s="62">
        <f>BQ8</f>
        <v>20.8</v>
      </c>
      <c r="BR7" s="62">
        <f t="shared" ref="BR7:BZ7" si="18">BR8</f>
        <v>17</v>
      </c>
      <c r="BS7" s="62">
        <f t="shared" si="18"/>
        <v>18.899999999999999</v>
      </c>
      <c r="BT7" s="62">
        <f t="shared" si="18"/>
        <v>14.8</v>
      </c>
      <c r="BU7" s="62">
        <f t="shared" si="18"/>
        <v>17.899999999999999</v>
      </c>
      <c r="BV7" s="62">
        <f t="shared" si="18"/>
        <v>33.700000000000003</v>
      </c>
      <c r="BW7" s="62">
        <f t="shared" si="18"/>
        <v>36.700000000000003</v>
      </c>
      <c r="BX7" s="62">
        <f t="shared" si="18"/>
        <v>42.2</v>
      </c>
      <c r="BY7" s="62">
        <f t="shared" si="18"/>
        <v>39.299999999999997</v>
      </c>
      <c r="BZ7" s="62">
        <f t="shared" si="18"/>
        <v>36.5</v>
      </c>
      <c r="CA7" s="62"/>
      <c r="CB7" s="62">
        <f>CB8</f>
        <v>1.4</v>
      </c>
      <c r="CC7" s="62">
        <f t="shared" ref="CC7:CK7" si="19">CC8</f>
        <v>26.6</v>
      </c>
      <c r="CD7" s="62">
        <f t="shared" si="19"/>
        <v>23.4</v>
      </c>
      <c r="CE7" s="62">
        <f t="shared" si="19"/>
        <v>31.4</v>
      </c>
      <c r="CF7" s="62">
        <f t="shared" si="19"/>
        <v>27.2</v>
      </c>
      <c r="CG7" s="62">
        <f t="shared" si="19"/>
        <v>-17.100000000000001</v>
      </c>
      <c r="CH7" s="62">
        <f t="shared" si="19"/>
        <v>-42.8</v>
      </c>
      <c r="CI7" s="62">
        <f t="shared" si="19"/>
        <v>-89.2</v>
      </c>
      <c r="CJ7" s="62">
        <f t="shared" si="19"/>
        <v>-56.5</v>
      </c>
      <c r="CK7" s="62">
        <f t="shared" si="19"/>
        <v>-32.799999999999997</v>
      </c>
      <c r="CL7" s="62"/>
      <c r="CM7" s="57">
        <f>CM8</f>
        <v>5569</v>
      </c>
      <c r="CN7" s="57">
        <f t="shared" ref="CN7:CV7" si="20">CN8</f>
        <v>26314</v>
      </c>
      <c r="CO7" s="57">
        <f t="shared" si="20"/>
        <v>19561</v>
      </c>
      <c r="CP7" s="57">
        <f t="shared" si="20"/>
        <v>14123</v>
      </c>
      <c r="CQ7" s="57">
        <f t="shared" si="20"/>
        <v>15262</v>
      </c>
      <c r="CR7" s="57">
        <f t="shared" si="20"/>
        <v>2064</v>
      </c>
      <c r="CS7" s="57">
        <f t="shared" si="20"/>
        <v>1982</v>
      </c>
      <c r="CT7" s="57">
        <f t="shared" si="20"/>
        <v>-3310</v>
      </c>
      <c r="CU7" s="57">
        <f t="shared" si="20"/>
        <v>-5206</v>
      </c>
      <c r="CV7" s="57">
        <f t="shared" si="20"/>
        <v>-10627</v>
      </c>
      <c r="CW7" s="57"/>
      <c r="CX7" s="62" t="s">
        <v>125</v>
      </c>
      <c r="CY7" s="62" t="s">
        <v>125</v>
      </c>
      <c r="CZ7" s="62" t="s">
        <v>125</v>
      </c>
      <c r="DA7" s="62" t="s">
        <v>125</v>
      </c>
      <c r="DB7" s="62" t="s">
        <v>125</v>
      </c>
      <c r="DC7" s="62" t="s">
        <v>125</v>
      </c>
      <c r="DD7" s="62" t="s">
        <v>125</v>
      </c>
      <c r="DE7" s="62" t="s">
        <v>125</v>
      </c>
      <c r="DF7" s="62" t="s">
        <v>125</v>
      </c>
      <c r="DG7" s="62" t="s">
        <v>123</v>
      </c>
      <c r="DH7" s="62"/>
      <c r="DI7" s="58">
        <f>DI8</f>
        <v>277088</v>
      </c>
      <c r="DJ7" s="58">
        <f>DJ8</f>
        <v>6600</v>
      </c>
      <c r="DK7" s="62" t="s">
        <v>125</v>
      </c>
      <c r="DL7" s="62" t="s">
        <v>125</v>
      </c>
      <c r="DM7" s="62" t="s">
        <v>125</v>
      </c>
      <c r="DN7" s="62" t="s">
        <v>125</v>
      </c>
      <c r="DO7" s="62" t="s">
        <v>125</v>
      </c>
      <c r="DP7" s="62" t="s">
        <v>125</v>
      </c>
      <c r="DQ7" s="62" t="s">
        <v>125</v>
      </c>
      <c r="DR7" s="62" t="s">
        <v>125</v>
      </c>
      <c r="DS7" s="62" t="s">
        <v>125</v>
      </c>
      <c r="DT7" s="62" t="s">
        <v>126</v>
      </c>
      <c r="DU7" s="62"/>
      <c r="DV7" s="62">
        <f>DV8</f>
        <v>0</v>
      </c>
      <c r="DW7" s="62">
        <f t="shared" ref="DW7:EE7" si="21">DW8</f>
        <v>0</v>
      </c>
      <c r="DX7" s="62">
        <f t="shared" si="21"/>
        <v>0</v>
      </c>
      <c r="DY7" s="62">
        <f t="shared" si="21"/>
        <v>0</v>
      </c>
      <c r="DZ7" s="62">
        <f t="shared" si="21"/>
        <v>0</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x14ac:dyDescent="0.15">
      <c r="A8" s="40"/>
      <c r="B8" s="65">
        <v>2016</v>
      </c>
      <c r="C8" s="65">
        <v>124249</v>
      </c>
      <c r="D8" s="65">
        <v>47</v>
      </c>
      <c r="E8" s="65">
        <v>11</v>
      </c>
      <c r="F8" s="65">
        <v>1</v>
      </c>
      <c r="G8" s="65">
        <v>1</v>
      </c>
      <c r="H8" s="65" t="s">
        <v>127</v>
      </c>
      <c r="I8" s="65" t="s">
        <v>128</v>
      </c>
      <c r="J8" s="65" t="s">
        <v>129</v>
      </c>
      <c r="K8" s="65" t="s">
        <v>130</v>
      </c>
      <c r="L8" s="65" t="s">
        <v>131</v>
      </c>
      <c r="M8" s="65" t="s">
        <v>132</v>
      </c>
      <c r="N8" s="65"/>
      <c r="O8" s="66" t="s">
        <v>133</v>
      </c>
      <c r="P8" s="66" t="s">
        <v>133</v>
      </c>
      <c r="Q8" s="67">
        <v>2564</v>
      </c>
      <c r="R8" s="67">
        <v>122</v>
      </c>
      <c r="S8" s="68">
        <v>6313</v>
      </c>
      <c r="T8" s="69" t="s">
        <v>134</v>
      </c>
      <c r="U8" s="66">
        <v>80</v>
      </c>
      <c r="V8" s="69" t="s">
        <v>135</v>
      </c>
      <c r="W8" s="70">
        <v>35.700000000000003</v>
      </c>
      <c r="X8" s="69" t="s">
        <v>135</v>
      </c>
      <c r="Y8" s="71">
        <v>104.9</v>
      </c>
      <c r="Z8" s="71">
        <v>163</v>
      </c>
      <c r="AA8" s="71">
        <v>147.1</v>
      </c>
      <c r="AB8" s="71">
        <v>138.30000000000001</v>
      </c>
      <c r="AC8" s="71">
        <v>142.6</v>
      </c>
      <c r="AD8" s="71">
        <v>99.1</v>
      </c>
      <c r="AE8" s="71">
        <v>96.6</v>
      </c>
      <c r="AF8" s="71">
        <v>97</v>
      </c>
      <c r="AG8" s="71">
        <v>100.3</v>
      </c>
      <c r="AH8" s="71">
        <v>97.9</v>
      </c>
      <c r="AI8" s="71">
        <v>92.5</v>
      </c>
      <c r="AJ8" s="71">
        <v>0</v>
      </c>
      <c r="AK8" s="71">
        <v>0</v>
      </c>
      <c r="AL8" s="71">
        <v>0</v>
      </c>
      <c r="AM8" s="71">
        <v>0</v>
      </c>
      <c r="AN8" s="71">
        <v>0</v>
      </c>
      <c r="AO8" s="71">
        <v>11.6</v>
      </c>
      <c r="AP8" s="71">
        <v>17.5</v>
      </c>
      <c r="AQ8" s="71">
        <v>29.1</v>
      </c>
      <c r="AR8" s="71">
        <v>28.2</v>
      </c>
      <c r="AS8" s="71">
        <v>27.6</v>
      </c>
      <c r="AT8" s="71">
        <v>32.4</v>
      </c>
      <c r="AU8" s="72">
        <v>0</v>
      </c>
      <c r="AV8" s="72">
        <v>0</v>
      </c>
      <c r="AW8" s="72">
        <v>0</v>
      </c>
      <c r="AX8" s="72">
        <v>0</v>
      </c>
      <c r="AY8" s="72">
        <v>0</v>
      </c>
      <c r="AZ8" s="72">
        <v>1142</v>
      </c>
      <c r="BA8" s="72">
        <v>711</v>
      </c>
      <c r="BB8" s="72">
        <v>1683</v>
      </c>
      <c r="BC8" s="72">
        <v>2242</v>
      </c>
      <c r="BD8" s="72">
        <v>2303</v>
      </c>
      <c r="BE8" s="72">
        <v>7439</v>
      </c>
      <c r="BF8" s="71">
        <v>20.6</v>
      </c>
      <c r="BG8" s="71">
        <v>16.600000000000001</v>
      </c>
      <c r="BH8" s="71">
        <v>13.5</v>
      </c>
      <c r="BI8" s="71">
        <v>15.6</v>
      </c>
      <c r="BJ8" s="71">
        <v>14</v>
      </c>
      <c r="BK8" s="71">
        <v>18.899999999999999</v>
      </c>
      <c r="BL8" s="71">
        <v>20</v>
      </c>
      <c r="BM8" s="71">
        <v>18.8</v>
      </c>
      <c r="BN8" s="71">
        <v>17.100000000000001</v>
      </c>
      <c r="BO8" s="71">
        <v>16.3</v>
      </c>
      <c r="BP8" s="71">
        <v>20.7</v>
      </c>
      <c r="BQ8" s="71">
        <v>20.8</v>
      </c>
      <c r="BR8" s="71">
        <v>17</v>
      </c>
      <c r="BS8" s="71">
        <v>18.899999999999999</v>
      </c>
      <c r="BT8" s="71">
        <v>14.8</v>
      </c>
      <c r="BU8" s="71">
        <v>17.899999999999999</v>
      </c>
      <c r="BV8" s="71">
        <v>33.700000000000003</v>
      </c>
      <c r="BW8" s="71">
        <v>36.700000000000003</v>
      </c>
      <c r="BX8" s="71">
        <v>42.2</v>
      </c>
      <c r="BY8" s="71">
        <v>39.299999999999997</v>
      </c>
      <c r="BZ8" s="71">
        <v>36.5</v>
      </c>
      <c r="CA8" s="71">
        <v>38.299999999999997</v>
      </c>
      <c r="CB8" s="71">
        <v>1.4</v>
      </c>
      <c r="CC8" s="71">
        <v>26.6</v>
      </c>
      <c r="CD8" s="71">
        <v>23.4</v>
      </c>
      <c r="CE8" s="73">
        <v>31.4</v>
      </c>
      <c r="CF8" s="73">
        <v>27.2</v>
      </c>
      <c r="CG8" s="71">
        <v>-17.100000000000001</v>
      </c>
      <c r="CH8" s="71">
        <v>-42.8</v>
      </c>
      <c r="CI8" s="71">
        <v>-89.2</v>
      </c>
      <c r="CJ8" s="71">
        <v>-56.5</v>
      </c>
      <c r="CK8" s="71">
        <v>-32.799999999999997</v>
      </c>
      <c r="CL8" s="71">
        <v>-17.899999999999999</v>
      </c>
      <c r="CM8" s="72">
        <v>5569</v>
      </c>
      <c r="CN8" s="72">
        <v>26314</v>
      </c>
      <c r="CO8" s="72">
        <v>19561</v>
      </c>
      <c r="CP8" s="72">
        <v>14123</v>
      </c>
      <c r="CQ8" s="72">
        <v>15262</v>
      </c>
      <c r="CR8" s="72">
        <v>2064</v>
      </c>
      <c r="CS8" s="72">
        <v>1982</v>
      </c>
      <c r="CT8" s="72">
        <v>-3310</v>
      </c>
      <c r="CU8" s="72">
        <v>-5206</v>
      </c>
      <c r="CV8" s="72">
        <v>-10627</v>
      </c>
      <c r="CW8" s="72">
        <v>-8789</v>
      </c>
      <c r="CX8" s="71" t="s">
        <v>136</v>
      </c>
      <c r="CY8" s="71" t="s">
        <v>136</v>
      </c>
      <c r="CZ8" s="71" t="s">
        <v>136</v>
      </c>
      <c r="DA8" s="71" t="s">
        <v>136</v>
      </c>
      <c r="DB8" s="71" t="s">
        <v>136</v>
      </c>
      <c r="DC8" s="71" t="s">
        <v>136</v>
      </c>
      <c r="DD8" s="71" t="s">
        <v>136</v>
      </c>
      <c r="DE8" s="71" t="s">
        <v>136</v>
      </c>
      <c r="DF8" s="71" t="s">
        <v>136</v>
      </c>
      <c r="DG8" s="71" t="s">
        <v>136</v>
      </c>
      <c r="DH8" s="71" t="s">
        <v>136</v>
      </c>
      <c r="DI8" s="67">
        <v>277088</v>
      </c>
      <c r="DJ8" s="67">
        <v>6600</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156.69999999999999</v>
      </c>
      <c r="EB8" s="71">
        <v>29.2</v>
      </c>
      <c r="EC8" s="71">
        <v>22.7</v>
      </c>
      <c r="ED8" s="71">
        <v>13.8</v>
      </c>
      <c r="EE8" s="71">
        <v>13.9</v>
      </c>
      <c r="EF8" s="71">
        <v>38.700000000000003</v>
      </c>
      <c r="EG8" s="74">
        <v>5.0000000000000001E-4</v>
      </c>
      <c r="EH8" s="75">
        <v>4.0000000000000002E-4</v>
      </c>
      <c r="EI8" s="75">
        <v>2.9999999999999997E-4</v>
      </c>
      <c r="EJ8" s="75">
        <v>2.9999999999999997E-4</v>
      </c>
      <c r="EK8" s="75">
        <v>2.9999999999999997E-4</v>
      </c>
      <c r="EL8" s="75">
        <v>1.32E-2</v>
      </c>
      <c r="EM8" s="75">
        <v>1.66E-2</v>
      </c>
      <c r="EN8" s="75">
        <v>1.7100000000000001E-2</v>
      </c>
      <c r="EO8" s="75">
        <v>1.6500000000000001E-2</v>
      </c>
      <c r="EP8" s="75">
        <v>1.6299999999999999E-2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2018-03-16T01:30:35Z</cp:lastPrinted>
  <dcterms:created xsi:type="dcterms:W3CDTF">2018-02-09T01:42:27Z</dcterms:created>
  <dcterms:modified xsi:type="dcterms:W3CDTF">2018-03-16T02:08:35Z</dcterms:modified>
  <cp:category/>
</cp:coreProperties>
</file>