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3 企画財政班\12_決算書類\R6\R6経営比較分析表（千葉県庁市町村課）\R6公営企業に係る経営比較分析表(令和5年度決算)\00_提出\"/>
    </mc:Choice>
  </mc:AlternateContent>
  <xr:revisionPtr revIDLastSave="0" documentId="13_ncr:1_{66A930D5-4BB5-4F9A-BAF8-897A88C67C29}" xr6:coauthVersionLast="47" xr6:coauthVersionMax="47" xr10:uidLastSave="{00000000-0000-0000-0000-000000000000}"/>
  <workbookProtection workbookAlgorithmName="SHA-512" workbookHashValue="bDXaDuPXDK1Z9Dta/iIHqFpQEYPPzEJZBLlbRPnCN4z50E7hxwtlPSCPe2KsdhnYgqgpyuwSwQN7EBTGuGEbdw==" workbookSaltValue="YTg6luAIPNUHme+iApFWqA==" workbookSpinCount="100000" lockStructure="1"/>
  <bookViews>
    <workbookView xWindow="20370" yWindow="-4170" windowWidth="29040" windowHeight="159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N6" i="5"/>
  <c r="B10" i="4" s="1"/>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F85" i="4"/>
  <c r="E85" i="4"/>
  <c r="BB10" i="4"/>
  <c r="AT10" i="4"/>
  <c r="AL10" i="4"/>
  <c r="W10" i="4"/>
  <c r="I10" i="4"/>
  <c r="AD8" i="4"/>
  <c r="W8" i="4"/>
  <c r="P8" i="4"/>
  <c r="I8" i="4"/>
  <c r="B6" i="4"/>
</calcChain>
</file>

<file path=xl/sharedStrings.xml><?xml version="1.0" encoding="utf-8"?>
<sst xmlns="http://schemas.openxmlformats.org/spreadsheetml/2006/main" count="231" uniqueCount="112">
  <si>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</si>
  <si>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</si>
  <si>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</si>
  <si>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</si>
  <si>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</si>
  <si>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</si>
  <si>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</si>
  <si>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</si>
  <si>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</si>
  <si>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</si>
  <si>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</si>
  <si>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</si>
  <si>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</si>
  <si>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</si>
  <si>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</si>
  <si>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</si>
  <si>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</si>
  <si>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</si>
  <si>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</si>
  <si>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</si>
  <si>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</si>
  <si>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</si>
  <si>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</si>
  <si>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</si>
  <si>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</si>
  <si>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</si>
  <si>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</si>
  <si>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</si>
  <si>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</si>
  <si>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</si>
  <si>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</si>
  <si>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</si>
  <si>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</si>
  <si>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</si>
  <si>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</si>
  <si>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</si>
  <si>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</si>
  <si>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</si>
  <si>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</si>
  <si>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</si>
  <si>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</si>
  <si>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</si>
  <si>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</si>
  <si>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</si>
  <si>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</si>
  <si>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</si>
  <si>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</si>
  <si>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</si>
  <si>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</si>
  <si>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</si>
  <si>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</si>
  <si>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</si>
  <si>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</si>
  <si>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</si>
  <si>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</si>
  <si>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</si>
  <si>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</si>
  <si>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</si>
  <si>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</si>
  <si>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</si>
  <si>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</si>
  <si>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</si>
  <si>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</si>
  <si>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</si>
  <si>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</si>
  <si>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</si>
  <si>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</si>
  <si>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</si>
  <si>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</si>
  <si>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</si>
  <si>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</si>
  <si>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</si>
  <si>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</si>
  <si>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</si>
  <si>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</si>
  <si>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</si>
  <si>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</si>
  <si>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</si>
  <si>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</si>
  <si>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</si>
  <si>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</si>
  <si>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</si>
  <si>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</si>
  <si>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</si>
  <si>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</si>
  <si>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</si>
  <si>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</si>
  <si>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</si>
  <si>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</si>
  <si>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</si>
  <si>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</si>
  <si>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</si>
  <si>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</si>
  <si>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印旛郡市広域市町村圏事務組合（事業会計分）</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</si>
  <si>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</si>
  <si>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</si>
  <si>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</si>
  <si>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</si>
  <si>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</si>
  <si>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</si>
  <si>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</si>
  <si>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</si>
  <si>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</si>
  <si>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</si>
  <si>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</si>
  <si>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</si>
  <si>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</si>
  <si>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</si>
  <si>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</si>
  <si>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財政状態は良好であるが、今後も収支バランスに留意し、経営の健全性の確保に努める。当組合の効率性の良さは、浄水処理業務を第三者委託していることに起因している。しかし、組織体制及び業務の更なる見直し等に取り組むことで、人件費、工事費及び委託料等の経費縮減を図り、効率性を更に向上させる必要がある。
　近年は、構成団体の地下水から表流水への転換に伴う水需要は増加しているものの、給水人口の減少等による水需要の鈍化により、給水収益の大幅な伸びは見込めない状況である。一方、創設事業に加え、老朽化施設の大規模更新が控えており、企業債残高の増加が見込まれている。そこで、資本投下の効率性を高めつつ、更新投資の財源確保に努めるため、適正な料金水準について引き続き検討を行う。また、今後の社会情勢の変化に対応するため、令和３年３月に策定した当組合水道ビジョン・経営戦略を適時見直し、施策の効果の検証を継続する。</t>
    <phoneticPr fontId="4"/>
  </si>
  <si>
    <t>　経常収支比率は、過去5年間において100％を上回っているが、前年度と比較すると営業収益が減少し、営業費用が増加したため、指標が悪化した。
　また、今後、給水収益の大幅な増加は見込めない一方、営業費用の増加が見込まれることから、料金回収率を注視しつつ更新投資及び企業債償還に充てる財源の確保を計画的に行っていく必要がある。
　なお、累積欠損金は生じておらず、流動比率も類似団体の平均値より高いため、財政状態は健全であるといえる。
　当組合は創設事業を継続している団体であり、現時点では浄水場等を有しておらず、取水から浄水処理までを第三者委託により運営している。そのため、有収率は安定して高く、施設利用率も類似団体の平均値と比較して良好な値を示している。企業債残高対給水収益比率も、類似団体と比較して低いが、施設更新のピークに達していないことも企業債残高が低い一因であるため、更新投資の進捗とともに当該指標を継続して注視していく。
　前年度と比べて、供給単価が下落したため料金回収率は悪化した。経常収支比率と同様に、これらの指標の推移を把握しつつ更新投資等に充てる財源を適正な規模に確保して参りたい。</t>
    <rPh sb="77" eb="79">
      <t>キュウスイ</t>
    </rPh>
    <rPh sb="79" eb="81">
      <t>シュウエキ</t>
    </rPh>
    <rPh sb="82" eb="84">
      <t>オオハバ</t>
    </rPh>
    <rPh sb="85" eb="87">
      <t>ゾウカ</t>
    </rPh>
    <rPh sb="88" eb="90">
      <t>ミコ</t>
    </rPh>
    <rPh sb="93" eb="95">
      <t>イッポウ</t>
    </rPh>
    <phoneticPr fontId="4"/>
  </si>
  <si>
    <t>　現状、更新基準に達していないため、管路更新は実施していないが、管路経年化率は今後上昇していく見込みである。
　将来の大規模更新を見据え、耐震化率の向上及び更新事業費の平準化を目指し、更新投資の時期及び事業費について引き続き計画・検討していく。</t>
    <rPh sb="1" eb="3">
      <t>ゲンジョウ</t>
    </rPh>
    <rPh sb="4" eb="6">
      <t>コウシン</t>
    </rPh>
    <rPh sb="6" eb="8">
      <t>キジュン</t>
    </rPh>
    <rPh sb="9" eb="10">
      <t>タッ</t>
    </rPh>
    <rPh sb="18" eb="20">
      <t>カンロ</t>
    </rPh>
    <rPh sb="20" eb="22">
      <t>コウシン</t>
    </rPh>
    <rPh sb="23" eb="25">
      <t>ジッシ</t>
    </rPh>
    <rPh sb="32" eb="34">
      <t>カンロ</t>
    </rPh>
    <rPh sb="34" eb="37">
      <t>ケイネンカ</t>
    </rPh>
    <rPh sb="37" eb="38">
      <t>リツ</t>
    </rPh>
    <rPh sb="39" eb="41">
      <t>コンゴ</t>
    </rPh>
    <rPh sb="41" eb="43">
      <t>ジョウショウ</t>
    </rPh>
    <rPh sb="47" eb="49">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</si>
</sst>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74-4A34-950B-D38FEA0FC33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BE74-4A34-950B-D38FEA0FC33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112.25</c:v>
                </c:pt>
                <c:pt idx="1">
                  <c:v>105.86</c:v>
                </c:pt>
                <c:pt idx="2">
                  <c:v>116.9</c:v>
                </c:pt>
                <c:pt idx="3">
                  <c:v>106.03</c:v>
                </c:pt>
                <c:pt idx="4">
                  <c:v>102.04</c:v>
                </c:pt>
              </c:numCache>
            </c:numRef>
          </c:val>
          <c:extLst>
            <c:ext xmlns:c16="http://schemas.microsoft.com/office/drawing/2014/chart" uri="{C3380CC4-5D6E-409C-BE32-E72D297353CC}">
              <c16:uniqueId val="{00000000-6CB8-4436-9AD4-9B4FCB4F636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6CB8-4436-9AD4-9B4FCB4F636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62.84</c:v>
                </c:pt>
                <c:pt idx="1">
                  <c:v>64.86</c:v>
                </c:pt>
                <c:pt idx="2">
                  <c:v>66.58</c:v>
                </c:pt>
                <c:pt idx="3">
                  <c:v>64.81</c:v>
                </c:pt>
                <c:pt idx="4">
                  <c:v>66.069999999999993</c:v>
                </c:pt>
              </c:numCache>
            </c:numRef>
          </c:val>
          <c:extLst>
            <c:ext xmlns:c16="http://schemas.microsoft.com/office/drawing/2014/chart" uri="{C3380CC4-5D6E-409C-BE32-E72D297353CC}">
              <c16:uniqueId val="{00000000-06D6-4239-AB35-2591D249B99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06D6-4239-AB35-2591D249B99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2C-4C5D-9A1E-841C03A90B1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C32C-4C5D-9A1E-841C03A90B1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E3-4D3A-B804-D3B0A27B5D3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3AE3-4D3A-B804-D3B0A27B5D3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1021.49</c:v>
                </c:pt>
                <c:pt idx="1">
                  <c:v>1250.07</c:v>
                </c:pt>
                <c:pt idx="2">
                  <c:v>1101.97</c:v>
                </c:pt>
                <c:pt idx="3">
                  <c:v>1068.68</c:v>
                </c:pt>
                <c:pt idx="4">
                  <c:v>928.86</c:v>
                </c:pt>
              </c:numCache>
            </c:numRef>
          </c:val>
          <c:extLst>
            <c:ext xmlns:c16="http://schemas.microsoft.com/office/drawing/2014/chart" uri="{C3380CC4-5D6E-409C-BE32-E72D297353CC}">
              <c16:uniqueId val="{00000000-7A9B-4D4D-BD12-5126127F5F5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7A9B-4D4D-BD12-5126127F5F5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112.2</c:v>
                </c:pt>
                <c:pt idx="1">
                  <c:v>96.08</c:v>
                </c:pt>
                <c:pt idx="2">
                  <c:v>86.89</c:v>
                </c:pt>
                <c:pt idx="3">
                  <c:v>83.03</c:v>
                </c:pt>
                <c:pt idx="4">
                  <c:v>79.77</c:v>
                </c:pt>
              </c:numCache>
            </c:numRef>
          </c:val>
          <c:extLst>
            <c:ext xmlns:c16="http://schemas.microsoft.com/office/drawing/2014/chart" uri="{C3380CC4-5D6E-409C-BE32-E72D297353CC}">
              <c16:uniqueId val="{00000000-95E4-4A2E-B694-B462D32302A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95E4-4A2E-B694-B462D32302A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112.49</c:v>
                </c:pt>
                <c:pt idx="1">
                  <c:v>105.98</c:v>
                </c:pt>
                <c:pt idx="2">
                  <c:v>117.69</c:v>
                </c:pt>
                <c:pt idx="3">
                  <c:v>106.22</c:v>
                </c:pt>
                <c:pt idx="4">
                  <c:v>101.99</c:v>
                </c:pt>
              </c:numCache>
            </c:numRef>
          </c:val>
          <c:extLst>
            <c:ext xmlns:c16="http://schemas.microsoft.com/office/drawing/2014/chart" uri="{C3380CC4-5D6E-409C-BE32-E72D297353CC}">
              <c16:uniqueId val="{00000000-94C5-4945-84E7-E832B3AB83B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94C5-4945-84E7-E832B3AB83B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146.4</c:v>
                </c:pt>
                <c:pt idx="1">
                  <c:v>158.97</c:v>
                </c:pt>
                <c:pt idx="2">
                  <c:v>143.63</c:v>
                </c:pt>
                <c:pt idx="3">
                  <c:v>152.27000000000001</c:v>
                </c:pt>
                <c:pt idx="4">
                  <c:v>149.61000000000001</c:v>
                </c:pt>
              </c:numCache>
            </c:numRef>
          </c:val>
          <c:extLst>
            <c:ext xmlns:c16="http://schemas.microsoft.com/office/drawing/2014/chart" uri="{C3380CC4-5D6E-409C-BE32-E72D297353CC}">
              <c16:uniqueId val="{00000000-DD44-44FF-9383-D12262DD51B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DD44-44FF-9383-D12262DD51B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94.98</c:v>
                </c:pt>
                <c:pt idx="1">
                  <c:v>92.48</c:v>
                </c:pt>
                <c:pt idx="2">
                  <c:v>92.14</c:v>
                </c:pt>
                <c:pt idx="3">
                  <c:v>95.38</c:v>
                </c:pt>
                <c:pt idx="4">
                  <c:v>96.15</c:v>
                </c:pt>
              </c:numCache>
            </c:numRef>
          </c:val>
          <c:extLst>
            <c:ext xmlns:c16="http://schemas.microsoft.com/office/drawing/2014/chart" uri="{C3380CC4-5D6E-409C-BE32-E72D297353CC}">
              <c16:uniqueId val="{00000000-913A-44EA-8843-5038CA5EB13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913A-44EA-8843-5038CA5EB13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99.94</c:v>
                </c:pt>
                <c:pt idx="1">
                  <c:v>99.95</c:v>
                </c:pt>
                <c:pt idx="2">
                  <c:v>99.88</c:v>
                </c:pt>
                <c:pt idx="3">
                  <c:v>99.89</c:v>
                </c:pt>
                <c:pt idx="4">
                  <c:v>99.95</c:v>
                </c:pt>
              </c:numCache>
            </c:numRef>
          </c:val>
          <c:extLst>
            <c:ext xmlns:c16="http://schemas.microsoft.com/office/drawing/2014/chart" uri="{C3380CC4-5D6E-409C-BE32-E72D297353CC}">
              <c16:uniqueId val="{00000000-1A60-4CDC-A396-111542A243B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1A60-4CDC-A396-111542A243B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千葉県　印旛郡市広域市町村圏事務組合（事業会計分）</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9"/>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81" t="s">
        <v>9</v>
      </c>
      <c r="BM7" s="82"/>
      <c r="BN7" s="82"/>
      <c r="BO7" s="82"/>
      <c r="BP7" s="82"/>
      <c r="BQ7" s="82"/>
      <c r="BR7" s="82"/>
      <c r="BS7" s="82"/>
      <c r="BT7" s="82"/>
      <c r="BU7" s="82"/>
      <c r="BV7" s="82"/>
      <c r="BW7" s="82"/>
      <c r="BX7" s="82"/>
      <c r="BY7" s="83"/>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用水供給事業</v>
      </c>
      <c r="Q8" s="77"/>
      <c r="R8" s="77"/>
      <c r="S8" s="77"/>
      <c r="T8" s="77"/>
      <c r="U8" s="77"/>
      <c r="V8" s="77"/>
      <c r="W8" s="77" t="str">
        <f>データ!$L$6</f>
        <v>B</v>
      </c>
      <c r="X8" s="77"/>
      <c r="Y8" s="77"/>
      <c r="Z8" s="77"/>
      <c r="AA8" s="77"/>
      <c r="AB8" s="77"/>
      <c r="AC8" s="77"/>
      <c r="AD8" s="77" t="str">
        <f>データ!$M$6</f>
        <v>非設置</v>
      </c>
      <c r="AE8" s="77"/>
      <c r="AF8" s="77"/>
      <c r="AG8" s="77"/>
      <c r="AH8" s="77"/>
      <c r="AI8" s="77"/>
      <c r="AJ8" s="77"/>
      <c r="AK8" s="2"/>
      <c r="AL8" s="68" t="str">
        <f>データ!$R$6</f>
        <v>-</v>
      </c>
      <c r="AM8" s="68"/>
      <c r="AN8" s="68"/>
      <c r="AO8" s="68"/>
      <c r="AP8" s="68"/>
      <c r="AQ8" s="68"/>
      <c r="AR8" s="68"/>
      <c r="AS8" s="68"/>
      <c r="AT8" s="36" t="str">
        <f>データ!$S$6</f>
        <v>-</v>
      </c>
      <c r="AU8" s="37"/>
      <c r="AV8" s="37"/>
      <c r="AW8" s="37"/>
      <c r="AX8" s="37"/>
      <c r="AY8" s="37"/>
      <c r="AZ8" s="37"/>
      <c r="BA8" s="37"/>
      <c r="BB8" s="57" t="str">
        <f>データ!$T$6</f>
        <v>-</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15">
      <c r="A9" s="2"/>
      <c r="B9" s="44" t="s">
        <v>12</v>
      </c>
      <c r="C9" s="45"/>
      <c r="D9" s="45"/>
      <c r="E9" s="45"/>
      <c r="F9" s="45"/>
      <c r="G9" s="45"/>
      <c r="H9" s="45"/>
      <c r="I9" s="44" t="s">
        <v>13</v>
      </c>
      <c r="J9" s="45"/>
      <c r="K9" s="45"/>
      <c r="L9" s="45"/>
      <c r="M9" s="45"/>
      <c r="N9" s="45"/>
      <c r="O9" s="69"/>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87.21</v>
      </c>
      <c r="J10" s="37"/>
      <c r="K10" s="37"/>
      <c r="L10" s="37"/>
      <c r="M10" s="37"/>
      <c r="N10" s="37"/>
      <c r="O10" s="67"/>
      <c r="P10" s="57">
        <f>データ!$P$6</f>
        <v>66.75</v>
      </c>
      <c r="Q10" s="57"/>
      <c r="R10" s="57"/>
      <c r="S10" s="57"/>
      <c r="T10" s="57"/>
      <c r="U10" s="57"/>
      <c r="V10" s="57"/>
      <c r="W10" s="68">
        <f>データ!$Q$6</f>
        <v>0</v>
      </c>
      <c r="X10" s="68"/>
      <c r="Y10" s="68"/>
      <c r="Z10" s="68"/>
      <c r="AA10" s="68"/>
      <c r="AB10" s="68"/>
      <c r="AC10" s="68"/>
      <c r="AD10" s="2"/>
      <c r="AE10" s="2"/>
      <c r="AF10" s="2"/>
      <c r="AG10" s="2"/>
      <c r="AH10" s="2"/>
      <c r="AI10" s="2"/>
      <c r="AJ10" s="2"/>
      <c r="AK10" s="2"/>
      <c r="AL10" s="68">
        <f>データ!$U$6</f>
        <v>484753</v>
      </c>
      <c r="AM10" s="68"/>
      <c r="AN10" s="68"/>
      <c r="AO10" s="68"/>
      <c r="AP10" s="68"/>
      <c r="AQ10" s="68"/>
      <c r="AR10" s="68"/>
      <c r="AS10" s="68"/>
      <c r="AT10" s="36">
        <f>データ!$V$6</f>
        <v>320.42</v>
      </c>
      <c r="AU10" s="37"/>
      <c r="AV10" s="37"/>
      <c r="AW10" s="37"/>
      <c r="AX10" s="37"/>
      <c r="AY10" s="37"/>
      <c r="AZ10" s="37"/>
      <c r="BA10" s="37"/>
      <c r="BB10" s="57">
        <f>データ!$W$6</f>
        <v>1512.87</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1" t="s">
        <v>109</v>
      </c>
      <c r="BM66" s="52"/>
      <c r="BN66" s="52"/>
      <c r="BO66" s="52"/>
      <c r="BP66" s="52"/>
      <c r="BQ66" s="52"/>
      <c r="BR66" s="52"/>
      <c r="BS66" s="52"/>
      <c r="BT66" s="52"/>
      <c r="BU66" s="52"/>
      <c r="BV66" s="52"/>
      <c r="BW66" s="52"/>
      <c r="BX66" s="52"/>
      <c r="BY66" s="52"/>
      <c r="BZ66" s="5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1"/>
      <c r="BM67" s="52"/>
      <c r="BN67" s="52"/>
      <c r="BO67" s="52"/>
      <c r="BP67" s="52"/>
      <c r="BQ67" s="52"/>
      <c r="BR67" s="52"/>
      <c r="BS67" s="52"/>
      <c r="BT67" s="52"/>
      <c r="BU67" s="52"/>
      <c r="BV67" s="52"/>
      <c r="BW67" s="52"/>
      <c r="BX67" s="52"/>
      <c r="BY67" s="52"/>
      <c r="BZ67" s="5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1"/>
      <c r="BM68" s="52"/>
      <c r="BN68" s="52"/>
      <c r="BO68" s="52"/>
      <c r="BP68" s="52"/>
      <c r="BQ68" s="52"/>
      <c r="BR68" s="52"/>
      <c r="BS68" s="52"/>
      <c r="BT68" s="52"/>
      <c r="BU68" s="52"/>
      <c r="BV68" s="52"/>
      <c r="BW68" s="52"/>
      <c r="BX68" s="52"/>
      <c r="BY68" s="52"/>
      <c r="BZ68" s="5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1"/>
      <c r="BM69" s="52"/>
      <c r="BN69" s="52"/>
      <c r="BO69" s="52"/>
      <c r="BP69" s="52"/>
      <c r="BQ69" s="52"/>
      <c r="BR69" s="52"/>
      <c r="BS69" s="52"/>
      <c r="BT69" s="52"/>
      <c r="BU69" s="52"/>
      <c r="BV69" s="52"/>
      <c r="BW69" s="52"/>
      <c r="BX69" s="52"/>
      <c r="BY69" s="52"/>
      <c r="BZ69" s="5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1"/>
      <c r="BM70" s="52"/>
      <c r="BN70" s="52"/>
      <c r="BO70" s="52"/>
      <c r="BP70" s="52"/>
      <c r="BQ70" s="52"/>
      <c r="BR70" s="52"/>
      <c r="BS70" s="52"/>
      <c r="BT70" s="52"/>
      <c r="BU70" s="52"/>
      <c r="BV70" s="52"/>
      <c r="BW70" s="52"/>
      <c r="BX70" s="52"/>
      <c r="BY70" s="52"/>
      <c r="BZ70" s="5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1"/>
      <c r="BM71" s="52"/>
      <c r="BN71" s="52"/>
      <c r="BO71" s="52"/>
      <c r="BP71" s="52"/>
      <c r="BQ71" s="52"/>
      <c r="BR71" s="52"/>
      <c r="BS71" s="52"/>
      <c r="BT71" s="52"/>
      <c r="BU71" s="52"/>
      <c r="BV71" s="52"/>
      <c r="BW71" s="52"/>
      <c r="BX71" s="52"/>
      <c r="BY71" s="52"/>
      <c r="BZ71" s="5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1"/>
      <c r="BM72" s="52"/>
      <c r="BN72" s="52"/>
      <c r="BO72" s="52"/>
      <c r="BP72" s="52"/>
      <c r="BQ72" s="52"/>
      <c r="BR72" s="52"/>
      <c r="BS72" s="52"/>
      <c r="BT72" s="52"/>
      <c r="BU72" s="52"/>
      <c r="BV72" s="52"/>
      <c r="BW72" s="52"/>
      <c r="BX72" s="52"/>
      <c r="BY72" s="52"/>
      <c r="BZ72" s="5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1"/>
      <c r="BM73" s="52"/>
      <c r="BN73" s="52"/>
      <c r="BO73" s="52"/>
      <c r="BP73" s="52"/>
      <c r="BQ73" s="52"/>
      <c r="BR73" s="52"/>
      <c r="BS73" s="52"/>
      <c r="BT73" s="52"/>
      <c r="BU73" s="52"/>
      <c r="BV73" s="52"/>
      <c r="BW73" s="52"/>
      <c r="BX73" s="52"/>
      <c r="BY73" s="52"/>
      <c r="BZ73" s="5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1"/>
      <c r="BM74" s="52"/>
      <c r="BN74" s="52"/>
      <c r="BO74" s="52"/>
      <c r="BP74" s="52"/>
      <c r="BQ74" s="52"/>
      <c r="BR74" s="52"/>
      <c r="BS74" s="52"/>
      <c r="BT74" s="52"/>
      <c r="BU74" s="52"/>
      <c r="BV74" s="52"/>
      <c r="BW74" s="52"/>
      <c r="BX74" s="52"/>
      <c r="BY74" s="52"/>
      <c r="BZ74" s="5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1"/>
      <c r="BM75" s="52"/>
      <c r="BN75" s="52"/>
      <c r="BO75" s="52"/>
      <c r="BP75" s="52"/>
      <c r="BQ75" s="52"/>
      <c r="BR75" s="52"/>
      <c r="BS75" s="52"/>
      <c r="BT75" s="52"/>
      <c r="BU75" s="52"/>
      <c r="BV75" s="52"/>
      <c r="BW75" s="52"/>
      <c r="BX75" s="52"/>
      <c r="BY75" s="52"/>
      <c r="BZ75" s="5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1"/>
      <c r="BM76" s="52"/>
      <c r="BN76" s="52"/>
      <c r="BO76" s="52"/>
      <c r="BP76" s="52"/>
      <c r="BQ76" s="52"/>
      <c r="BR76" s="52"/>
      <c r="BS76" s="52"/>
      <c r="BT76" s="52"/>
      <c r="BU76" s="52"/>
      <c r="BV76" s="52"/>
      <c r="BW76" s="52"/>
      <c r="BX76" s="52"/>
      <c r="BY76" s="52"/>
      <c r="BZ76" s="5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1"/>
      <c r="BM77" s="52"/>
      <c r="BN77" s="52"/>
      <c r="BO77" s="52"/>
      <c r="BP77" s="52"/>
      <c r="BQ77" s="52"/>
      <c r="BR77" s="52"/>
      <c r="BS77" s="52"/>
      <c r="BT77" s="52"/>
      <c r="BU77" s="52"/>
      <c r="BV77" s="52"/>
      <c r="BW77" s="52"/>
      <c r="BX77" s="52"/>
      <c r="BY77" s="52"/>
      <c r="BZ77" s="5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1"/>
      <c r="BM78" s="52"/>
      <c r="BN78" s="52"/>
      <c r="BO78" s="52"/>
      <c r="BP78" s="52"/>
      <c r="BQ78" s="52"/>
      <c r="BR78" s="52"/>
      <c r="BS78" s="52"/>
      <c r="BT78" s="52"/>
      <c r="BU78" s="52"/>
      <c r="BV78" s="52"/>
      <c r="BW78" s="52"/>
      <c r="BX78" s="52"/>
      <c r="BY78" s="52"/>
      <c r="BZ78" s="5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1"/>
      <c r="BM79" s="52"/>
      <c r="BN79" s="52"/>
      <c r="BO79" s="52"/>
      <c r="BP79" s="52"/>
      <c r="BQ79" s="52"/>
      <c r="BR79" s="52"/>
      <c r="BS79" s="52"/>
      <c r="BT79" s="52"/>
      <c r="BU79" s="52"/>
      <c r="BV79" s="52"/>
      <c r="BW79" s="52"/>
      <c r="BX79" s="52"/>
      <c r="BY79" s="52"/>
      <c r="BZ79" s="5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1"/>
      <c r="BM80" s="52"/>
      <c r="BN80" s="52"/>
      <c r="BO80" s="52"/>
      <c r="BP80" s="52"/>
      <c r="BQ80" s="52"/>
      <c r="BR80" s="52"/>
      <c r="BS80" s="52"/>
      <c r="BT80" s="52"/>
      <c r="BU80" s="52"/>
      <c r="BV80" s="52"/>
      <c r="BW80" s="52"/>
      <c r="BX80" s="52"/>
      <c r="BY80" s="52"/>
      <c r="BZ80" s="5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1"/>
      <c r="BM81" s="52"/>
      <c r="BN81" s="52"/>
      <c r="BO81" s="52"/>
      <c r="BP81" s="52"/>
      <c r="BQ81" s="52"/>
      <c r="BR81" s="52"/>
      <c r="BS81" s="52"/>
      <c r="BT81" s="52"/>
      <c r="BU81" s="52"/>
      <c r="BV81" s="52"/>
      <c r="BW81" s="52"/>
      <c r="BX81" s="52"/>
      <c r="BY81" s="52"/>
      <c r="BZ81" s="5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Qy0klLWltZ4cVcznYbNgsCrK6FjA5nf4yshmxD76ZXB0PJcl/i2hB13cEgBk0LSmQ8V5ntjntJafbyC0CVxicw==" saltValue="92IHTBn6s3GZnZp1221L+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128881</v>
      </c>
      <c r="D6" s="20">
        <f t="shared" si="3"/>
        <v>46</v>
      </c>
      <c r="E6" s="20">
        <f t="shared" si="3"/>
        <v>1</v>
      </c>
      <c r="F6" s="20">
        <f t="shared" si="3"/>
        <v>0</v>
      </c>
      <c r="G6" s="20">
        <f t="shared" si="3"/>
        <v>2</v>
      </c>
      <c r="H6" s="20" t="str">
        <f t="shared" si="3"/>
        <v>千葉県　印旛郡市広域市町村圏事務組合（事業会計分）</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87.21</v>
      </c>
      <c r="P6" s="21">
        <f t="shared" si="3"/>
        <v>66.75</v>
      </c>
      <c r="Q6" s="21">
        <f t="shared" si="3"/>
        <v>0</v>
      </c>
      <c r="R6" s="21" t="str">
        <f t="shared" si="3"/>
        <v>-</v>
      </c>
      <c r="S6" s="21" t="str">
        <f t="shared" si="3"/>
        <v>-</v>
      </c>
      <c r="T6" s="21" t="str">
        <f t="shared" si="3"/>
        <v>-</v>
      </c>
      <c r="U6" s="21">
        <f t="shared" si="3"/>
        <v>484753</v>
      </c>
      <c r="V6" s="21">
        <f t="shared" si="3"/>
        <v>320.42</v>
      </c>
      <c r="W6" s="21">
        <f t="shared" si="3"/>
        <v>1512.87</v>
      </c>
      <c r="X6" s="22">
        <f>IF(X7="",NA(),X7)</f>
        <v>112.25</v>
      </c>
      <c r="Y6" s="22">
        <f t="shared" ref="Y6:AG6" si="4">IF(Y7="",NA(),Y7)</f>
        <v>105.86</v>
      </c>
      <c r="Z6" s="22">
        <f t="shared" si="4"/>
        <v>116.9</v>
      </c>
      <c r="AA6" s="22">
        <f t="shared" si="4"/>
        <v>106.03</v>
      </c>
      <c r="AB6" s="22">
        <f t="shared" si="4"/>
        <v>102.04</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1021.49</v>
      </c>
      <c r="AU6" s="22">
        <f t="shared" ref="AU6:BC6" si="6">IF(AU7="",NA(),AU7)</f>
        <v>1250.07</v>
      </c>
      <c r="AV6" s="22">
        <f t="shared" si="6"/>
        <v>1101.97</v>
      </c>
      <c r="AW6" s="22">
        <f t="shared" si="6"/>
        <v>1068.68</v>
      </c>
      <c r="AX6" s="22">
        <f t="shared" si="6"/>
        <v>928.86</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112.2</v>
      </c>
      <c r="BF6" s="22">
        <f t="shared" ref="BF6:BN6" si="7">IF(BF7="",NA(),BF7)</f>
        <v>96.08</v>
      </c>
      <c r="BG6" s="22">
        <f t="shared" si="7"/>
        <v>86.89</v>
      </c>
      <c r="BH6" s="22">
        <f t="shared" si="7"/>
        <v>83.03</v>
      </c>
      <c r="BI6" s="22">
        <f t="shared" si="7"/>
        <v>79.77</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112.49</v>
      </c>
      <c r="BQ6" s="22">
        <f t="shared" ref="BQ6:BY6" si="8">IF(BQ7="",NA(),BQ7)</f>
        <v>105.98</v>
      </c>
      <c r="BR6" s="22">
        <f t="shared" si="8"/>
        <v>117.69</v>
      </c>
      <c r="BS6" s="22">
        <f t="shared" si="8"/>
        <v>106.22</v>
      </c>
      <c r="BT6" s="22">
        <f t="shared" si="8"/>
        <v>101.99</v>
      </c>
      <c r="BU6" s="22">
        <f t="shared" si="8"/>
        <v>112.84</v>
      </c>
      <c r="BV6" s="22">
        <f t="shared" si="8"/>
        <v>110.77</v>
      </c>
      <c r="BW6" s="22">
        <f t="shared" si="8"/>
        <v>112.35</v>
      </c>
      <c r="BX6" s="22">
        <f t="shared" si="8"/>
        <v>106.47</v>
      </c>
      <c r="BY6" s="22">
        <f t="shared" si="8"/>
        <v>107.7</v>
      </c>
      <c r="BZ6" s="21" t="str">
        <f>IF(BZ7="","",IF(BZ7="-","【-】","【"&amp;SUBSTITUTE(TEXT(BZ7,"#,##0.00"),"-","△")&amp;"】"))</f>
        <v>【107.70】</v>
      </c>
      <c r="CA6" s="22">
        <f>IF(CA7="",NA(),CA7)</f>
        <v>146.4</v>
      </c>
      <c r="CB6" s="22">
        <f t="shared" ref="CB6:CJ6" si="9">IF(CB7="",NA(),CB7)</f>
        <v>158.97</v>
      </c>
      <c r="CC6" s="22">
        <f t="shared" si="9"/>
        <v>143.63</v>
      </c>
      <c r="CD6" s="22">
        <f t="shared" si="9"/>
        <v>152.27000000000001</v>
      </c>
      <c r="CE6" s="22">
        <f t="shared" si="9"/>
        <v>149.61000000000001</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94.98</v>
      </c>
      <c r="CM6" s="22">
        <f t="shared" ref="CM6:CU6" si="10">IF(CM7="",NA(),CM7)</f>
        <v>92.48</v>
      </c>
      <c r="CN6" s="22">
        <f t="shared" si="10"/>
        <v>92.14</v>
      </c>
      <c r="CO6" s="22">
        <f t="shared" si="10"/>
        <v>95.38</v>
      </c>
      <c r="CP6" s="22">
        <f t="shared" si="10"/>
        <v>96.15</v>
      </c>
      <c r="CQ6" s="22">
        <f t="shared" si="10"/>
        <v>61.69</v>
      </c>
      <c r="CR6" s="22">
        <f t="shared" si="10"/>
        <v>62.26</v>
      </c>
      <c r="CS6" s="22">
        <f t="shared" si="10"/>
        <v>62.22</v>
      </c>
      <c r="CT6" s="22">
        <f t="shared" si="10"/>
        <v>61.45</v>
      </c>
      <c r="CU6" s="22">
        <f t="shared" si="10"/>
        <v>61.63</v>
      </c>
      <c r="CV6" s="21" t="str">
        <f>IF(CV7="","",IF(CV7="-","【-】","【"&amp;SUBSTITUTE(TEXT(CV7,"#,##0.00"),"-","△")&amp;"】"))</f>
        <v>【61.63】</v>
      </c>
      <c r="CW6" s="22">
        <f>IF(CW7="",NA(),CW7)</f>
        <v>99.94</v>
      </c>
      <c r="CX6" s="22">
        <f t="shared" ref="CX6:DF6" si="11">IF(CX7="",NA(),CX7)</f>
        <v>99.95</v>
      </c>
      <c r="CY6" s="22">
        <f t="shared" si="11"/>
        <v>99.88</v>
      </c>
      <c r="CZ6" s="22">
        <f t="shared" si="11"/>
        <v>99.89</v>
      </c>
      <c r="DA6" s="22">
        <f t="shared" si="11"/>
        <v>99.95</v>
      </c>
      <c r="DB6" s="22">
        <f t="shared" si="11"/>
        <v>100</v>
      </c>
      <c r="DC6" s="22">
        <f t="shared" si="11"/>
        <v>100.16</v>
      </c>
      <c r="DD6" s="22">
        <f t="shared" si="11"/>
        <v>100.28</v>
      </c>
      <c r="DE6" s="22">
        <f t="shared" si="11"/>
        <v>100.29</v>
      </c>
      <c r="DF6" s="22">
        <f t="shared" si="11"/>
        <v>100.36</v>
      </c>
      <c r="DG6" s="21" t="str">
        <f>IF(DG7="","",IF(DG7="-","【-】","【"&amp;SUBSTITUTE(TEXT(DG7,"#,##0.00"),"-","△")&amp;"】"))</f>
        <v>【100.36】</v>
      </c>
      <c r="DH6" s="22">
        <f>IF(DH7="",NA(),DH7)</f>
        <v>62.84</v>
      </c>
      <c r="DI6" s="22">
        <f t="shared" ref="DI6:DQ6" si="12">IF(DI7="",NA(),DI7)</f>
        <v>64.86</v>
      </c>
      <c r="DJ6" s="22">
        <f t="shared" si="12"/>
        <v>66.58</v>
      </c>
      <c r="DK6" s="22">
        <f t="shared" si="12"/>
        <v>64.81</v>
      </c>
      <c r="DL6" s="22">
        <f t="shared" si="12"/>
        <v>66.069999999999993</v>
      </c>
      <c r="DM6" s="22">
        <f t="shared" si="12"/>
        <v>56.48</v>
      </c>
      <c r="DN6" s="22">
        <f t="shared" si="12"/>
        <v>57.5</v>
      </c>
      <c r="DO6" s="22">
        <f t="shared" si="12"/>
        <v>58.52</v>
      </c>
      <c r="DP6" s="22">
        <f t="shared" si="12"/>
        <v>59.51</v>
      </c>
      <c r="DQ6" s="22">
        <f t="shared" si="12"/>
        <v>60.24</v>
      </c>
      <c r="DR6" s="21" t="str">
        <f>IF(DR7="","",IF(DR7="-","【-】","【"&amp;SUBSTITUTE(TEXT(DR7,"#,##0.00"),"-","△")&amp;"】"))</f>
        <v>【60.24】</v>
      </c>
      <c r="DS6" s="21">
        <f>IF(DS7="",NA(),DS7)</f>
        <v>0</v>
      </c>
      <c r="DT6" s="21">
        <f t="shared" ref="DT6:EB6" si="13">IF(DT7="",NA(),DT7)</f>
        <v>0</v>
      </c>
      <c r="DU6" s="21">
        <f t="shared" si="13"/>
        <v>0</v>
      </c>
      <c r="DV6" s="21">
        <f t="shared" si="13"/>
        <v>0</v>
      </c>
      <c r="DW6" s="21">
        <f t="shared" si="13"/>
        <v>0</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15">
      <c r="A7" s="15"/>
      <c r="B7" s="24">
        <v>2023</v>
      </c>
      <c r="C7" s="24">
        <v>128881</v>
      </c>
      <c r="D7" s="24">
        <v>46</v>
      </c>
      <c r="E7" s="24">
        <v>1</v>
      </c>
      <c r="F7" s="24">
        <v>0</v>
      </c>
      <c r="G7" s="24">
        <v>2</v>
      </c>
      <c r="H7" s="24" t="s">
        <v>93</v>
      </c>
      <c r="I7" s="24" t="s">
        <v>94</v>
      </c>
      <c r="J7" s="24" t="s">
        <v>95</v>
      </c>
      <c r="K7" s="24" t="s">
        <v>96</v>
      </c>
      <c r="L7" s="24" t="s">
        <v>97</v>
      </c>
      <c r="M7" s="24" t="s">
        <v>98</v>
      </c>
      <c r="N7" s="25" t="s">
        <v>99</v>
      </c>
      <c r="O7" s="25">
        <v>87.21</v>
      </c>
      <c r="P7" s="25">
        <v>66.75</v>
      </c>
      <c r="Q7" s="25">
        <v>0</v>
      </c>
      <c r="R7" s="25" t="s">
        <v>99</v>
      </c>
      <c r="S7" s="25" t="s">
        <v>99</v>
      </c>
      <c r="T7" s="25" t="s">
        <v>99</v>
      </c>
      <c r="U7" s="25">
        <v>484753</v>
      </c>
      <c r="V7" s="25">
        <v>320.42</v>
      </c>
      <c r="W7" s="25">
        <v>1512.87</v>
      </c>
      <c r="X7" s="25">
        <v>112.25</v>
      </c>
      <c r="Y7" s="25">
        <v>105.86</v>
      </c>
      <c r="Z7" s="25">
        <v>116.9</v>
      </c>
      <c r="AA7" s="25">
        <v>106.03</v>
      </c>
      <c r="AB7" s="25">
        <v>102.04</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1021.49</v>
      </c>
      <c r="AU7" s="25">
        <v>1250.07</v>
      </c>
      <c r="AV7" s="25">
        <v>1101.97</v>
      </c>
      <c r="AW7" s="25">
        <v>1068.68</v>
      </c>
      <c r="AX7" s="25">
        <v>928.86</v>
      </c>
      <c r="AY7" s="25">
        <v>271.10000000000002</v>
      </c>
      <c r="AZ7" s="25">
        <v>284.45</v>
      </c>
      <c r="BA7" s="25">
        <v>309.23</v>
      </c>
      <c r="BB7" s="25">
        <v>313.43</v>
      </c>
      <c r="BC7" s="25">
        <v>303.10000000000002</v>
      </c>
      <c r="BD7" s="25">
        <v>303.10000000000002</v>
      </c>
      <c r="BE7" s="25">
        <v>112.2</v>
      </c>
      <c r="BF7" s="25">
        <v>96.08</v>
      </c>
      <c r="BG7" s="25">
        <v>86.89</v>
      </c>
      <c r="BH7" s="25">
        <v>83.03</v>
      </c>
      <c r="BI7" s="25">
        <v>79.77</v>
      </c>
      <c r="BJ7" s="25">
        <v>272.95999999999998</v>
      </c>
      <c r="BK7" s="25">
        <v>260.95999999999998</v>
      </c>
      <c r="BL7" s="25">
        <v>240.07</v>
      </c>
      <c r="BM7" s="25">
        <v>224.81</v>
      </c>
      <c r="BN7" s="25">
        <v>210.83</v>
      </c>
      <c r="BO7" s="25">
        <v>210.83</v>
      </c>
      <c r="BP7" s="25">
        <v>112.49</v>
      </c>
      <c r="BQ7" s="25">
        <v>105.98</v>
      </c>
      <c r="BR7" s="25">
        <v>117.69</v>
      </c>
      <c r="BS7" s="25">
        <v>106.22</v>
      </c>
      <c r="BT7" s="25">
        <v>101.99</v>
      </c>
      <c r="BU7" s="25">
        <v>112.84</v>
      </c>
      <c r="BV7" s="25">
        <v>110.77</v>
      </c>
      <c r="BW7" s="25">
        <v>112.35</v>
      </c>
      <c r="BX7" s="25">
        <v>106.47</v>
      </c>
      <c r="BY7" s="25">
        <v>107.7</v>
      </c>
      <c r="BZ7" s="25">
        <v>107.7</v>
      </c>
      <c r="CA7" s="25">
        <v>146.4</v>
      </c>
      <c r="CB7" s="25">
        <v>158.97</v>
      </c>
      <c r="CC7" s="25">
        <v>143.63</v>
      </c>
      <c r="CD7" s="25">
        <v>152.27000000000001</v>
      </c>
      <c r="CE7" s="25">
        <v>149.61000000000001</v>
      </c>
      <c r="CF7" s="25">
        <v>73.849999999999994</v>
      </c>
      <c r="CG7" s="25">
        <v>73.180000000000007</v>
      </c>
      <c r="CH7" s="25">
        <v>73.05</v>
      </c>
      <c r="CI7" s="25">
        <v>77.53</v>
      </c>
      <c r="CJ7" s="25">
        <v>76.25</v>
      </c>
      <c r="CK7" s="25">
        <v>76.25</v>
      </c>
      <c r="CL7" s="25">
        <v>94.98</v>
      </c>
      <c r="CM7" s="25">
        <v>92.48</v>
      </c>
      <c r="CN7" s="25">
        <v>92.14</v>
      </c>
      <c r="CO7" s="25">
        <v>95.38</v>
      </c>
      <c r="CP7" s="25">
        <v>96.15</v>
      </c>
      <c r="CQ7" s="25">
        <v>61.69</v>
      </c>
      <c r="CR7" s="25">
        <v>62.26</v>
      </c>
      <c r="CS7" s="25">
        <v>62.22</v>
      </c>
      <c r="CT7" s="25">
        <v>61.45</v>
      </c>
      <c r="CU7" s="25">
        <v>61.63</v>
      </c>
      <c r="CV7" s="25">
        <v>61.63</v>
      </c>
      <c r="CW7" s="25">
        <v>99.94</v>
      </c>
      <c r="CX7" s="25">
        <v>99.95</v>
      </c>
      <c r="CY7" s="25">
        <v>99.88</v>
      </c>
      <c r="CZ7" s="25">
        <v>99.89</v>
      </c>
      <c r="DA7" s="25">
        <v>99.95</v>
      </c>
      <c r="DB7" s="25">
        <v>100</v>
      </c>
      <c r="DC7" s="25">
        <v>100.16</v>
      </c>
      <c r="DD7" s="25">
        <v>100.28</v>
      </c>
      <c r="DE7" s="25">
        <v>100.29</v>
      </c>
      <c r="DF7" s="25">
        <v>100.36</v>
      </c>
      <c r="DG7" s="25">
        <v>100.36</v>
      </c>
      <c r="DH7" s="25">
        <v>62.84</v>
      </c>
      <c r="DI7" s="25">
        <v>64.86</v>
      </c>
      <c r="DJ7" s="25">
        <v>66.58</v>
      </c>
      <c r="DK7" s="25">
        <v>64.81</v>
      </c>
      <c r="DL7" s="25">
        <v>66.069999999999993</v>
      </c>
      <c r="DM7" s="25">
        <v>56.48</v>
      </c>
      <c r="DN7" s="25">
        <v>57.5</v>
      </c>
      <c r="DO7" s="25">
        <v>58.52</v>
      </c>
      <c r="DP7" s="25">
        <v>59.51</v>
      </c>
      <c r="DQ7" s="25">
        <v>60.24</v>
      </c>
      <c r="DR7" s="25">
        <v>60.24</v>
      </c>
      <c r="DS7" s="25">
        <v>0</v>
      </c>
      <c r="DT7" s="25">
        <v>0</v>
      </c>
      <c r="DU7" s="25">
        <v>0</v>
      </c>
      <c r="DV7" s="25">
        <v>0</v>
      </c>
      <c r="DW7" s="25">
        <v>0</v>
      </c>
      <c r="DX7" s="25">
        <v>27.61</v>
      </c>
      <c r="DY7" s="25">
        <v>30.3</v>
      </c>
      <c r="DZ7" s="25">
        <v>31.74</v>
      </c>
      <c r="EA7" s="25">
        <v>32.380000000000003</v>
      </c>
      <c r="EB7" s="25">
        <v>34.479999999999997</v>
      </c>
      <c r="EC7" s="25">
        <v>34.479999999999997</v>
      </c>
      <c r="ED7" s="25">
        <v>0</v>
      </c>
      <c r="EE7" s="25">
        <v>0</v>
      </c>
      <c r="EF7" s="25">
        <v>0</v>
      </c>
      <c r="EG7" s="25">
        <v>0</v>
      </c>
      <c r="EH7" s="25">
        <v>0</v>
      </c>
      <c r="EI7" s="25">
        <v>0.2</v>
      </c>
      <c r="EJ7" s="25">
        <v>0.32</v>
      </c>
      <c r="EK7" s="25">
        <v>0.28000000000000003</v>
      </c>
      <c r="EL7" s="25">
        <v>0.4</v>
      </c>
      <c r="EM7" s="25">
        <v>0.27</v>
      </c>
      <c r="EN7" s="25">
        <v>0.27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2025-01-29T07:48:31Z</cp:lastPrinted>
  <dcterms:created xsi:type="dcterms:W3CDTF">2024-12-11T04:57:43Z</dcterms:created>
  <dcterms:modified xsi:type="dcterms:W3CDTF">2025-01-30T00:00:53Z</dcterms:modified>
  <cp:category/>
</cp:coreProperties>
</file>