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EYF8dzeQrNgNSqdEdWzeodvZN8Sp+Rf7QMpVFwPVu7W5kEtWhojGkSFBmvUAU5h5GrxJgP4w89en6r6AUAhqig==" workbookSaltValue="Iu1iSBRH+y32AsiGohTdvQ==" workbookSpinCount="100000" lockStructure="1"/>
  <bookViews>
    <workbookView xWindow="-15" yWindow="-15" windowWidth="14400" windowHeight="12345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KV80" i="4" s="1"/>
  <c r="FE7" i="5"/>
  <c r="FD7" i="5"/>
  <c r="FC7" i="5"/>
  <c r="FB7" i="5"/>
  <c r="FA7" i="5"/>
  <c r="KV79" i="4" s="1"/>
  <c r="EZ7" i="5"/>
  <c r="EX7" i="5"/>
  <c r="EW7" i="5"/>
  <c r="EV7" i="5"/>
  <c r="HX80" i="4" s="1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Z79" i="4" s="1"/>
  <c r="EF7" i="5"/>
  <c r="EE7" i="5"/>
  <c r="ED7" i="5"/>
  <c r="EB7" i="5"/>
  <c r="BX80" i="4" s="1"/>
  <c r="EA7" i="5"/>
  <c r="DZ7" i="5"/>
  <c r="DY7" i="5"/>
  <c r="DX7" i="5"/>
  <c r="P80" i="4" s="1"/>
  <c r="DW7" i="5"/>
  <c r="BX79" i="4" s="1"/>
  <c r="DV7" i="5"/>
  <c r="DU7" i="5"/>
  <c r="DT7" i="5"/>
  <c r="DS7" i="5"/>
  <c r="P79" i="4" s="1"/>
  <c r="DQ7" i="5"/>
  <c r="DP7" i="5"/>
  <c r="DO7" i="5"/>
  <c r="DN7" i="5"/>
  <c r="KU56" i="4" s="1"/>
  <c r="DM7" i="5"/>
  <c r="DL7" i="5"/>
  <c r="DK7" i="5"/>
  <c r="DJ7" i="5"/>
  <c r="DI7" i="5"/>
  <c r="KU55" i="4" s="1"/>
  <c r="DH7" i="5"/>
  <c r="DF7" i="5"/>
  <c r="DE7" i="5"/>
  <c r="DD7" i="5"/>
  <c r="HV56" i="4" s="1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EW55" i="4" s="1"/>
  <c r="CN7" i="5"/>
  <c r="CM7" i="5"/>
  <c r="CL7" i="5"/>
  <c r="CJ7" i="5"/>
  <c r="BX56" i="4" s="1"/>
  <c r="CI7" i="5"/>
  <c r="CH7" i="5"/>
  <c r="CG7" i="5"/>
  <c r="CF7" i="5"/>
  <c r="P56" i="4" s="1"/>
  <c r="CE7" i="5"/>
  <c r="BX55" i="4" s="1"/>
  <c r="CD7" i="5"/>
  <c r="CC7" i="5"/>
  <c r="CB7" i="5"/>
  <c r="CA7" i="5"/>
  <c r="P55" i="4" s="1"/>
  <c r="BY7" i="5"/>
  <c r="BX7" i="5"/>
  <c r="BW7" i="5"/>
  <c r="BV7" i="5"/>
  <c r="KU34" i="4" s="1"/>
  <c r="BU7" i="5"/>
  <c r="BT7" i="5"/>
  <c r="BS7" i="5"/>
  <c r="BR7" i="5"/>
  <c r="BQ7" i="5"/>
  <c r="KU33" i="4" s="1"/>
  <c r="BP7" i="5"/>
  <c r="BN7" i="5"/>
  <c r="BM7" i="5"/>
  <c r="BL7" i="5"/>
  <c r="HV34" i="4" s="1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EW33" i="4" s="1"/>
  <c r="AV7" i="5"/>
  <c r="AU7" i="5"/>
  <c r="AT7" i="5"/>
  <c r="AR7" i="5"/>
  <c r="BX34" i="4" s="1"/>
  <c r="AQ7" i="5"/>
  <c r="AP7" i="5"/>
  <c r="AO7" i="5"/>
  <c r="AN7" i="5"/>
  <c r="P34" i="4" s="1"/>
  <c r="AM7" i="5"/>
  <c r="BX33" i="4" s="1"/>
  <c r="AL7" i="5"/>
  <c r="AK7" i="5"/>
  <c r="AJ7" i="5"/>
  <c r="AI7" i="5"/>
  <c r="P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FZ8" i="4" s="1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K90" i="4" s="1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LP8" i="4" s="1"/>
  <c r="AA6" i="5"/>
  <c r="Z6" i="5"/>
  <c r="Y6" i="5"/>
  <c r="FZ12" i="4" s="1"/>
  <c r="X6" i="5"/>
  <c r="EG12" i="4" s="1"/>
  <c r="W6" i="5"/>
  <c r="V6" i="5"/>
  <c r="U6" i="5"/>
  <c r="B12" i="4" s="1"/>
  <c r="T6" i="5"/>
  <c r="FZ10" i="4" s="1"/>
  <c r="S6" i="5"/>
  <c r="R6" i="5"/>
  <c r="Q6" i="5"/>
  <c r="P6" i="5"/>
  <c r="B10" i="4" s="1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I90" i="4"/>
  <c r="H90" i="4"/>
  <c r="G90" i="4"/>
  <c r="E90" i="4"/>
  <c r="D90" i="4"/>
  <c r="C90" i="4"/>
  <c r="MO80" i="4"/>
  <c r="LZ80" i="4"/>
  <c r="LK80" i="4"/>
  <c r="KG80" i="4"/>
  <c r="JB80" i="4"/>
  <c r="IM80" i="4"/>
  <c r="HI80" i="4"/>
  <c r="GT80" i="4"/>
  <c r="FO80" i="4"/>
  <c r="EZ80" i="4"/>
  <c r="EK80" i="4"/>
  <c r="DV80" i="4"/>
  <c r="DG80" i="4"/>
  <c r="BI80" i="4"/>
  <c r="AT80" i="4"/>
  <c r="AE80" i="4"/>
  <c r="MO79" i="4"/>
  <c r="LZ79" i="4"/>
  <c r="LK79" i="4"/>
  <c r="KG79" i="4"/>
  <c r="JB79" i="4"/>
  <c r="IM79" i="4"/>
  <c r="HX79" i="4"/>
  <c r="HI79" i="4"/>
  <c r="GT79" i="4"/>
  <c r="FO79" i="4"/>
  <c r="EK79" i="4"/>
  <c r="DV79" i="4"/>
  <c r="DG79" i="4"/>
  <c r="BI79" i="4"/>
  <c r="AT79" i="4"/>
  <c r="AE79" i="4"/>
  <c r="MN56" i="4"/>
  <c r="LY56" i="4"/>
  <c r="LJ56" i="4"/>
  <c r="KF56" i="4"/>
  <c r="IZ56" i="4"/>
  <c r="IK56" i="4"/>
  <c r="HG56" i="4"/>
  <c r="GR56" i="4"/>
  <c r="FL56" i="4"/>
  <c r="EW56" i="4"/>
  <c r="EH56" i="4"/>
  <c r="DS56" i="4"/>
  <c r="DD56" i="4"/>
  <c r="BI56" i="4"/>
  <c r="AT56" i="4"/>
  <c r="AE56" i="4"/>
  <c r="MN55" i="4"/>
  <c r="LY55" i="4"/>
  <c r="LJ55" i="4"/>
  <c r="KF55" i="4"/>
  <c r="IZ55" i="4"/>
  <c r="IK55" i="4"/>
  <c r="HV55" i="4"/>
  <c r="HG55" i="4"/>
  <c r="GR55" i="4"/>
  <c r="FL55" i="4"/>
  <c r="EH55" i="4"/>
  <c r="DS55" i="4"/>
  <c r="DD55" i="4"/>
  <c r="BI55" i="4"/>
  <c r="AT55" i="4"/>
  <c r="AE55" i="4"/>
  <c r="FL54" i="4"/>
  <c r="MN34" i="4"/>
  <c r="LY34" i="4"/>
  <c r="LJ34" i="4"/>
  <c r="KF34" i="4"/>
  <c r="IZ34" i="4"/>
  <c r="IK34" i="4"/>
  <c r="HG34" i="4"/>
  <c r="GR34" i="4"/>
  <c r="FL34" i="4"/>
  <c r="EW34" i="4"/>
  <c r="EH34" i="4"/>
  <c r="DS34" i="4"/>
  <c r="DD34" i="4"/>
  <c r="BI34" i="4"/>
  <c r="AT34" i="4"/>
  <c r="AE34" i="4"/>
  <c r="MN33" i="4"/>
  <c r="LY33" i="4"/>
  <c r="LJ33" i="4"/>
  <c r="KF33" i="4"/>
  <c r="IZ33" i="4"/>
  <c r="IK33" i="4"/>
  <c r="HV33" i="4"/>
  <c r="HG33" i="4"/>
  <c r="GR33" i="4"/>
  <c r="FL33" i="4"/>
  <c r="EH33" i="4"/>
  <c r="DS33" i="4"/>
  <c r="DD33" i="4"/>
  <c r="BI33" i="4"/>
  <c r="AT33" i="4"/>
  <c r="AE33" i="4"/>
  <c r="LP12" i="4"/>
  <c r="JW12" i="4"/>
  <c r="ID12" i="4"/>
  <c r="CN12" i="4"/>
  <c r="AU12" i="4"/>
  <c r="LP10" i="4"/>
  <c r="JW10" i="4"/>
  <c r="ID10" i="4"/>
  <c r="EG10" i="4"/>
  <c r="CN10" i="4"/>
  <c r="AU10" i="4"/>
  <c r="JW8" i="4"/>
  <c r="ID8" i="4"/>
  <c r="EG8" i="4"/>
  <c r="CN8" i="4"/>
  <c r="AU8" i="4"/>
  <c r="B8" i="4"/>
  <c r="B6" i="4"/>
  <c r="BX78" i="4" l="1"/>
  <c r="BX54" i="4"/>
  <c r="BX32" i="4"/>
  <c r="MO78" i="4"/>
  <c r="MN54" i="4"/>
  <c r="MN32" i="4"/>
  <c r="JB78" i="4"/>
  <c r="IZ54" i="4"/>
  <c r="IZ32" i="4"/>
  <c r="FO78" i="4"/>
  <c r="FL32" i="4"/>
  <c r="C11" i="5"/>
  <c r="D11" i="5"/>
  <c r="E11" i="5"/>
  <c r="B11" i="5"/>
  <c r="P78" i="4" l="1"/>
  <c r="P54" i="4"/>
  <c r="P32" i="4"/>
  <c r="KG78" i="4"/>
  <c r="KF54" i="4"/>
  <c r="KF32" i="4"/>
  <c r="GT78" i="4"/>
  <c r="GR54" i="4"/>
  <c r="GR32" i="4"/>
  <c r="DD54" i="4"/>
  <c r="DD32" i="4"/>
  <c r="DG78" i="4"/>
  <c r="EZ78" i="4"/>
  <c r="EW54" i="4"/>
  <c r="EW32" i="4"/>
  <c r="BI78" i="4"/>
  <c r="BI54" i="4"/>
  <c r="BI32" i="4"/>
  <c r="LZ78" i="4"/>
  <c r="LY54" i="4"/>
  <c r="LY32" i="4"/>
  <c r="IM78" i="4"/>
  <c r="IK54" i="4"/>
  <c r="IK32" i="4"/>
  <c r="HX78" i="4"/>
  <c r="HV54" i="4"/>
  <c r="HV32" i="4"/>
  <c r="EK78" i="4"/>
  <c r="EH54" i="4"/>
  <c r="EH32" i="4"/>
  <c r="AT78" i="4"/>
  <c r="AT54" i="4"/>
  <c r="AT32" i="4"/>
  <c r="LK78" i="4"/>
  <c r="LJ32" i="4"/>
  <c r="LJ54" i="4"/>
  <c r="KV78" i="4"/>
  <c r="KU54" i="4"/>
  <c r="KU32" i="4"/>
  <c r="HI78" i="4"/>
  <c r="HG54" i="4"/>
  <c r="HG32" i="4"/>
  <c r="DV78" i="4"/>
  <c r="DS54" i="4"/>
  <c r="DS32" i="4"/>
  <c r="AE78" i="4"/>
  <c r="AE54" i="4"/>
  <c r="AE32" i="4"/>
</calcChain>
</file>

<file path=xl/sharedStrings.xml><?xml version="1.0" encoding="utf-8"?>
<sst xmlns="http://schemas.openxmlformats.org/spreadsheetml/2006/main" count="345" uniqueCount="188">
  <si>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</si>
  <si>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</si>
  <si>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</si>
  <si>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</si>
  <si>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</si>
  <si>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</si>
  <si>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</si>
  <si>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</si>
  <si>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</si>
  <si>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</si>
  <si>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</si>
  <si>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</si>
  <si>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</si>
  <si>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</si>
  <si>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</si>
  <si>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</si>
  <si>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</si>
  <si>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</si>
  <si>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</si>
  <si>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</si>
  <si>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</si>
  <si>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</si>
  <si>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</si>
  <si>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</si>
  <si>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</si>
  <si>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</si>
  <si>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</si>
  <si>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</si>
  <si>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</si>
  <si>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</si>
  <si>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</si>
  <si>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</si>
  <si>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</si>
  <si>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</si>
  <si>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</si>
  <si>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</si>
  <si>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</si>
  <si>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</si>
  <si>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</si>
  <si>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</si>
  <si>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</si>
  <si>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</si>
  <si>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</si>
  <si>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</si>
  <si>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</si>
  <si>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</si>
  <si>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</si>
  <si>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</si>
  <si>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</si>
  <si>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</si>
  <si>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</si>
  <si>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</si>
  <si>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</si>
  <si>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</si>
  <si>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</si>
  <si>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</si>
  <si>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</si>
  <si>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</si>
  <si>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</si>
  <si>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</si>
  <si>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</si>
  <si>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</si>
  <si>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</si>
  <si>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</si>
  <si>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</si>
  <si>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</si>
  <si>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</si>
  <si>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</si>
  <si>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</si>
  <si>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</si>
  <si>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</si>
  <si>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</si>
  <si>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</si>
  <si>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</si>
  <si>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</si>
  <si>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</si>
  <si>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</si>
  <si>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</si>
  <si>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</si>
  <si>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</si>
  <si>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</si>
  <si>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</si>
  <si>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</si>
  <si>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</si>
  <si>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</si>
  <si>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</si>
  <si>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</si>
  <si>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</si>
  <si>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</si>
  <si>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</si>
  <si>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</si>
  <si>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</si>
  <si>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</si>
  <si>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</si>
  <si>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</si>
  <si>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</si>
  <si>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</si>
  <si>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</si>
  <si>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</si>
  <si>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</si>
  <si>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</si>
  <si>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</si>
  <si>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</si>
  <si>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</si>
  <si>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</si>
  <si>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</si>
  <si>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</si>
  <si>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</si>
  <si>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</si>
  <si>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</si>
  <si>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</si>
  <si>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</si>
  <si>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</si>
  <si>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</si>
  <si>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</si>
  <si>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</si>
  <si>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</si>
  <si>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</si>
  <si>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</si>
  <si>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</si>
  <si>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</si>
  <si>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</si>
  <si>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</si>
  <si>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</si>
  <si>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</si>
  <si>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</si>
  <si>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</si>
  <si>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</si>
  <si>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</si>
  <si>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</si>
  <si>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</si>
  <si>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</si>
  <si>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</si>
  <si>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</si>
  <si>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</si>
  <si>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</si>
  <si>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</si>
  <si>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</si>
  <si>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</si>
  <si>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</si>
  <si>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</si>
  <si>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</si>
  <si>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</si>
  <si>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</si>
  <si>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</si>
  <si>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</si>
  <si>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</si>
  <si>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</si>
  <si>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</si>
  <si>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</si>
  <si>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</si>
  <si>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</si>
  <si>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</si>
  <si>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</si>
  <si>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</si>
  <si>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</si>
  <si>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</si>
  <si>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</si>
  <si>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</si>
  <si>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当該値(N)</t>
    <phoneticPr fontId="5"/>
  </si>
  <si>
    <t>当該値(N-2)</t>
    <phoneticPr fontId="5"/>
  </si>
  <si>
    <t>当該値(N-3)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</si>
  <si>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</si>
  <si>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</si>
  <si>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</si>
  <si>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</si>
  <si>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千葉県</t>
  </si>
  <si>
    <t>君津中央病院企業団</t>
  </si>
  <si>
    <t>君津中央病院大佐和分院</t>
  </si>
  <si>
    <t>条例全部</t>
  </si>
  <si>
    <t>病院事業</t>
  </si>
  <si>
    <t>一般病院</t>
  </si>
  <si>
    <t>50床未満</t>
  </si>
  <si>
    <t>自治体職員</t>
  </si>
  <si>
    <t>直営</t>
  </si>
  <si>
    <t>ド 訓</t>
  </si>
  <si>
    <t>救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</si>
  <si>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</si>
  <si>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</si>
  <si>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</si>
  <si>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</si>
  <si>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</si>
  <si>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</si>
  <si>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</si>
  <si>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地域住民に密着した質の高い医療サービスを提供するとともに、本院と連携し、医療圏で不足している二次救急医療の需要に対応することで、地域に必要とされる医療機関としての役割を果たす。</t>
    <phoneticPr fontId="5"/>
  </si>
  <si>
    <t>　有形固定資産減価償却率が80％を超え、類似病院平均との比較でも大きく上回っており、建物及び建物附属設備の老朽化が深刻な状況である。</t>
    <phoneticPr fontId="5"/>
  </si>
  <si>
    <t>　新型コロナウイルス感染症のクラスター発生による患者数の減により、病床利用率は前年度比1.4ポイント低下したものの、入院患者１人１日当たり収益の上昇及び外来患者数の増による収益増があり、医業収支比率は3.3ポイント改善した。これに構成市負担金等を含めた経常収支比率は、100％には届かなかったが99.7％となった。　</t>
    <rPh sb="1" eb="3">
      <t>シンガタ</t>
    </rPh>
    <rPh sb="10" eb="13">
      <t>カンセンショウ</t>
    </rPh>
    <rPh sb="19" eb="21">
      <t>ハッセイ</t>
    </rPh>
    <rPh sb="24" eb="27">
      <t>カンジャスウ</t>
    </rPh>
    <rPh sb="28" eb="29">
      <t>ゲン</t>
    </rPh>
    <rPh sb="33" eb="35">
      <t>ビョウショウ</t>
    </rPh>
    <rPh sb="35" eb="38">
      <t>リヨウリツ</t>
    </rPh>
    <rPh sb="39" eb="41">
      <t>ゼンネン</t>
    </rPh>
    <rPh sb="41" eb="42">
      <t>ド</t>
    </rPh>
    <rPh sb="42" eb="43">
      <t>ヒ</t>
    </rPh>
    <rPh sb="50" eb="52">
      <t>テイカ</t>
    </rPh>
    <rPh sb="58" eb="60">
      <t>ニュウイン</t>
    </rPh>
    <rPh sb="60" eb="62">
      <t>カンジャ</t>
    </rPh>
    <rPh sb="63" eb="64">
      <t>ニン</t>
    </rPh>
    <rPh sb="65" eb="66">
      <t>ニチ</t>
    </rPh>
    <rPh sb="66" eb="67">
      <t>ア</t>
    </rPh>
    <rPh sb="69" eb="71">
      <t>シュウエキ</t>
    </rPh>
    <rPh sb="72" eb="74">
      <t>ジョウショウ</t>
    </rPh>
    <rPh sb="74" eb="75">
      <t>オヨ</t>
    </rPh>
    <rPh sb="76" eb="78">
      <t>ガイライ</t>
    </rPh>
    <rPh sb="78" eb="80">
      <t>カンジャ</t>
    </rPh>
    <rPh sb="80" eb="81">
      <t>スウ</t>
    </rPh>
    <rPh sb="82" eb="83">
      <t>ゾウ</t>
    </rPh>
    <rPh sb="86" eb="88">
      <t>シュウエキ</t>
    </rPh>
    <rPh sb="88" eb="89">
      <t>ゾウ</t>
    </rPh>
    <rPh sb="93" eb="95">
      <t>イギョウ</t>
    </rPh>
    <rPh sb="95" eb="97">
      <t>シュウシ</t>
    </rPh>
    <rPh sb="97" eb="99">
      <t>ヒリツ</t>
    </rPh>
    <rPh sb="107" eb="109">
      <t>カイゼン</t>
    </rPh>
    <rPh sb="115" eb="117">
      <t>コウセイ</t>
    </rPh>
    <rPh sb="117" eb="118">
      <t>シ</t>
    </rPh>
    <rPh sb="118" eb="121">
      <t>フタンキン</t>
    </rPh>
    <rPh sb="121" eb="122">
      <t>トウ</t>
    </rPh>
    <rPh sb="123" eb="124">
      <t>フク</t>
    </rPh>
    <rPh sb="126" eb="128">
      <t>ケイジョウ</t>
    </rPh>
    <rPh sb="128" eb="130">
      <t>シュウシ</t>
    </rPh>
    <rPh sb="130" eb="132">
      <t>ヒリツ</t>
    </rPh>
    <rPh sb="140" eb="141">
      <t>トド</t>
    </rPh>
    <phoneticPr fontId="5"/>
  </si>
  <si>
    <t>　引き続き、地域において担うべき医療提供体制を維持するため、経営の健全化・効率化に努める。
　老朽化への対応については、「大佐和分院施設整備基本構想・基本計画（平成28年度策定）」を基にした建替え計画の再開に向け、令和５年度から企業団内において検討を開始した。また、令和６年度からは構成市との協議の場を設け、既存の計画の見直しについて説明を行うなど、建替え計画再開に向けた取組を進めている。</t>
    <rPh sb="91" eb="92">
      <t>モト</t>
    </rPh>
    <rPh sb="95" eb="97">
      <t>タテカ</t>
    </rPh>
    <rPh sb="98" eb="100">
      <t>ケイカク</t>
    </rPh>
    <rPh sb="101" eb="103">
      <t>サイカイ</t>
    </rPh>
    <rPh sb="104" eb="105">
      <t>ム</t>
    </rPh>
    <rPh sb="107" eb="109">
      <t>レイワ</t>
    </rPh>
    <rPh sb="110" eb="112">
      <t>ネンド</t>
    </rPh>
    <rPh sb="114" eb="116">
      <t>キギョウ</t>
    </rPh>
    <rPh sb="116" eb="117">
      <t>ダン</t>
    </rPh>
    <rPh sb="117" eb="118">
      <t>ナイ</t>
    </rPh>
    <rPh sb="122" eb="124">
      <t>ケントウ</t>
    </rPh>
    <rPh sb="125" eb="127">
      <t>カイシ</t>
    </rPh>
    <rPh sb="133" eb="135">
      <t>レイワ</t>
    </rPh>
    <rPh sb="136" eb="138">
      <t>ネンド</t>
    </rPh>
    <rPh sb="141" eb="143">
      <t>コウセイ</t>
    </rPh>
    <rPh sb="143" eb="144">
      <t>シ</t>
    </rPh>
    <rPh sb="146" eb="148">
      <t>キョウギ</t>
    </rPh>
    <rPh sb="149" eb="150">
      <t>バ</t>
    </rPh>
    <rPh sb="151" eb="152">
      <t>モウ</t>
    </rPh>
    <rPh sb="154" eb="156">
      <t>キソン</t>
    </rPh>
    <rPh sb="157" eb="159">
      <t>ケイカク</t>
    </rPh>
    <rPh sb="160" eb="162">
      <t>ミナオ</t>
    </rPh>
    <rPh sb="167" eb="169">
      <t>セツメイ</t>
    </rPh>
    <rPh sb="170" eb="171">
      <t>オコナ</t>
    </rPh>
    <rPh sb="175" eb="177">
      <t>タテカ</t>
    </rPh>
    <rPh sb="178" eb="180">
      <t>ケイカク</t>
    </rPh>
    <rPh sb="180" eb="182">
      <t>サイカイ</t>
    </rPh>
    <rPh sb="183" eb="184">
      <t>ム</t>
    </rPh>
    <rPh sb="186" eb="188">
      <t>トリクミ</t>
    </rPh>
    <rPh sb="189" eb="190">
      <t>スス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</si>
</sst>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20" fillId="0" borderId="8" xfId="0" applyFont="1" applyBorder="1" applyAlignment="1" applyProtection="1">
      <alignment horizontal="left" vertical="top" wrapText="1" shrinkToFit="1"/>
      <protection locked="0"/>
    </xf>
    <xf numFmtId="0" fontId="20" fillId="0" borderId="0" xfId="0" applyFont="1" applyAlignment="1" applyProtection="1">
      <alignment horizontal="left" vertical="top" wrapText="1" shrinkToFit="1"/>
      <protection locked="0"/>
    </xf>
    <xf numFmtId="0" fontId="20" fillId="0" borderId="9" xfId="0" applyFont="1" applyBorder="1" applyAlignment="1" applyProtection="1">
      <alignment horizontal="left" vertical="top" wrapText="1" shrinkToFit="1"/>
      <protection locked="0"/>
    </xf>
    <xf numFmtId="0" fontId="20" fillId="0" borderId="10" xfId="0" applyFont="1" applyBorder="1" applyAlignment="1" applyProtection="1">
      <alignment horizontal="left" vertical="top" wrapText="1" shrinkToFit="1"/>
      <protection locked="0"/>
    </xf>
    <xf numFmtId="0" fontId="20" fillId="0" borderId="1" xfId="0" applyFont="1" applyBorder="1" applyAlignment="1" applyProtection="1">
      <alignment horizontal="left" vertical="top" wrapText="1" shrinkToFit="1"/>
      <protection locked="0"/>
    </xf>
    <xf numFmtId="0" fontId="20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89.6</c:v>
                </c:pt>
                <c:pt idx="1">
                  <c:v>72.5</c:v>
                </c:pt>
                <c:pt idx="2">
                  <c:v>83.5</c:v>
                </c:pt>
                <c:pt idx="3">
                  <c:v>78.099999999999994</c:v>
                </c:pt>
                <c:pt idx="4">
                  <c:v>76.7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A5-4C6A-8496-184A137CD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448448"/>
        <c:axId val="20100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61.4</c:v>
                </c:pt>
                <c:pt idx="1">
                  <c:v>55.9</c:v>
                </c:pt>
                <c:pt idx="2">
                  <c:v>56.5</c:v>
                </c:pt>
                <c:pt idx="3">
                  <c:v>53.9</c:v>
                </c:pt>
                <c:pt idx="4">
                  <c:v>54.9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A5-4C6A-8496-184A137CD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448448"/>
        <c:axId val="201001216"/>
      </c:lineChart>
      <c:catAx>
        <c:axId val="201448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1001216"/>
        <c:crosses val="autoZero"/>
        <c:auto val="1"/>
        <c:lblAlgn val="ctr"/>
        <c:lblOffset val="100"/>
        <c:noMultiLvlLbl val="1"/>
      </c:catAx>
      <c:valAx>
        <c:axId val="201001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1448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94.6</c:v>
                </c:pt>
                <c:pt idx="1">
                  <c:v>83.1</c:v>
                </c:pt>
                <c:pt idx="2">
                  <c:v>90</c:v>
                </c:pt>
                <c:pt idx="3">
                  <c:v>83.2</c:v>
                </c:pt>
                <c:pt idx="4">
                  <c:v>86.5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8F-4387-97BA-3F10F442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74528"/>
        <c:axId val="201004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62.9</c:v>
                </c:pt>
                <c:pt idx="1">
                  <c:v>60.3</c:v>
                </c:pt>
                <c:pt idx="2">
                  <c:v>63.2</c:v>
                </c:pt>
                <c:pt idx="3">
                  <c:v>61.4</c:v>
                </c:pt>
                <c:pt idx="4">
                  <c:v>60.8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8F-4387-97BA-3F10F442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74528"/>
        <c:axId val="201004672"/>
      </c:lineChart>
      <c:catAx>
        <c:axId val="2011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1004672"/>
        <c:crosses val="autoZero"/>
        <c:auto val="1"/>
        <c:lblAlgn val="ctr"/>
        <c:lblOffset val="100"/>
        <c:noMultiLvlLbl val="1"/>
      </c:catAx>
      <c:valAx>
        <c:axId val="201004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11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94.6</c:v>
                </c:pt>
                <c:pt idx="1">
                  <c:v>83.1</c:v>
                </c:pt>
                <c:pt idx="2">
                  <c:v>90</c:v>
                </c:pt>
                <c:pt idx="3">
                  <c:v>83.2</c:v>
                </c:pt>
                <c:pt idx="4">
                  <c:v>86.5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D4-45FD-A339-3758E32D6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563456"/>
        <c:axId val="20501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67.8</c:v>
                </c:pt>
                <c:pt idx="1">
                  <c:v>65</c:v>
                </c:pt>
                <c:pt idx="2">
                  <c:v>67.599999999999994</c:v>
                </c:pt>
                <c:pt idx="3">
                  <c:v>65.8</c:v>
                </c:pt>
                <c:pt idx="4">
                  <c:v>64.900000000000006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D4-45FD-A339-3758E32D6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63456"/>
        <c:axId val="205012992"/>
      </c:lineChart>
      <c:catAx>
        <c:axId val="204563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5012992"/>
        <c:crosses val="autoZero"/>
        <c:auto val="1"/>
        <c:lblAlgn val="ctr"/>
        <c:lblOffset val="100"/>
        <c:noMultiLvlLbl val="1"/>
      </c:catAx>
      <c:valAx>
        <c:axId val="20501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4563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99.2</c:v>
                </c:pt>
                <c:pt idx="1">
                  <c:v>89.3</c:v>
                </c:pt>
                <c:pt idx="2">
                  <c:v>98.9</c:v>
                </c:pt>
                <c:pt idx="3">
                  <c:v>94.3</c:v>
                </c:pt>
                <c:pt idx="4">
                  <c:v>99.7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82-4073-8D33-F67839E6B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563968"/>
        <c:axId val="205015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96.7</c:v>
                </c:pt>
                <c:pt idx="1">
                  <c:v>98</c:v>
                </c:pt>
                <c:pt idx="2">
                  <c:v>101.9</c:v>
                </c:pt>
                <c:pt idx="3">
                  <c:v>100.9</c:v>
                </c:pt>
                <c:pt idx="4">
                  <c:v>97.1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82-4073-8D33-F67839E6B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63968"/>
        <c:axId val="205015296"/>
      </c:lineChart>
      <c:catAx>
        <c:axId val="204563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5015296"/>
        <c:crosses val="autoZero"/>
        <c:auto val="1"/>
        <c:lblAlgn val="ctr"/>
        <c:lblOffset val="100"/>
        <c:noMultiLvlLbl val="1"/>
      </c:catAx>
      <c:valAx>
        <c:axId val="205015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204563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79.7</c:v>
                </c:pt>
                <c:pt idx="1">
                  <c:v>81.900000000000006</c:v>
                </c:pt>
                <c:pt idx="2">
                  <c:v>84.4</c:v>
                </c:pt>
                <c:pt idx="3">
                  <c:v>83.6</c:v>
                </c:pt>
                <c:pt idx="4">
                  <c:v>84.4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45-49AB-8AD1-9BE26FF8A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566016"/>
        <c:axId val="205017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55.4</c:v>
                </c:pt>
                <c:pt idx="1">
                  <c:v>57.6</c:v>
                </c:pt>
                <c:pt idx="2">
                  <c:v>56.9</c:v>
                </c:pt>
                <c:pt idx="3">
                  <c:v>57.9</c:v>
                </c:pt>
                <c:pt idx="4">
                  <c:v>59.3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45-49AB-8AD1-9BE26FF8A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66016"/>
        <c:axId val="205017600"/>
      </c:lineChart>
      <c:catAx>
        <c:axId val="204566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5017600"/>
        <c:crosses val="autoZero"/>
        <c:auto val="1"/>
        <c:lblAlgn val="ctr"/>
        <c:lblOffset val="100"/>
        <c:noMultiLvlLbl val="1"/>
      </c:catAx>
      <c:valAx>
        <c:axId val="205017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4566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66.900000000000006</c:v>
                </c:pt>
                <c:pt idx="1">
                  <c:v>70.900000000000006</c:v>
                </c:pt>
                <c:pt idx="2">
                  <c:v>75.599999999999994</c:v>
                </c:pt>
                <c:pt idx="3">
                  <c:v>73.2</c:v>
                </c:pt>
                <c:pt idx="4">
                  <c:v>75.8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17-4513-BD42-828C2C0C0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72864"/>
        <c:axId val="20501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72</c:v>
                </c:pt>
                <c:pt idx="1">
                  <c:v>72.3</c:v>
                </c:pt>
                <c:pt idx="2">
                  <c:v>71.5</c:v>
                </c:pt>
                <c:pt idx="3">
                  <c:v>72.099999999999994</c:v>
                </c:pt>
                <c:pt idx="4">
                  <c:v>71.900000000000006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17-4513-BD42-828C2C0C0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72864"/>
        <c:axId val="205019904"/>
      </c:lineChart>
      <c:catAx>
        <c:axId val="204772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5019904"/>
        <c:crosses val="autoZero"/>
        <c:auto val="1"/>
        <c:lblAlgn val="ctr"/>
        <c:lblOffset val="100"/>
        <c:noMultiLvlLbl val="1"/>
      </c:catAx>
      <c:valAx>
        <c:axId val="20501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4772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32401306</c:v>
                </c:pt>
                <c:pt idx="1">
                  <c:v>32424333</c:v>
                </c:pt>
                <c:pt idx="2">
                  <c:v>32017056</c:v>
                </c:pt>
                <c:pt idx="3">
                  <c:v>32975444</c:v>
                </c:pt>
                <c:pt idx="4">
                  <c:v>33361750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B2-482F-82AA-8E2D418C8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74400"/>
        <c:axId val="20511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44774257</c:v>
                </c:pt>
                <c:pt idx="1">
                  <c:v>46069366</c:v>
                </c:pt>
                <c:pt idx="2">
                  <c:v>47725874</c:v>
                </c:pt>
                <c:pt idx="3">
                  <c:v>49580743</c:v>
                </c:pt>
                <c:pt idx="4">
                  <c:v>50826859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B2-482F-82AA-8E2D418C8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74400"/>
        <c:axId val="205112448"/>
      </c:lineChart>
      <c:catAx>
        <c:axId val="204774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5112448"/>
        <c:crosses val="autoZero"/>
        <c:auto val="1"/>
        <c:lblAlgn val="ctr"/>
        <c:lblOffset val="100"/>
        <c:noMultiLvlLbl val="1"/>
      </c:catAx>
      <c:valAx>
        <c:axId val="20511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04774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10.5</c:v>
                </c:pt>
                <c:pt idx="1">
                  <c:v>11.3</c:v>
                </c:pt>
                <c:pt idx="2">
                  <c:v>11.1</c:v>
                </c:pt>
                <c:pt idx="3">
                  <c:v>11.5</c:v>
                </c:pt>
                <c:pt idx="4">
                  <c:v>10.8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54-4E1D-A7BA-2BD88ADD1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74912"/>
        <c:axId val="205114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16</c:v>
                </c:pt>
                <c:pt idx="1">
                  <c:v>15.9</c:v>
                </c:pt>
                <c:pt idx="2">
                  <c:v>14.9</c:v>
                </c:pt>
                <c:pt idx="3">
                  <c:v>15.6</c:v>
                </c:pt>
                <c:pt idx="4">
                  <c:v>15.4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54-4E1D-A7BA-2BD88ADD1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74912"/>
        <c:axId val="205114752"/>
      </c:lineChart>
      <c:catAx>
        <c:axId val="2047749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5114752"/>
        <c:crosses val="autoZero"/>
        <c:auto val="1"/>
        <c:lblAlgn val="ctr"/>
        <c:lblOffset val="100"/>
        <c:noMultiLvlLbl val="1"/>
      </c:catAx>
      <c:valAx>
        <c:axId val="205114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47749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47.9</c:v>
                </c:pt>
                <c:pt idx="1">
                  <c:v>89</c:v>
                </c:pt>
                <c:pt idx="2">
                  <c:v>81.7</c:v>
                </c:pt>
                <c:pt idx="3">
                  <c:v>89</c:v>
                </c:pt>
                <c:pt idx="4">
                  <c:v>82.5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AB-4BDE-B8ED-E7A754CDF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6080"/>
        <c:axId val="2051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80.099999999999994</c:v>
                </c:pt>
                <c:pt idx="1">
                  <c:v>87.1</c:v>
                </c:pt>
                <c:pt idx="2">
                  <c:v>84.5</c:v>
                </c:pt>
                <c:pt idx="3">
                  <c:v>86</c:v>
                </c:pt>
                <c:pt idx="4">
                  <c:v>87.4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AB-4BDE-B8ED-E7A754CDF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6080"/>
        <c:axId val="205117056"/>
      </c:lineChart>
      <c:catAx>
        <c:axId val="205166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5117056"/>
        <c:crosses val="autoZero"/>
        <c:auto val="1"/>
        <c:lblAlgn val="ctr"/>
        <c:lblOffset val="100"/>
        <c:noMultiLvlLbl val="1"/>
      </c:catAx>
      <c:valAx>
        <c:axId val="2051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5166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6863</c:v>
                </c:pt>
                <c:pt idx="1">
                  <c:v>7144</c:v>
                </c:pt>
                <c:pt idx="2">
                  <c:v>7327</c:v>
                </c:pt>
                <c:pt idx="3">
                  <c:v>7569</c:v>
                </c:pt>
                <c:pt idx="4">
                  <c:v>7551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DD-4A40-A018-F888E6002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7616"/>
        <c:axId val="20549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8307</c:v>
                </c:pt>
                <c:pt idx="1">
                  <c:v>8904</c:v>
                </c:pt>
                <c:pt idx="2">
                  <c:v>9068</c:v>
                </c:pt>
                <c:pt idx="3">
                  <c:v>9435</c:v>
                </c:pt>
                <c:pt idx="4">
                  <c:v>9319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DD-4A40-A018-F888E6002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7616"/>
        <c:axId val="205496320"/>
      </c:lineChart>
      <c:catAx>
        <c:axId val="205167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5496320"/>
        <c:crosses val="autoZero"/>
        <c:auto val="1"/>
        <c:lblAlgn val="ctr"/>
        <c:lblOffset val="100"/>
        <c:noMultiLvlLbl val="1"/>
      </c:catAx>
      <c:valAx>
        <c:axId val="20549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05167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28908</c:v>
                </c:pt>
                <c:pt idx="1">
                  <c:v>29592</c:v>
                </c:pt>
                <c:pt idx="2">
                  <c:v>28101</c:v>
                </c:pt>
                <c:pt idx="3">
                  <c:v>29003</c:v>
                </c:pt>
                <c:pt idx="4">
                  <c:v>30554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BC-4DA1-9765-71AE989A6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8128"/>
        <c:axId val="205498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27761</c:v>
                </c:pt>
                <c:pt idx="1">
                  <c:v>29162</c:v>
                </c:pt>
                <c:pt idx="2">
                  <c:v>29802</c:v>
                </c:pt>
                <c:pt idx="3">
                  <c:v>30895</c:v>
                </c:pt>
                <c:pt idx="4">
                  <c:v>31269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BC-4DA1-9765-71AE989A6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8128"/>
        <c:axId val="205498624"/>
      </c:lineChart>
      <c:catAx>
        <c:axId val="205168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5498624"/>
        <c:crosses val="autoZero"/>
        <c:auto val="1"/>
        <c:lblAlgn val="ctr"/>
        <c:lblOffset val="100"/>
        <c:noMultiLvlLbl val="1"/>
      </c:catAx>
      <c:valAx>
        <c:axId val="205498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05168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1</c:v>
                </c:pt>
                <c:pt idx="1">
                  <c:v>13.5</c:v>
                </c:pt>
                <c:pt idx="2">
                  <c:v>1.4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6D-4216-903D-58BD0DB10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366784"/>
        <c:axId val="20550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121.7</c:v>
                </c:pt>
                <c:pt idx="1">
                  <c:v>132.30000000000001</c:v>
                </c:pt>
                <c:pt idx="2">
                  <c:v>141.6</c:v>
                </c:pt>
                <c:pt idx="3">
                  <c:v>141.5</c:v>
                </c:pt>
                <c:pt idx="4">
                  <c:v>147.4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6D-4216-903D-58BD0DB10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66784"/>
        <c:axId val="205500928"/>
      </c:lineChart>
      <c:catAx>
        <c:axId val="2053667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5500928"/>
        <c:crosses val="autoZero"/>
        <c:auto val="1"/>
        <c:lblAlgn val="ctr"/>
        <c:lblOffset val="100"/>
        <c:noMultiLvlLbl val="1"/>
      </c:catAx>
      <c:valAx>
        <c:axId val="20550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5366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=""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zoomScale="85" zoomScaleNormal="85" zoomScaleSheetLayoutView="70" workbookViewId="0"/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65" t="str">
        <f>データ!H6</f>
        <v>千葉県君津中央病院企業団　君津中央病院大佐和分院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>
      <c r="A8" s="2"/>
      <c r="B8" s="78" t="str">
        <f>データ!K6</f>
        <v>条例全部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80"/>
      <c r="AU8" s="78" t="str">
        <f>データ!L6</f>
        <v>病院事業</v>
      </c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80"/>
      <c r="CN8" s="78" t="str">
        <f>データ!M6</f>
        <v>一般病院</v>
      </c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80"/>
      <c r="EG8" s="78" t="str">
        <f>データ!N6</f>
        <v>50床未満</v>
      </c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80"/>
      <c r="FZ8" s="78" t="str">
        <f>データ!O7</f>
        <v>自治体職員</v>
      </c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80"/>
      <c r="ID8" s="81">
        <f>データ!Z6</f>
        <v>36</v>
      </c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3"/>
      <c r="JW8" s="81" t="str">
        <f>データ!AA6</f>
        <v>-</v>
      </c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3"/>
      <c r="LP8" s="81" t="str">
        <f>データ!AB6</f>
        <v>-</v>
      </c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3"/>
      <c r="NI8" s="3"/>
      <c r="NJ8" s="84" t="s">
        <v>10</v>
      </c>
      <c r="NK8" s="85"/>
      <c r="NL8" s="72" t="s">
        <v>11</v>
      </c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3"/>
      <c r="NX8" s="3"/>
    </row>
    <row r="9" spans="1:388" ht="18.75" customHeight="1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74" t="s">
        <v>20</v>
      </c>
      <c r="NK9" s="75"/>
      <c r="NL9" s="76" t="s">
        <v>21</v>
      </c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7"/>
      <c r="NX9" s="3"/>
    </row>
    <row r="10" spans="1:388" ht="18.75" customHeight="1">
      <c r="A10" s="2"/>
      <c r="B10" s="78" t="str">
        <f>データ!P6</f>
        <v>直営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0"/>
      <c r="AU10" s="81">
        <f>データ!Q6</f>
        <v>10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3"/>
      <c r="CN10" s="78" t="str">
        <f>データ!R6</f>
        <v>-</v>
      </c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80"/>
      <c r="EG10" s="78" t="str">
        <f>データ!S6</f>
        <v>ド 訓</v>
      </c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80"/>
      <c r="FZ10" s="78" t="str">
        <f>データ!T6</f>
        <v>救 輪</v>
      </c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80"/>
      <c r="ID10" s="81" t="str">
        <f>データ!AC6</f>
        <v>-</v>
      </c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3"/>
      <c r="JW10" s="81" t="str">
        <f>データ!AD6</f>
        <v>-</v>
      </c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3"/>
      <c r="LP10" s="81">
        <f>データ!AE6</f>
        <v>36</v>
      </c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3"/>
      <c r="NI10" s="2"/>
      <c r="NJ10" s="88" t="s">
        <v>22</v>
      </c>
      <c r="NK10" s="89"/>
      <c r="NL10" s="86" t="s">
        <v>23</v>
      </c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7"/>
      <c r="NX10" s="3"/>
    </row>
    <row r="11" spans="1:388" ht="18.75" customHeight="1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1" t="str">
        <f>データ!U6</f>
        <v>-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81">
        <f>データ!V6</f>
        <v>2116</v>
      </c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3"/>
      <c r="CN12" s="78" t="str">
        <f>データ!W6</f>
        <v>第２種該当</v>
      </c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80"/>
      <c r="EG12" s="78" t="str">
        <f>データ!X6</f>
        <v>-</v>
      </c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80"/>
      <c r="FZ12" s="78" t="str">
        <f>データ!Y6</f>
        <v>１０：１</v>
      </c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80"/>
      <c r="ID12" s="81">
        <f>データ!AF6</f>
        <v>35</v>
      </c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3"/>
      <c r="JW12" s="81" t="str">
        <f>データ!AG6</f>
        <v>-</v>
      </c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3"/>
      <c r="LP12" s="81">
        <f>データ!AH6</f>
        <v>35</v>
      </c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3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5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>
      <c r="A16" s="7"/>
      <c r="B16" s="8"/>
      <c r="C16" s="9"/>
      <c r="D16" s="9"/>
      <c r="E16" s="9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9"/>
      <c r="NF16" s="9"/>
      <c r="NG16" s="9"/>
      <c r="NH16" s="10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40</v>
      </c>
      <c r="NK18" s="91"/>
      <c r="NL18" s="91"/>
      <c r="NM18" s="94" t="s">
        <v>41</v>
      </c>
      <c r="NN18" s="95"/>
      <c r="NO18" s="90" t="s">
        <v>40</v>
      </c>
      <c r="NP18" s="91"/>
      <c r="NQ18" s="91"/>
      <c r="NR18" s="94" t="s">
        <v>41</v>
      </c>
      <c r="NS18" s="95"/>
      <c r="NT18" s="90" t="s">
        <v>40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184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R01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R02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R03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R04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R05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R01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R02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R03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R04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R05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R01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R02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R03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R04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R05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R01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R02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R03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R04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R05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99.2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89.3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98.9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94.3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99.7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94.6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83.1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90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83.2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86.5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94.6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83.1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90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83.2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86.5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89.6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72.5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83.5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78.099999999999994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76.7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96.7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98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101.9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100.9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97.1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67.8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65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67.599999999999994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65.8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64.900000000000006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62.9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60.3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63.2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61.4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60.8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61.4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55.9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56.5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53.9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54.9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9" t="s">
        <v>62</v>
      </c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OC35" s="16" t="s">
        <v>63</v>
      </c>
    </row>
    <row r="36" spans="1:393" ht="13.5" customHeight="1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6" t="s">
        <v>64</v>
      </c>
    </row>
    <row r="37" spans="1:393" ht="13.5" customHeight="1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1" t="s">
        <v>65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6" t="s">
        <v>66</v>
      </c>
    </row>
    <row r="38" spans="1:393" ht="13.5" customHeight="1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6" t="s">
        <v>67</v>
      </c>
    </row>
    <row r="39" spans="1:393" ht="13.5" customHeight="1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37" t="s">
        <v>186</v>
      </c>
      <c r="NK39" s="138"/>
      <c r="NL39" s="138"/>
      <c r="NM39" s="138"/>
      <c r="NN39" s="138"/>
      <c r="NO39" s="138"/>
      <c r="NP39" s="138"/>
      <c r="NQ39" s="138"/>
      <c r="NR39" s="138"/>
      <c r="NS39" s="138"/>
      <c r="NT39" s="138"/>
      <c r="NU39" s="138"/>
      <c r="NV39" s="138"/>
      <c r="NW39" s="138"/>
      <c r="NX39" s="139"/>
      <c r="OC39" s="16" t="s">
        <v>68</v>
      </c>
    </row>
    <row r="40" spans="1:393" ht="13.5" customHeight="1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37"/>
      <c r="NK40" s="138"/>
      <c r="NL40" s="138"/>
      <c r="NM40" s="138"/>
      <c r="NN40" s="138"/>
      <c r="NO40" s="138"/>
      <c r="NP40" s="138"/>
      <c r="NQ40" s="138"/>
      <c r="NR40" s="138"/>
      <c r="NS40" s="138"/>
      <c r="NT40" s="138"/>
      <c r="NU40" s="138"/>
      <c r="NV40" s="138"/>
      <c r="NW40" s="138"/>
      <c r="NX40" s="139"/>
      <c r="OC40" s="16" t="s">
        <v>69</v>
      </c>
    </row>
    <row r="41" spans="1:393" ht="13.5" customHeight="1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37"/>
      <c r="NK41" s="138"/>
      <c r="NL41" s="138"/>
      <c r="NM41" s="138"/>
      <c r="NN41" s="138"/>
      <c r="NO41" s="138"/>
      <c r="NP41" s="138"/>
      <c r="NQ41" s="138"/>
      <c r="NR41" s="138"/>
      <c r="NS41" s="138"/>
      <c r="NT41" s="138"/>
      <c r="NU41" s="138"/>
      <c r="NV41" s="138"/>
      <c r="NW41" s="138"/>
      <c r="NX41" s="139"/>
      <c r="OC41" s="16" t="s">
        <v>70</v>
      </c>
    </row>
    <row r="42" spans="1:393" ht="13.5" customHeight="1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37"/>
      <c r="NK42" s="138"/>
      <c r="NL42" s="138"/>
      <c r="NM42" s="138"/>
      <c r="NN42" s="138"/>
      <c r="NO42" s="138"/>
      <c r="NP42" s="138"/>
      <c r="NQ42" s="138"/>
      <c r="NR42" s="138"/>
      <c r="NS42" s="138"/>
      <c r="NT42" s="138"/>
      <c r="NU42" s="138"/>
      <c r="NV42" s="138"/>
      <c r="NW42" s="138"/>
      <c r="NX42" s="139"/>
      <c r="OC42" s="16" t="s">
        <v>71</v>
      </c>
    </row>
    <row r="43" spans="1:393" ht="13.5" customHeight="1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37"/>
      <c r="NK43" s="138"/>
      <c r="NL43" s="138"/>
      <c r="NM43" s="138"/>
      <c r="NN43" s="138"/>
      <c r="NO43" s="138"/>
      <c r="NP43" s="138"/>
      <c r="NQ43" s="138"/>
      <c r="NR43" s="138"/>
      <c r="NS43" s="138"/>
      <c r="NT43" s="138"/>
      <c r="NU43" s="138"/>
      <c r="NV43" s="138"/>
      <c r="NW43" s="138"/>
      <c r="NX43" s="139"/>
      <c r="OC43" s="16" t="s">
        <v>72</v>
      </c>
    </row>
    <row r="44" spans="1:393" ht="13.5" customHeight="1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37"/>
      <c r="NK44" s="138"/>
      <c r="NL44" s="138"/>
      <c r="NM44" s="138"/>
      <c r="NN44" s="138"/>
      <c r="NO44" s="138"/>
      <c r="NP44" s="138"/>
      <c r="NQ44" s="138"/>
      <c r="NR44" s="138"/>
      <c r="NS44" s="138"/>
      <c r="NT44" s="138"/>
      <c r="NU44" s="138"/>
      <c r="NV44" s="138"/>
      <c r="NW44" s="138"/>
      <c r="NX44" s="139"/>
      <c r="OC44" s="16" t="s">
        <v>73</v>
      </c>
    </row>
    <row r="45" spans="1:393" ht="13.5" customHeight="1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37"/>
      <c r="NK45" s="138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38"/>
      <c r="NW45" s="138"/>
      <c r="NX45" s="139"/>
      <c r="OC45" s="16" t="s">
        <v>74</v>
      </c>
    </row>
    <row r="46" spans="1:393" ht="13.5" customHeight="1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37"/>
      <c r="NK46" s="138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38"/>
      <c r="NW46" s="138"/>
      <c r="NX46" s="139"/>
      <c r="OC46" s="16" t="s">
        <v>75</v>
      </c>
    </row>
    <row r="47" spans="1:393" ht="13.5" customHeight="1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37"/>
      <c r="NK47" s="138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38"/>
      <c r="NW47" s="138"/>
      <c r="NX47" s="139"/>
      <c r="OC47" s="16" t="s">
        <v>76</v>
      </c>
    </row>
    <row r="48" spans="1:393" ht="13.5" customHeight="1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37"/>
      <c r="NK48" s="138"/>
      <c r="NL48" s="138"/>
      <c r="NM48" s="138"/>
      <c r="NN48" s="138"/>
      <c r="NO48" s="138"/>
      <c r="NP48" s="138"/>
      <c r="NQ48" s="138"/>
      <c r="NR48" s="138"/>
      <c r="NS48" s="138"/>
      <c r="NT48" s="138"/>
      <c r="NU48" s="138"/>
      <c r="NV48" s="138"/>
      <c r="NW48" s="138"/>
      <c r="NX48" s="139"/>
      <c r="OC48" s="16" t="s">
        <v>77</v>
      </c>
    </row>
    <row r="49" spans="1:393" ht="13.5" customHeight="1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37"/>
      <c r="NK49" s="138"/>
      <c r="NL49" s="138"/>
      <c r="NM49" s="138"/>
      <c r="NN49" s="138"/>
      <c r="NO49" s="138"/>
      <c r="NP49" s="138"/>
      <c r="NQ49" s="138"/>
      <c r="NR49" s="138"/>
      <c r="NS49" s="138"/>
      <c r="NT49" s="138"/>
      <c r="NU49" s="138"/>
      <c r="NV49" s="138"/>
      <c r="NW49" s="138"/>
      <c r="NX49" s="139"/>
      <c r="OC49" s="16" t="s">
        <v>78</v>
      </c>
    </row>
    <row r="50" spans="1:393" ht="13.5" customHeight="1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37"/>
      <c r="NK50" s="138"/>
      <c r="NL50" s="138"/>
      <c r="NM50" s="138"/>
      <c r="NN50" s="138"/>
      <c r="NO50" s="138"/>
      <c r="NP50" s="138"/>
      <c r="NQ50" s="138"/>
      <c r="NR50" s="138"/>
      <c r="NS50" s="138"/>
      <c r="NT50" s="138"/>
      <c r="NU50" s="138"/>
      <c r="NV50" s="138"/>
      <c r="NW50" s="138"/>
      <c r="NX50" s="139"/>
      <c r="OC50" s="16" t="s">
        <v>79</v>
      </c>
    </row>
    <row r="51" spans="1:393" ht="13.5" customHeight="1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40"/>
      <c r="NK51" s="141"/>
      <c r="NL51" s="141"/>
      <c r="NM51" s="141"/>
      <c r="NN51" s="141"/>
      <c r="NO51" s="141"/>
      <c r="NP51" s="141"/>
      <c r="NQ51" s="141"/>
      <c r="NR51" s="141"/>
      <c r="NS51" s="141"/>
      <c r="NT51" s="141"/>
      <c r="NU51" s="141"/>
      <c r="NV51" s="141"/>
      <c r="NW51" s="141"/>
      <c r="NX51" s="142"/>
      <c r="OC51" s="16" t="s">
        <v>80</v>
      </c>
    </row>
    <row r="52" spans="1:393" ht="13.5" customHeight="1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1" t="s">
        <v>81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6" t="s">
        <v>82</v>
      </c>
    </row>
    <row r="53" spans="1:393" ht="13.5" customHeight="1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6" t="s">
        <v>83</v>
      </c>
    </row>
    <row r="54" spans="1:393" ht="13.5" customHeight="1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R01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R02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R03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R04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R05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R01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R02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R03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R04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R05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R01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R02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R03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R04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R05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R01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R02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R03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R04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R05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18" t="s">
        <v>185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6" t="s">
        <v>84</v>
      </c>
    </row>
    <row r="55" spans="1:393" ht="13.5" customHeight="1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43">
        <f>データ!CA7</f>
        <v>28908</v>
      </c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5"/>
      <c r="AE55" s="143">
        <f>データ!CB7</f>
        <v>29592</v>
      </c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5"/>
      <c r="AT55" s="143">
        <f>データ!CC7</f>
        <v>28101</v>
      </c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5"/>
      <c r="BI55" s="143">
        <f>データ!CD7</f>
        <v>29003</v>
      </c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5"/>
      <c r="BX55" s="143">
        <f>データ!CE7</f>
        <v>30554</v>
      </c>
      <c r="BY55" s="144"/>
      <c r="BZ55" s="144"/>
      <c r="CA55" s="144"/>
      <c r="CB55" s="144"/>
      <c r="CC55" s="144"/>
      <c r="CD55" s="144"/>
      <c r="CE55" s="144"/>
      <c r="CF55" s="144"/>
      <c r="CG55" s="144"/>
      <c r="CH55" s="144"/>
      <c r="CI55" s="144"/>
      <c r="CJ55" s="144"/>
      <c r="CK55" s="144"/>
      <c r="CL55" s="145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43">
        <f>データ!CL7</f>
        <v>6863</v>
      </c>
      <c r="DE55" s="144"/>
      <c r="DF55" s="144"/>
      <c r="DG55" s="144"/>
      <c r="DH55" s="144"/>
      <c r="DI55" s="144"/>
      <c r="DJ55" s="144"/>
      <c r="DK55" s="144"/>
      <c r="DL55" s="144"/>
      <c r="DM55" s="144"/>
      <c r="DN55" s="144"/>
      <c r="DO55" s="144"/>
      <c r="DP55" s="144"/>
      <c r="DQ55" s="144"/>
      <c r="DR55" s="145"/>
      <c r="DS55" s="143">
        <f>データ!CM7</f>
        <v>7144</v>
      </c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5"/>
      <c r="EH55" s="143">
        <f>データ!CN7</f>
        <v>7327</v>
      </c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5"/>
      <c r="EW55" s="143">
        <f>データ!CO7</f>
        <v>7569</v>
      </c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5"/>
      <c r="FL55" s="143">
        <f>データ!CP7</f>
        <v>7551</v>
      </c>
      <c r="FM55" s="144"/>
      <c r="FN55" s="144"/>
      <c r="FO55" s="144"/>
      <c r="FP55" s="144"/>
      <c r="FQ55" s="144"/>
      <c r="FR55" s="144"/>
      <c r="FS55" s="144"/>
      <c r="FT55" s="144"/>
      <c r="FU55" s="144"/>
      <c r="FV55" s="144"/>
      <c r="FW55" s="144"/>
      <c r="FX55" s="144"/>
      <c r="FY55" s="144"/>
      <c r="FZ55" s="145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47.9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89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81.7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89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82.5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10.5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11.3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11.1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11.5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10.8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  <c r="OC55" s="16" t="s">
        <v>85</v>
      </c>
    </row>
    <row r="56" spans="1:393" ht="13.5" customHeight="1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43">
        <f>データ!CF7</f>
        <v>27761</v>
      </c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5"/>
      <c r="AE56" s="143">
        <f>データ!CG7</f>
        <v>29162</v>
      </c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5"/>
      <c r="AT56" s="143">
        <f>データ!CH7</f>
        <v>29802</v>
      </c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5"/>
      <c r="BI56" s="143">
        <f>データ!CI7</f>
        <v>30895</v>
      </c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5"/>
      <c r="BX56" s="143">
        <f>データ!CJ7</f>
        <v>31269</v>
      </c>
      <c r="BY56" s="144"/>
      <c r="BZ56" s="144"/>
      <c r="CA56" s="144"/>
      <c r="CB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5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43">
        <f>データ!CQ7</f>
        <v>8307</v>
      </c>
      <c r="DE56" s="144"/>
      <c r="DF56" s="144"/>
      <c r="DG56" s="144"/>
      <c r="DH56" s="144"/>
      <c r="DI56" s="144"/>
      <c r="DJ56" s="144"/>
      <c r="DK56" s="144"/>
      <c r="DL56" s="144"/>
      <c r="DM56" s="144"/>
      <c r="DN56" s="144"/>
      <c r="DO56" s="144"/>
      <c r="DP56" s="144"/>
      <c r="DQ56" s="144"/>
      <c r="DR56" s="145"/>
      <c r="DS56" s="143">
        <f>データ!CR7</f>
        <v>8904</v>
      </c>
      <c r="DT56" s="144"/>
      <c r="DU56" s="144"/>
      <c r="DV56" s="144"/>
      <c r="DW56" s="144"/>
      <c r="DX56" s="144"/>
      <c r="DY56" s="144"/>
      <c r="DZ56" s="144"/>
      <c r="EA56" s="144"/>
      <c r="EB56" s="144"/>
      <c r="EC56" s="144"/>
      <c r="ED56" s="144"/>
      <c r="EE56" s="144"/>
      <c r="EF56" s="144"/>
      <c r="EG56" s="145"/>
      <c r="EH56" s="143">
        <f>データ!CS7</f>
        <v>9068</v>
      </c>
      <c r="EI56" s="144"/>
      <c r="EJ56" s="144"/>
      <c r="EK56" s="144"/>
      <c r="EL56" s="144"/>
      <c r="EM56" s="144"/>
      <c r="EN56" s="144"/>
      <c r="EO56" s="144"/>
      <c r="EP56" s="144"/>
      <c r="EQ56" s="144"/>
      <c r="ER56" s="144"/>
      <c r="ES56" s="144"/>
      <c r="ET56" s="144"/>
      <c r="EU56" s="144"/>
      <c r="EV56" s="145"/>
      <c r="EW56" s="143">
        <f>データ!CT7</f>
        <v>9435</v>
      </c>
      <c r="EX56" s="144"/>
      <c r="EY56" s="144"/>
      <c r="EZ56" s="144"/>
      <c r="FA56" s="144"/>
      <c r="FB56" s="144"/>
      <c r="FC56" s="144"/>
      <c r="FD56" s="144"/>
      <c r="FE56" s="144"/>
      <c r="FF56" s="144"/>
      <c r="FG56" s="144"/>
      <c r="FH56" s="144"/>
      <c r="FI56" s="144"/>
      <c r="FJ56" s="144"/>
      <c r="FK56" s="145"/>
      <c r="FL56" s="143">
        <f>データ!CU7</f>
        <v>9319</v>
      </c>
      <c r="FM56" s="144"/>
      <c r="FN56" s="144"/>
      <c r="FO56" s="144"/>
      <c r="FP56" s="144"/>
      <c r="FQ56" s="144"/>
      <c r="FR56" s="144"/>
      <c r="FS56" s="144"/>
      <c r="FT56" s="144"/>
      <c r="FU56" s="144"/>
      <c r="FV56" s="144"/>
      <c r="FW56" s="144"/>
      <c r="FX56" s="144"/>
      <c r="FY56" s="144"/>
      <c r="FZ56" s="145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80.099999999999994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87.1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84.5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86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87.4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16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15.9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14.9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15.6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15.4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  <c r="OC56" s="16" t="s">
        <v>86</v>
      </c>
    </row>
    <row r="57" spans="1:393" ht="13.5" customHeight="1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100" t="s">
        <v>87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1" t="s">
        <v>88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6" t="s">
        <v>187</v>
      </c>
      <c r="NK70" s="147"/>
      <c r="NL70" s="147"/>
      <c r="NM70" s="147"/>
      <c r="NN70" s="147"/>
      <c r="NO70" s="147"/>
      <c r="NP70" s="147"/>
      <c r="NQ70" s="147"/>
      <c r="NR70" s="147"/>
      <c r="NS70" s="147"/>
      <c r="NT70" s="147"/>
      <c r="NU70" s="147"/>
      <c r="NV70" s="147"/>
      <c r="NW70" s="147"/>
      <c r="NX70" s="148"/>
    </row>
    <row r="71" spans="1:388" ht="13.5" customHeight="1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6"/>
      <c r="NK71" s="147"/>
      <c r="NL71" s="147"/>
      <c r="NM71" s="147"/>
      <c r="NN71" s="147"/>
      <c r="NO71" s="147"/>
      <c r="NP71" s="147"/>
      <c r="NQ71" s="147"/>
      <c r="NR71" s="147"/>
      <c r="NS71" s="147"/>
      <c r="NT71" s="147"/>
      <c r="NU71" s="147"/>
      <c r="NV71" s="147"/>
      <c r="NW71" s="147"/>
      <c r="NX71" s="148"/>
    </row>
    <row r="72" spans="1:388" ht="13.5" customHeight="1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6"/>
      <c r="NK72" s="147"/>
      <c r="NL72" s="147"/>
      <c r="NM72" s="147"/>
      <c r="NN72" s="147"/>
      <c r="NO72" s="147"/>
      <c r="NP72" s="147"/>
      <c r="NQ72" s="147"/>
      <c r="NR72" s="147"/>
      <c r="NS72" s="147"/>
      <c r="NT72" s="147"/>
      <c r="NU72" s="147"/>
      <c r="NV72" s="147"/>
      <c r="NW72" s="147"/>
      <c r="NX72" s="148"/>
    </row>
    <row r="73" spans="1:388" ht="13.5" customHeight="1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6"/>
      <c r="NK73" s="147"/>
      <c r="NL73" s="147"/>
      <c r="NM73" s="147"/>
      <c r="NN73" s="147"/>
      <c r="NO73" s="147"/>
      <c r="NP73" s="147"/>
      <c r="NQ73" s="147"/>
      <c r="NR73" s="147"/>
      <c r="NS73" s="147"/>
      <c r="NT73" s="147"/>
      <c r="NU73" s="147"/>
      <c r="NV73" s="147"/>
      <c r="NW73" s="147"/>
      <c r="NX73" s="148"/>
    </row>
    <row r="74" spans="1:388" ht="13.5" customHeight="1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6"/>
      <c r="NK74" s="147"/>
      <c r="NL74" s="147"/>
      <c r="NM74" s="147"/>
      <c r="NN74" s="147"/>
      <c r="NO74" s="147"/>
      <c r="NP74" s="147"/>
      <c r="NQ74" s="147"/>
      <c r="NR74" s="147"/>
      <c r="NS74" s="147"/>
      <c r="NT74" s="147"/>
      <c r="NU74" s="147"/>
      <c r="NV74" s="147"/>
      <c r="NW74" s="147"/>
      <c r="NX74" s="148"/>
    </row>
    <row r="75" spans="1:388" ht="13.5" customHeight="1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6"/>
      <c r="NK75" s="147"/>
      <c r="NL75" s="147"/>
      <c r="NM75" s="147"/>
      <c r="NN75" s="147"/>
      <c r="NO75" s="147"/>
      <c r="NP75" s="147"/>
      <c r="NQ75" s="147"/>
      <c r="NR75" s="147"/>
      <c r="NS75" s="147"/>
      <c r="NT75" s="147"/>
      <c r="NU75" s="147"/>
      <c r="NV75" s="147"/>
      <c r="NW75" s="147"/>
      <c r="NX75" s="148"/>
    </row>
    <row r="76" spans="1:388" ht="13.5" customHeight="1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6"/>
      <c r="NK76" s="147"/>
      <c r="NL76" s="147"/>
      <c r="NM76" s="147"/>
      <c r="NN76" s="147"/>
      <c r="NO76" s="147"/>
      <c r="NP76" s="147"/>
      <c r="NQ76" s="147"/>
      <c r="NR76" s="147"/>
      <c r="NS76" s="147"/>
      <c r="NT76" s="147"/>
      <c r="NU76" s="147"/>
      <c r="NV76" s="147"/>
      <c r="NW76" s="147"/>
      <c r="NX76" s="148"/>
    </row>
    <row r="77" spans="1:388" ht="13.5" customHeight="1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6"/>
      <c r="NK77" s="147"/>
      <c r="NL77" s="147"/>
      <c r="NM77" s="147"/>
      <c r="NN77" s="147"/>
      <c r="NO77" s="147"/>
      <c r="NP77" s="147"/>
      <c r="NQ77" s="147"/>
      <c r="NR77" s="147"/>
      <c r="NS77" s="147"/>
      <c r="NT77" s="147"/>
      <c r="NU77" s="147"/>
      <c r="NV77" s="147"/>
      <c r="NW77" s="147"/>
      <c r="NX77" s="148"/>
    </row>
    <row r="78" spans="1:388" ht="13.5" customHeight="1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R01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R02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R03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R04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R05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R01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R02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R03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R04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R05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R01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R02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R03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R04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R05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R01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R02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R03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R04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R05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6"/>
      <c r="NK78" s="147"/>
      <c r="NL78" s="147"/>
      <c r="NM78" s="147"/>
      <c r="NN78" s="147"/>
      <c r="NO78" s="147"/>
      <c r="NP78" s="147"/>
      <c r="NQ78" s="147"/>
      <c r="NR78" s="147"/>
      <c r="NS78" s="147"/>
      <c r="NT78" s="147"/>
      <c r="NU78" s="147"/>
      <c r="NV78" s="147"/>
      <c r="NW78" s="147"/>
      <c r="NX78" s="148"/>
    </row>
    <row r="79" spans="1:388" ht="13.5" customHeight="1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1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13.5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1.4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0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0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79.7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81.900000000000006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84.4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83.6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84.4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66.900000000000006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70.900000000000006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75.599999999999994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73.2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75.8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43">
        <f>データ!EZ7</f>
        <v>32401306</v>
      </c>
      <c r="KH79" s="144"/>
      <c r="KI79" s="144"/>
      <c r="KJ79" s="144"/>
      <c r="KK79" s="144"/>
      <c r="KL79" s="144"/>
      <c r="KM79" s="144"/>
      <c r="KN79" s="144"/>
      <c r="KO79" s="144"/>
      <c r="KP79" s="144"/>
      <c r="KQ79" s="144"/>
      <c r="KR79" s="144"/>
      <c r="KS79" s="144"/>
      <c r="KT79" s="144"/>
      <c r="KU79" s="145"/>
      <c r="KV79" s="143">
        <f>データ!FA7</f>
        <v>32424333</v>
      </c>
      <c r="KW79" s="144"/>
      <c r="KX79" s="144"/>
      <c r="KY79" s="144"/>
      <c r="KZ79" s="144"/>
      <c r="LA79" s="144"/>
      <c r="LB79" s="144"/>
      <c r="LC79" s="144"/>
      <c r="LD79" s="144"/>
      <c r="LE79" s="144"/>
      <c r="LF79" s="144"/>
      <c r="LG79" s="144"/>
      <c r="LH79" s="144"/>
      <c r="LI79" s="144"/>
      <c r="LJ79" s="145"/>
      <c r="LK79" s="143">
        <f>データ!FB7</f>
        <v>32017056</v>
      </c>
      <c r="LL79" s="144"/>
      <c r="LM79" s="144"/>
      <c r="LN79" s="144"/>
      <c r="LO79" s="144"/>
      <c r="LP79" s="144"/>
      <c r="LQ79" s="144"/>
      <c r="LR79" s="144"/>
      <c r="LS79" s="144"/>
      <c r="LT79" s="144"/>
      <c r="LU79" s="144"/>
      <c r="LV79" s="144"/>
      <c r="LW79" s="144"/>
      <c r="LX79" s="144"/>
      <c r="LY79" s="145"/>
      <c r="LZ79" s="143">
        <f>データ!FC7</f>
        <v>32975444</v>
      </c>
      <c r="MA79" s="144"/>
      <c r="MB79" s="144"/>
      <c r="MC79" s="144"/>
      <c r="MD79" s="144"/>
      <c r="ME79" s="144"/>
      <c r="MF79" s="144"/>
      <c r="MG79" s="144"/>
      <c r="MH79" s="144"/>
      <c r="MI79" s="144"/>
      <c r="MJ79" s="144"/>
      <c r="MK79" s="144"/>
      <c r="ML79" s="144"/>
      <c r="MM79" s="144"/>
      <c r="MN79" s="145"/>
      <c r="MO79" s="143">
        <f>データ!FD7</f>
        <v>33361750</v>
      </c>
      <c r="MP79" s="144"/>
      <c r="MQ79" s="144"/>
      <c r="MR79" s="144"/>
      <c r="MS79" s="144"/>
      <c r="MT79" s="144"/>
      <c r="MU79" s="144"/>
      <c r="MV79" s="144"/>
      <c r="MW79" s="144"/>
      <c r="MX79" s="144"/>
      <c r="MY79" s="144"/>
      <c r="MZ79" s="144"/>
      <c r="NA79" s="144"/>
      <c r="NB79" s="144"/>
      <c r="NC79" s="145"/>
      <c r="ND79" s="2"/>
      <c r="NE79" s="2"/>
      <c r="NF79" s="2"/>
      <c r="NG79" s="21"/>
      <c r="NH79" s="15"/>
      <c r="NI79" s="2"/>
      <c r="NJ79" s="146"/>
      <c r="NK79" s="147"/>
      <c r="NL79" s="147"/>
      <c r="NM79" s="147"/>
      <c r="NN79" s="147"/>
      <c r="NO79" s="147"/>
      <c r="NP79" s="147"/>
      <c r="NQ79" s="147"/>
      <c r="NR79" s="147"/>
      <c r="NS79" s="147"/>
      <c r="NT79" s="147"/>
      <c r="NU79" s="147"/>
      <c r="NV79" s="147"/>
      <c r="NW79" s="147"/>
      <c r="NX79" s="148"/>
    </row>
    <row r="80" spans="1:388" ht="13.5" customHeight="1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121.7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132.30000000000001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141.6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141.5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147.4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55.4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57.6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56.9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57.9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59.3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72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72.3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71.5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72.099999999999994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71.900000000000006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43">
        <f>データ!FE7</f>
        <v>44774257</v>
      </c>
      <c r="KH80" s="144"/>
      <c r="KI80" s="144"/>
      <c r="KJ80" s="144"/>
      <c r="KK80" s="144"/>
      <c r="KL80" s="144"/>
      <c r="KM80" s="144"/>
      <c r="KN80" s="144"/>
      <c r="KO80" s="144"/>
      <c r="KP80" s="144"/>
      <c r="KQ80" s="144"/>
      <c r="KR80" s="144"/>
      <c r="KS80" s="144"/>
      <c r="KT80" s="144"/>
      <c r="KU80" s="145"/>
      <c r="KV80" s="143">
        <f>データ!FF7</f>
        <v>46069366</v>
      </c>
      <c r="KW80" s="144"/>
      <c r="KX80" s="144"/>
      <c r="KY80" s="144"/>
      <c r="KZ80" s="144"/>
      <c r="LA80" s="144"/>
      <c r="LB80" s="144"/>
      <c r="LC80" s="144"/>
      <c r="LD80" s="144"/>
      <c r="LE80" s="144"/>
      <c r="LF80" s="144"/>
      <c r="LG80" s="144"/>
      <c r="LH80" s="144"/>
      <c r="LI80" s="144"/>
      <c r="LJ80" s="145"/>
      <c r="LK80" s="143">
        <f>データ!FG7</f>
        <v>47725874</v>
      </c>
      <c r="LL80" s="144"/>
      <c r="LM80" s="144"/>
      <c r="LN80" s="144"/>
      <c r="LO80" s="144"/>
      <c r="LP80" s="144"/>
      <c r="LQ80" s="144"/>
      <c r="LR80" s="144"/>
      <c r="LS80" s="144"/>
      <c r="LT80" s="144"/>
      <c r="LU80" s="144"/>
      <c r="LV80" s="144"/>
      <c r="LW80" s="144"/>
      <c r="LX80" s="144"/>
      <c r="LY80" s="145"/>
      <c r="LZ80" s="143">
        <f>データ!FH7</f>
        <v>49580743</v>
      </c>
      <c r="MA80" s="144"/>
      <c r="MB80" s="144"/>
      <c r="MC80" s="144"/>
      <c r="MD80" s="144"/>
      <c r="ME80" s="144"/>
      <c r="MF80" s="144"/>
      <c r="MG80" s="144"/>
      <c r="MH80" s="144"/>
      <c r="MI80" s="144"/>
      <c r="MJ80" s="144"/>
      <c r="MK80" s="144"/>
      <c r="ML80" s="144"/>
      <c r="MM80" s="144"/>
      <c r="MN80" s="145"/>
      <c r="MO80" s="143">
        <f>データ!FI7</f>
        <v>50826859</v>
      </c>
      <c r="MP80" s="144"/>
      <c r="MQ80" s="144"/>
      <c r="MR80" s="144"/>
      <c r="MS80" s="144"/>
      <c r="MT80" s="144"/>
      <c r="MU80" s="144"/>
      <c r="MV80" s="144"/>
      <c r="MW80" s="144"/>
      <c r="MX80" s="144"/>
      <c r="MY80" s="144"/>
      <c r="MZ80" s="144"/>
      <c r="NA80" s="144"/>
      <c r="NB80" s="144"/>
      <c r="NC80" s="145"/>
      <c r="ND80" s="2"/>
      <c r="NE80" s="2"/>
      <c r="NF80" s="2"/>
      <c r="NG80" s="21"/>
      <c r="NH80" s="15"/>
      <c r="NI80" s="2"/>
      <c r="NJ80" s="146"/>
      <c r="NK80" s="147"/>
      <c r="NL80" s="147"/>
      <c r="NM80" s="147"/>
      <c r="NN80" s="147"/>
      <c r="NO80" s="147"/>
      <c r="NP80" s="147"/>
      <c r="NQ80" s="147"/>
      <c r="NR80" s="147"/>
      <c r="NS80" s="147"/>
      <c r="NT80" s="147"/>
      <c r="NU80" s="147"/>
      <c r="NV80" s="147"/>
      <c r="NW80" s="147"/>
      <c r="NX80" s="148"/>
    </row>
    <row r="81" spans="1:388" ht="13.5" customHeight="1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6"/>
      <c r="NK81" s="147"/>
      <c r="NL81" s="147"/>
      <c r="NM81" s="147"/>
      <c r="NN81" s="147"/>
      <c r="NO81" s="147"/>
      <c r="NP81" s="147"/>
      <c r="NQ81" s="147"/>
      <c r="NR81" s="147"/>
      <c r="NS81" s="147"/>
      <c r="NT81" s="147"/>
      <c r="NU81" s="147"/>
      <c r="NV81" s="147"/>
      <c r="NW81" s="147"/>
      <c r="NX81" s="148"/>
    </row>
    <row r="82" spans="1:388" ht="13.5" customHeight="1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6"/>
      <c r="NK82" s="147"/>
      <c r="NL82" s="147"/>
      <c r="NM82" s="147"/>
      <c r="NN82" s="147"/>
      <c r="NO82" s="147"/>
      <c r="NP82" s="147"/>
      <c r="NQ82" s="147"/>
      <c r="NR82" s="147"/>
      <c r="NS82" s="147"/>
      <c r="NT82" s="147"/>
      <c r="NU82" s="147"/>
      <c r="NV82" s="147"/>
      <c r="NW82" s="147"/>
      <c r="NX82" s="148"/>
    </row>
    <row r="83" spans="1:388" ht="13.5" customHeight="1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6"/>
      <c r="NK83" s="147"/>
      <c r="NL83" s="147"/>
      <c r="NM83" s="147"/>
      <c r="NN83" s="147"/>
      <c r="NO83" s="147"/>
      <c r="NP83" s="147"/>
      <c r="NQ83" s="147"/>
      <c r="NR83" s="147"/>
      <c r="NS83" s="147"/>
      <c r="NT83" s="147"/>
      <c r="NU83" s="147"/>
      <c r="NV83" s="147"/>
      <c r="NW83" s="147"/>
      <c r="NX83" s="148"/>
    </row>
    <row r="84" spans="1:388" ht="13.5" customHeight="1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9"/>
      <c r="NK84" s="150"/>
      <c r="NL84" s="150"/>
      <c r="NM84" s="150"/>
      <c r="NN84" s="150"/>
      <c r="NO84" s="150"/>
      <c r="NP84" s="150"/>
      <c r="NQ84" s="150"/>
      <c r="NR84" s="150"/>
      <c r="NS84" s="150"/>
      <c r="NT84" s="150"/>
      <c r="NU84" s="150"/>
      <c r="NV84" s="150"/>
      <c r="NW84" s="150"/>
      <c r="NX84" s="151"/>
    </row>
    <row r="85" spans="1:388">
      <c r="B85" s="152" t="s">
        <v>89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52"/>
      <c r="CT85" s="152"/>
      <c r="CU85" s="152"/>
      <c r="CV85" s="152"/>
      <c r="CW85" s="152"/>
      <c r="CX85" s="152"/>
      <c r="CY85" s="152"/>
      <c r="CZ85" s="152"/>
      <c r="DA85" s="152"/>
      <c r="DB85" s="152"/>
      <c r="DC85" s="152"/>
      <c r="DD85" s="152"/>
      <c r="DE85" s="152"/>
      <c r="DF85" s="152"/>
      <c r="DG85" s="152"/>
      <c r="DH85" s="152"/>
      <c r="DI85" s="152"/>
      <c r="DJ85" s="152"/>
      <c r="DK85" s="152"/>
      <c r="DL85" s="152"/>
      <c r="DM85" s="152"/>
      <c r="DN85" s="152"/>
      <c r="DO85" s="152"/>
      <c r="DP85" s="152"/>
      <c r="DQ85" s="152"/>
      <c r="DR85" s="152"/>
      <c r="DS85" s="152"/>
      <c r="DT85" s="152"/>
      <c r="DU85" s="152"/>
      <c r="DV85" s="152"/>
      <c r="DW85" s="152"/>
      <c r="DX85" s="152"/>
      <c r="DY85" s="152"/>
      <c r="DZ85" s="152"/>
      <c r="EA85" s="152"/>
      <c r="EB85" s="152"/>
      <c r="EC85" s="152"/>
      <c r="ED85" s="152"/>
      <c r="EE85" s="152"/>
      <c r="EF85" s="152"/>
      <c r="EG85" s="152"/>
      <c r="EH85" s="152"/>
      <c r="EI85" s="152"/>
      <c r="EJ85" s="152"/>
      <c r="EK85" s="152"/>
      <c r="EL85" s="152"/>
      <c r="EM85" s="152"/>
      <c r="EN85" s="152"/>
      <c r="EO85" s="152"/>
      <c r="EP85" s="152"/>
      <c r="EQ85" s="152"/>
      <c r="ER85" s="152"/>
      <c r="ES85" s="152"/>
      <c r="ET85" s="152"/>
      <c r="EU85" s="152"/>
      <c r="EV85" s="152"/>
      <c r="EW85" s="152"/>
      <c r="EX85" s="152"/>
      <c r="EY85" s="152"/>
      <c r="EZ85" s="152"/>
      <c r="FA85" s="152"/>
      <c r="FB85" s="152"/>
      <c r="FC85" s="152"/>
      <c r="FD85" s="152"/>
      <c r="FE85" s="152"/>
      <c r="FF85" s="152"/>
      <c r="FG85" s="152"/>
      <c r="FH85" s="152"/>
      <c r="FI85" s="152"/>
      <c r="FJ85" s="152"/>
      <c r="FK85" s="152"/>
      <c r="FL85" s="152"/>
      <c r="FM85" s="152"/>
      <c r="FN85" s="152"/>
      <c r="FO85" s="152"/>
      <c r="FP85" s="152"/>
      <c r="FQ85" s="152"/>
      <c r="FR85" s="152"/>
      <c r="FS85" s="152"/>
      <c r="FT85" s="152"/>
      <c r="FU85" s="152"/>
      <c r="FV85" s="152"/>
      <c r="FW85" s="152"/>
      <c r="FX85" s="152"/>
      <c r="FY85" s="152"/>
      <c r="FZ85" s="152"/>
      <c r="GA85" s="152"/>
      <c r="GB85" s="152"/>
      <c r="GC85" s="152"/>
      <c r="GD85" s="152"/>
      <c r="GE85" s="152"/>
      <c r="GF85" s="152"/>
      <c r="GG85" s="152"/>
      <c r="GH85" s="152"/>
      <c r="GI85" s="152"/>
      <c r="GJ85" s="152"/>
      <c r="GK85" s="152"/>
      <c r="GL85" s="152"/>
      <c r="GM85" s="152"/>
      <c r="GN85" s="152"/>
      <c r="GO85" s="152"/>
      <c r="GP85" s="152"/>
      <c r="GQ85" s="152"/>
      <c r="GR85" s="152"/>
      <c r="GS85" s="152"/>
      <c r="GT85" s="152"/>
      <c r="GU85" s="152"/>
      <c r="GV85" s="152"/>
      <c r="GW85" s="152"/>
      <c r="GX85" s="152"/>
      <c r="GY85" s="152"/>
      <c r="GZ85" s="152"/>
      <c r="HA85" s="152"/>
      <c r="HB85" s="152"/>
      <c r="HC85" s="152"/>
      <c r="HD85" s="152"/>
      <c r="HE85" s="152"/>
      <c r="HF85" s="152"/>
      <c r="HG85" s="152"/>
      <c r="HH85" s="152"/>
      <c r="HI85" s="152"/>
      <c r="HJ85" s="152"/>
      <c r="HK85" s="152"/>
      <c r="HL85" s="152"/>
      <c r="HM85" s="152"/>
      <c r="HN85" s="152"/>
      <c r="HO85" s="152"/>
      <c r="HP85" s="152"/>
      <c r="HQ85" s="152"/>
      <c r="HR85" s="152"/>
      <c r="HS85" s="152"/>
      <c r="HT85" s="152"/>
      <c r="HU85" s="152"/>
      <c r="HV85" s="152"/>
      <c r="HW85" s="152"/>
      <c r="HX85" s="152"/>
      <c r="HY85" s="152"/>
      <c r="HZ85" s="152"/>
      <c r="IA85" s="152"/>
      <c r="IB85" s="152"/>
      <c r="IC85" s="152"/>
      <c r="ID85" s="152"/>
      <c r="IE85" s="152"/>
      <c r="IF85" s="152"/>
      <c r="IG85" s="152"/>
      <c r="IH85" s="152"/>
      <c r="II85" s="152"/>
      <c r="IJ85" s="152"/>
      <c r="IK85" s="152"/>
      <c r="IL85" s="152"/>
      <c r="IM85" s="152"/>
      <c r="IN85" s="152"/>
      <c r="IO85" s="152"/>
      <c r="IP85" s="152"/>
      <c r="IQ85" s="152"/>
      <c r="IR85" s="152"/>
      <c r="IS85" s="152"/>
      <c r="IT85" s="152"/>
      <c r="IU85" s="152"/>
      <c r="IV85" s="152"/>
      <c r="IW85" s="152"/>
      <c r="IX85" s="152"/>
      <c r="IY85" s="152"/>
      <c r="IZ85" s="152"/>
      <c r="JA85" s="152"/>
      <c r="JB85" s="152"/>
      <c r="JC85" s="152"/>
      <c r="JD85" s="152"/>
      <c r="JE85" s="152"/>
      <c r="JF85" s="152"/>
      <c r="JG85" s="152"/>
      <c r="JH85" s="152"/>
      <c r="JI85" s="152"/>
      <c r="JJ85" s="152"/>
      <c r="JK85" s="152"/>
      <c r="JL85" s="152"/>
      <c r="JM85" s="152"/>
      <c r="JN85" s="152"/>
      <c r="JO85" s="152"/>
      <c r="JP85" s="152"/>
      <c r="JQ85" s="152"/>
      <c r="JR85" s="152"/>
      <c r="JS85" s="152"/>
      <c r="JT85" s="152"/>
      <c r="JU85" s="152"/>
      <c r="JV85" s="152"/>
      <c r="JW85" s="152"/>
      <c r="JX85" s="152"/>
      <c r="JY85" s="152"/>
      <c r="JZ85" s="152"/>
      <c r="KA85" s="152"/>
      <c r="KB85" s="152"/>
      <c r="KC85" s="152"/>
      <c r="KD85" s="152"/>
      <c r="KE85" s="152"/>
      <c r="KF85" s="152"/>
      <c r="KG85" s="152"/>
      <c r="KH85" s="152"/>
      <c r="KI85" s="152"/>
      <c r="KJ85" s="152"/>
      <c r="KK85" s="152"/>
      <c r="KL85" s="152"/>
      <c r="KM85" s="152"/>
      <c r="KN85" s="152"/>
      <c r="KO85" s="152"/>
      <c r="KP85" s="152"/>
      <c r="KQ85" s="152"/>
      <c r="KR85" s="152"/>
      <c r="KS85" s="152"/>
      <c r="KT85" s="152"/>
      <c r="KU85" s="152"/>
      <c r="KV85" s="152"/>
      <c r="KW85" s="152"/>
      <c r="KX85" s="152"/>
      <c r="KY85" s="152"/>
      <c r="KZ85" s="152"/>
      <c r="LA85" s="152"/>
      <c r="LB85" s="152"/>
      <c r="LC85" s="152"/>
      <c r="LD85" s="152"/>
      <c r="LE85" s="152"/>
      <c r="LF85" s="152"/>
      <c r="LG85" s="152"/>
      <c r="LH85" s="152"/>
      <c r="LI85" s="152"/>
      <c r="LJ85" s="152"/>
      <c r="LK85" s="152"/>
      <c r="LL85" s="152"/>
      <c r="LM85" s="152"/>
      <c r="LN85" s="152"/>
      <c r="LO85" s="152"/>
      <c r="LP85" s="152"/>
      <c r="LQ85" s="152"/>
      <c r="LR85" s="152"/>
      <c r="LS85" s="152"/>
      <c r="LT85" s="152"/>
      <c r="LU85" s="152"/>
      <c r="LV85" s="152"/>
      <c r="LW85" s="152"/>
      <c r="LX85" s="152"/>
      <c r="LY85" s="152"/>
      <c r="LZ85" s="152"/>
      <c r="MA85" s="152"/>
      <c r="MB85" s="152"/>
      <c r="MC85" s="152"/>
      <c r="MD85" s="152"/>
      <c r="ME85" s="152"/>
      <c r="MF85" s="152"/>
      <c r="MG85" s="152"/>
      <c r="MH85" s="152"/>
      <c r="MI85" s="152"/>
      <c r="MJ85" s="152"/>
      <c r="MK85" s="152"/>
      <c r="ML85" s="152"/>
      <c r="MM85" s="152"/>
      <c r="MN85" s="152"/>
      <c r="MO85" s="152"/>
      <c r="MP85" s="152"/>
      <c r="MQ85" s="152"/>
      <c r="MR85" s="152"/>
      <c r="MS85" s="152"/>
      <c r="MT85" s="152"/>
      <c r="MU85" s="152"/>
      <c r="MV85" s="152"/>
      <c r="MW85" s="152"/>
      <c r="MX85" s="152"/>
      <c r="MY85" s="152"/>
      <c r="MZ85" s="152"/>
      <c r="NA85" s="152"/>
      <c r="NB85" s="152"/>
      <c r="NC85" s="152"/>
      <c r="ND85" s="152"/>
      <c r="NE85" s="152"/>
      <c r="NF85" s="152"/>
      <c r="NG85" s="152"/>
      <c r="NH85" s="152"/>
    </row>
    <row r="86" spans="1:388">
      <c r="C86" s="2"/>
      <c r="BH86" s="2"/>
      <c r="GR86" s="2"/>
      <c r="IV86" s="2"/>
      <c r="LD86" s="2"/>
    </row>
    <row r="87" spans="1:388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90</v>
      </c>
      <c r="K89" s="31" t="s">
        <v>91</v>
      </c>
      <c r="L89" s="31" t="s">
        <v>92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szwcsHapu4AIlnF23GiBSPEsHFe3/PbTbzZnxhB/TK56DWRV88lfFLH57BDEhI9+r5yH7P8qxlNIyzQUnXdPaA==" saltValue="+9alavoz+FryrdbqClWQVQ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O18:NQ19 NT18:NV19">
      <formula1>$OC$18:$OC$56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J11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>
      <c r="A1" t="s">
        <v>98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>
      <c r="A2" s="35" t="s">
        <v>99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>
      <c r="A3" s="35" t="s">
        <v>100</v>
      </c>
      <c r="B3" s="36" t="s">
        <v>101</v>
      </c>
      <c r="C3" s="36" t="s">
        <v>102</v>
      </c>
      <c r="D3" s="36" t="s">
        <v>103</v>
      </c>
      <c r="E3" s="36" t="s">
        <v>104</v>
      </c>
      <c r="F3" s="36" t="s">
        <v>105</v>
      </c>
      <c r="G3" s="36" t="s">
        <v>106</v>
      </c>
      <c r="H3" s="37" t="s">
        <v>107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108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87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>
      <c r="A4" s="35" t="s">
        <v>109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4" t="s">
        <v>110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57" t="s">
        <v>111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7" t="s">
        <v>112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113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114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7" t="s">
        <v>115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116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117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7" t="s">
        <v>118</v>
      </c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4" t="s">
        <v>119</v>
      </c>
      <c r="EE4" s="155"/>
      <c r="EF4" s="155"/>
      <c r="EG4" s="155"/>
      <c r="EH4" s="155"/>
      <c r="EI4" s="155"/>
      <c r="EJ4" s="155"/>
      <c r="EK4" s="155"/>
      <c r="EL4" s="155"/>
      <c r="EM4" s="155"/>
      <c r="EN4" s="156"/>
      <c r="EO4" s="153" t="s">
        <v>120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 t="s">
        <v>121</v>
      </c>
      <c r="FA4" s="153"/>
      <c r="FB4" s="153"/>
      <c r="FC4" s="153"/>
      <c r="FD4" s="153"/>
      <c r="FE4" s="153"/>
      <c r="FF4" s="153"/>
      <c r="FG4" s="153"/>
      <c r="FH4" s="153"/>
      <c r="FI4" s="153"/>
      <c r="FJ4" s="153"/>
    </row>
    <row r="5" spans="1:166">
      <c r="A5" s="35" t="s">
        <v>122</v>
      </c>
      <c r="B5" s="48"/>
      <c r="C5" s="48"/>
      <c r="D5" s="48"/>
      <c r="E5" s="48"/>
      <c r="F5" s="48"/>
      <c r="G5" s="48"/>
      <c r="H5" s="49" t="s">
        <v>123</v>
      </c>
      <c r="I5" s="49" t="s">
        <v>124</v>
      </c>
      <c r="J5" s="49" t="s">
        <v>125</v>
      </c>
      <c r="K5" s="49" t="s">
        <v>1</v>
      </c>
      <c r="L5" s="49" t="s">
        <v>2</v>
      </c>
      <c r="M5" s="49" t="s">
        <v>3</v>
      </c>
      <c r="N5" s="49" t="s">
        <v>126</v>
      </c>
      <c r="O5" s="49" t="s">
        <v>5</v>
      </c>
      <c r="P5" s="49" t="s">
        <v>127</v>
      </c>
      <c r="Q5" s="49" t="s">
        <v>128</v>
      </c>
      <c r="R5" s="49" t="s">
        <v>129</v>
      </c>
      <c r="S5" s="49" t="s">
        <v>130</v>
      </c>
      <c r="T5" s="49" t="s">
        <v>131</v>
      </c>
      <c r="U5" s="49" t="s">
        <v>132</v>
      </c>
      <c r="V5" s="49" t="s">
        <v>133</v>
      </c>
      <c r="W5" s="49" t="s">
        <v>134</v>
      </c>
      <c r="X5" s="49" t="s">
        <v>135</v>
      </c>
      <c r="Y5" s="49" t="s">
        <v>136</v>
      </c>
      <c r="Z5" s="49" t="s">
        <v>137</v>
      </c>
      <c r="AA5" s="49" t="s">
        <v>138</v>
      </c>
      <c r="AB5" s="49" t="s">
        <v>139</v>
      </c>
      <c r="AC5" s="49" t="s">
        <v>140</v>
      </c>
      <c r="AD5" s="49" t="s">
        <v>141</v>
      </c>
      <c r="AE5" s="49" t="s">
        <v>142</v>
      </c>
      <c r="AF5" s="49" t="s">
        <v>143</v>
      </c>
      <c r="AG5" s="49" t="s">
        <v>144</v>
      </c>
      <c r="AH5" s="49" t="s">
        <v>145</v>
      </c>
      <c r="AI5" s="49" t="s">
        <v>146</v>
      </c>
      <c r="AJ5" s="49" t="s">
        <v>147</v>
      </c>
      <c r="AK5" s="49" t="s">
        <v>148</v>
      </c>
      <c r="AL5" s="49" t="s">
        <v>149</v>
      </c>
      <c r="AM5" s="49" t="s">
        <v>150</v>
      </c>
      <c r="AN5" s="49" t="s">
        <v>151</v>
      </c>
      <c r="AO5" s="49" t="s">
        <v>152</v>
      </c>
      <c r="AP5" s="49" t="s">
        <v>153</v>
      </c>
      <c r="AQ5" s="49" t="s">
        <v>154</v>
      </c>
      <c r="AR5" s="49" t="s">
        <v>155</v>
      </c>
      <c r="AS5" s="49" t="s">
        <v>156</v>
      </c>
      <c r="AT5" s="49" t="s">
        <v>157</v>
      </c>
      <c r="AU5" s="49" t="s">
        <v>158</v>
      </c>
      <c r="AV5" s="49" t="s">
        <v>148</v>
      </c>
      <c r="AW5" s="49" t="s">
        <v>149</v>
      </c>
      <c r="AX5" s="49" t="s">
        <v>159</v>
      </c>
      <c r="AY5" s="49" t="s">
        <v>151</v>
      </c>
      <c r="AZ5" s="49" t="s">
        <v>152</v>
      </c>
      <c r="BA5" s="49" t="s">
        <v>153</v>
      </c>
      <c r="BB5" s="49" t="s">
        <v>154</v>
      </c>
      <c r="BC5" s="49" t="s">
        <v>155</v>
      </c>
      <c r="BD5" s="49" t="s">
        <v>156</v>
      </c>
      <c r="BE5" s="49" t="s">
        <v>146</v>
      </c>
      <c r="BF5" s="49" t="s">
        <v>147</v>
      </c>
      <c r="BG5" s="49" t="s">
        <v>160</v>
      </c>
      <c r="BH5" s="49" t="s">
        <v>149</v>
      </c>
      <c r="BI5" s="49" t="s">
        <v>150</v>
      </c>
      <c r="BJ5" s="49" t="s">
        <v>151</v>
      </c>
      <c r="BK5" s="49" t="s">
        <v>152</v>
      </c>
      <c r="BL5" s="49" t="s">
        <v>153</v>
      </c>
      <c r="BM5" s="49" t="s">
        <v>154</v>
      </c>
      <c r="BN5" s="49" t="s">
        <v>155</v>
      </c>
      <c r="BO5" s="49" t="s">
        <v>156</v>
      </c>
      <c r="BP5" s="49" t="s">
        <v>157</v>
      </c>
      <c r="BQ5" s="49" t="s">
        <v>147</v>
      </c>
      <c r="BR5" s="49" t="s">
        <v>160</v>
      </c>
      <c r="BS5" s="49" t="s">
        <v>149</v>
      </c>
      <c r="BT5" s="49" t="s">
        <v>150</v>
      </c>
      <c r="BU5" s="49" t="s">
        <v>151</v>
      </c>
      <c r="BV5" s="49" t="s">
        <v>152</v>
      </c>
      <c r="BW5" s="49" t="s">
        <v>153</v>
      </c>
      <c r="BX5" s="49" t="s">
        <v>154</v>
      </c>
      <c r="BY5" s="49" t="s">
        <v>155</v>
      </c>
      <c r="BZ5" s="49" t="s">
        <v>156</v>
      </c>
      <c r="CA5" s="49" t="s">
        <v>146</v>
      </c>
      <c r="CB5" s="49" t="s">
        <v>147</v>
      </c>
      <c r="CC5" s="49" t="s">
        <v>148</v>
      </c>
      <c r="CD5" s="49" t="s">
        <v>149</v>
      </c>
      <c r="CE5" s="49" t="s">
        <v>159</v>
      </c>
      <c r="CF5" s="49" t="s">
        <v>151</v>
      </c>
      <c r="CG5" s="49" t="s">
        <v>152</v>
      </c>
      <c r="CH5" s="49" t="s">
        <v>153</v>
      </c>
      <c r="CI5" s="49" t="s">
        <v>154</v>
      </c>
      <c r="CJ5" s="49" t="s">
        <v>155</v>
      </c>
      <c r="CK5" s="49" t="s">
        <v>156</v>
      </c>
      <c r="CL5" s="49" t="s">
        <v>157</v>
      </c>
      <c r="CM5" s="49" t="s">
        <v>161</v>
      </c>
      <c r="CN5" s="49" t="s">
        <v>148</v>
      </c>
      <c r="CO5" s="49" t="s">
        <v>149</v>
      </c>
      <c r="CP5" s="49" t="s">
        <v>150</v>
      </c>
      <c r="CQ5" s="49" t="s">
        <v>151</v>
      </c>
      <c r="CR5" s="49" t="s">
        <v>152</v>
      </c>
      <c r="CS5" s="49" t="s">
        <v>153</v>
      </c>
      <c r="CT5" s="49" t="s">
        <v>154</v>
      </c>
      <c r="CU5" s="49" t="s">
        <v>155</v>
      </c>
      <c r="CV5" s="49" t="s">
        <v>156</v>
      </c>
      <c r="CW5" s="49" t="s">
        <v>157</v>
      </c>
      <c r="CX5" s="49" t="s">
        <v>161</v>
      </c>
      <c r="CY5" s="49" t="s">
        <v>148</v>
      </c>
      <c r="CZ5" s="49" t="s">
        <v>162</v>
      </c>
      <c r="DA5" s="49" t="s">
        <v>150</v>
      </c>
      <c r="DB5" s="49" t="s">
        <v>151</v>
      </c>
      <c r="DC5" s="49" t="s">
        <v>152</v>
      </c>
      <c r="DD5" s="49" t="s">
        <v>153</v>
      </c>
      <c r="DE5" s="49" t="s">
        <v>154</v>
      </c>
      <c r="DF5" s="49" t="s">
        <v>155</v>
      </c>
      <c r="DG5" s="49" t="s">
        <v>156</v>
      </c>
      <c r="DH5" s="49" t="s">
        <v>157</v>
      </c>
      <c r="DI5" s="49" t="s">
        <v>147</v>
      </c>
      <c r="DJ5" s="49" t="s">
        <v>160</v>
      </c>
      <c r="DK5" s="49" t="s">
        <v>149</v>
      </c>
      <c r="DL5" s="49" t="s">
        <v>159</v>
      </c>
      <c r="DM5" s="49" t="s">
        <v>151</v>
      </c>
      <c r="DN5" s="49" t="s">
        <v>152</v>
      </c>
      <c r="DO5" s="49" t="s">
        <v>153</v>
      </c>
      <c r="DP5" s="49" t="s">
        <v>154</v>
      </c>
      <c r="DQ5" s="49" t="s">
        <v>155</v>
      </c>
      <c r="DR5" s="49" t="s">
        <v>156</v>
      </c>
      <c r="DS5" s="49" t="s">
        <v>157</v>
      </c>
      <c r="DT5" s="49" t="s">
        <v>158</v>
      </c>
      <c r="DU5" s="49" t="s">
        <v>148</v>
      </c>
      <c r="DV5" s="49" t="s">
        <v>162</v>
      </c>
      <c r="DW5" s="49" t="s">
        <v>159</v>
      </c>
      <c r="DX5" s="49" t="s">
        <v>151</v>
      </c>
      <c r="DY5" s="49" t="s">
        <v>152</v>
      </c>
      <c r="DZ5" s="49" t="s">
        <v>153</v>
      </c>
      <c r="EA5" s="49" t="s">
        <v>154</v>
      </c>
      <c r="EB5" s="49" t="s">
        <v>155</v>
      </c>
      <c r="EC5" s="49" t="s">
        <v>156</v>
      </c>
      <c r="ED5" s="49" t="s">
        <v>157</v>
      </c>
      <c r="EE5" s="49" t="s">
        <v>147</v>
      </c>
      <c r="EF5" s="49" t="s">
        <v>148</v>
      </c>
      <c r="EG5" s="49" t="s">
        <v>149</v>
      </c>
      <c r="EH5" s="49" t="s">
        <v>150</v>
      </c>
      <c r="EI5" s="49" t="s">
        <v>151</v>
      </c>
      <c r="EJ5" s="49" t="s">
        <v>152</v>
      </c>
      <c r="EK5" s="49" t="s">
        <v>153</v>
      </c>
      <c r="EL5" s="49" t="s">
        <v>154</v>
      </c>
      <c r="EM5" s="49" t="s">
        <v>155</v>
      </c>
      <c r="EN5" s="49" t="s">
        <v>156</v>
      </c>
      <c r="EO5" s="49" t="s">
        <v>157</v>
      </c>
      <c r="EP5" s="49" t="s">
        <v>147</v>
      </c>
      <c r="EQ5" s="49" t="s">
        <v>160</v>
      </c>
      <c r="ER5" s="49" t="s">
        <v>162</v>
      </c>
      <c r="ES5" s="49" t="s">
        <v>150</v>
      </c>
      <c r="ET5" s="49" t="s">
        <v>151</v>
      </c>
      <c r="EU5" s="49" t="s">
        <v>152</v>
      </c>
      <c r="EV5" s="49" t="s">
        <v>153</v>
      </c>
      <c r="EW5" s="49" t="s">
        <v>154</v>
      </c>
      <c r="EX5" s="49" t="s">
        <v>155</v>
      </c>
      <c r="EY5" s="49" t="s">
        <v>163</v>
      </c>
      <c r="EZ5" s="49" t="s">
        <v>146</v>
      </c>
      <c r="FA5" s="49" t="s">
        <v>147</v>
      </c>
      <c r="FB5" s="49" t="s">
        <v>148</v>
      </c>
      <c r="FC5" s="49" t="s">
        <v>162</v>
      </c>
      <c r="FD5" s="49" t="s">
        <v>150</v>
      </c>
      <c r="FE5" s="49" t="s">
        <v>151</v>
      </c>
      <c r="FF5" s="49" t="s">
        <v>152</v>
      </c>
      <c r="FG5" s="49" t="s">
        <v>153</v>
      </c>
      <c r="FH5" s="49" t="s">
        <v>154</v>
      </c>
      <c r="FI5" s="49" t="s">
        <v>155</v>
      </c>
      <c r="FJ5" s="49" t="s">
        <v>156</v>
      </c>
    </row>
    <row r="6" spans="1:166" s="54" customFormat="1">
      <c r="A6" s="35" t="s">
        <v>164</v>
      </c>
      <c r="B6" s="50">
        <f>B8</f>
        <v>2023</v>
      </c>
      <c r="C6" s="50">
        <f t="shared" ref="C6:M6" si="2">C8</f>
        <v>128112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2</v>
      </c>
      <c r="H6" s="158" t="str">
        <f>IF(H8&lt;&gt;I8,H8,"")&amp;IF(I8&lt;&gt;J8,I8,"")&amp;"　"&amp;J8</f>
        <v>千葉県君津中央病院企業団　君津中央病院大佐和分院</v>
      </c>
      <c r="I6" s="159"/>
      <c r="J6" s="160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50床未満</v>
      </c>
      <c r="O6" s="50" t="str">
        <f>O8</f>
        <v>自治体職員</v>
      </c>
      <c r="P6" s="50" t="str">
        <f>P8</f>
        <v>直営</v>
      </c>
      <c r="Q6" s="51">
        <f t="shared" ref="Q6:AH6" si="3">Q8</f>
        <v>10</v>
      </c>
      <c r="R6" s="50" t="str">
        <f t="shared" si="3"/>
        <v>-</v>
      </c>
      <c r="S6" s="50" t="str">
        <f t="shared" si="3"/>
        <v>ド 訓</v>
      </c>
      <c r="T6" s="50" t="str">
        <f t="shared" si="3"/>
        <v>救 輪</v>
      </c>
      <c r="U6" s="51" t="str">
        <f>U8</f>
        <v>-</v>
      </c>
      <c r="V6" s="51">
        <f>V8</f>
        <v>2116</v>
      </c>
      <c r="W6" s="50" t="str">
        <f>W8</f>
        <v>第２種該当</v>
      </c>
      <c r="X6" s="50" t="str">
        <f t="shared" ref="X6" si="4">X8</f>
        <v>-</v>
      </c>
      <c r="Y6" s="50" t="str">
        <f t="shared" si="3"/>
        <v>１０：１</v>
      </c>
      <c r="Z6" s="51">
        <f t="shared" si="3"/>
        <v>36</v>
      </c>
      <c r="AA6" s="51" t="str">
        <f t="shared" si="3"/>
        <v>-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>
        <f t="shared" si="3"/>
        <v>36</v>
      </c>
      <c r="AF6" s="51">
        <f t="shared" si="3"/>
        <v>35</v>
      </c>
      <c r="AG6" s="51" t="str">
        <f t="shared" si="3"/>
        <v>-</v>
      </c>
      <c r="AH6" s="51">
        <f t="shared" si="3"/>
        <v>35</v>
      </c>
      <c r="AI6" s="52">
        <f>IF(AI8="-",NA(),AI8)</f>
        <v>99.2</v>
      </c>
      <c r="AJ6" s="52">
        <f t="shared" ref="AJ6:AR6" si="5">IF(AJ8="-",NA(),AJ8)</f>
        <v>89.3</v>
      </c>
      <c r="AK6" s="52">
        <f t="shared" si="5"/>
        <v>98.9</v>
      </c>
      <c r="AL6" s="52">
        <f t="shared" si="5"/>
        <v>94.3</v>
      </c>
      <c r="AM6" s="52">
        <f t="shared" si="5"/>
        <v>99.7</v>
      </c>
      <c r="AN6" s="52">
        <f t="shared" si="5"/>
        <v>96.7</v>
      </c>
      <c r="AO6" s="52">
        <f t="shared" si="5"/>
        <v>98</v>
      </c>
      <c r="AP6" s="52">
        <f t="shared" si="5"/>
        <v>101.9</v>
      </c>
      <c r="AQ6" s="52">
        <f t="shared" si="5"/>
        <v>100.9</v>
      </c>
      <c r="AR6" s="52">
        <f t="shared" si="5"/>
        <v>97.1</v>
      </c>
      <c r="AS6" s="52" t="str">
        <f>IF(AS8="-","【-】","【"&amp;SUBSTITUTE(TEXT(AS8,"#,##0.0"),"-","△")&amp;"】")</f>
        <v>【96.6】</v>
      </c>
      <c r="AT6" s="52">
        <f>IF(AT8="-",NA(),AT8)</f>
        <v>94.6</v>
      </c>
      <c r="AU6" s="52">
        <f t="shared" ref="AU6:BC6" si="6">IF(AU8="-",NA(),AU8)</f>
        <v>83.1</v>
      </c>
      <c r="AV6" s="52">
        <f t="shared" si="6"/>
        <v>90</v>
      </c>
      <c r="AW6" s="52">
        <f t="shared" si="6"/>
        <v>83.2</v>
      </c>
      <c r="AX6" s="52">
        <f t="shared" si="6"/>
        <v>86.5</v>
      </c>
      <c r="AY6" s="52">
        <f t="shared" si="6"/>
        <v>67.8</v>
      </c>
      <c r="AZ6" s="52">
        <f t="shared" si="6"/>
        <v>65</v>
      </c>
      <c r="BA6" s="52">
        <f t="shared" si="6"/>
        <v>67.599999999999994</v>
      </c>
      <c r="BB6" s="52">
        <f t="shared" si="6"/>
        <v>65.8</v>
      </c>
      <c r="BC6" s="52">
        <f t="shared" si="6"/>
        <v>64.900000000000006</v>
      </c>
      <c r="BD6" s="52" t="str">
        <f>IF(BD8="-","【-】","【"&amp;SUBSTITUTE(TEXT(BD8,"#,##0.0"),"-","△")&amp;"】")</f>
        <v>【86.6】</v>
      </c>
      <c r="BE6" s="52">
        <f>IF(BE8="-",NA(),BE8)</f>
        <v>94.6</v>
      </c>
      <c r="BF6" s="52">
        <f t="shared" ref="BF6:BN6" si="7">IF(BF8="-",NA(),BF8)</f>
        <v>83.1</v>
      </c>
      <c r="BG6" s="52">
        <f t="shared" si="7"/>
        <v>90</v>
      </c>
      <c r="BH6" s="52">
        <f t="shared" si="7"/>
        <v>83.2</v>
      </c>
      <c r="BI6" s="52">
        <f t="shared" si="7"/>
        <v>86.5</v>
      </c>
      <c r="BJ6" s="52">
        <f t="shared" si="7"/>
        <v>62.9</v>
      </c>
      <c r="BK6" s="52">
        <f t="shared" si="7"/>
        <v>60.3</v>
      </c>
      <c r="BL6" s="52">
        <f t="shared" si="7"/>
        <v>63.2</v>
      </c>
      <c r="BM6" s="52">
        <f t="shared" si="7"/>
        <v>61.4</v>
      </c>
      <c r="BN6" s="52">
        <f t="shared" si="7"/>
        <v>60.8</v>
      </c>
      <c r="BO6" s="52" t="str">
        <f>IF(BO8="-","【-】","【"&amp;SUBSTITUTE(TEXT(BO8,"#,##0.0"),"-","△")&amp;"】")</f>
        <v>【83.9】</v>
      </c>
      <c r="BP6" s="52">
        <f>IF(BP8="-",NA(),BP8)</f>
        <v>89.6</v>
      </c>
      <c r="BQ6" s="52">
        <f t="shared" ref="BQ6:BY6" si="8">IF(BQ8="-",NA(),BQ8)</f>
        <v>72.5</v>
      </c>
      <c r="BR6" s="52">
        <f t="shared" si="8"/>
        <v>83.5</v>
      </c>
      <c r="BS6" s="52">
        <f t="shared" si="8"/>
        <v>78.099999999999994</v>
      </c>
      <c r="BT6" s="52">
        <f t="shared" si="8"/>
        <v>76.7</v>
      </c>
      <c r="BU6" s="52">
        <f t="shared" si="8"/>
        <v>61.4</v>
      </c>
      <c r="BV6" s="52">
        <f t="shared" si="8"/>
        <v>55.9</v>
      </c>
      <c r="BW6" s="52">
        <f t="shared" si="8"/>
        <v>56.5</v>
      </c>
      <c r="BX6" s="52">
        <f t="shared" si="8"/>
        <v>53.9</v>
      </c>
      <c r="BY6" s="52">
        <f t="shared" si="8"/>
        <v>54.9</v>
      </c>
      <c r="BZ6" s="52" t="str">
        <f>IF(BZ8="-","【-】","【"&amp;SUBSTITUTE(TEXT(BZ8,"#,##0.0"),"-","△")&amp;"】")</f>
        <v>【68.7】</v>
      </c>
      <c r="CA6" s="53">
        <f>IF(CA8="-",NA(),CA8)</f>
        <v>28908</v>
      </c>
      <c r="CB6" s="53">
        <f t="shared" ref="CB6:CJ6" si="9">IF(CB8="-",NA(),CB8)</f>
        <v>29592</v>
      </c>
      <c r="CC6" s="53">
        <f t="shared" si="9"/>
        <v>28101</v>
      </c>
      <c r="CD6" s="53">
        <f t="shared" si="9"/>
        <v>29003</v>
      </c>
      <c r="CE6" s="53">
        <f t="shared" si="9"/>
        <v>30554</v>
      </c>
      <c r="CF6" s="53">
        <f t="shared" si="9"/>
        <v>27761</v>
      </c>
      <c r="CG6" s="53">
        <f t="shared" si="9"/>
        <v>29162</v>
      </c>
      <c r="CH6" s="53">
        <f t="shared" si="9"/>
        <v>29802</v>
      </c>
      <c r="CI6" s="53">
        <f t="shared" si="9"/>
        <v>30895</v>
      </c>
      <c r="CJ6" s="53">
        <f t="shared" si="9"/>
        <v>31269</v>
      </c>
      <c r="CK6" s="52" t="str">
        <f>IF(CK8="-","【-】","【"&amp;SUBSTITUTE(TEXT(CK8,"#,##0"),"-","△")&amp;"】")</f>
        <v>【62,428】</v>
      </c>
      <c r="CL6" s="53">
        <f>IF(CL8="-",NA(),CL8)</f>
        <v>6863</v>
      </c>
      <c r="CM6" s="53">
        <f t="shared" ref="CM6:CU6" si="10">IF(CM8="-",NA(),CM8)</f>
        <v>7144</v>
      </c>
      <c r="CN6" s="53">
        <f t="shared" si="10"/>
        <v>7327</v>
      </c>
      <c r="CO6" s="53">
        <f t="shared" si="10"/>
        <v>7569</v>
      </c>
      <c r="CP6" s="53">
        <f t="shared" si="10"/>
        <v>7551</v>
      </c>
      <c r="CQ6" s="53">
        <f t="shared" si="10"/>
        <v>8307</v>
      </c>
      <c r="CR6" s="53">
        <f t="shared" si="10"/>
        <v>8904</v>
      </c>
      <c r="CS6" s="53">
        <f t="shared" si="10"/>
        <v>9068</v>
      </c>
      <c r="CT6" s="53">
        <f t="shared" si="10"/>
        <v>9435</v>
      </c>
      <c r="CU6" s="53">
        <f t="shared" si="10"/>
        <v>9319</v>
      </c>
      <c r="CV6" s="52" t="str">
        <f>IF(CV8="-","【-】","【"&amp;SUBSTITUTE(TEXT(CV8,"#,##0"),"-","△")&amp;"】")</f>
        <v>【18,236】</v>
      </c>
      <c r="CW6" s="52">
        <f>IF(CW8="-",NA(),CW8)</f>
        <v>47.9</v>
      </c>
      <c r="CX6" s="52">
        <f t="shared" ref="CX6:DF6" si="11">IF(CX8="-",NA(),CX8)</f>
        <v>89</v>
      </c>
      <c r="CY6" s="52">
        <f t="shared" si="11"/>
        <v>81.7</v>
      </c>
      <c r="CZ6" s="52">
        <f t="shared" si="11"/>
        <v>89</v>
      </c>
      <c r="DA6" s="52">
        <f t="shared" si="11"/>
        <v>82.5</v>
      </c>
      <c r="DB6" s="52">
        <f t="shared" si="11"/>
        <v>80.099999999999994</v>
      </c>
      <c r="DC6" s="52">
        <f t="shared" si="11"/>
        <v>87.1</v>
      </c>
      <c r="DD6" s="52">
        <f t="shared" si="11"/>
        <v>84.5</v>
      </c>
      <c r="DE6" s="52">
        <f t="shared" si="11"/>
        <v>86</v>
      </c>
      <c r="DF6" s="52">
        <f t="shared" si="11"/>
        <v>87.4</v>
      </c>
      <c r="DG6" s="52" t="str">
        <f>IF(DG8="-","【-】","【"&amp;SUBSTITUTE(TEXT(DG8,"#,##0.0"),"-","△")&amp;"】")</f>
        <v>【56.1】</v>
      </c>
      <c r="DH6" s="52">
        <f>IF(DH8="-",NA(),DH8)</f>
        <v>10.5</v>
      </c>
      <c r="DI6" s="52">
        <f t="shared" ref="DI6:DQ6" si="12">IF(DI8="-",NA(),DI8)</f>
        <v>11.3</v>
      </c>
      <c r="DJ6" s="52">
        <f t="shared" si="12"/>
        <v>11.1</v>
      </c>
      <c r="DK6" s="52">
        <f t="shared" si="12"/>
        <v>11.5</v>
      </c>
      <c r="DL6" s="52">
        <f t="shared" si="12"/>
        <v>10.8</v>
      </c>
      <c r="DM6" s="52">
        <f t="shared" si="12"/>
        <v>16</v>
      </c>
      <c r="DN6" s="52">
        <f t="shared" si="12"/>
        <v>15.9</v>
      </c>
      <c r="DO6" s="52">
        <f t="shared" si="12"/>
        <v>14.9</v>
      </c>
      <c r="DP6" s="52">
        <f t="shared" si="12"/>
        <v>15.6</v>
      </c>
      <c r="DQ6" s="52">
        <f t="shared" si="12"/>
        <v>15.4</v>
      </c>
      <c r="DR6" s="52" t="str">
        <f>IF(DR8="-","【-】","【"&amp;SUBSTITUTE(TEXT(DR8,"#,##0.0"),"-","△")&amp;"】")</f>
        <v>【26.4】</v>
      </c>
      <c r="DS6" s="52">
        <f>IF(DS8="-",NA(),DS8)</f>
        <v>1</v>
      </c>
      <c r="DT6" s="52">
        <f t="shared" ref="DT6:EB6" si="13">IF(DT8="-",NA(),DT8)</f>
        <v>13.5</v>
      </c>
      <c r="DU6" s="52">
        <f t="shared" si="13"/>
        <v>1.4</v>
      </c>
      <c r="DV6" s="52">
        <f t="shared" si="13"/>
        <v>0</v>
      </c>
      <c r="DW6" s="52">
        <f t="shared" si="13"/>
        <v>0</v>
      </c>
      <c r="DX6" s="52">
        <f t="shared" si="13"/>
        <v>121.7</v>
      </c>
      <c r="DY6" s="52">
        <f t="shared" si="13"/>
        <v>132.30000000000001</v>
      </c>
      <c r="DZ6" s="52">
        <f t="shared" si="13"/>
        <v>141.6</v>
      </c>
      <c r="EA6" s="52">
        <f t="shared" si="13"/>
        <v>141.5</v>
      </c>
      <c r="EB6" s="52">
        <f t="shared" si="13"/>
        <v>147.4</v>
      </c>
      <c r="EC6" s="52" t="str">
        <f>IF(EC8="-","【-】","【"&amp;SUBSTITUTE(TEXT(EC8,"#,##0.0"),"-","△")&amp;"】")</f>
        <v>【54.5】</v>
      </c>
      <c r="ED6" s="52">
        <f>IF(ED8="-",NA(),ED8)</f>
        <v>79.7</v>
      </c>
      <c r="EE6" s="52">
        <f t="shared" ref="EE6:EM6" si="14">IF(EE8="-",NA(),EE8)</f>
        <v>81.900000000000006</v>
      </c>
      <c r="EF6" s="52">
        <f t="shared" si="14"/>
        <v>84.4</v>
      </c>
      <c r="EG6" s="52">
        <f t="shared" si="14"/>
        <v>83.6</v>
      </c>
      <c r="EH6" s="52">
        <f t="shared" si="14"/>
        <v>84.4</v>
      </c>
      <c r="EI6" s="52">
        <f t="shared" si="14"/>
        <v>55.4</v>
      </c>
      <c r="EJ6" s="52">
        <f t="shared" si="14"/>
        <v>57.6</v>
      </c>
      <c r="EK6" s="52">
        <f t="shared" si="14"/>
        <v>56.9</v>
      </c>
      <c r="EL6" s="52">
        <f t="shared" si="14"/>
        <v>57.9</v>
      </c>
      <c r="EM6" s="52">
        <f t="shared" si="14"/>
        <v>59.3</v>
      </c>
      <c r="EN6" s="52" t="str">
        <f>IF(EN8="-","【-】","【"&amp;SUBSTITUTE(TEXT(EN8,"#,##0.0"),"-","△")&amp;"】")</f>
        <v>【57.0】</v>
      </c>
      <c r="EO6" s="52">
        <f>IF(EO8="-",NA(),EO8)</f>
        <v>66.900000000000006</v>
      </c>
      <c r="EP6" s="52">
        <f t="shared" ref="EP6:EX6" si="15">IF(EP8="-",NA(),EP8)</f>
        <v>70.900000000000006</v>
      </c>
      <c r="EQ6" s="52">
        <f t="shared" si="15"/>
        <v>75.599999999999994</v>
      </c>
      <c r="ER6" s="52">
        <f t="shared" si="15"/>
        <v>73.2</v>
      </c>
      <c r="ES6" s="52">
        <f t="shared" si="15"/>
        <v>75.8</v>
      </c>
      <c r="ET6" s="52">
        <f t="shared" si="15"/>
        <v>72</v>
      </c>
      <c r="EU6" s="52">
        <f t="shared" si="15"/>
        <v>72.3</v>
      </c>
      <c r="EV6" s="52">
        <f t="shared" si="15"/>
        <v>71.5</v>
      </c>
      <c r="EW6" s="52">
        <f t="shared" si="15"/>
        <v>72.099999999999994</v>
      </c>
      <c r="EX6" s="52">
        <f t="shared" si="15"/>
        <v>71.900000000000006</v>
      </c>
      <c r="EY6" s="52" t="str">
        <f>IF(EY8="-","【-】","【"&amp;SUBSTITUTE(TEXT(EY8,"#,##0.0"),"-","△")&amp;"】")</f>
        <v>【70.4】</v>
      </c>
      <c r="EZ6" s="53">
        <f>IF(EZ8="-",NA(),EZ8)</f>
        <v>32401306</v>
      </c>
      <c r="FA6" s="53">
        <f t="shared" ref="FA6:FI6" si="16">IF(FA8="-",NA(),FA8)</f>
        <v>32424333</v>
      </c>
      <c r="FB6" s="53">
        <f t="shared" si="16"/>
        <v>32017056</v>
      </c>
      <c r="FC6" s="53">
        <f t="shared" si="16"/>
        <v>32975444</v>
      </c>
      <c r="FD6" s="53">
        <f t="shared" si="16"/>
        <v>33361750</v>
      </c>
      <c r="FE6" s="53">
        <f t="shared" si="16"/>
        <v>44774257</v>
      </c>
      <c r="FF6" s="53">
        <f t="shared" si="16"/>
        <v>46069366</v>
      </c>
      <c r="FG6" s="53">
        <f t="shared" si="16"/>
        <v>47725874</v>
      </c>
      <c r="FH6" s="53">
        <f t="shared" si="16"/>
        <v>49580743</v>
      </c>
      <c r="FI6" s="53">
        <f t="shared" si="16"/>
        <v>50826859</v>
      </c>
      <c r="FJ6" s="53" t="str">
        <f>IF(FJ8="-","【-】","【"&amp;SUBSTITUTE(TEXT(FJ8,"#,##0"),"-","△")&amp;"】")</f>
        <v>【50,999,060】</v>
      </c>
    </row>
    <row r="7" spans="1:166" s="54" customFormat="1">
      <c r="A7" s="35" t="s">
        <v>165</v>
      </c>
      <c r="B7" s="50">
        <f t="shared" ref="B7:AH7" si="17">B8</f>
        <v>2023</v>
      </c>
      <c r="C7" s="50">
        <f t="shared" si="17"/>
        <v>128112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2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50床未満</v>
      </c>
      <c r="O7" s="50" t="str">
        <f>O8</f>
        <v>自治体職員</v>
      </c>
      <c r="P7" s="50" t="str">
        <f>P8</f>
        <v>直営</v>
      </c>
      <c r="Q7" s="51">
        <f t="shared" si="17"/>
        <v>10</v>
      </c>
      <c r="R7" s="50" t="str">
        <f t="shared" si="17"/>
        <v>-</v>
      </c>
      <c r="S7" s="50" t="str">
        <f t="shared" si="17"/>
        <v>ド 訓</v>
      </c>
      <c r="T7" s="50" t="str">
        <f t="shared" si="17"/>
        <v>救 輪</v>
      </c>
      <c r="U7" s="51" t="str">
        <f>U8</f>
        <v>-</v>
      </c>
      <c r="V7" s="51">
        <f>V8</f>
        <v>2116</v>
      </c>
      <c r="W7" s="50" t="str">
        <f>W8</f>
        <v>第２種該当</v>
      </c>
      <c r="X7" s="50" t="str">
        <f t="shared" si="17"/>
        <v>-</v>
      </c>
      <c r="Y7" s="50" t="str">
        <f t="shared" si="17"/>
        <v>１０：１</v>
      </c>
      <c r="Z7" s="51">
        <f t="shared" si="17"/>
        <v>36</v>
      </c>
      <c r="AA7" s="51" t="str">
        <f t="shared" si="17"/>
        <v>-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>
        <f t="shared" si="17"/>
        <v>36</v>
      </c>
      <c r="AF7" s="51">
        <f t="shared" si="17"/>
        <v>35</v>
      </c>
      <c r="AG7" s="51" t="str">
        <f t="shared" si="17"/>
        <v>-</v>
      </c>
      <c r="AH7" s="51">
        <f t="shared" si="17"/>
        <v>35</v>
      </c>
      <c r="AI7" s="52">
        <f>AI8</f>
        <v>99.2</v>
      </c>
      <c r="AJ7" s="52">
        <f t="shared" ref="AJ7:AR7" si="18">AJ8</f>
        <v>89.3</v>
      </c>
      <c r="AK7" s="52">
        <f t="shared" si="18"/>
        <v>98.9</v>
      </c>
      <c r="AL7" s="52">
        <f t="shared" si="18"/>
        <v>94.3</v>
      </c>
      <c r="AM7" s="52">
        <f t="shared" si="18"/>
        <v>99.7</v>
      </c>
      <c r="AN7" s="52">
        <f t="shared" si="18"/>
        <v>96.7</v>
      </c>
      <c r="AO7" s="52">
        <f t="shared" si="18"/>
        <v>98</v>
      </c>
      <c r="AP7" s="52">
        <f t="shared" si="18"/>
        <v>101.9</v>
      </c>
      <c r="AQ7" s="52">
        <f t="shared" si="18"/>
        <v>100.9</v>
      </c>
      <c r="AR7" s="52">
        <f t="shared" si="18"/>
        <v>97.1</v>
      </c>
      <c r="AS7" s="52"/>
      <c r="AT7" s="52">
        <f>AT8</f>
        <v>94.6</v>
      </c>
      <c r="AU7" s="52">
        <f t="shared" ref="AU7:BC7" si="19">AU8</f>
        <v>83.1</v>
      </c>
      <c r="AV7" s="52">
        <f t="shared" si="19"/>
        <v>90</v>
      </c>
      <c r="AW7" s="52">
        <f t="shared" si="19"/>
        <v>83.2</v>
      </c>
      <c r="AX7" s="52">
        <f t="shared" si="19"/>
        <v>86.5</v>
      </c>
      <c r="AY7" s="52">
        <f t="shared" si="19"/>
        <v>67.8</v>
      </c>
      <c r="AZ7" s="52">
        <f t="shared" si="19"/>
        <v>65</v>
      </c>
      <c r="BA7" s="52">
        <f t="shared" si="19"/>
        <v>67.599999999999994</v>
      </c>
      <c r="BB7" s="52">
        <f t="shared" si="19"/>
        <v>65.8</v>
      </c>
      <c r="BC7" s="52">
        <f t="shared" si="19"/>
        <v>64.900000000000006</v>
      </c>
      <c r="BD7" s="52"/>
      <c r="BE7" s="52">
        <f>BE8</f>
        <v>94.6</v>
      </c>
      <c r="BF7" s="52">
        <f t="shared" ref="BF7:BN7" si="20">BF8</f>
        <v>83.1</v>
      </c>
      <c r="BG7" s="52">
        <f t="shared" si="20"/>
        <v>90</v>
      </c>
      <c r="BH7" s="52">
        <f t="shared" si="20"/>
        <v>83.2</v>
      </c>
      <c r="BI7" s="52">
        <f t="shared" si="20"/>
        <v>86.5</v>
      </c>
      <c r="BJ7" s="52">
        <f t="shared" si="20"/>
        <v>62.9</v>
      </c>
      <c r="BK7" s="52">
        <f t="shared" si="20"/>
        <v>60.3</v>
      </c>
      <c r="BL7" s="52">
        <f t="shared" si="20"/>
        <v>63.2</v>
      </c>
      <c r="BM7" s="52">
        <f t="shared" si="20"/>
        <v>61.4</v>
      </c>
      <c r="BN7" s="52">
        <f t="shared" si="20"/>
        <v>60.8</v>
      </c>
      <c r="BO7" s="52"/>
      <c r="BP7" s="52">
        <f>BP8</f>
        <v>89.6</v>
      </c>
      <c r="BQ7" s="52">
        <f t="shared" ref="BQ7:BY7" si="21">BQ8</f>
        <v>72.5</v>
      </c>
      <c r="BR7" s="52">
        <f t="shared" si="21"/>
        <v>83.5</v>
      </c>
      <c r="BS7" s="52">
        <f t="shared" si="21"/>
        <v>78.099999999999994</v>
      </c>
      <c r="BT7" s="52">
        <f t="shared" si="21"/>
        <v>76.7</v>
      </c>
      <c r="BU7" s="52">
        <f t="shared" si="21"/>
        <v>61.4</v>
      </c>
      <c r="BV7" s="52">
        <f t="shared" si="21"/>
        <v>55.9</v>
      </c>
      <c r="BW7" s="52">
        <f t="shared" si="21"/>
        <v>56.5</v>
      </c>
      <c r="BX7" s="52">
        <f t="shared" si="21"/>
        <v>53.9</v>
      </c>
      <c r="BY7" s="52">
        <f t="shared" si="21"/>
        <v>54.9</v>
      </c>
      <c r="BZ7" s="52"/>
      <c r="CA7" s="53">
        <f>CA8</f>
        <v>28908</v>
      </c>
      <c r="CB7" s="53">
        <f t="shared" ref="CB7:CJ7" si="22">CB8</f>
        <v>29592</v>
      </c>
      <c r="CC7" s="53">
        <f t="shared" si="22"/>
        <v>28101</v>
      </c>
      <c r="CD7" s="53">
        <f t="shared" si="22"/>
        <v>29003</v>
      </c>
      <c r="CE7" s="53">
        <f t="shared" si="22"/>
        <v>30554</v>
      </c>
      <c r="CF7" s="53">
        <f t="shared" si="22"/>
        <v>27761</v>
      </c>
      <c r="CG7" s="53">
        <f t="shared" si="22"/>
        <v>29162</v>
      </c>
      <c r="CH7" s="53">
        <f t="shared" si="22"/>
        <v>29802</v>
      </c>
      <c r="CI7" s="53">
        <f t="shared" si="22"/>
        <v>30895</v>
      </c>
      <c r="CJ7" s="53">
        <f t="shared" si="22"/>
        <v>31269</v>
      </c>
      <c r="CK7" s="52"/>
      <c r="CL7" s="53">
        <f>CL8</f>
        <v>6863</v>
      </c>
      <c r="CM7" s="53">
        <f t="shared" ref="CM7:CU7" si="23">CM8</f>
        <v>7144</v>
      </c>
      <c r="CN7" s="53">
        <f t="shared" si="23"/>
        <v>7327</v>
      </c>
      <c r="CO7" s="53">
        <f t="shared" si="23"/>
        <v>7569</v>
      </c>
      <c r="CP7" s="53">
        <f t="shared" si="23"/>
        <v>7551</v>
      </c>
      <c r="CQ7" s="53">
        <f t="shared" si="23"/>
        <v>8307</v>
      </c>
      <c r="CR7" s="53">
        <f t="shared" si="23"/>
        <v>8904</v>
      </c>
      <c r="CS7" s="53">
        <f t="shared" si="23"/>
        <v>9068</v>
      </c>
      <c r="CT7" s="53">
        <f t="shared" si="23"/>
        <v>9435</v>
      </c>
      <c r="CU7" s="53">
        <f t="shared" si="23"/>
        <v>9319</v>
      </c>
      <c r="CV7" s="52"/>
      <c r="CW7" s="52">
        <f>CW8</f>
        <v>47.9</v>
      </c>
      <c r="CX7" s="52">
        <f t="shared" ref="CX7:DF7" si="24">CX8</f>
        <v>89</v>
      </c>
      <c r="CY7" s="52">
        <f t="shared" si="24"/>
        <v>81.7</v>
      </c>
      <c r="CZ7" s="52">
        <f t="shared" si="24"/>
        <v>89</v>
      </c>
      <c r="DA7" s="52">
        <f t="shared" si="24"/>
        <v>82.5</v>
      </c>
      <c r="DB7" s="52">
        <f t="shared" si="24"/>
        <v>80.099999999999994</v>
      </c>
      <c r="DC7" s="52">
        <f t="shared" si="24"/>
        <v>87.1</v>
      </c>
      <c r="DD7" s="52">
        <f t="shared" si="24"/>
        <v>84.5</v>
      </c>
      <c r="DE7" s="52">
        <f t="shared" si="24"/>
        <v>86</v>
      </c>
      <c r="DF7" s="52">
        <f t="shared" si="24"/>
        <v>87.4</v>
      </c>
      <c r="DG7" s="52"/>
      <c r="DH7" s="52">
        <f>DH8</f>
        <v>10.5</v>
      </c>
      <c r="DI7" s="52">
        <f t="shared" ref="DI7:DQ7" si="25">DI8</f>
        <v>11.3</v>
      </c>
      <c r="DJ7" s="52">
        <f t="shared" si="25"/>
        <v>11.1</v>
      </c>
      <c r="DK7" s="52">
        <f t="shared" si="25"/>
        <v>11.5</v>
      </c>
      <c r="DL7" s="52">
        <f t="shared" si="25"/>
        <v>10.8</v>
      </c>
      <c r="DM7" s="52">
        <f t="shared" si="25"/>
        <v>16</v>
      </c>
      <c r="DN7" s="52">
        <f t="shared" si="25"/>
        <v>15.9</v>
      </c>
      <c r="DO7" s="52">
        <f t="shared" si="25"/>
        <v>14.9</v>
      </c>
      <c r="DP7" s="52">
        <f t="shared" si="25"/>
        <v>15.6</v>
      </c>
      <c r="DQ7" s="52">
        <f t="shared" si="25"/>
        <v>15.4</v>
      </c>
      <c r="DR7" s="52"/>
      <c r="DS7" s="52">
        <f>DS8</f>
        <v>1</v>
      </c>
      <c r="DT7" s="52">
        <f t="shared" ref="DT7:EB7" si="26">DT8</f>
        <v>13.5</v>
      </c>
      <c r="DU7" s="52">
        <f t="shared" si="26"/>
        <v>1.4</v>
      </c>
      <c r="DV7" s="52">
        <f t="shared" si="26"/>
        <v>0</v>
      </c>
      <c r="DW7" s="52">
        <f t="shared" si="26"/>
        <v>0</v>
      </c>
      <c r="DX7" s="52">
        <f t="shared" si="26"/>
        <v>121.7</v>
      </c>
      <c r="DY7" s="52">
        <f t="shared" si="26"/>
        <v>132.30000000000001</v>
      </c>
      <c r="DZ7" s="52">
        <f t="shared" si="26"/>
        <v>141.6</v>
      </c>
      <c r="EA7" s="52">
        <f t="shared" si="26"/>
        <v>141.5</v>
      </c>
      <c r="EB7" s="52">
        <f t="shared" si="26"/>
        <v>147.4</v>
      </c>
      <c r="EC7" s="52"/>
      <c r="ED7" s="52">
        <f>ED8</f>
        <v>79.7</v>
      </c>
      <c r="EE7" s="52">
        <f t="shared" ref="EE7:EM7" si="27">EE8</f>
        <v>81.900000000000006</v>
      </c>
      <c r="EF7" s="52">
        <f t="shared" si="27"/>
        <v>84.4</v>
      </c>
      <c r="EG7" s="52">
        <f t="shared" si="27"/>
        <v>83.6</v>
      </c>
      <c r="EH7" s="52">
        <f t="shared" si="27"/>
        <v>84.4</v>
      </c>
      <c r="EI7" s="52">
        <f t="shared" si="27"/>
        <v>55.4</v>
      </c>
      <c r="EJ7" s="52">
        <f t="shared" si="27"/>
        <v>57.6</v>
      </c>
      <c r="EK7" s="52">
        <f t="shared" si="27"/>
        <v>56.9</v>
      </c>
      <c r="EL7" s="52">
        <f t="shared" si="27"/>
        <v>57.9</v>
      </c>
      <c r="EM7" s="52">
        <f t="shared" si="27"/>
        <v>59.3</v>
      </c>
      <c r="EN7" s="52"/>
      <c r="EO7" s="52">
        <f>EO8</f>
        <v>66.900000000000006</v>
      </c>
      <c r="EP7" s="52">
        <f t="shared" ref="EP7:EX7" si="28">EP8</f>
        <v>70.900000000000006</v>
      </c>
      <c r="EQ7" s="52">
        <f t="shared" si="28"/>
        <v>75.599999999999994</v>
      </c>
      <c r="ER7" s="52">
        <f t="shared" si="28"/>
        <v>73.2</v>
      </c>
      <c r="ES7" s="52">
        <f t="shared" si="28"/>
        <v>75.8</v>
      </c>
      <c r="ET7" s="52">
        <f t="shared" si="28"/>
        <v>72</v>
      </c>
      <c r="EU7" s="52">
        <f t="shared" si="28"/>
        <v>72.3</v>
      </c>
      <c r="EV7" s="52">
        <f t="shared" si="28"/>
        <v>71.5</v>
      </c>
      <c r="EW7" s="52">
        <f t="shared" si="28"/>
        <v>72.099999999999994</v>
      </c>
      <c r="EX7" s="52">
        <f t="shared" si="28"/>
        <v>71.900000000000006</v>
      </c>
      <c r="EY7" s="52"/>
      <c r="EZ7" s="53">
        <f>EZ8</f>
        <v>32401306</v>
      </c>
      <c r="FA7" s="53">
        <f t="shared" ref="FA7:FI7" si="29">FA8</f>
        <v>32424333</v>
      </c>
      <c r="FB7" s="53">
        <f t="shared" si="29"/>
        <v>32017056</v>
      </c>
      <c r="FC7" s="53">
        <f t="shared" si="29"/>
        <v>32975444</v>
      </c>
      <c r="FD7" s="53">
        <f t="shared" si="29"/>
        <v>33361750</v>
      </c>
      <c r="FE7" s="53">
        <f t="shared" si="29"/>
        <v>44774257</v>
      </c>
      <c r="FF7" s="53">
        <f t="shared" si="29"/>
        <v>46069366</v>
      </c>
      <c r="FG7" s="53">
        <f t="shared" si="29"/>
        <v>47725874</v>
      </c>
      <c r="FH7" s="53">
        <f t="shared" si="29"/>
        <v>49580743</v>
      </c>
      <c r="FI7" s="53">
        <f t="shared" si="29"/>
        <v>50826859</v>
      </c>
      <c r="FJ7" s="53"/>
    </row>
    <row r="8" spans="1:166" s="54" customFormat="1">
      <c r="A8" s="35"/>
      <c r="B8" s="55">
        <v>2023</v>
      </c>
      <c r="C8" s="55">
        <v>128112</v>
      </c>
      <c r="D8" s="55">
        <v>46</v>
      </c>
      <c r="E8" s="55">
        <v>6</v>
      </c>
      <c r="F8" s="55">
        <v>0</v>
      </c>
      <c r="G8" s="55">
        <v>2</v>
      </c>
      <c r="H8" s="55" t="s">
        <v>166</v>
      </c>
      <c r="I8" s="55" t="s">
        <v>167</v>
      </c>
      <c r="J8" s="55" t="s">
        <v>168</v>
      </c>
      <c r="K8" s="55" t="s">
        <v>169</v>
      </c>
      <c r="L8" s="55" t="s">
        <v>170</v>
      </c>
      <c r="M8" s="55" t="s">
        <v>171</v>
      </c>
      <c r="N8" s="55" t="s">
        <v>172</v>
      </c>
      <c r="O8" s="55" t="s">
        <v>173</v>
      </c>
      <c r="P8" s="55" t="s">
        <v>174</v>
      </c>
      <c r="Q8" s="56">
        <v>10</v>
      </c>
      <c r="R8" s="55" t="s">
        <v>40</v>
      </c>
      <c r="S8" s="55" t="s">
        <v>175</v>
      </c>
      <c r="T8" s="55" t="s">
        <v>176</v>
      </c>
      <c r="U8" s="56" t="s">
        <v>40</v>
      </c>
      <c r="V8" s="56">
        <v>2116</v>
      </c>
      <c r="W8" s="55" t="s">
        <v>177</v>
      </c>
      <c r="X8" s="55" t="s">
        <v>40</v>
      </c>
      <c r="Y8" s="57" t="s">
        <v>178</v>
      </c>
      <c r="Z8" s="56">
        <v>36</v>
      </c>
      <c r="AA8" s="56" t="s">
        <v>40</v>
      </c>
      <c r="AB8" s="56" t="s">
        <v>40</v>
      </c>
      <c r="AC8" s="56" t="s">
        <v>40</v>
      </c>
      <c r="AD8" s="56" t="s">
        <v>40</v>
      </c>
      <c r="AE8" s="56">
        <v>36</v>
      </c>
      <c r="AF8" s="56">
        <v>35</v>
      </c>
      <c r="AG8" s="56" t="s">
        <v>40</v>
      </c>
      <c r="AH8" s="56">
        <v>35</v>
      </c>
      <c r="AI8" s="58">
        <v>99.2</v>
      </c>
      <c r="AJ8" s="58">
        <v>89.3</v>
      </c>
      <c r="AK8" s="58">
        <v>98.9</v>
      </c>
      <c r="AL8" s="58">
        <v>94.3</v>
      </c>
      <c r="AM8" s="58">
        <v>99.7</v>
      </c>
      <c r="AN8" s="58">
        <v>96.7</v>
      </c>
      <c r="AO8" s="58">
        <v>98</v>
      </c>
      <c r="AP8" s="58">
        <v>101.9</v>
      </c>
      <c r="AQ8" s="58">
        <v>100.9</v>
      </c>
      <c r="AR8" s="58">
        <v>97.1</v>
      </c>
      <c r="AS8" s="58">
        <v>96.6</v>
      </c>
      <c r="AT8" s="58">
        <v>94.6</v>
      </c>
      <c r="AU8" s="58">
        <v>83.1</v>
      </c>
      <c r="AV8" s="58">
        <v>90</v>
      </c>
      <c r="AW8" s="58">
        <v>83.2</v>
      </c>
      <c r="AX8" s="58">
        <v>86.5</v>
      </c>
      <c r="AY8" s="58">
        <v>67.8</v>
      </c>
      <c r="AZ8" s="58">
        <v>65</v>
      </c>
      <c r="BA8" s="58">
        <v>67.599999999999994</v>
      </c>
      <c r="BB8" s="58">
        <v>65.8</v>
      </c>
      <c r="BC8" s="58">
        <v>64.900000000000006</v>
      </c>
      <c r="BD8" s="58">
        <v>86.6</v>
      </c>
      <c r="BE8" s="59">
        <v>94.6</v>
      </c>
      <c r="BF8" s="59">
        <v>83.1</v>
      </c>
      <c r="BG8" s="59">
        <v>90</v>
      </c>
      <c r="BH8" s="59">
        <v>83.2</v>
      </c>
      <c r="BI8" s="59">
        <v>86.5</v>
      </c>
      <c r="BJ8" s="59">
        <v>62.9</v>
      </c>
      <c r="BK8" s="59">
        <v>60.3</v>
      </c>
      <c r="BL8" s="59">
        <v>63.2</v>
      </c>
      <c r="BM8" s="59">
        <v>61.4</v>
      </c>
      <c r="BN8" s="59">
        <v>60.8</v>
      </c>
      <c r="BO8" s="59">
        <v>83.9</v>
      </c>
      <c r="BP8" s="58">
        <v>89.6</v>
      </c>
      <c r="BQ8" s="58">
        <v>72.5</v>
      </c>
      <c r="BR8" s="58">
        <v>83.5</v>
      </c>
      <c r="BS8" s="58">
        <v>78.099999999999994</v>
      </c>
      <c r="BT8" s="58">
        <v>76.7</v>
      </c>
      <c r="BU8" s="58">
        <v>61.4</v>
      </c>
      <c r="BV8" s="58">
        <v>55.9</v>
      </c>
      <c r="BW8" s="58">
        <v>56.5</v>
      </c>
      <c r="BX8" s="58">
        <v>53.9</v>
      </c>
      <c r="BY8" s="58">
        <v>54.9</v>
      </c>
      <c r="BZ8" s="58">
        <v>68.7</v>
      </c>
      <c r="CA8" s="59">
        <v>28908</v>
      </c>
      <c r="CB8" s="59">
        <v>29592</v>
      </c>
      <c r="CC8" s="59">
        <v>28101</v>
      </c>
      <c r="CD8" s="59">
        <v>29003</v>
      </c>
      <c r="CE8" s="59">
        <v>30554</v>
      </c>
      <c r="CF8" s="59">
        <v>27761</v>
      </c>
      <c r="CG8" s="59">
        <v>29162</v>
      </c>
      <c r="CH8" s="59">
        <v>29802</v>
      </c>
      <c r="CI8" s="59">
        <v>30895</v>
      </c>
      <c r="CJ8" s="59">
        <v>31269</v>
      </c>
      <c r="CK8" s="58">
        <v>62428</v>
      </c>
      <c r="CL8" s="59">
        <v>6863</v>
      </c>
      <c r="CM8" s="59">
        <v>7144</v>
      </c>
      <c r="CN8" s="59">
        <v>7327</v>
      </c>
      <c r="CO8" s="59">
        <v>7569</v>
      </c>
      <c r="CP8" s="59">
        <v>7551</v>
      </c>
      <c r="CQ8" s="59">
        <v>8307</v>
      </c>
      <c r="CR8" s="59">
        <v>8904</v>
      </c>
      <c r="CS8" s="59">
        <v>9068</v>
      </c>
      <c r="CT8" s="59">
        <v>9435</v>
      </c>
      <c r="CU8" s="59">
        <v>9319</v>
      </c>
      <c r="CV8" s="58">
        <v>18236</v>
      </c>
      <c r="CW8" s="59">
        <v>47.9</v>
      </c>
      <c r="CX8" s="59">
        <v>89</v>
      </c>
      <c r="CY8" s="59">
        <v>81.7</v>
      </c>
      <c r="CZ8" s="59">
        <v>89</v>
      </c>
      <c r="DA8" s="59">
        <v>82.5</v>
      </c>
      <c r="DB8" s="59">
        <v>80.099999999999994</v>
      </c>
      <c r="DC8" s="59">
        <v>87.1</v>
      </c>
      <c r="DD8" s="59">
        <v>84.5</v>
      </c>
      <c r="DE8" s="59">
        <v>86</v>
      </c>
      <c r="DF8" s="59">
        <v>87.4</v>
      </c>
      <c r="DG8" s="59">
        <v>56.1</v>
      </c>
      <c r="DH8" s="59">
        <v>10.5</v>
      </c>
      <c r="DI8" s="59">
        <v>11.3</v>
      </c>
      <c r="DJ8" s="59">
        <v>11.1</v>
      </c>
      <c r="DK8" s="59">
        <v>11.5</v>
      </c>
      <c r="DL8" s="59">
        <v>10.8</v>
      </c>
      <c r="DM8" s="59">
        <v>16</v>
      </c>
      <c r="DN8" s="59">
        <v>15.9</v>
      </c>
      <c r="DO8" s="59">
        <v>14.9</v>
      </c>
      <c r="DP8" s="59">
        <v>15.6</v>
      </c>
      <c r="DQ8" s="59">
        <v>15.4</v>
      </c>
      <c r="DR8" s="59">
        <v>26.4</v>
      </c>
      <c r="DS8" s="59">
        <v>1</v>
      </c>
      <c r="DT8" s="59">
        <v>13.5</v>
      </c>
      <c r="DU8" s="59">
        <v>1.4</v>
      </c>
      <c r="DV8" s="59">
        <v>0</v>
      </c>
      <c r="DW8" s="59">
        <v>0</v>
      </c>
      <c r="DX8" s="59">
        <v>121.7</v>
      </c>
      <c r="DY8" s="59">
        <v>132.30000000000001</v>
      </c>
      <c r="DZ8" s="59">
        <v>141.6</v>
      </c>
      <c r="EA8" s="59">
        <v>141.5</v>
      </c>
      <c r="EB8" s="59">
        <v>147.4</v>
      </c>
      <c r="EC8" s="59">
        <v>54.5</v>
      </c>
      <c r="ED8" s="58">
        <v>79.7</v>
      </c>
      <c r="EE8" s="58">
        <v>81.900000000000006</v>
      </c>
      <c r="EF8" s="58">
        <v>84.4</v>
      </c>
      <c r="EG8" s="58">
        <v>83.6</v>
      </c>
      <c r="EH8" s="58">
        <v>84.4</v>
      </c>
      <c r="EI8" s="58">
        <v>55.4</v>
      </c>
      <c r="EJ8" s="58">
        <v>57.6</v>
      </c>
      <c r="EK8" s="58">
        <v>56.9</v>
      </c>
      <c r="EL8" s="58">
        <v>57.9</v>
      </c>
      <c r="EM8" s="58">
        <v>59.3</v>
      </c>
      <c r="EN8" s="58">
        <v>57</v>
      </c>
      <c r="EO8" s="58">
        <v>66.900000000000006</v>
      </c>
      <c r="EP8" s="58">
        <v>70.900000000000006</v>
      </c>
      <c r="EQ8" s="58">
        <v>75.599999999999994</v>
      </c>
      <c r="ER8" s="58">
        <v>73.2</v>
      </c>
      <c r="ES8" s="58">
        <v>75.8</v>
      </c>
      <c r="ET8" s="58">
        <v>72</v>
      </c>
      <c r="EU8" s="58">
        <v>72.3</v>
      </c>
      <c r="EV8" s="58">
        <v>71.5</v>
      </c>
      <c r="EW8" s="58">
        <v>72.099999999999994</v>
      </c>
      <c r="EX8" s="58">
        <v>71.900000000000006</v>
      </c>
      <c r="EY8" s="58">
        <v>70.400000000000006</v>
      </c>
      <c r="EZ8" s="59">
        <v>32401306</v>
      </c>
      <c r="FA8" s="59">
        <v>32424333</v>
      </c>
      <c r="FB8" s="59">
        <v>32017056</v>
      </c>
      <c r="FC8" s="59">
        <v>32975444</v>
      </c>
      <c r="FD8" s="59">
        <v>33361750</v>
      </c>
      <c r="FE8" s="59">
        <v>44774257</v>
      </c>
      <c r="FF8" s="59">
        <v>46069366</v>
      </c>
      <c r="FG8" s="59">
        <v>47725874</v>
      </c>
      <c r="FH8" s="59">
        <v>49580743</v>
      </c>
      <c r="FI8" s="59">
        <v>50826859</v>
      </c>
      <c r="FJ8" s="59">
        <v>50999060</v>
      </c>
    </row>
    <row r="9" spans="1:166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>
      <c r="A10" s="62"/>
      <c r="B10" s="62" t="s">
        <v>179</v>
      </c>
      <c r="C10" s="62" t="s">
        <v>180</v>
      </c>
      <c r="D10" s="62" t="s">
        <v>181</v>
      </c>
      <c r="E10" s="62" t="s">
        <v>182</v>
      </c>
      <c r="F10" s="62" t="s">
        <v>183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cp:lastPrinted>2025-01-29T06:35:27Z</cp:lastPrinted>
  <dcterms:created xsi:type="dcterms:W3CDTF">2025-01-16T06:40:38Z</dcterms:created>
  <dcterms:modified xsi:type="dcterms:W3CDTF">2025-01-29T06:35:36Z</dcterms:modified>
  <cp:category/>
</cp:coreProperties>
</file>